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AI Data Analytics\Core Skill\Capstone Project\"/>
    </mc:Choice>
  </mc:AlternateContent>
  <xr:revisionPtr revIDLastSave="0" documentId="13_ncr:1_{7A51D34E-25E2-4410-9866-67A0FFCD6493}" xr6:coauthVersionLast="47" xr6:coauthVersionMax="47" xr10:uidLastSave="{00000000-0000-0000-0000-000000000000}"/>
  <bookViews>
    <workbookView xWindow="-120" yWindow="-120" windowWidth="20730" windowHeight="11160" xr2:uid="{00000000-000D-0000-FFFF-FFFF00000000}"/>
  </bookViews>
  <sheets>
    <sheet name="Customer_Dim" sheetId="5" r:id="rId1"/>
    <sheet name="Product_Dim" sheetId="2" r:id="rId2"/>
    <sheet name="Store_Dim" sheetId="3" r:id="rId3"/>
    <sheet name="Sales_Fact" sheetId="4" r:id="rId4"/>
    <sheet name="Data Analysis" sheetId="8" r:id="rId5"/>
    <sheet name="Pivot" sheetId="6" r:id="rId6"/>
    <sheet name="Dashboard" sheetId="13" r:id="rId7"/>
  </sheets>
  <definedNames>
    <definedName name="_xlnm._FilterDatabase" localSheetId="1" hidden="1">Product_Dim!$A$1:$F$101</definedName>
    <definedName name="_xlnm._FilterDatabase" localSheetId="3" hidden="1">Sales_Fact!$A$1:$T$2001</definedName>
    <definedName name="Slicer_Product_Category">#N/A</definedName>
    <definedName name="Slicer_Product_Category1">#N/A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4" l="1"/>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 i="4"/>
</calcChain>
</file>

<file path=xl/sharedStrings.xml><?xml version="1.0" encoding="utf-8"?>
<sst xmlns="http://schemas.openxmlformats.org/spreadsheetml/2006/main" count="14227" uniqueCount="4012">
  <si>
    <t>Customer_ID</t>
  </si>
  <si>
    <t>Age</t>
  </si>
  <si>
    <t>Gender</t>
  </si>
  <si>
    <t>City</t>
  </si>
  <si>
    <t>State</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</si>
  <si>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</si>
  <si>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</si>
  <si>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</si>
  <si>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</si>
  <si>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</si>
  <si>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</si>
  <si>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</si>
  <si>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</si>
  <si>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</si>
  <si>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</si>
  <si>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</si>
  <si>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</si>
  <si>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</si>
  <si>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</si>
  <si>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</si>
  <si>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</si>
  <si>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</si>
  <si>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</si>
  <si>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</si>
  <si>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</si>
  <si>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</si>
  <si>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</si>
  <si>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</si>
  <si>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</si>
  <si>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</si>
  <si>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</si>
  <si>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</si>
  <si>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</si>
  <si>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</si>
  <si>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</si>
  <si>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</si>
  <si>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</si>
  <si>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</si>
  <si>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</si>
  <si>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</si>
  <si>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</si>
  <si>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</si>
  <si>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</si>
  <si>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</si>
  <si>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</si>
  <si>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</si>
  <si>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</si>
  <si>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</si>
  <si>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</si>
  <si>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</si>
  <si>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</si>
  <si>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</si>
  <si>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</si>
  <si>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</si>
  <si>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</si>
  <si>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</si>
  <si>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</si>
  <si>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</si>
  <si>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</si>
  <si>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</si>
  <si>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</si>
  <si>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</si>
  <si>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</si>
  <si>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</si>
  <si>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</si>
  <si>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</si>
  <si>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</si>
  <si>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</si>
  <si>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</si>
  <si>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</si>
  <si>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</si>
  <si>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</si>
  <si>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</si>
  <si>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</si>
  <si>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</si>
  <si>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</si>
  <si>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</si>
  <si>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</si>
  <si>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</si>
  <si>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</si>
  <si>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</si>
  <si>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</si>
  <si>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</si>
  <si>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</si>
  <si>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</si>
  <si>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</si>
  <si>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</si>
  <si>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</si>
  <si>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</si>
  <si>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</si>
  <si>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</si>
  <si>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</si>
  <si>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</si>
  <si>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</si>
  <si>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</si>
  <si>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</si>
  <si>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</si>
  <si>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</si>
  <si>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</si>
  <si>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</si>
  <si>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</si>
  <si>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</si>
  <si>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</si>
  <si>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</si>
  <si>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</si>
  <si>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</si>
  <si>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</si>
  <si>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</si>
  <si>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</si>
  <si>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</si>
  <si>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</si>
  <si>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</si>
  <si>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</si>
  <si>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</si>
  <si>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</si>
  <si>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</si>
  <si>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</si>
  <si>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</si>
  <si>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</si>
  <si>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</si>
  <si>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</si>
  <si>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</si>
  <si>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</si>
  <si>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</si>
  <si>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</si>
  <si>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</si>
  <si>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</si>
  <si>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</si>
  <si>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</si>
  <si>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</si>
  <si>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</si>
  <si>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</si>
  <si>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</si>
  <si>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</si>
  <si>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</si>
  <si>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</si>
  <si>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</si>
  <si>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</si>
  <si>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</si>
  <si>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</si>
  <si>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</si>
  <si>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</si>
  <si>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</si>
  <si>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</si>
  <si>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</si>
  <si>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</si>
  <si>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</si>
  <si>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</si>
  <si>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</si>
  <si>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</si>
  <si>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</si>
  <si>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</si>
  <si>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</si>
  <si>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</si>
  <si>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</si>
  <si>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</si>
  <si>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</si>
  <si>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</si>
  <si>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</si>
  <si>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</si>
  <si>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</si>
  <si>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</si>
  <si>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</si>
  <si>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</si>
  <si>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</si>
  <si>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</si>
  <si>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</si>
  <si>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</si>
  <si>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</si>
  <si>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</si>
  <si>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</si>
  <si>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</si>
  <si>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</si>
  <si>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</si>
  <si>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</si>
  <si>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</si>
  <si>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</si>
  <si>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</si>
  <si>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</si>
  <si>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</si>
  <si>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</si>
  <si>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</si>
  <si>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</si>
  <si>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</si>
  <si>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</si>
  <si>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</si>
  <si>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</si>
  <si>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</si>
  <si>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</si>
  <si>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</si>
  <si>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</si>
  <si>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</si>
  <si>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</si>
  <si>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</si>
  <si>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</si>
  <si>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</si>
  <si>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</si>
  <si>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</si>
  <si>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</si>
  <si>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</si>
  <si>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</si>
  <si>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</si>
  <si>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</si>
  <si>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</si>
  <si>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</si>
  <si>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</si>
  <si>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</si>
  <si>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</si>
  <si>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</si>
  <si>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</si>
  <si>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</si>
  <si>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</si>
  <si>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</si>
  <si>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</si>
  <si>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</si>
  <si>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</si>
  <si>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</si>
  <si>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</si>
  <si>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</si>
  <si>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</si>
  <si>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</si>
  <si>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</si>
  <si>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</si>
  <si>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</si>
  <si>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</si>
  <si>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</si>
  <si>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</si>
  <si>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</si>
  <si>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</si>
  <si>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</si>
  <si>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</si>
  <si>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</si>
  <si>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</si>
  <si>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</si>
  <si>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</si>
  <si>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</si>
  <si>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</si>
  <si>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</si>
  <si>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</si>
  <si>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</si>
  <si>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</si>
  <si>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</si>
  <si>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</si>
  <si>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</si>
  <si>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</si>
  <si>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</si>
  <si>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</si>
  <si>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</si>
  <si>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</si>
  <si>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</si>
  <si>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</si>
  <si>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</si>
  <si>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</si>
  <si>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</si>
  <si>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</si>
  <si>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</si>
  <si>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</si>
  <si>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</si>
  <si>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</si>
  <si>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</si>
  <si>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</si>
  <si>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</si>
  <si>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</si>
  <si>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</si>
  <si>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</si>
  <si>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</si>
  <si>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</si>
  <si>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</si>
  <si>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</si>
  <si>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</si>
  <si>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</si>
  <si>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</si>
  <si>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</si>
  <si>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</si>
  <si>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</si>
  <si>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</si>
  <si>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</si>
  <si>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</si>
  <si>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</si>
  <si>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</si>
  <si>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</si>
  <si>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</si>
  <si>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</si>
  <si>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</si>
  <si>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</si>
  <si>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</si>
  <si>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</si>
  <si>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</si>
  <si>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</si>
  <si>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</si>
  <si>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</si>
  <si>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</si>
  <si>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</si>
  <si>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</si>
  <si>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</si>
  <si>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</si>
  <si>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</si>
  <si>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</si>
  <si>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</si>
  <si>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</si>
  <si>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</si>
  <si>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</si>
  <si>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</si>
  <si>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</si>
  <si>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</si>
  <si>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</si>
  <si>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</si>
  <si>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</si>
  <si>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</si>
  <si>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</si>
  <si>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</si>
  <si>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</si>
  <si>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</si>
  <si>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</si>
  <si>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</si>
  <si>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</si>
  <si>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</si>
  <si>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</si>
  <si>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</si>
  <si>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</si>
  <si>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</si>
  <si>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</si>
  <si>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</si>
  <si>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</si>
  <si>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</si>
  <si>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</si>
  <si>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</si>
  <si>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</si>
  <si>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</si>
  <si>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</si>
  <si>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</si>
  <si>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</si>
  <si>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</si>
  <si>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</si>
  <si>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</si>
  <si>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</si>
  <si>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</si>
  <si>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</si>
  <si>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</si>
  <si>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</si>
  <si>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</si>
  <si>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</si>
  <si>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</si>
  <si>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</si>
  <si>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</si>
  <si>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</si>
  <si>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</si>
  <si>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</si>
  <si>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</si>
  <si>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</si>
  <si>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</si>
  <si>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</si>
  <si>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</si>
  <si>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</si>
  <si>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</si>
  <si>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</si>
  <si>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</si>
  <si>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</si>
  <si>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</si>
  <si>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</si>
  <si>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</si>
  <si>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</si>
  <si>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</si>
  <si>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</si>
  <si>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</si>
  <si>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</si>
  <si>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</si>
  <si>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</si>
  <si>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</si>
  <si>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</si>
  <si>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</si>
  <si>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</si>
  <si>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</si>
  <si>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</si>
  <si>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</si>
  <si>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</si>
  <si>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</si>
  <si>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</si>
  <si>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</si>
  <si>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</si>
  <si>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</si>
  <si>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</si>
  <si>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</si>
  <si>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</si>
  <si>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</si>
  <si>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</si>
  <si>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</si>
  <si>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</si>
  <si>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</si>
  <si>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</si>
  <si>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</si>
  <si>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</si>
  <si>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</si>
  <si>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</si>
  <si>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</si>
  <si>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</si>
  <si>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</si>
  <si>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</si>
  <si>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</si>
  <si>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</si>
  <si>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</si>
  <si>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</si>
  <si>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</si>
  <si>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</si>
  <si>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</si>
  <si>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</si>
  <si>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</si>
  <si>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</si>
  <si>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</si>
  <si>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</si>
  <si>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</si>
  <si>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</si>
  <si>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</si>
  <si>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</si>
  <si>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</si>
  <si>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</si>
  <si>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</si>
  <si>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</si>
  <si>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</si>
  <si>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</si>
  <si>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</si>
  <si>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</si>
  <si>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</si>
  <si>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</si>
  <si>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</si>
  <si>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</si>
  <si>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</si>
  <si>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</si>
  <si>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</si>
  <si>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</si>
  <si>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</si>
  <si>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</si>
  <si>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</si>
  <si>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</si>
  <si>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</si>
  <si>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</si>
  <si>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</si>
  <si>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</si>
  <si>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</si>
  <si>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</si>
  <si>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</si>
  <si>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</si>
  <si>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</si>
  <si>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</si>
  <si>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</si>
  <si>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</si>
  <si>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</si>
  <si>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</si>
  <si>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</si>
  <si>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</si>
  <si>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</si>
  <si>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</si>
  <si>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</si>
  <si>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</si>
  <si>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</si>
  <si>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</si>
  <si>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</si>
  <si>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</si>
  <si>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</si>
  <si>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</si>
  <si>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</si>
  <si>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</si>
  <si>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</si>
  <si>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</si>
  <si>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</si>
  <si>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</si>
  <si>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</si>
  <si>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</si>
  <si>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</si>
  <si>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</si>
  <si>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</si>
  <si>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</si>
  <si>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</si>
  <si>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</si>
  <si>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</si>
  <si>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</si>
  <si>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</si>
  <si>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</si>
  <si>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</si>
  <si>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</si>
  <si>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</si>
  <si>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</si>
  <si>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</si>
  <si>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</si>
  <si>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</si>
  <si>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</si>
  <si>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</si>
  <si>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</si>
  <si>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</si>
  <si>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</si>
  <si>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</si>
  <si>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</si>
  <si>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</si>
  <si>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</si>
  <si>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</si>
  <si>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</si>
  <si>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</si>
  <si>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</si>
  <si>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</si>
  <si>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</si>
  <si>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</si>
  <si>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</si>
  <si>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</si>
  <si>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</si>
  <si>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</si>
  <si>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</si>
  <si>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</si>
  <si>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</si>
  <si>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</si>
  <si>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</si>
  <si>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</si>
  <si>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</si>
  <si>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</si>
  <si>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</si>
  <si>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</si>
  <si>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</si>
  <si>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</si>
  <si>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</si>
  <si>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</si>
  <si>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</si>
  <si>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</si>
  <si>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</si>
  <si>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</si>
  <si>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</si>
  <si>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</si>
  <si>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</si>
  <si>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</si>
  <si>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</si>
  <si>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</si>
  <si>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</si>
  <si>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</si>
  <si>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</si>
  <si>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</si>
  <si>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</si>
  <si>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</si>
  <si>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</si>
  <si>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</si>
  <si>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</si>
  <si>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</si>
  <si>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</si>
  <si>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</si>
  <si>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</si>
  <si>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</si>
  <si>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</si>
  <si>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</si>
  <si>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</si>
  <si>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</si>
  <si>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</si>
  <si>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</si>
  <si>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</si>
  <si>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</si>
  <si>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</si>
  <si>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</si>
  <si>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</si>
  <si>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</si>
  <si>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</si>
  <si>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</si>
  <si>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</si>
  <si>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</si>
  <si>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</si>
  <si>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</si>
  <si>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</si>
  <si>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</si>
  <si>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</si>
  <si>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</si>
  <si>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</si>
  <si>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</si>
  <si>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</si>
  <si>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</si>
  <si>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</si>
  <si>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</si>
  <si>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</si>
  <si>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</si>
  <si>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</si>
  <si>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</si>
  <si>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</si>
  <si>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</si>
  <si>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</si>
  <si>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</si>
  <si>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</si>
  <si>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</si>
  <si>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</si>
  <si>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</si>
  <si>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</si>
  <si>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</si>
  <si>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</si>
  <si>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</si>
  <si>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</si>
  <si>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</si>
  <si>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</si>
  <si>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</si>
  <si>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</si>
  <si>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</si>
  <si>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</si>
  <si>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</si>
  <si>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</si>
  <si>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</si>
  <si>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</si>
  <si>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</si>
  <si>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</si>
  <si>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</si>
  <si>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</si>
  <si>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</si>
  <si>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</si>
  <si>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</si>
  <si>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</si>
  <si>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</si>
  <si>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</si>
  <si>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</si>
  <si>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</si>
  <si>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</si>
  <si>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</si>
  <si>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</si>
  <si>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</si>
  <si>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</si>
  <si>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</si>
  <si>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</si>
  <si>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</si>
  <si>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</si>
  <si>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</si>
  <si>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</si>
  <si>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</si>
  <si>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</si>
  <si>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</si>
  <si>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</si>
  <si>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</si>
  <si>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</si>
  <si>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</si>
  <si>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</si>
  <si>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</si>
  <si>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</si>
  <si>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</si>
  <si>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</si>
  <si>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</si>
  <si>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</si>
  <si>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</si>
  <si>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</si>
  <si>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</si>
  <si>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</si>
  <si>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</si>
  <si>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</si>
  <si>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</si>
  <si>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</si>
  <si>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</si>
  <si>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</si>
  <si>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</si>
  <si>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</si>
  <si>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</si>
  <si>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</si>
  <si>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</si>
  <si>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</si>
  <si>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</si>
  <si>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</si>
  <si>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</si>
  <si>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</si>
  <si>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</si>
  <si>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</si>
  <si>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</si>
  <si>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</si>
  <si>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</si>
  <si>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</si>
  <si>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</si>
  <si>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</si>
  <si>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</si>
  <si>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</si>
  <si>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</si>
  <si>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</si>
  <si>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</si>
  <si>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</si>
  <si>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</si>
  <si>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</si>
  <si>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</si>
  <si>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</si>
  <si>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</si>
  <si>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</si>
  <si>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</si>
  <si>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</si>
  <si>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</si>
  <si>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</si>
  <si>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</si>
  <si>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</si>
  <si>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</si>
  <si>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</si>
  <si>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</si>
  <si>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</si>
  <si>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</si>
  <si>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</si>
  <si>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</si>
  <si>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</si>
  <si>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</si>
  <si>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</si>
  <si>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</si>
  <si>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</si>
  <si>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</si>
  <si>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</si>
  <si>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</si>
  <si>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</si>
  <si>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</si>
  <si>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</si>
  <si>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</si>
  <si>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</si>
  <si>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</si>
  <si>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</si>
  <si>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</si>
  <si>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</si>
  <si>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</si>
  <si>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</si>
  <si>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</si>
  <si>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</si>
  <si>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</si>
  <si>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</si>
  <si>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</si>
  <si>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</si>
  <si>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</si>
  <si>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</si>
  <si>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</si>
  <si>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</si>
  <si>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</si>
  <si>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</si>
  <si>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</si>
  <si>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</si>
  <si>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</si>
  <si>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</si>
  <si>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</si>
  <si>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</si>
  <si>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</si>
  <si>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</si>
  <si>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</si>
  <si>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</si>
  <si>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</si>
  <si>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</si>
  <si>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</si>
  <si>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</si>
  <si>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</si>
  <si>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</si>
  <si>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</si>
  <si>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</si>
  <si>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</si>
  <si>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</si>
  <si>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</si>
  <si>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</si>
  <si>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</si>
  <si>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</si>
  <si>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</si>
  <si>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</si>
  <si>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</si>
  <si>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</si>
  <si>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</si>
  <si>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</si>
  <si>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</si>
  <si>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</si>
  <si>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</si>
  <si>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</si>
  <si>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</si>
  <si>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</si>
  <si>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</si>
  <si>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</si>
  <si>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</si>
  <si>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</si>
  <si>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</si>
  <si>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</si>
  <si>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</si>
  <si>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</si>
  <si>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</si>
  <si>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</si>
  <si>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</si>
  <si>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</si>
  <si>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</si>
  <si>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</si>
  <si>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</si>
  <si>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</si>
  <si>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</si>
  <si>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</si>
  <si>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</si>
  <si>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</si>
  <si>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</si>
  <si>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</si>
  <si>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</si>
  <si>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</si>
  <si>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</si>
  <si>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</si>
  <si>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</si>
  <si>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</si>
  <si>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</si>
  <si>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</si>
  <si>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</si>
  <si>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</si>
  <si>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</si>
  <si>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</si>
  <si>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</si>
  <si>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</si>
  <si>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</si>
  <si>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</si>
  <si>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</si>
  <si>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</si>
  <si>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</si>
  <si>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</si>
  <si>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</si>
  <si>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</si>
  <si>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</si>
  <si>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</si>
  <si>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</si>
  <si>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</si>
  <si>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</si>
  <si>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</si>
  <si>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</si>
  <si>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</si>
  <si>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</si>
  <si>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</si>
  <si>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</si>
  <si>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</si>
  <si>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</si>
  <si>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</si>
  <si>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</si>
  <si>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</si>
  <si>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</si>
  <si>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</si>
  <si>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</si>
  <si>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</si>
  <si>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</si>
  <si>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</si>
  <si>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</si>
  <si>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</si>
  <si>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</si>
  <si>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</si>
  <si>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</si>
  <si>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</si>
  <si>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</si>
  <si>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</si>
  <si>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</si>
  <si>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</si>
  <si>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</si>
  <si>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</si>
  <si>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</si>
  <si>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</si>
  <si>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</si>
  <si>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</si>
  <si>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</si>
  <si>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</si>
  <si>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</si>
  <si>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</si>
  <si>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</si>
  <si>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</si>
  <si>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</si>
  <si>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</si>
  <si>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</si>
  <si>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</si>
  <si>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</si>
  <si>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</si>
  <si>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</si>
  <si>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</si>
  <si>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</si>
  <si>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</si>
  <si>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</si>
  <si>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</si>
  <si>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</si>
  <si>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</si>
  <si>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</si>
  <si>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</si>
  <si>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</si>
  <si>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</si>
  <si>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</si>
  <si>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</si>
  <si>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</si>
  <si>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</si>
  <si>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</si>
  <si>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</si>
  <si>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</si>
  <si>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</si>
  <si>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</si>
  <si>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</si>
  <si>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</si>
  <si>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</si>
  <si>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</si>
  <si>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</si>
  <si>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</si>
  <si>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</si>
  <si>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</si>
  <si>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</si>
  <si>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</si>
  <si>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</si>
  <si>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</si>
  <si>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</si>
  <si>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</si>
  <si>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</si>
  <si>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</si>
  <si>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</si>
  <si>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</si>
  <si>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</si>
  <si>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</si>
  <si>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</si>
  <si>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</si>
  <si>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</si>
  <si>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</si>
  <si>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</si>
  <si>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</si>
  <si>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</si>
  <si>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</si>
  <si>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</si>
  <si>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</si>
  <si>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</si>
  <si>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</si>
  <si>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</si>
  <si>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</si>
  <si>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</si>
  <si>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</si>
  <si>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</si>
  <si>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</si>
  <si>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</si>
  <si>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</si>
  <si>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</si>
  <si>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</si>
  <si>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</si>
  <si>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</si>
  <si>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</si>
  <si>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</si>
  <si>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</si>
  <si>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</si>
  <si>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</si>
  <si>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</si>
  <si>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</si>
  <si>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</si>
  <si>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</si>
  <si>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</si>
  <si>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</si>
  <si>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</si>
  <si>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</si>
  <si>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</si>
  <si>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</si>
  <si>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</si>
  <si>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</si>
  <si>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</si>
  <si>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</si>
  <si>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</si>
  <si>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</si>
  <si>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</si>
  <si>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</si>
  <si>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</si>
  <si>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</si>
  <si>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</si>
  <si>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</si>
  <si>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</si>
  <si>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</si>
  <si>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</si>
  <si>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</si>
  <si>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</si>
  <si>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</si>
  <si>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</si>
  <si>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</si>
  <si>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</si>
  <si>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</si>
  <si>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</si>
  <si>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</si>
  <si>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</si>
  <si>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</si>
  <si>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</si>
  <si>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</si>
  <si>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</si>
  <si>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</si>
  <si>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</si>
  <si>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</si>
  <si>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</si>
  <si>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</si>
  <si>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</si>
  <si>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</si>
  <si>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</si>
  <si>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</si>
  <si>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</si>
  <si>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</si>
  <si>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</si>
  <si>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</si>
  <si>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</si>
  <si>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</si>
  <si>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</si>
  <si>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</si>
  <si>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</si>
  <si>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</si>
  <si>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</si>
  <si>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</si>
  <si>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</si>
  <si>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</si>
  <si>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</si>
  <si>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</si>
  <si>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</si>
  <si>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</si>
  <si>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</si>
  <si>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</si>
  <si>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</si>
  <si>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</si>
  <si>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</si>
  <si>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</si>
  <si>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</si>
  <si>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</si>
  <si>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</si>
  <si>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</si>
  <si>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</si>
  <si>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</si>
  <si>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</si>
  <si>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</si>
  <si>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</si>
  <si>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</si>
  <si>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</si>
  <si>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</si>
  <si>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</si>
  <si>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</si>
  <si>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</si>
  <si>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</si>
  <si>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</si>
  <si>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</si>
  <si>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</si>
  <si>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</si>
  <si>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</si>
  <si>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</si>
  <si>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</si>
  <si>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</si>
  <si>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</si>
  <si>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</si>
  <si>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</si>
  <si>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</si>
  <si>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</si>
  <si>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</si>
  <si>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</si>
  <si>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</si>
  <si>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</si>
  <si>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</si>
  <si>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</si>
  <si>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</si>
  <si>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</si>
  <si>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</si>
  <si>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</si>
  <si>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</si>
  <si>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</si>
  <si>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</si>
  <si>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</si>
  <si>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</si>
  <si>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</si>
  <si>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</si>
  <si>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</si>
  <si>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</si>
  <si>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</si>
  <si>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</si>
  <si>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</si>
  <si>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</si>
  <si>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</si>
  <si>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</si>
  <si>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</si>
  <si>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</si>
  <si>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</si>
  <si>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</si>
  <si>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</si>
  <si>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</si>
  <si>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</si>
  <si>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</si>
  <si>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</si>
  <si>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</si>
  <si>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</si>
  <si>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</si>
  <si>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</si>
  <si>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</si>
  <si>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</si>
  <si>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</si>
  <si>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</si>
  <si>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</si>
  <si>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</si>
  <si>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</si>
  <si>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</si>
  <si>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</si>
  <si>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</si>
  <si>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</si>
  <si>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</si>
  <si>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</si>
  <si>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</si>
  <si>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</si>
  <si>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</si>
  <si>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</si>
  <si>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</si>
  <si>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</si>
  <si>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</si>
  <si>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</si>
  <si>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</si>
  <si>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</si>
  <si>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</si>
  <si>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</si>
  <si>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</si>
  <si>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</si>
  <si>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</si>
  <si>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</si>
  <si>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</si>
  <si>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</si>
  <si>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</si>
  <si>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</si>
  <si>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</si>
  <si>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</si>
  <si>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</si>
  <si>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</si>
  <si>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</si>
  <si>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</si>
  <si>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</si>
  <si>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</si>
  <si>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</si>
  <si>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</si>
  <si>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</si>
  <si>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</si>
  <si>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</si>
  <si>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</si>
  <si>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</si>
  <si>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</si>
  <si>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</si>
  <si>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</si>
  <si>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</si>
  <si>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</si>
  <si>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</si>
  <si>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</si>
  <si>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</si>
  <si>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</si>
  <si>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</si>
  <si>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</si>
  <si>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</si>
  <si>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</si>
  <si>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</si>
  <si>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</si>
  <si>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</si>
  <si>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</si>
  <si>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</si>
  <si>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</si>
  <si>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</si>
  <si>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</si>
  <si>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</si>
  <si>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</si>
  <si>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</si>
  <si>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</si>
  <si>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</si>
  <si>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</si>
  <si>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</si>
  <si>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</si>
  <si>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</si>
  <si>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</si>
  <si>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</si>
  <si>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</si>
  <si>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</si>
  <si>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</si>
  <si>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</si>
  <si>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</si>
  <si>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</si>
  <si>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</si>
  <si>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</si>
  <si>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</si>
  <si>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</si>
  <si>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</si>
  <si>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</si>
  <si>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</si>
  <si>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</si>
  <si>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</si>
  <si>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</si>
  <si>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</si>
  <si>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</si>
  <si>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</si>
  <si>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</si>
  <si>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</si>
  <si>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</si>
  <si>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</si>
  <si>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</si>
  <si>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</si>
  <si>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</si>
  <si>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</si>
  <si>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</si>
  <si>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</si>
  <si>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</si>
  <si>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</si>
  <si>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</si>
  <si>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</si>
  <si>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</si>
  <si>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</si>
  <si>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</si>
  <si>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</si>
  <si>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</si>
  <si>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</si>
  <si>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</si>
  <si>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</si>
  <si>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</si>
  <si>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</si>
  <si>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</si>
  <si>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</si>
  <si>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</si>
  <si>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</si>
  <si>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</si>
  <si>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</si>
  <si>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</si>
  <si>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</si>
  <si>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</si>
  <si>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</si>
  <si>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</si>
  <si>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</si>
  <si>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</si>
  <si>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</si>
  <si>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</si>
  <si>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</si>
  <si>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</si>
  <si>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</si>
  <si>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</si>
  <si>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</si>
  <si>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</si>
  <si>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</si>
  <si>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</si>
  <si>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</si>
  <si>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</si>
  <si>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</si>
  <si>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</si>
  <si>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</si>
  <si>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</si>
  <si>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</si>
  <si>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</si>
  <si>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</si>
  <si>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</si>
  <si>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</si>
  <si>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</si>
  <si>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</si>
  <si>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</si>
  <si>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</si>
  <si>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</si>
  <si>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</si>
  <si>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</si>
  <si>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</si>
  <si>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</si>
  <si>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</si>
  <si>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</si>
  <si>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</si>
  <si>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</si>
  <si>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</si>
  <si>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</si>
  <si>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</si>
  <si>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</si>
  <si>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</si>
  <si>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</si>
  <si>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</si>
  <si>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</si>
  <si>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</si>
  <si>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</si>
  <si>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</si>
  <si>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</si>
  <si>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</si>
  <si>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</si>
  <si>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</si>
  <si>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</si>
  <si>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</si>
  <si>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</si>
  <si>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</si>
  <si>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</si>
  <si>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</si>
  <si>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</si>
  <si>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</si>
  <si>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</si>
  <si>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</si>
  <si>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</si>
  <si>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</si>
  <si>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</si>
  <si>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</si>
  <si>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</si>
  <si>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</si>
  <si>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</si>
  <si>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</si>
  <si>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</si>
  <si>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</si>
  <si>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</si>
  <si>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</si>
  <si>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</si>
  <si>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</si>
  <si>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</si>
  <si>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</si>
  <si>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</si>
  <si>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</si>
  <si>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</si>
  <si>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</si>
  <si>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</si>
  <si>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</si>
  <si>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</si>
  <si>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</si>
  <si>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</si>
  <si>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</si>
  <si>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</si>
  <si>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</si>
  <si>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</si>
  <si>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</si>
  <si>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</si>
  <si>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</si>
  <si>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</si>
  <si>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</si>
  <si>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</si>
  <si>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</si>
  <si>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</si>
  <si>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</si>
  <si>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</si>
  <si>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</si>
  <si>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</si>
  <si>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</si>
  <si>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</si>
  <si>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</si>
  <si>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</si>
  <si>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</si>
  <si>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</si>
  <si>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</si>
  <si>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</si>
  <si>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</si>
  <si>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</si>
  <si>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</si>
  <si>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</si>
  <si>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</si>
  <si>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</si>
  <si>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</si>
  <si>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</si>
  <si>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</si>
  <si>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</si>
  <si>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</si>
  <si>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</si>
  <si>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</si>
  <si>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</si>
  <si>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</si>
  <si>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</si>
  <si>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</si>
  <si>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</si>
  <si>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</si>
  <si>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</si>
  <si>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</si>
  <si>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</si>
  <si>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</si>
  <si>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</si>
  <si>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</si>
  <si>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</si>
  <si>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</si>
  <si>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</si>
  <si>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</si>
  <si>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</si>
  <si>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</si>
  <si>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</si>
  <si>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</si>
  <si>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</si>
  <si>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</si>
  <si>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</si>
  <si>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</si>
  <si>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</si>
  <si>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</si>
  <si>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</si>
  <si>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</si>
  <si>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</si>
  <si>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</si>
  <si>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</si>
  <si>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</si>
  <si>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</si>
  <si>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</si>
  <si>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</si>
  <si>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</si>
  <si>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</si>
  <si>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</si>
  <si>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</si>
  <si>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</si>
  <si>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</si>
  <si>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</si>
  <si>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</si>
  <si>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</si>
  <si>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</si>
  <si>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</si>
  <si>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</si>
  <si>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</si>
  <si>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</si>
  <si>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</si>
  <si>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</si>
  <si>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</si>
  <si>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</si>
  <si>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</si>
  <si>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</si>
  <si>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</si>
  <si>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</si>
  <si>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</si>
  <si>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</si>
  <si>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</si>
  <si>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</si>
  <si>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</si>
  <si>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</si>
  <si>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</si>
  <si>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</si>
  <si>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</si>
  <si>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</si>
  <si>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</si>
  <si>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</si>
  <si>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</si>
  <si>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</si>
  <si>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</si>
  <si>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</si>
  <si>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</si>
  <si>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</si>
  <si>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</si>
  <si>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</si>
  <si>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</si>
  <si>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</si>
  <si>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</si>
  <si>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</si>
  <si>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</si>
  <si>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</si>
  <si>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</si>
  <si>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</si>
  <si>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</si>
  <si>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</si>
  <si>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</si>
  <si>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</si>
  <si>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</si>
  <si>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</si>
  <si>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</si>
  <si>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</si>
  <si>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</si>
  <si>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</si>
  <si>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</si>
  <si>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</si>
  <si>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</si>
  <si>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</si>
  <si>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</si>
  <si>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</si>
  <si>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</si>
  <si>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</si>
  <si>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</si>
  <si>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</si>
  <si>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</si>
  <si>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</si>
  <si>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</si>
  <si>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</si>
  <si>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</si>
  <si>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</si>
  <si>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</si>
  <si>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</si>
  <si>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</si>
  <si>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</si>
  <si>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</si>
  <si>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</si>
  <si>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</si>
  <si>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</si>
  <si>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</si>
  <si>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</si>
  <si>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</si>
  <si>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</si>
  <si>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</si>
  <si>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</si>
  <si>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</si>
  <si>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</si>
  <si>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</si>
  <si>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</si>
  <si>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</si>
  <si>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</si>
  <si>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</si>
  <si>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</si>
  <si>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</si>
  <si>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</si>
  <si>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</si>
  <si>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</si>
  <si>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</si>
  <si>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</si>
  <si>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</si>
  <si>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</si>
  <si>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</si>
  <si>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</si>
  <si>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</si>
  <si>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</si>
  <si>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</si>
  <si>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</si>
  <si>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</si>
  <si>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</si>
  <si>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</si>
  <si>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</si>
  <si>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</si>
  <si>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</si>
  <si>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</si>
  <si>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</si>
  <si>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</si>
  <si>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</si>
  <si>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</si>
  <si>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</si>
  <si>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</si>
  <si>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</si>
  <si>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</si>
  <si>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</si>
  <si>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</si>
  <si>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</si>
  <si>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</si>
  <si>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</si>
  <si>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</si>
  <si>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</si>
  <si>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</si>
  <si>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</si>
  <si>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</si>
  <si>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</si>
  <si>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</si>
  <si>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</si>
  <si>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</si>
  <si>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</si>
  <si>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</si>
  <si>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</si>
  <si>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</si>
  <si>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</si>
  <si>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</si>
  <si>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</si>
  <si>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</si>
  <si>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</si>
  <si>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</si>
  <si>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</si>
  <si>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</si>
  <si>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</si>
  <si>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</si>
  <si>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</si>
  <si>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</si>
  <si>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</si>
  <si>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</si>
  <si>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</si>
  <si>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</si>
  <si>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</si>
  <si>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</si>
  <si>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</si>
  <si>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</si>
  <si>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</si>
  <si>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</si>
  <si>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</si>
  <si>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</si>
  <si>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</si>
  <si>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</si>
  <si>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</si>
  <si>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</si>
  <si>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</si>
  <si>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</si>
  <si>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</si>
  <si>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</si>
  <si>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</si>
  <si>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</si>
  <si>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</si>
  <si>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</si>
  <si>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</si>
  <si>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</si>
  <si>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</si>
  <si>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</si>
  <si>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</si>
  <si>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</si>
  <si>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</si>
  <si>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</si>
  <si>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</si>
  <si>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</si>
  <si>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</si>
  <si>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</si>
  <si>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</si>
  <si>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</si>
  <si>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</si>
  <si>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</si>
  <si>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</si>
  <si>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</si>
  <si>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</si>
  <si>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</si>
  <si>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</si>
  <si>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</si>
  <si>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</si>
  <si>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</si>
  <si>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</si>
  <si>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</si>
  <si>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</si>
  <si>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</si>
  <si>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</si>
  <si>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</si>
  <si>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</si>
  <si>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</si>
  <si>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</si>
  <si>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</si>
  <si>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</si>
  <si>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</si>
  <si>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</si>
  <si>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</si>
  <si>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</si>
  <si>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</si>
  <si>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</si>
  <si>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</si>
  <si>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</si>
  <si>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</si>
  <si>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</si>
  <si>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</si>
  <si>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</si>
  <si>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</si>
  <si>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</si>
  <si>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</si>
  <si>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</si>
  <si>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</si>
  <si>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</si>
  <si>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</si>
  <si>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</si>
  <si>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</si>
  <si>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</si>
  <si>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</si>
  <si>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</si>
  <si>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</si>
  <si>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</si>
  <si>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</si>
  <si>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</si>
  <si>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</si>
  <si>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</si>
  <si>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</si>
  <si>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</si>
  <si>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</si>
  <si>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</si>
  <si>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</si>
  <si>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</si>
  <si>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</si>
  <si>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</si>
  <si>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</si>
  <si>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</si>
  <si>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</si>
  <si>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</si>
  <si>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</si>
  <si>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</si>
  <si>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</si>
  <si>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</si>
  <si>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</si>
  <si>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</si>
  <si>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</si>
  <si>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</si>
  <si>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</si>
  <si>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</si>
  <si>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</si>
  <si>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</si>
  <si>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</si>
  <si>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</si>
  <si>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</si>
  <si>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</si>
  <si>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</si>
  <si>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</si>
  <si>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</si>
  <si>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</si>
  <si>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</si>
  <si>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</si>
  <si>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</si>
  <si>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</si>
  <si>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</si>
  <si>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</si>
  <si>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</si>
  <si>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</si>
  <si>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</si>
  <si>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</si>
  <si>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</si>
  <si>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</si>
  <si>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</si>
  <si>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</si>
  <si>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</si>
  <si>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</si>
  <si>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</si>
  <si>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</si>
  <si>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</si>
  <si>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</si>
  <si>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</si>
  <si>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</si>
  <si>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</si>
  <si>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</si>
  <si>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</si>
  <si>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</si>
  <si>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</si>
  <si>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</si>
  <si>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</si>
  <si>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</si>
  <si>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</si>
  <si>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</si>
  <si>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</si>
  <si>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</si>
  <si>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</si>
  <si>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</si>
  <si>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</si>
  <si>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</si>
  <si>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</si>
  <si>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</si>
  <si>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</si>
  <si>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</si>
  <si>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</si>
  <si>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</si>
  <si>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</si>
  <si>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</si>
  <si>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</si>
  <si>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</si>
  <si>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</si>
  <si>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</si>
  <si>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</si>
  <si>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</si>
  <si>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</si>
  <si>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</si>
  <si>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</si>
  <si>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</si>
  <si>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</si>
  <si>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</si>
  <si>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</si>
  <si>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</si>
  <si>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</si>
  <si>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</si>
  <si>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</si>
  <si>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</si>
  <si>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</si>
  <si>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</si>
  <si>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</si>
  <si>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</si>
  <si>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</si>
  <si>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</si>
  <si>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</si>
  <si>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</si>
  <si>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</si>
  <si>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</si>
  <si>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</si>
  <si>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</si>
  <si>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</si>
  <si>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</si>
  <si>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</si>
  <si>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</si>
  <si>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</si>
  <si>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</si>
  <si>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</si>
  <si>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</si>
  <si>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</si>
  <si>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</si>
  <si>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</si>
  <si>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</si>
  <si>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</si>
  <si>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</si>
  <si>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</si>
  <si>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</si>
  <si>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</si>
  <si>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</si>
  <si>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</si>
  <si>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</si>
  <si>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</si>
  <si>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</si>
  <si>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</si>
  <si>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</si>
  <si>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</si>
  <si>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</si>
  <si>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</si>
  <si>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</si>
  <si>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</si>
  <si>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</si>
  <si>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</si>
  <si>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</si>
  <si>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</si>
  <si>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</si>
  <si>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</si>
  <si>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</si>
  <si>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</si>
  <si>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</si>
  <si>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</si>
  <si>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</si>
  <si>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</si>
  <si>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</si>
  <si>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</si>
  <si>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</si>
  <si>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</si>
  <si>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</si>
  <si>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</si>
  <si>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</si>
  <si>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</si>
  <si>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</si>
  <si>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</si>
  <si>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</si>
  <si>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</si>
  <si>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</si>
  <si>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</si>
  <si>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</si>
  <si>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</si>
  <si>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</si>
  <si>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</si>
  <si>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</si>
  <si>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</si>
  <si>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</si>
  <si>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</si>
  <si>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</si>
  <si>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</si>
  <si>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</si>
  <si>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</si>
  <si>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</si>
  <si>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</si>
  <si>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</si>
  <si>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</si>
  <si>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</si>
  <si>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</si>
  <si>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</si>
  <si>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</si>
  <si>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</si>
  <si>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</si>
  <si>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</si>
  <si>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</si>
  <si>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</si>
  <si>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</si>
  <si>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</si>
  <si>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</si>
  <si>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</si>
  <si>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</si>
  <si>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</si>
  <si>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</si>
  <si>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</si>
  <si>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</si>
  <si>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</si>
  <si>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</si>
  <si>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</si>
  <si>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</si>
  <si>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</si>
  <si>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</si>
  <si>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</si>
  <si>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</si>
  <si>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</si>
  <si>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</si>
  <si>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</si>
  <si>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</si>
  <si>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</si>
  <si>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</si>
  <si>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</si>
  <si>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</si>
  <si>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</si>
  <si>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</si>
  <si>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</si>
  <si>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</si>
  <si>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</si>
  <si>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</si>
  <si>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</si>
  <si>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</si>
  <si>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</si>
  <si>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</si>
  <si>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</si>
  <si>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</si>
  <si>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</si>
  <si>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</si>
  <si>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</si>
  <si>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</si>
  <si>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</si>
  <si>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</si>
  <si>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</si>
  <si>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</si>
  <si>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</si>
  <si>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</si>
  <si>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</si>
  <si>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</si>
  <si>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</si>
  <si>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</si>
  <si>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</si>
  <si>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</si>
  <si>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</si>
  <si>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</si>
  <si>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</si>
  <si>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</si>
  <si>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</si>
  <si>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</si>
  <si>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</si>
  <si>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</si>
  <si>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</si>
  <si>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</si>
  <si>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</si>
  <si>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</si>
  <si>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</si>
  <si>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</si>
  <si>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</si>
  <si>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</si>
  <si>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</si>
  <si>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</si>
  <si>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</si>
  <si>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</si>
  <si>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</si>
  <si>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</si>
  <si>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</si>
  <si>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</si>
  <si>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</si>
  <si>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</si>
  <si>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</si>
  <si>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</si>
  <si>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</si>
  <si>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</si>
  <si>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</si>
  <si>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</si>
  <si>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</si>
  <si>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</si>
  <si>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</si>
  <si>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</si>
  <si>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</si>
  <si>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</si>
  <si>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</si>
  <si>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</si>
  <si>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</si>
  <si>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</si>
  <si>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</si>
  <si>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</si>
  <si>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</si>
  <si>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</si>
  <si>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</si>
  <si>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</si>
  <si>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</si>
  <si>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</si>
  <si>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</si>
  <si>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</si>
  <si>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</si>
  <si>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</si>
  <si>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</si>
  <si>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</si>
  <si>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</si>
  <si>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</si>
  <si>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</si>
  <si>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</si>
  <si>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</si>
  <si>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</si>
  <si>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</si>
  <si>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</si>
  <si>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</si>
  <si>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</si>
  <si>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</si>
  <si>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</si>
  <si>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</si>
  <si>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</si>
  <si>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</si>
  <si>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</si>
  <si>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</si>
  <si>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</si>
  <si>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</si>
  <si>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</si>
  <si>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</si>
  <si>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</si>
  <si>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</si>
  <si>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</si>
  <si>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</si>
  <si>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</si>
  <si>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</si>
  <si>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</si>
  <si>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</si>
  <si>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</si>
  <si>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</si>
  <si>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</si>
  <si>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</si>
  <si>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</si>
  <si>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</si>
  <si>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</si>
  <si>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</si>
  <si>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</si>
  <si>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</si>
  <si>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</si>
  <si>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</si>
  <si>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</si>
  <si>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</si>
  <si>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</si>
  <si>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</si>
  <si>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</si>
  <si>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</si>
  <si>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</si>
  <si>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</si>
  <si>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</si>
  <si>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</si>
  <si>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</si>
  <si>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</si>
  <si>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</si>
  <si>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</si>
  <si>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</si>
  <si>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</si>
  <si>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</si>
  <si>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</si>
  <si>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</si>
  <si>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</si>
  <si>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</si>
  <si>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</si>
  <si>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</si>
  <si>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</si>
  <si>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</si>
  <si>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</si>
  <si>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</si>
  <si>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</si>
  <si>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</si>
  <si>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</si>
  <si>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</si>
  <si>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</si>
  <si>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</si>
  <si>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</si>
  <si>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</si>
  <si>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</si>
  <si>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</si>
  <si>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</si>
  <si>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</si>
  <si>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</si>
  <si>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</si>
  <si>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</si>
  <si>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</si>
  <si>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</si>
  <si>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</si>
  <si>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</si>
  <si>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</si>
  <si>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</si>
  <si>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</si>
  <si>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</si>
  <si>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</si>
  <si>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</si>
  <si>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</si>
  <si>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</si>
  <si>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</si>
  <si>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</si>
  <si>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</si>
  <si>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</si>
  <si>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</si>
  <si>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</si>
  <si>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</si>
  <si>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</si>
  <si>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</si>
  <si>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</si>
  <si>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</si>
  <si>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</si>
  <si>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</si>
  <si>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</si>
  <si>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</si>
  <si>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</si>
  <si>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</si>
  <si>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</si>
  <si>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</si>
  <si>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</si>
  <si>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</si>
  <si>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</si>
  <si>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</si>
  <si>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</si>
  <si>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</si>
  <si>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</si>
  <si>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</si>
  <si>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</si>
  <si>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</si>
  <si>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</si>
  <si>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</si>
  <si>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</si>
  <si>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</si>
  <si>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</si>
  <si>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</si>
  <si>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</si>
  <si>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</si>
  <si>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</si>
  <si>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</si>
  <si>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</si>
  <si>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</si>
  <si>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</si>
  <si>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</si>
  <si>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</si>
  <si>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</si>
  <si>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</si>
  <si>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</si>
  <si>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</si>
  <si>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</si>
  <si>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</si>
  <si>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</si>
  <si>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</si>
  <si>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</si>
  <si>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</si>
  <si>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</si>
  <si>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</si>
  <si>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</si>
  <si>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</si>
  <si>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</si>
  <si>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</si>
  <si>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</si>
  <si>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</si>
  <si>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</si>
  <si>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</si>
  <si>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</si>
  <si>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</si>
  <si>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</si>
  <si>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</si>
  <si>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</si>
  <si>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</si>
  <si>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</si>
  <si>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</si>
  <si>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</si>
  <si>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</si>
  <si>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</si>
  <si>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</si>
  <si>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</si>
  <si>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</si>
  <si>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</si>
  <si>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</si>
  <si>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</si>
  <si>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</si>
  <si>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</si>
  <si>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</si>
  <si>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</si>
  <si>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</si>
  <si>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</si>
  <si>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</si>
  <si>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</si>
  <si>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</si>
  <si>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</si>
  <si>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</si>
  <si>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</si>
  <si>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</si>
  <si>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</si>
  <si>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</si>
  <si>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</si>
  <si>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</si>
  <si>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</si>
  <si>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</si>
  <si>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</si>
  <si>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</si>
  <si>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</si>
  <si>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</si>
  <si>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</si>
  <si>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</si>
  <si>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</si>
  <si>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</si>
  <si>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</si>
  <si>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</si>
  <si>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</si>
  <si>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</si>
  <si>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</si>
  <si>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</si>
  <si>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</si>
  <si>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</si>
  <si>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</si>
  <si>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</si>
  <si>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</si>
  <si>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</si>
  <si>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</si>
  <si>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</si>
  <si>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</si>
  <si>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</si>
  <si>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</si>
  <si>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</si>
  <si>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</si>
  <si>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</si>
  <si>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</si>
  <si>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</si>
  <si>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</si>
  <si>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</si>
  <si>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</si>
  <si>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</si>
  <si>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</si>
  <si>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</si>
  <si>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</si>
  <si>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</si>
  <si>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</si>
  <si>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</si>
  <si>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</si>
  <si>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</si>
  <si>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</si>
  <si>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</si>
  <si>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</si>
  <si>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</si>
  <si>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</si>
  <si>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</si>
  <si>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</si>
  <si>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</si>
  <si>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</si>
  <si>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</si>
  <si>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</si>
  <si>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</si>
  <si>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</si>
  <si>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</si>
  <si>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</si>
  <si>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</si>
  <si>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</si>
  <si>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</si>
  <si>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</si>
  <si>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</si>
  <si>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</si>
  <si>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</si>
  <si>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</si>
  <si>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</si>
  <si>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</si>
  <si>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</si>
  <si>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</si>
  <si>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</si>
  <si>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</si>
  <si>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</si>
  <si>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</si>
  <si>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</si>
  <si>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</si>
  <si>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</si>
  <si>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</si>
  <si>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</si>
  <si>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</si>
  <si>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</si>
  <si>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</si>
  <si>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</si>
  <si>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</si>
  <si>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</si>
  <si>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</si>
  <si>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</si>
  <si>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</si>
  <si>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</si>
  <si>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</si>
  <si>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</si>
  <si>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</si>
  <si>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</si>
  <si>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</si>
  <si>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</si>
  <si>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</si>
  <si>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</si>
  <si>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</si>
  <si>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</si>
  <si>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</si>
  <si>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</si>
  <si>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</si>
  <si>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</si>
  <si>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</si>
  <si>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</si>
  <si>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</si>
  <si>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</si>
  <si>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</si>
  <si>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</si>
  <si>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</si>
  <si>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</si>
  <si>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</si>
  <si>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</si>
  <si>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</si>
  <si>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</si>
  <si>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</si>
  <si>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</si>
  <si>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</si>
  <si>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</si>
  <si>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</si>
  <si>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</si>
  <si>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</si>
  <si>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</si>
  <si>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</si>
  <si>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</si>
  <si>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</si>
  <si>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</si>
  <si>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</si>
  <si>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</si>
  <si>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</si>
  <si>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</si>
  <si>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</si>
  <si>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</si>
  <si>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</si>
  <si>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</si>
  <si>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</si>
  <si>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</si>
  <si>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</si>
  <si>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</si>
  <si>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</si>
  <si>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</si>
  <si>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</si>
  <si>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</si>
  <si>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</si>
  <si>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</si>
  <si>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</si>
  <si>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</si>
  <si>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</si>
  <si>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</si>
  <si>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</si>
  <si>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</si>
  <si>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</si>
  <si>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</si>
  <si>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</si>
  <si>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</si>
  <si>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</si>
  <si>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</si>
  <si>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</si>
  <si>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</si>
  <si>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</si>
  <si>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</si>
  <si>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</si>
  <si>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</si>
  <si>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</si>
  <si>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</si>
  <si>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</si>
  <si>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</si>
  <si>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</si>
  <si>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</si>
  <si>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</si>
  <si>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</si>
  <si>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</si>
  <si>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</si>
  <si>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</si>
  <si>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</si>
  <si>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</si>
  <si>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</si>
  <si>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</si>
  <si>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</si>
  <si>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</si>
  <si>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</si>
  <si>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</si>
  <si>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</si>
  <si>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</si>
  <si>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</si>
  <si>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</si>
  <si>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</si>
  <si>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</si>
  <si>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</si>
  <si>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</si>
  <si>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</si>
  <si>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</si>
  <si>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</si>
  <si>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</si>
  <si>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</si>
  <si>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</si>
  <si>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</si>
  <si>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</si>
  <si>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</si>
  <si>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</si>
  <si>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</si>
  <si>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</si>
  <si>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</si>
  <si>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</si>
  <si>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</si>
  <si>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</si>
  <si>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</si>
  <si>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</si>
  <si>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</si>
  <si>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</si>
  <si>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</si>
  <si>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</si>
  <si>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</si>
  <si>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</si>
  <si>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</si>
  <si>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</si>
  <si>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</si>
  <si>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</si>
  <si>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</si>
  <si>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</si>
  <si>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</si>
  <si>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</si>
  <si>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</si>
  <si>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</si>
  <si>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</si>
  <si>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</si>
  <si>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</si>
  <si>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</si>
  <si>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</si>
  <si>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</si>
  <si>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</si>
  <si>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</si>
  <si>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</si>
  <si>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</si>
  <si>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</si>
  <si>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</si>
  <si>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</si>
  <si>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</si>
  <si>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</si>
  <si>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</si>
  <si>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</si>
  <si>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</si>
  <si>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</si>
  <si>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</si>
  <si>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</si>
  <si>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</si>
  <si>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</si>
  <si>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</si>
  <si>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</si>
  <si>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</si>
  <si>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</si>
  <si>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</si>
  <si>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</si>
  <si>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</si>
  <si>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</si>
  <si>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</si>
  <si>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</si>
  <si>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</si>
  <si>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</si>
  <si>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</si>
  <si>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</si>
  <si>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</si>
  <si>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</si>
  <si>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</si>
  <si>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</si>
  <si>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</si>
  <si>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</si>
  <si>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</si>
  <si>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</si>
  <si>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</si>
  <si>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</si>
  <si>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</si>
  <si>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</si>
  <si>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</si>
  <si>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</si>
  <si>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</si>
  <si>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</si>
  <si>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</si>
  <si>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</si>
  <si>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</si>
  <si>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</si>
  <si>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</si>
  <si>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</si>
  <si>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</si>
  <si>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</si>
  <si>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</si>
  <si>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</si>
  <si>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</si>
  <si>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</si>
  <si>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</si>
  <si>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</si>
  <si>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</si>
  <si>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</si>
  <si>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</si>
  <si>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</si>
  <si>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</si>
  <si>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</si>
  <si>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</si>
  <si>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</si>
  <si>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</si>
  <si>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</si>
  <si>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</si>
  <si>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</si>
  <si>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</si>
  <si>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</si>
  <si>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</si>
  <si>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</si>
  <si>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</si>
  <si>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</si>
  <si>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</si>
  <si>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</si>
  <si>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</si>
  <si>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</si>
  <si>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</si>
  <si>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</si>
  <si>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</si>
  <si>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</si>
  <si>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</si>
  <si>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</si>
  <si>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</si>
  <si>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</si>
  <si>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</si>
  <si>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</si>
  <si>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</si>
  <si>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</si>
  <si>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</si>
  <si>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</si>
  <si>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</si>
  <si>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</si>
  <si>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</si>
  <si>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</si>
  <si>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</si>
  <si>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</si>
  <si>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</si>
  <si>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</si>
  <si>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</si>
  <si>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</si>
  <si>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</si>
  <si>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</si>
  <si>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</si>
  <si>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</si>
  <si>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</si>
  <si>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</si>
  <si>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</si>
  <si>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</si>
  <si>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</si>
  <si>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</si>
  <si>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</si>
  <si>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</si>
  <si>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</si>
  <si>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</si>
  <si>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</si>
  <si>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</si>
  <si>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</si>
  <si>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</si>
  <si>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</si>
  <si>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</si>
  <si>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</si>
  <si>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</si>
  <si>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</si>
  <si>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</si>
  <si>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</si>
  <si>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</si>
  <si>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</si>
  <si>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</si>
  <si>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</si>
  <si>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</si>
  <si>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</si>
  <si>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</si>
  <si>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</si>
  <si>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</si>
  <si>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</si>
  <si>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</si>
  <si>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</si>
  <si>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</si>
  <si>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</si>
  <si>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</si>
  <si>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</si>
  <si>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</si>
  <si>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</si>
  <si>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</si>
  <si>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</si>
  <si>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</si>
  <si>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</si>
  <si>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</si>
  <si>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</si>
  <si>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</si>
  <si>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</si>
  <si>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</si>
  <si>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</si>
  <si>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</si>
  <si>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</si>
  <si>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</si>
  <si>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</si>
  <si>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</si>
  <si>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</si>
  <si>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</si>
  <si>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</si>
  <si>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</si>
  <si>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</si>
  <si>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</si>
  <si>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</si>
  <si>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</si>
  <si>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</si>
  <si>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</si>
  <si>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</si>
  <si>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</si>
  <si>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</si>
  <si>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</si>
  <si>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</si>
  <si>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</si>
  <si>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</si>
  <si>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</si>
  <si>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</si>
  <si>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</si>
  <si>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</si>
  <si>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</si>
  <si>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</si>
  <si>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</si>
  <si>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</si>
  <si>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</si>
  <si>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</si>
  <si>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</si>
  <si>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</si>
  <si>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</si>
  <si>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</si>
  <si>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</si>
  <si>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</si>
  <si>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</si>
  <si>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</si>
  <si>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</si>
  <si>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</si>
  <si>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</si>
  <si>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</si>
  <si>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</si>
  <si>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</si>
  <si>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</si>
  <si>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</si>
  <si>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</si>
  <si>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</si>
  <si>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</si>
  <si>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</si>
  <si>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</si>
  <si>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</si>
  <si>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</si>
  <si>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</si>
  <si>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</si>
  <si>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</si>
  <si>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</si>
  <si>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</si>
  <si>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</si>
  <si>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</si>
  <si>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</si>
  <si>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</si>
  <si>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</si>
  <si>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</si>
  <si>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</si>
  <si>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</si>
  <si>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</si>
  <si>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</si>
  <si>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</si>
  <si>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</si>
  <si>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</si>
  <si>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</si>
  <si>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</si>
  <si>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</si>
  <si>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</si>
  <si>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</si>
  <si>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</si>
  <si>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</si>
  <si>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</si>
  <si>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</si>
  <si>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</si>
  <si>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</si>
  <si>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</si>
  <si>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</si>
  <si>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</si>
  <si>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</si>
  <si>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</si>
  <si>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</si>
  <si>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</si>
  <si>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</si>
  <si>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</si>
  <si>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</si>
  <si>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</si>
  <si>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</si>
  <si>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</si>
  <si>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</si>
  <si>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</si>
  <si>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</si>
  <si>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</si>
  <si>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</si>
  <si>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</si>
  <si>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</si>
  <si>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</si>
  <si>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</si>
  <si>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</si>
  <si>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</si>
  <si>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</si>
  <si>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</si>
  <si>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</si>
  <si>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</si>
  <si>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</si>
  <si>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</si>
  <si>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</si>
  <si>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</si>
  <si>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</si>
  <si>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</si>
  <si>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</si>
  <si>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</si>
  <si>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</si>
  <si>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</si>
  <si>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</si>
  <si>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</si>
  <si>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</si>
  <si>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</si>
  <si>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</si>
  <si>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</si>
  <si>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</si>
  <si>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</si>
  <si>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</si>
  <si>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</si>
  <si>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</si>
  <si>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</si>
  <si>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</si>
  <si>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</si>
  <si>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</si>
  <si>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</si>
  <si>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</si>
  <si>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</si>
  <si>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</si>
  <si>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</si>
  <si>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</si>
  <si>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</si>
  <si>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</si>
  <si>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</si>
  <si>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</si>
  <si>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</si>
  <si>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</si>
  <si>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</si>
  <si>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</si>
  <si>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</si>
  <si>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</si>
  <si>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</si>
  <si>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</si>
  <si>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</si>
  <si>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</si>
  <si>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</si>
  <si>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</si>
  <si>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</si>
  <si>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</si>
  <si>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</si>
  <si>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</si>
  <si>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</si>
  <si>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</si>
  <si>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</si>
  <si>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</si>
  <si>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</si>
  <si>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</si>
  <si>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</si>
  <si>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</si>
  <si>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</si>
  <si>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</si>
  <si>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</si>
  <si>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</si>
  <si>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</si>
  <si>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</si>
  <si>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</si>
  <si>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</si>
  <si>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</si>
  <si>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</si>
  <si>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</si>
  <si>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</si>
  <si>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</si>
  <si>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</si>
  <si>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</si>
  <si>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</si>
  <si>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</si>
  <si>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</si>
  <si>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</si>
  <si>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</si>
  <si>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</si>
  <si>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</si>
  <si>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</si>
  <si>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</si>
  <si>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</si>
  <si>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</si>
  <si>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</si>
  <si>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</si>
  <si>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</si>
  <si>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</si>
  <si>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</si>
  <si>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</si>
  <si>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</si>
  <si>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</si>
  <si>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</si>
  <si>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</si>
  <si>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</si>
  <si>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</si>
  <si>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</si>
  <si>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</si>
  <si>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</si>
  <si>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</si>
  <si>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</si>
  <si>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</si>
  <si>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</si>
  <si>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</si>
  <si>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</si>
  <si>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</si>
  <si>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</si>
  <si>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</si>
  <si>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</si>
  <si>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</si>
  <si>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</si>
  <si>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</si>
  <si>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</si>
  <si>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</si>
  <si>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</si>
  <si>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</si>
  <si>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</si>
  <si>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</si>
  <si>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</si>
  <si>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</si>
  <si>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</si>
  <si>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</si>
  <si>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</si>
  <si>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</si>
  <si>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</si>
  <si>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</si>
  <si>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</si>
  <si>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</si>
  <si>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</si>
  <si>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</si>
  <si>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</si>
  <si>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</si>
  <si>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</si>
  <si>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</si>
  <si>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</si>
  <si>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</si>
  <si>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</si>
  <si>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</si>
  <si>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</si>
  <si>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</si>
  <si>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</si>
  <si>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</si>
  <si>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</si>
  <si>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</si>
  <si>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</si>
  <si>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</si>
  <si>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</si>
  <si>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</si>
  <si>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</si>
  <si>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</si>
  <si>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</si>
  <si>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</si>
  <si>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</si>
  <si>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</si>
  <si>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</si>
  <si>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</si>
  <si>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</si>
  <si>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</si>
  <si>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</si>
  <si>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</si>
  <si>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</si>
  <si>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</si>
  <si>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</si>
  <si>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</si>
  <si>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</si>
  <si>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</si>
  <si>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</si>
  <si>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</si>
  <si>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</si>
  <si>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</si>
  <si>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</si>
  <si>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</si>
  <si>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</si>
  <si>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</si>
  <si>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</si>
  <si>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</si>
  <si>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</si>
  <si>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</si>
  <si>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</si>
  <si>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</si>
  <si>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</si>
  <si>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</si>
  <si>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</si>
  <si>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</si>
  <si>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</si>
  <si>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</si>
  <si>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</si>
  <si>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</si>
  <si>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</si>
  <si>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</si>
  <si>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</si>
  <si>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</si>
  <si>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</si>
  <si>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</si>
  <si>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</si>
  <si>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</si>
  <si>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</si>
  <si>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</si>
  <si>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</si>
  <si>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</si>
  <si>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</si>
  <si>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</si>
  <si>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</si>
  <si>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</si>
  <si>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</si>
  <si>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</si>
  <si>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</si>
  <si>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</si>
  <si>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</si>
  <si>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</si>
  <si>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</si>
  <si>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</si>
  <si>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</si>
  <si>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</si>
  <si>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</si>
  <si>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</si>
  <si>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</si>
  <si>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</si>
  <si>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</si>
  <si>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</si>
  <si>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</si>
  <si>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</si>
  <si>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</si>
  <si>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</si>
  <si>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</si>
  <si>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</si>
  <si>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</si>
  <si>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</si>
  <si>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</si>
  <si>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</si>
  <si>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</si>
  <si>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</si>
  <si>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</si>
  <si>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</si>
  <si>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</si>
  <si>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</si>
  <si>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</si>
  <si>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</si>
  <si>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</si>
  <si>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</si>
  <si>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</si>
  <si>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</si>
  <si>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</si>
  <si>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</si>
  <si>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</si>
  <si>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</si>
  <si>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</si>
  <si>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</si>
  <si>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</si>
  <si>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</si>
  <si>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</si>
  <si>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</si>
  <si>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</si>
  <si>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</si>
  <si>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</si>
  <si>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</si>
  <si>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</si>
  <si>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</si>
  <si>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</si>
  <si>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</si>
  <si>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</si>
  <si>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</si>
  <si>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</si>
  <si>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</si>
  <si>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</si>
  <si>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</si>
  <si>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</si>
  <si>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</si>
  <si>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</si>
  <si>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</si>
  <si>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</si>
  <si>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</si>
  <si>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</si>
  <si>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</si>
  <si>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</si>
  <si>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</si>
  <si>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</si>
  <si>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</si>
  <si>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</si>
  <si>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</si>
  <si>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</si>
  <si>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</si>
  <si>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</si>
  <si>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</si>
  <si>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</si>
  <si>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</si>
  <si>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</si>
  <si>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</si>
  <si>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</si>
  <si>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</si>
  <si>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</si>
  <si>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</si>
  <si>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</si>
  <si>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</si>
  <si>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</si>
  <si>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</si>
  <si>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</si>
  <si>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</si>
  <si>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</si>
  <si>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</si>
  <si>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</si>
  <si>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</si>
  <si>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</si>
  <si>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</si>
  <si>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</si>
  <si>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</si>
  <si>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</si>
  <si>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</si>
  <si>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</si>
  <si>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</si>
  <si>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</si>
  <si>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</si>
  <si>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</si>
  <si>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</si>
  <si>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</si>
  <si>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</si>
  <si>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</si>
  <si>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</si>
  <si>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</si>
  <si>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</si>
  <si>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</si>
  <si>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</si>
  <si>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</si>
  <si>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</si>
  <si>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</si>
  <si>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</si>
  <si>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</si>
  <si>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</si>
  <si>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</si>
  <si>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</si>
  <si>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</si>
  <si>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</si>
  <si>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</si>
  <si>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</si>
  <si>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</si>
  <si>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</si>
  <si>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</si>
  <si>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</si>
  <si>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</si>
  <si>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</si>
  <si>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</si>
  <si>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</si>
  <si>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</si>
  <si>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</si>
  <si>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</si>
  <si>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</si>
  <si>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</si>
  <si>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</si>
  <si>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</si>
  <si>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</si>
  <si>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</si>
  <si>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</si>
  <si>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</si>
  <si>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</si>
  <si>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</si>
  <si>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</si>
  <si>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</si>
  <si>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</si>
  <si>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</si>
  <si>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</si>
  <si>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</si>
  <si>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</si>
  <si>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</si>
  <si>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</si>
  <si>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</si>
  <si>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</si>
  <si>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</si>
  <si>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</si>
  <si>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</si>
  <si>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</si>
  <si>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</si>
  <si>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</si>
  <si>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</si>
  <si>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</si>
  <si>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</si>
  <si>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</si>
  <si>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</si>
  <si>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</si>
  <si>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</si>
  <si>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</si>
  <si>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</si>
  <si>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</si>
  <si>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</si>
  <si>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</si>
  <si>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</si>
  <si>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</si>
  <si>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</si>
  <si>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</si>
  <si>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</si>
  <si>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</si>
  <si>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</si>
  <si>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</si>
  <si>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</si>
  <si>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</si>
  <si>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</si>
  <si>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</si>
  <si>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</si>
  <si>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</si>
  <si>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</si>
  <si>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</si>
  <si>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</si>
  <si>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</si>
  <si>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</si>
  <si>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</si>
  <si>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</si>
  <si>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</si>
  <si>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</si>
  <si>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</si>
  <si>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</si>
  <si>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</si>
  <si>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</si>
  <si>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</si>
  <si>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</si>
  <si>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</si>
  <si>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</si>
  <si>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</si>
  <si>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</si>
  <si>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</si>
  <si>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</si>
  <si>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</si>
  <si>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</si>
  <si>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</si>
  <si>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</si>
  <si>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</si>
  <si>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</si>
  <si>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</si>
  <si>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</si>
  <si>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</si>
  <si>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</si>
  <si>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</si>
  <si>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</si>
  <si>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</si>
  <si>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</si>
  <si>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</si>
  <si>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</si>
  <si>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</si>
  <si>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</si>
  <si>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</si>
  <si>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</si>
  <si>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</si>
  <si>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</si>
  <si>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</si>
  <si>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</si>
  <si>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</si>
  <si>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</si>
  <si>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</si>
  <si>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</si>
  <si>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</si>
  <si>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</si>
  <si>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</si>
  <si>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</si>
  <si>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</si>
  <si>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</si>
  <si>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</si>
  <si>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</si>
  <si>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</si>
  <si>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</si>
  <si>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</si>
  <si>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</si>
  <si>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</si>
  <si>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</si>
  <si>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</si>
  <si>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</si>
  <si>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</si>
  <si>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</si>
  <si>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</si>
  <si>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</si>
  <si>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</si>
  <si>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</si>
  <si>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</si>
  <si>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</si>
  <si>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</si>
  <si>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</si>
  <si>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</si>
  <si>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</si>
  <si>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</si>
  <si>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</si>
  <si>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</si>
  <si>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</si>
  <si>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</si>
  <si>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</si>
  <si>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</si>
  <si>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</si>
  <si>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</si>
  <si>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</si>
  <si>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</si>
  <si>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</si>
  <si>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</si>
  <si>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</si>
  <si>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</si>
  <si>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</si>
  <si>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</si>
  <si>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</si>
  <si>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</si>
  <si>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</si>
  <si>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</si>
  <si>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</si>
  <si>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</si>
  <si>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</si>
  <si>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</si>
  <si>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</si>
  <si>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</si>
  <si>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</si>
  <si>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</si>
  <si>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</si>
  <si>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</si>
  <si>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</si>
  <si>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</si>
  <si>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</si>
  <si>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</si>
  <si>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</si>
  <si>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</si>
  <si>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</si>
  <si>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</si>
  <si>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</si>
  <si>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</si>
  <si>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</si>
  <si>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</si>
  <si>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</si>
  <si>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</si>
  <si>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</si>
  <si>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</si>
  <si>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</si>
  <si>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</si>
  <si>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</si>
  <si>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</si>
  <si>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</si>
  <si>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</si>
  <si>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</si>
  <si>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</si>
  <si>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</si>
  <si>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</si>
  <si>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</si>
  <si>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</si>
  <si>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</si>
  <si>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</si>
  <si>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</si>
  <si>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</si>
  <si>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</si>
  <si>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</si>
  <si>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</si>
  <si>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</si>
  <si>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</si>
  <si>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</si>
  <si>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</si>
  <si>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</si>
  <si>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</si>
  <si>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</si>
  <si>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</si>
  <si>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</si>
  <si>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</si>
  <si>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</si>
  <si>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</si>
  <si>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</si>
  <si>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</si>
  <si>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</si>
  <si>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</si>
  <si>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</si>
  <si>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</si>
  <si>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</si>
  <si>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</si>
  <si>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</si>
  <si>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</si>
  <si>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</si>
  <si>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</si>
  <si>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</si>
  <si>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</si>
  <si>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</si>
  <si>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</si>
  <si>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</si>
  <si>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</si>
  <si>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</si>
  <si>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</si>
  <si>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</si>
  <si>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</si>
  <si>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</si>
  <si>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</si>
  <si>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</si>
  <si>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</si>
  <si>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</si>
  <si>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</si>
  <si>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</si>
  <si>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</si>
  <si>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</si>
  <si>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</si>
  <si>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</si>
  <si>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</si>
  <si>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</si>
  <si>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</si>
  <si>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</si>
  <si>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</si>
  <si>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</si>
  <si>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</si>
  <si>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</si>
  <si>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</si>
  <si>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</si>
  <si>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</si>
  <si>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</si>
  <si>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</si>
  <si>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</si>
  <si>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</si>
  <si>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</si>
  <si>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</si>
  <si>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</si>
  <si>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</si>
  <si>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</si>
  <si>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</si>
  <si>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</si>
  <si>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</si>
  <si>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</si>
  <si>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</si>
  <si>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</si>
  <si>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</si>
  <si>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</si>
  <si>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</si>
  <si>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</si>
  <si>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</si>
  <si>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</si>
  <si>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</si>
  <si>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</si>
  <si>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</si>
  <si>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</si>
  <si>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</si>
  <si>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</si>
  <si>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</si>
  <si>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</si>
  <si>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</si>
  <si>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</si>
  <si>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</si>
  <si>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</si>
  <si>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</si>
  <si>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</si>
  <si>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</si>
  <si>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</si>
  <si>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</si>
  <si>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</si>
  <si>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</si>
  <si>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</si>
  <si>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</si>
  <si>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</si>
  <si>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</si>
  <si>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</si>
  <si>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</si>
  <si>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</si>
  <si>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</si>
  <si>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</si>
  <si>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</si>
  <si>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</si>
  <si>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</si>
  <si>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</si>
  <si>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</si>
  <si>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</si>
  <si>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</si>
  <si>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</si>
  <si>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</si>
  <si>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</si>
  <si>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</si>
  <si>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</si>
  <si>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</si>
  <si>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</si>
  <si>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</si>
  <si>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</si>
  <si>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</si>
  <si>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</si>
  <si>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</si>
  <si>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</si>
  <si>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</si>
  <si>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</si>
  <si>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</si>
  <si>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</si>
  <si>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</si>
  <si>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</si>
  <si>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</si>
  <si>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</si>
  <si>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</si>
  <si>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</si>
  <si>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</si>
  <si>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</si>
  <si>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</si>
  <si>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</si>
  <si>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</si>
  <si>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</si>
  <si>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</si>
  <si>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</si>
  <si>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</si>
  <si>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</si>
  <si>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</si>
  <si>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</si>
  <si>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</si>
  <si>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</si>
  <si>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</si>
  <si>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</si>
  <si>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</si>
  <si>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</si>
  <si>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</si>
  <si>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</si>
  <si>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</si>
  <si>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</si>
  <si>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</si>
  <si>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</si>
  <si>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</si>
  <si>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</si>
  <si>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</si>
  <si>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</si>
  <si>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</si>
  <si>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</si>
  <si>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</si>
  <si>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</si>
  <si>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</si>
  <si>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</si>
  <si>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</si>
  <si>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</si>
  <si>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</si>
  <si>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</si>
  <si>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</si>
  <si>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</si>
  <si>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</si>
  <si>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</si>
  <si>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</si>
  <si>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</si>
  <si>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</si>
  <si>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</si>
  <si>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</si>
  <si>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</si>
  <si>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</si>
  <si>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</si>
  <si>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</si>
  <si>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</si>
  <si>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</si>
  <si>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</si>
  <si>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</si>
  <si>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</si>
  <si>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</si>
  <si>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</si>
  <si>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</si>
  <si>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</si>
  <si>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</si>
  <si>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</si>
  <si>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</si>
  <si>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</si>
  <si>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</si>
  <si>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</si>
  <si>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</si>
  <si>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</si>
  <si>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</si>
  <si>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</si>
  <si>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</si>
  <si>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</si>
  <si>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</si>
  <si>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</si>
  <si>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</si>
  <si>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</si>
  <si>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</si>
  <si>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</si>
  <si>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</si>
  <si>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</si>
  <si>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</si>
  <si>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</si>
  <si>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</si>
  <si>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</si>
  <si>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</si>
  <si>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</si>
  <si>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</si>
  <si>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</si>
  <si>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</si>
  <si>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</si>
  <si>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</si>
  <si>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</si>
  <si>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</si>
  <si>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</si>
  <si>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</si>
  <si>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</si>
  <si>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</si>
  <si>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</si>
  <si>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</si>
  <si>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</si>
  <si>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</si>
  <si>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</si>
  <si>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</si>
  <si>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</si>
  <si>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</si>
  <si>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</si>
  <si>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</si>
  <si>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</si>
  <si>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</si>
  <si>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</si>
  <si>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</si>
  <si>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</si>
  <si>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</si>
  <si>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</si>
  <si>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</si>
  <si>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</si>
  <si>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</si>
  <si>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</si>
  <si>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</si>
  <si>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</si>
  <si>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</si>
  <si>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</si>
  <si>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</si>
  <si>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</si>
  <si>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</si>
  <si>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</si>
  <si>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</si>
  <si>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</si>
  <si>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</si>
  <si>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</si>
  <si>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</si>
  <si>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</si>
  <si>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</si>
  <si>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</si>
  <si>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</si>
  <si>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</si>
  <si>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</si>
  <si>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</si>
  <si>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</si>
  <si>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</si>
  <si>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</si>
  <si>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</si>
  <si>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</si>
  <si>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</si>
  <si>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</si>
  <si>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</si>
  <si>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</si>
  <si>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</si>
  <si>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</si>
  <si>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</si>
  <si>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</si>
  <si>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</si>
  <si>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</si>
  <si>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</si>
  <si>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</si>
  <si>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</si>
  <si>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</si>
  <si>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</si>
  <si>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</si>
  <si>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</si>
  <si>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</si>
  <si>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</si>
  <si>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</si>
  <si>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</si>
  <si>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</si>
  <si>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</si>
  <si>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</si>
  <si>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</si>
  <si>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</si>
  <si>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</si>
  <si>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</si>
  <si>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</si>
  <si>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</si>
  <si>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</si>
  <si>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</si>
  <si>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</si>
  <si>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</si>
  <si>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</si>
  <si>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</si>
  <si>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</si>
  <si>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</si>
  <si>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</si>
  <si>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</si>
  <si>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</si>
  <si>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</si>
  <si>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</si>
  <si>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</si>
  <si>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</si>
  <si>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</si>
  <si>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</si>
  <si>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</si>
  <si>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</si>
  <si>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</si>
  <si>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</si>
  <si>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</si>
  <si>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</si>
  <si>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</si>
  <si>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</si>
  <si>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</si>
  <si>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</si>
  <si>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</si>
  <si>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</si>
  <si>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</si>
  <si>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</si>
  <si>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</si>
  <si>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</si>
  <si>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</si>
  <si>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</si>
  <si>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</si>
  <si>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</si>
  <si>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</si>
  <si>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</si>
  <si>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</si>
  <si>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</si>
  <si>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</si>
  <si>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</si>
  <si>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</si>
  <si>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</si>
  <si>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</si>
  <si>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</si>
  <si>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</si>
  <si>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</si>
  <si>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</si>
  <si>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</si>
  <si>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</si>
  <si>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</si>
  <si>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</si>
  <si>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</si>
  <si>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</si>
  <si>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</si>
  <si>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</si>
  <si>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</si>
  <si>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</si>
  <si>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</si>
  <si>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</si>
  <si>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</si>
  <si>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</si>
  <si>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</si>
  <si>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</si>
  <si>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</si>
  <si>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</si>
  <si>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</si>
  <si>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</si>
  <si>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</si>
  <si>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</si>
  <si>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</si>
  <si>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</si>
  <si>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</si>
  <si>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</si>
  <si>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</si>
  <si>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</si>
  <si>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</si>
  <si>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</si>
  <si>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</si>
  <si>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</si>
  <si>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</si>
  <si>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</si>
  <si>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</si>
  <si>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</si>
  <si>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</si>
  <si>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</si>
  <si>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</si>
  <si>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</si>
  <si>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</si>
  <si>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</si>
  <si>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</si>
  <si>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</si>
  <si>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</si>
  <si>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</si>
  <si>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</si>
  <si>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</si>
  <si>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</si>
  <si>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</si>
  <si>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</si>
  <si>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</si>
  <si>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</si>
  <si>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</si>
  <si>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</si>
  <si>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</si>
  <si>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</si>
  <si>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</si>
  <si>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</si>
  <si>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</si>
  <si>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</si>
  <si>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</si>
  <si>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</si>
  <si>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</si>
  <si>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</si>
  <si>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</si>
  <si>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</si>
  <si>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</si>
  <si>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</si>
  <si>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</si>
  <si>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</si>
  <si>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</si>
  <si>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</si>
  <si>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</si>
  <si>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</si>
  <si>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</si>
  <si>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</si>
  <si>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</si>
  <si>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</si>
  <si>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</si>
  <si>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</si>
  <si>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</si>
  <si>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</si>
  <si>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</si>
  <si>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</si>
  <si>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</si>
  <si>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</si>
  <si>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</si>
  <si>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</si>
  <si>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</si>
  <si>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</si>
  <si>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</si>
  <si>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</si>
  <si>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</si>
  <si>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</si>
  <si>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</si>
  <si>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</si>
  <si>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</si>
  <si>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</si>
  <si>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</si>
  <si>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</si>
  <si>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</si>
  <si>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</si>
  <si>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</si>
  <si>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</si>
  <si>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</si>
  <si>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</si>
  <si>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</si>
  <si>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</si>
  <si>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</si>
  <si>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</si>
  <si>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</si>
  <si>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</si>
  <si>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</si>
  <si>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</si>
  <si>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</si>
  <si>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</si>
  <si>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</si>
  <si>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</si>
  <si>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</si>
  <si>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</si>
  <si>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</si>
  <si>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</si>
  <si>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</si>
  <si>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</si>
  <si>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</si>
  <si>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</si>
  <si>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</si>
  <si>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</si>
  <si>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</si>
  <si>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</si>
  <si>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</si>
  <si>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</si>
  <si>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</si>
  <si>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</si>
  <si>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</si>
  <si>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</si>
  <si>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</si>
  <si>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</si>
  <si>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</si>
  <si>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</si>
  <si>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</si>
  <si>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</si>
  <si>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</si>
  <si>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</si>
  <si>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</si>
  <si>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</si>
  <si>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</si>
  <si>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</si>
  <si>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</si>
  <si>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</si>
  <si>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</si>
  <si>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</si>
  <si>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</si>
  <si>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</si>
  <si>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</si>
  <si>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</si>
  <si>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</si>
  <si>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</si>
  <si>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</si>
  <si>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</si>
  <si>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</si>
  <si>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</si>
  <si>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</si>
  <si>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</si>
  <si>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</si>
  <si>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</si>
  <si>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</si>
  <si>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</si>
  <si>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</si>
  <si>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</si>
  <si>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</si>
  <si>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</si>
  <si>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</si>
  <si>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</si>
  <si>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</si>
  <si>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</si>
  <si>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</si>
  <si>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</si>
  <si>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</si>
  <si>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</si>
  <si>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</si>
  <si>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</si>
  <si>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</si>
  <si>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</si>
  <si>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</si>
  <si>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</si>
  <si>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</si>
  <si>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</si>
  <si>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</si>
  <si>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</si>
  <si>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</si>
  <si>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</si>
  <si>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</si>
  <si>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</si>
  <si>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</si>
  <si>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</si>
  <si>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</si>
  <si>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</si>
  <si>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</si>
  <si>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</si>
  <si>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</si>
  <si>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</si>
  <si>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</si>
  <si>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</si>
  <si>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</si>
  <si>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</si>
  <si>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</si>
  <si>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</si>
  <si>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</si>
  <si>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</si>
  <si>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</si>
  <si>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</si>
  <si>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</si>
  <si>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</si>
  <si>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</si>
  <si>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</si>
  <si>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</si>
  <si>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</si>
  <si>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</si>
  <si>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</si>
  <si>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</si>
  <si>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</si>
  <si>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</si>
  <si>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</si>
  <si>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</si>
  <si>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</si>
  <si>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</si>
  <si>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</si>
  <si>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</si>
  <si>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</si>
  <si>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</si>
  <si>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</si>
  <si>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</si>
  <si>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</si>
  <si>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</si>
  <si>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</si>
  <si>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</si>
  <si>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</si>
  <si>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</si>
  <si>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</si>
  <si>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</si>
  <si>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</si>
  <si>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</si>
  <si>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</si>
  <si>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</si>
  <si>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</si>
  <si>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</si>
  <si>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</si>
  <si>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</si>
  <si>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</si>
  <si>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</si>
  <si>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</si>
  <si>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</si>
  <si>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</si>
  <si>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</si>
  <si>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</si>
  <si>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</si>
  <si>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</si>
  <si>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</si>
  <si>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</si>
  <si>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</si>
  <si>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</si>
  <si>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</si>
  <si>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</si>
  <si>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</si>
  <si>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</si>
  <si>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</si>
  <si>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</si>
  <si>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</si>
  <si>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</si>
  <si>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</si>
  <si>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</si>
  <si>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</si>
  <si>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</si>
  <si>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</si>
  <si>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</si>
  <si>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</si>
  <si>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</si>
  <si>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</si>
  <si>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</si>
  <si>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</si>
  <si>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</si>
  <si>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</si>
  <si>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</si>
  <si>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</si>
  <si>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</si>
  <si>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</si>
  <si>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</si>
  <si>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</si>
  <si>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</si>
  <si>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</si>
  <si>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</si>
  <si>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</si>
  <si>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</si>
  <si>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</si>
  <si>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</si>
  <si>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</si>
  <si>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</si>
  <si>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</si>
  <si>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</si>
  <si>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</si>
  <si>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</si>
  <si>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</si>
  <si>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</si>
  <si>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</si>
  <si>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</si>
  <si>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</si>
  <si>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</si>
  <si>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</si>
  <si>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</si>
  <si>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</si>
  <si>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</si>
  <si>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</si>
  <si>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</si>
  <si>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 xml:space="preserve">Phillipschester   </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</si>
  <si>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</si>
  <si>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</si>
  <si>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</si>
  <si>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</si>
  <si>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</si>
  <si>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</si>
  <si>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</si>
  <si>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</si>
  <si>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</si>
  <si>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</si>
  <si>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</si>
  <si>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</si>
  <si>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</si>
  <si>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</si>
  <si>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</si>
  <si>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</si>
  <si>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</si>
  <si>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</si>
  <si>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</si>
  <si>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</si>
  <si>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</si>
  <si>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</si>
  <si>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</si>
  <si>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</si>
  <si>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</si>
  <si>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</si>
  <si>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</si>
  <si>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</si>
  <si>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</si>
  <si>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</si>
  <si>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</si>
  <si>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</si>
  <si>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</si>
  <si>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</si>
  <si>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</si>
  <si>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</si>
  <si>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</si>
  <si>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</si>
  <si>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</si>
  <si>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</si>
  <si>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</si>
  <si>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</si>
  <si>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</si>
  <si>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</si>
  <si>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</si>
  <si>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</si>
  <si>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</si>
  <si>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</si>
  <si>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</si>
  <si>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</si>
  <si>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</si>
  <si>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</si>
  <si>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</si>
  <si>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</si>
  <si>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</si>
  <si>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</si>
  <si>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</si>
  <si>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</si>
  <si>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</si>
  <si>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</si>
  <si>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</si>
  <si>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</si>
  <si>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</si>
  <si>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</si>
  <si>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</si>
  <si>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</si>
  <si>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</si>
  <si>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</si>
  <si>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</si>
  <si>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</si>
  <si>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</si>
  <si>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</si>
  <si>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</si>
  <si>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</si>
  <si>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</si>
  <si>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</si>
  <si>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</si>
  <si>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</si>
  <si>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</si>
  <si>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</si>
  <si>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</si>
  <si>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</si>
  <si>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</si>
  <si>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</si>
  <si>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</si>
  <si>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</si>
  <si>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</si>
  <si>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</si>
  <si>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</si>
  <si>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</si>
  <si>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</si>
  <si>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</si>
  <si>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</si>
  <si>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</si>
  <si>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</si>
  <si>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</si>
  <si>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</si>
  <si>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</si>
  <si>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</si>
  <si>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</si>
  <si>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</si>
  <si>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</si>
  <si>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</si>
  <si>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</si>
  <si>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</si>
  <si>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</si>
  <si>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</si>
  <si>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</si>
  <si>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</si>
  <si>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</si>
  <si>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</si>
  <si>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</si>
  <si>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</si>
  <si>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</si>
  <si>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</si>
  <si>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</si>
  <si>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</si>
  <si>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</si>
  <si>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</si>
  <si>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</si>
  <si>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</si>
  <si>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</si>
  <si>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</si>
  <si>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</si>
  <si>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</si>
  <si>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</si>
  <si>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</si>
  <si>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</si>
  <si>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</si>
  <si>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</si>
  <si>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</si>
  <si>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</si>
  <si>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</si>
  <si>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</si>
  <si>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</si>
  <si>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</si>
  <si>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</si>
  <si>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</si>
  <si>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</si>
  <si>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</si>
  <si>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</si>
  <si>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</si>
  <si>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</si>
  <si>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</si>
  <si>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</si>
  <si>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Name Inconsistency after Proper &amp; Trim</t>
  </si>
  <si>
    <t>Customer_ID_Inconsistency</t>
  </si>
  <si>
    <t>City_Inconsistency</t>
  </si>
  <si>
    <t>Lake Tylerfort</t>
  </si>
  <si>
    <t xml:space="preserve">   Jonesbury </t>
  </si>
  <si>
    <t xml:space="preserve">    Lake Lisa</t>
  </si>
  <si>
    <t>East Jeremy</t>
  </si>
  <si>
    <t>Loyalty_Level_Imputation</t>
  </si>
  <si>
    <t>Unknown</t>
  </si>
  <si>
    <t>Country_Inconsistency</t>
  </si>
  <si>
    <t>Cost Imputation</t>
  </si>
  <si>
    <t>Stock Imputation</t>
  </si>
  <si>
    <t>Unit_Price_Imputation</t>
  </si>
  <si>
    <t>Total_Amount_Impute</t>
  </si>
  <si>
    <t>Product Category</t>
  </si>
  <si>
    <t>Product_SubCategory</t>
  </si>
  <si>
    <t>Store_Region</t>
  </si>
  <si>
    <t>Store_city</t>
  </si>
  <si>
    <t>Order_Month</t>
  </si>
  <si>
    <t>Order_Year</t>
  </si>
  <si>
    <t>Row Labels</t>
  </si>
  <si>
    <t>Grand Total</t>
  </si>
  <si>
    <t>Jan</t>
  </si>
  <si>
    <t>Feb</t>
  </si>
  <si>
    <t>Mar</t>
  </si>
  <si>
    <t>Apr</t>
  </si>
  <si>
    <t>May</t>
  </si>
  <si>
    <t>Jun</t>
  </si>
  <si>
    <t>Jul</t>
  </si>
  <si>
    <t>Aug</t>
  </si>
  <si>
    <t>Sep</t>
  </si>
  <si>
    <t>Oct</t>
  </si>
  <si>
    <t>Nov</t>
  </si>
  <si>
    <t>Dec</t>
  </si>
  <si>
    <t>Column Labels</t>
  </si>
  <si>
    <t>Mean</t>
  </si>
  <si>
    <t>Standard Error</t>
  </si>
  <si>
    <t>Median</t>
  </si>
  <si>
    <t>Mode</t>
  </si>
  <si>
    <t>Standard Deviation</t>
  </si>
  <si>
    <t>Sample Variance</t>
  </si>
  <si>
    <t>Kurtosis</t>
  </si>
  <si>
    <t>Skewness</t>
  </si>
  <si>
    <t>Range</t>
  </si>
  <si>
    <t>Minimum</t>
  </si>
  <si>
    <t>Maximum</t>
  </si>
  <si>
    <t>Sum</t>
  </si>
  <si>
    <t>Count</t>
  </si>
  <si>
    <t>Column1</t>
  </si>
  <si>
    <t>Column2</t>
  </si>
  <si>
    <t>Column3</t>
  </si>
  <si>
    <t>Column4</t>
  </si>
  <si>
    <t>Sum of Total_Amount_Impute</t>
  </si>
  <si>
    <t>Total Amount - Month Analysis</t>
  </si>
  <si>
    <t>Count of Sales_ID</t>
  </si>
  <si>
    <t>Sum of Total_Amount</t>
  </si>
  <si>
    <t>Sum of Quantity</t>
  </si>
  <si>
    <t>Payment type vs Sales</t>
  </si>
  <si>
    <t>Top 10 Product sales</t>
  </si>
  <si>
    <t>Store Region vs Total sales</t>
  </si>
  <si>
    <t>E-Commerce Sales Analysis Dashboard Report</t>
  </si>
  <si>
    <t>Sum of Quantity by Store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</si>
</sst>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14009]dd/mm/yyyy;@"/>
    <numFmt numFmtId="166" formatCode="[$$-1009]#,##0.00"/>
  </numFmts>
  <fonts count="8" x14ac:knownFonts="1">
    <font>
      <sz val="11"/>
      <color theme="1"/>
      <name val="Calibri"/>
      <family val="2"/>
      <scheme val="minor"/>
    </font>
    <font>
      <b/>
      <sz val="11"/>
      <name val="Calibri"/>
    </font>
    <font>
      <b/>
      <sz val="11"/>
      <name val="Calibri"/>
      <family val="2"/>
    </font>
    <font>
      <i/>
      <sz val="11"/>
      <color theme="1"/>
      <name val="Calibri"/>
      <family val="2"/>
      <scheme val="minor"/>
    </font>
    <font>
      <sz val="8"/>
      <name val="Calibri"/>
      <family val="2"/>
      <scheme val="minor"/>
    </font>
    <font>
      <b/>
      <sz val="16"/>
      <color theme="1"/>
      <name val="Calibri"/>
      <family val="2"/>
      <scheme val="minor"/>
    </font>
    <font>
      <b/>
      <sz val="14"/>
      <color theme="1"/>
      <name val="Calibri"/>
      <family val="2"/>
      <scheme val="minor"/>
    </font>
    <font>
      <b/>
      <sz val="16"/>
      <color rgb="FFFFFF00"/>
      <name val="Cambria"/>
      <family val="1"/>
      <scheme val="major"/>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1"/>
        <bgColor indexed="64"/>
      </patternFill>
    </fill>
    <fill>
      <patternFill patternType="solid">
        <fgColor theme="1"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0" fontId="0" fillId="2" borderId="0" xfId="0" applyFill="1"/>
    <xf numFmtId="0" fontId="1" fillId="3" borderId="1" xfId="0" applyFont="1" applyFill="1" applyBorder="1" applyAlignment="1">
      <alignment horizontal="center" vertical="top" wrapText="1"/>
    </xf>
    <xf numFmtId="0" fontId="1" fillId="3" borderId="1" xfId="0" applyFont="1" applyFill="1" applyBorder="1" applyAlignment="1">
      <alignment horizontal="center" vertical="top"/>
    </xf>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2" fontId="0" fillId="0" borderId="0" xfId="0" applyNumberFormat="1"/>
    <xf numFmtId="164" fontId="0" fillId="0" borderId="0" xfId="0" applyNumberFormat="1"/>
    <xf numFmtId="165" fontId="0" fillId="0" borderId="0" xfId="0" applyNumberFormat="1"/>
    <xf numFmtId="1" fontId="0" fillId="0" borderId="0" xfId="0" applyNumberFormat="1"/>
    <xf numFmtId="166" fontId="0" fillId="0" borderId="0" xfId="0" applyNumberFormat="1"/>
    <xf numFmtId="0" fontId="0" fillId="4" borderId="0" xfId="0" applyFill="1"/>
    <xf numFmtId="0" fontId="0" fillId="0" borderId="0" xfId="0" pivotButton="1"/>
    <xf numFmtId="0" fontId="0" fillId="0" borderId="0" xfId="0" applyAlignment="1">
      <alignment horizontal="left"/>
    </xf>
    <xf numFmtId="0" fontId="0" fillId="0" borderId="2" xfId="0" applyBorder="1"/>
    <xf numFmtId="0" fontId="3" fillId="0" borderId="3" xfId="0" applyFont="1" applyBorder="1" applyAlignment="1">
      <alignment horizontal="center"/>
    </xf>
    <xf numFmtId="0" fontId="3" fillId="0" borderId="4" xfId="0" applyFont="1" applyBorder="1" applyAlignment="1">
      <alignment horizontal="center"/>
    </xf>
    <xf numFmtId="0" fontId="0" fillId="6" borderId="0" xfId="0" applyFill="1"/>
    <xf numFmtId="0" fontId="0" fillId="6" borderId="0" xfId="0" applyFill="1" applyAlignment="1">
      <alignment horizontal="left"/>
    </xf>
    <xf numFmtId="166" fontId="0" fillId="6" borderId="0" xfId="0" applyNumberFormat="1" applyFill="1"/>
    <xf numFmtId="0" fontId="1" fillId="4" borderId="5" xfId="0" applyFont="1" applyFill="1" applyBorder="1" applyAlignment="1">
      <alignment horizontal="center" vertical="top"/>
    </xf>
    <xf numFmtId="0" fontId="2" fillId="4" borderId="5" xfId="0" applyFont="1" applyFill="1" applyBorder="1" applyAlignment="1">
      <alignment horizontal="center" vertical="top"/>
    </xf>
    <xf numFmtId="0" fontId="0" fillId="7" borderId="0" xfId="0" applyFill="1"/>
    <xf numFmtId="0" fontId="0" fillId="7" borderId="0" xfId="0" applyFill="1" applyAlignment="1">
      <alignment horizontal="left"/>
    </xf>
    <xf numFmtId="166" fontId="0" fillId="7" borderId="0" xfId="0" applyNumberFormat="1" applyFill="1"/>
    <xf numFmtId="0" fontId="0" fillId="9" borderId="0" xfId="0" applyFill="1"/>
    <xf numFmtId="0" fontId="0" fillId="9" borderId="0" xfId="0" applyFill="1" applyAlignment="1">
      <alignment horizontal="left"/>
    </xf>
    <xf numFmtId="0" fontId="0" fillId="12" borderId="0" xfId="0" applyFill="1"/>
    <xf numFmtId="0" fontId="7" fillId="11" borderId="0" xfId="0" applyFont="1" applyFill="1" applyAlignment="1">
      <alignment horizontal="center" vertical="center"/>
    </xf>
    <xf numFmtId="0" fontId="6" fillId="8" borderId="0" xfId="0" applyFont="1" applyFill="1" applyAlignment="1">
      <alignment horizontal="center" vertical="center"/>
    </xf>
    <xf numFmtId="0" fontId="5" fillId="5" borderId="0" xfId="0" applyFont="1" applyFill="1" applyAlignment="1">
      <alignment horizontal="center" vertical="center"/>
    </xf>
    <xf numFmtId="0" fontId="5" fillId="8" borderId="0" xfId="0" applyFont="1" applyFill="1" applyAlignment="1">
      <alignment horizontal="center" vertical="center"/>
    </xf>
    <xf numFmtId="0" fontId="6" fillId="10" borderId="0" xfId="0" applyFont="1" applyFill="1" applyAlignment="1">
      <alignment horizontal="center"/>
    </xf>
  </cellXfs>
  <cellStyles count="1">
    <cellStyle name="Normal" xfId="0" builtinId="0"/>
  </cellStyles>
  <dxfs count="76">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4" tint="0.59999389629810485"/>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166" formatCode="[$$-1009]#,##0.00"/>
    </dxf>
    <dxf>
      <numFmt numFmtId="166" formatCode="[$$-1009]#,##0.00"/>
    </dxf>
    <dxf>
      <numFmt numFmtId="2" formatCode="0.00"/>
    </dxf>
    <dxf>
      <numFmt numFmtId="165"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rgb="FF92D05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PivotTable Style 1" table="0" count="0" xr9:uid="{8CBD041D-EB76-4202-A8EE-C03499D2F71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vs 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2023</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Pivot!$B$5:$B$17</c:f>
              <c:numCache>
                <c:formatCode>[$$-1009]#,##0.00</c:formatCode>
                <c:ptCount val="12"/>
                <c:pt idx="9">
                  <c:v>9679.2647000000015</c:v>
                </c:pt>
                <c:pt idx="10">
                  <c:v>23225.544700000002</c:v>
                </c:pt>
                <c:pt idx="11">
                  <c:v>12883.447700000001</c:v>
                </c:pt>
              </c:numCache>
            </c:numRef>
          </c:val>
          <c:extLst>
            <c:ext xmlns:c16="http://schemas.microsoft.com/office/drawing/2014/chart" uri="{C3380CC4-5D6E-409C-BE32-E72D297353CC}">
              <c16:uniqueId val="{00000000-5FF6-40FA-BA67-756B99A06C28}"/>
            </c:ext>
          </c:extLst>
        </c:ser>
        <c:ser>
          <c:idx val="1"/>
          <c:order val="1"/>
          <c:tx>
            <c:strRef>
              <c:f>Pivot!$C$3:$C$4</c:f>
              <c:strCache>
                <c:ptCount val="1"/>
                <c:pt idx="0">
                  <c:v>2024</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Pivot!$C$5:$C$17</c:f>
              <c:numCache>
                <c:formatCode>[$$-1009]#,##0.00</c:formatCode>
                <c:ptCount val="12"/>
                <c:pt idx="0">
                  <c:v>17475.781000000003</c:v>
                </c:pt>
                <c:pt idx="1">
                  <c:v>10390.098099999999</c:v>
                </c:pt>
                <c:pt idx="2">
                  <c:v>10210.377599999998</c:v>
                </c:pt>
                <c:pt idx="3">
                  <c:v>14089.9347</c:v>
                </c:pt>
                <c:pt idx="4">
                  <c:v>11179.190899999998</c:v>
                </c:pt>
                <c:pt idx="5">
                  <c:v>16612.8603</c:v>
                </c:pt>
                <c:pt idx="6">
                  <c:v>22672.4977</c:v>
                </c:pt>
                <c:pt idx="7">
                  <c:v>17901.438399999999</c:v>
                </c:pt>
                <c:pt idx="8">
                  <c:v>14111.645100000002</c:v>
                </c:pt>
                <c:pt idx="9">
                  <c:v>22322.504900000004</c:v>
                </c:pt>
                <c:pt idx="10">
                  <c:v>12501.1528</c:v>
                </c:pt>
                <c:pt idx="11">
                  <c:v>20583.227800000001</c:v>
                </c:pt>
              </c:numCache>
            </c:numRef>
          </c:val>
          <c:extLst>
            <c:ext xmlns:c16="http://schemas.microsoft.com/office/drawing/2014/chart" uri="{C3380CC4-5D6E-409C-BE32-E72D297353CC}">
              <c16:uniqueId val="{00000005-5FF6-40FA-BA67-756B99A06C28}"/>
            </c:ext>
          </c:extLst>
        </c:ser>
        <c:ser>
          <c:idx val="2"/>
          <c:order val="2"/>
          <c:tx>
            <c:strRef>
              <c:f>Pivot!$D$3:$D$4</c:f>
              <c:strCache>
                <c:ptCount val="1"/>
                <c:pt idx="0">
                  <c:v>2025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Pivot!$D$5:$D$17</c:f>
              <c:numCache>
                <c:formatCode>[$$-1009]#,##0.00</c:formatCode>
                <c:ptCount val="12"/>
                <c:pt idx="0">
                  <c:v>31068.476500000001</c:v>
                </c:pt>
                <c:pt idx="1">
                  <c:v>20714.4244</c:v>
                </c:pt>
                <c:pt idx="2">
                  <c:v>27318.789399999998</c:v>
                </c:pt>
                <c:pt idx="3">
                  <c:v>26119.607</c:v>
                </c:pt>
                <c:pt idx="4">
                  <c:v>28701.484399999994</c:v>
                </c:pt>
                <c:pt idx="5">
                  <c:v>23737.026099999995</c:v>
                </c:pt>
                <c:pt idx="6">
                  <c:v>14991.060500000001</c:v>
                </c:pt>
                <c:pt idx="7">
                  <c:v>18040.742300000002</c:v>
                </c:pt>
                <c:pt idx="8">
                  <c:v>21867.680500000002</c:v>
                </c:pt>
                <c:pt idx="9">
                  <c:v>8421.9132000000009</c:v>
                </c:pt>
              </c:numCache>
            </c:numRef>
          </c:val>
          <c:extLst>
            <c:ext xmlns:c16="http://schemas.microsoft.com/office/drawing/2014/chart" uri="{C3380CC4-5D6E-409C-BE32-E72D297353CC}">
              <c16:uniqueId val="{00000006-5FF6-40FA-BA67-756B99A06C28}"/>
            </c:ext>
          </c:extLst>
        </c:ser>
        <c:dLbls>
          <c:showLegendKey val="0"/>
          <c:showVal val="0"/>
          <c:showCatName val="0"/>
          <c:showSerName val="0"/>
          <c:showPercent val="0"/>
          <c:showBubbleSize val="0"/>
        </c:dLbls>
        <c:gapWidth val="100"/>
        <c:overlap val="-24"/>
        <c:axId val="1226961872"/>
        <c:axId val="1226963672"/>
      </c:barChart>
      <c:catAx>
        <c:axId val="1226961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63672"/>
        <c:crosses val="autoZero"/>
        <c:auto val="1"/>
        <c:lblAlgn val="ctr"/>
        <c:lblOffset val="100"/>
        <c:noMultiLvlLbl val="0"/>
      </c:catAx>
      <c:valAx>
        <c:axId val="12269636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6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Payment type vs Sales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Pivot!$B$35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DFD-49FD-A2AE-9E8BC552BAD2}"/>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DFD-49FD-A2AE-9E8BC552BAD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DFD-49FD-A2AE-9E8BC552BAD2}"/>
              </c:ext>
            </c:extLst>
          </c:dPt>
          <c:dLbls>
            <c:dLbl>
              <c:idx val="0"/>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FD-49FD-A2AE-9E8BC552BAD2}"/>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FD-49FD-A2AE-9E8BC552BAD2}"/>
                </c:ext>
              </c:extLst>
            </c:dLbl>
            <c:dLbl>
              <c:idx val="2"/>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DFD-49FD-A2AE-9E8BC552BAD2}"/>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Pivot!$A$36:$A$39</c:f>
              <c:strCache>
                <c:ptCount val="3"/>
                <c:pt idx="0">
                  <c:v>COD</c:v>
                </c:pt>
                <c:pt idx="1">
                  <c:v>Credit Card</c:v>
                </c:pt>
                <c:pt idx="2">
                  <c:v>PayPal</c:v>
                </c:pt>
              </c:strCache>
            </c:strRef>
          </c:cat>
          <c:val>
            <c:numRef>
              <c:f>Pivot!$B$36:$B$39</c:f>
              <c:numCache>
                <c:formatCode>General</c:formatCode>
                <c:ptCount val="3"/>
                <c:pt idx="0">
                  <c:v>660</c:v>
                </c:pt>
                <c:pt idx="1">
                  <c:v>645</c:v>
                </c:pt>
                <c:pt idx="2">
                  <c:v>695</c:v>
                </c:pt>
              </c:numCache>
            </c:numRef>
          </c:val>
          <c:extLst>
            <c:ext xmlns:c16="http://schemas.microsoft.com/office/drawing/2014/chart" uri="{C3380CC4-5D6E-409C-BE32-E72D297353CC}">
              <c16:uniqueId val="{00000006-BDFD-49FD-A2AE-9E8BC552BAD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Region vs Total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Pivot!$B$63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Pivot!$A$64:$A$68</c:f>
              <c:strCache>
                <c:ptCount val="4"/>
                <c:pt idx="0">
                  <c:v>East</c:v>
                </c:pt>
                <c:pt idx="1">
                  <c:v>North</c:v>
                </c:pt>
                <c:pt idx="2">
                  <c:v>South</c:v>
                </c:pt>
                <c:pt idx="3">
                  <c:v>West</c:v>
                </c:pt>
              </c:strCache>
            </c:strRef>
          </c:cat>
          <c:val>
            <c:numRef>
              <c:f>Pivot!$B$64:$B$68</c:f>
              <c:numCache>
                <c:formatCode>[$$-1009]#,##0.00</c:formatCode>
                <c:ptCount val="4"/>
                <c:pt idx="0">
                  <c:v>1198128.1101000002</c:v>
                </c:pt>
                <c:pt idx="1">
                  <c:v>754826.1204000006</c:v>
                </c:pt>
                <c:pt idx="2">
                  <c:v>106248.28329999997</c:v>
                </c:pt>
                <c:pt idx="3">
                  <c:v>111704.9436</c:v>
                </c:pt>
              </c:numCache>
            </c:numRef>
          </c:val>
          <c:smooth val="0"/>
          <c:extLst>
            <c:ext xmlns:c16="http://schemas.microsoft.com/office/drawing/2014/chart" uri="{C3380CC4-5D6E-409C-BE32-E72D297353CC}">
              <c16:uniqueId val="{00000000-0673-4F2A-89A3-81B079EC79C6}"/>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1026456480"/>
        <c:axId val="1026464760"/>
      </c:lineChart>
      <c:catAx>
        <c:axId val="1026456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64760"/>
        <c:crosses val="autoZero"/>
        <c:auto val="1"/>
        <c:lblAlgn val="ctr"/>
        <c:lblOffset val="100"/>
        <c:noMultiLvlLbl val="0"/>
      </c:catAx>
      <c:valAx>
        <c:axId val="1026464760"/>
        <c:scaling>
          <c:orientation val="minMax"/>
        </c:scaling>
        <c:delete val="0"/>
        <c:axPos val="l"/>
        <c:majorGridlines>
          <c:spPr>
            <a:ln w="9525" cap="flat" cmpd="sng" algn="ctr">
              <a:solidFill>
                <a:schemeClr val="lt1">
                  <a:lumMod val="95000"/>
                  <a:alpha val="10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564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Quantity by Store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Pivot!$B$79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698-4B19-B9B5-1427D8FF3203}"/>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698-4B19-B9B5-1427D8FF3203}"/>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698-4B19-B9B5-1427D8FF32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Pivot!$A$80:$A$82</c:f>
              <c:strCache>
                <c:ptCount val="3"/>
                <c:pt idx="0">
                  <c:v>Flagship</c:v>
                </c:pt>
                <c:pt idx="1">
                  <c:v>Online</c:v>
                </c:pt>
                <c:pt idx="2">
                  <c:v>Outlet</c:v>
                </c:pt>
              </c:strCache>
            </c:strRef>
          </c:cat>
          <c:val>
            <c:numRef>
              <c:f>Pivot!$B$80:$B$82</c:f>
              <c:numCache>
                <c:formatCode>General</c:formatCode>
                <c:ptCount val="3"/>
                <c:pt idx="0">
                  <c:v>2415</c:v>
                </c:pt>
                <c:pt idx="1">
                  <c:v>2324</c:v>
                </c:pt>
                <c:pt idx="2">
                  <c:v>224</c:v>
                </c:pt>
              </c:numCache>
            </c:numRef>
          </c:val>
          <c:extLst>
            <c:ext xmlns:c16="http://schemas.microsoft.com/office/drawing/2014/chart" uri="{C3380CC4-5D6E-409C-BE32-E72D297353CC}">
              <c16:uniqueId val="{00000000-3698-4B19-B9B5-1427D8FF320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Pivot!$A$50:$A$54</c:f>
              <c:strCache>
                <c:ptCount val="5"/>
                <c:pt idx="0">
                  <c:v>Accessories</c:v>
                </c:pt>
                <c:pt idx="1">
                  <c:v>Equipment</c:v>
                </c:pt>
                <c:pt idx="2">
                  <c:v>Fitness</c:v>
                </c:pt>
                <c:pt idx="3">
                  <c:v>Outdoor</c:v>
                </c:pt>
                <c:pt idx="4">
                  <c:v>Team Sports</c:v>
                </c:pt>
              </c:strCache>
            </c:strRef>
          </c:cat>
          <c:val>
            <c:numRef>
              <c:f>Pivot!$B$50:$B$54</c:f>
              <c:numCache>
                <c:formatCode>[$$-1009]#,##0.00</c:formatCode>
                <c:ptCount val="5"/>
                <c:pt idx="0">
                  <c:v>136318.95540000004</c:v>
                </c:pt>
                <c:pt idx="1">
                  <c:v>105855.6477</c:v>
                </c:pt>
                <c:pt idx="2">
                  <c:v>128756.07469999992</c:v>
                </c:pt>
                <c:pt idx="3">
                  <c:v>48645.913099999998</c:v>
                </c:pt>
                <c:pt idx="4">
                  <c:v>124018.66170000004</c:v>
                </c:pt>
              </c:numCache>
            </c:numRef>
          </c:val>
          <c:extLst>
            <c:ext xmlns:c16="http://schemas.microsoft.com/office/drawing/2014/chart" uri="{C3380CC4-5D6E-409C-BE32-E72D297353CC}">
              <c16:uniqueId val="{00000000-85FD-42DF-A0D6-D8ACBFAB2E20}"/>
            </c:ext>
          </c:extLst>
        </c:ser>
        <c:dLbls>
          <c:dLblPos val="outEnd"/>
          <c:showLegendKey val="0"/>
          <c:showVal val="1"/>
          <c:showCatName val="0"/>
          <c:showSerName val="0"/>
          <c:showPercent val="0"/>
          <c:showBubbleSize val="0"/>
        </c:dLbls>
        <c:gapWidth val="115"/>
        <c:overlap val="-20"/>
        <c:axId val="1226961152"/>
        <c:axId val="1226960792"/>
      </c:barChart>
      <c:catAx>
        <c:axId val="122696115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60792"/>
        <c:crosses val="autoZero"/>
        <c:auto val="1"/>
        <c:lblAlgn val="ctr"/>
        <c:lblOffset val="100"/>
        <c:noMultiLvlLbl val="0"/>
      </c:catAx>
      <c:valAx>
        <c:axId val="1226960792"/>
        <c:scaling>
          <c:orientation val="minMax"/>
        </c:scaling>
        <c:delete val="1"/>
        <c:axPos val="b"/>
        <c:majorGridlines>
          <c:spPr>
            <a:ln w="9525" cap="flat" cmpd="sng" algn="ctr">
              <a:solidFill>
                <a:schemeClr val="lt1">
                  <a:lumMod val="95000"/>
                  <a:alpha val="10000"/>
                </a:schemeClr>
              </a:solidFill>
              <a:round/>
            </a:ln>
            <a:effectLst/>
          </c:spPr>
        </c:majorGridlines>
        <c:numFmt formatCode="[$$-1009]#,##0.00" sourceLinked="1"/>
        <c:majorTickMark val="out"/>
        <c:minorTickMark val="none"/>
        <c:tickLblPos val="nextTo"/>
        <c:crossAx val="12269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Pivot!$B$20:$B$21</c:f>
              <c:strCache>
                <c:ptCount val="1"/>
                <c:pt idx="0">
                  <c:v>Sports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Pivot!$A$22:$A$23</c:f>
              <c:strCache>
                <c:ptCount val="2"/>
                <c:pt idx="0">
                  <c:v>Female</c:v>
                </c:pt>
                <c:pt idx="1">
                  <c:v>Male</c:v>
                </c:pt>
              </c:strCache>
            </c:strRef>
          </c:cat>
          <c:val>
            <c:numRef>
              <c:f>Pivot!$B$22:$B$23</c:f>
              <c:numCache>
                <c:formatCode>[$$-1009]#,##0.00</c:formatCode>
                <c:ptCount val="2"/>
                <c:pt idx="0">
                  <c:v>327229.3125</c:v>
                </c:pt>
                <c:pt idx="1">
                  <c:v>216365.94010000012</c:v>
                </c:pt>
              </c:numCache>
            </c:numRef>
          </c:val>
          <c:extLst>
            <c:ext xmlns:c16="http://schemas.microsoft.com/office/drawing/2014/chart" uri="{C3380CC4-5D6E-409C-BE32-E72D297353CC}">
              <c16:uniqueId val="{00000000-4BAB-4ABB-BABD-2D89ECA562DB}"/>
            </c:ext>
          </c:extLst>
        </c:ser>
        <c:dLbls>
          <c:dLblPos val="outEnd"/>
          <c:showLegendKey val="0"/>
          <c:showVal val="1"/>
          <c:showCatName val="0"/>
          <c:showSerName val="0"/>
          <c:showPercent val="0"/>
          <c:showBubbleSize val="0"/>
        </c:dLbls>
        <c:gapWidth val="115"/>
        <c:overlap val="-20"/>
        <c:axId val="1026444240"/>
        <c:axId val="1026433080"/>
      </c:barChart>
      <c:catAx>
        <c:axId val="1026444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33080"/>
        <c:crosses val="autoZero"/>
        <c:auto val="1"/>
        <c:lblAlgn val="ctr"/>
        <c:lblOffset val="100"/>
        <c:noMultiLvlLbl val="0"/>
      </c:catAx>
      <c:valAx>
        <c:axId val="1026433080"/>
        <c:scaling>
          <c:orientation val="minMax"/>
        </c:scaling>
        <c:delete val="1"/>
        <c:axPos val="b"/>
        <c:majorGridlines>
          <c:spPr>
            <a:ln w="9525" cap="flat" cmpd="sng" algn="ctr">
              <a:solidFill>
                <a:schemeClr val="lt1">
                  <a:lumMod val="95000"/>
                  <a:alpha val="10000"/>
                </a:schemeClr>
              </a:solidFill>
              <a:round/>
            </a:ln>
            <a:effectLst/>
          </c:spPr>
        </c:majorGridlines>
        <c:numFmt formatCode="[$$-1009]#,##0.00" sourceLinked="1"/>
        <c:majorTickMark val="none"/>
        <c:minorTickMark val="none"/>
        <c:tickLblPos val="nextTo"/>
        <c:crossAx val="1026444240"/>
        <c:crosses val="autoZero"/>
        <c:crossBetween val="between"/>
      </c:valAx>
      <c:spPr>
        <a:noFill/>
        <a:ln>
          <a:noFill/>
        </a:ln>
        <a:effectLst/>
      </c:spPr>
    </c:plotArea>
    <c:legend>
      <c:legendPos val="r"/>
      <c:layout>
        <c:manualLayout>
          <c:xMode val="edge"/>
          <c:yMode val="edge"/>
          <c:x val="0.85041019898677284"/>
          <c:y val="0.12998687664041991"/>
          <c:w val="9.1975267129369945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vs 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2023</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Pivot!$B$5:$B$17</c:f>
              <c:numCache>
                <c:formatCode>[$$-1009]#,##0.00</c:formatCode>
                <c:ptCount val="12"/>
                <c:pt idx="9">
                  <c:v>9679.2647000000015</c:v>
                </c:pt>
                <c:pt idx="10">
                  <c:v>23225.544700000002</c:v>
                </c:pt>
                <c:pt idx="11">
                  <c:v>12883.447700000001</c:v>
                </c:pt>
              </c:numCache>
            </c:numRef>
          </c:val>
          <c:extLst>
            <c:ext xmlns:c16="http://schemas.microsoft.com/office/drawing/2014/chart" uri="{C3380CC4-5D6E-409C-BE32-E72D297353CC}">
              <c16:uniqueId val="{00000000-9DAF-40EC-9412-1C0BE400CAAA}"/>
            </c:ext>
          </c:extLst>
        </c:ser>
        <c:ser>
          <c:idx val="1"/>
          <c:order val="1"/>
          <c:tx>
            <c:strRef>
              <c:f>Pivot!$C$3:$C$4</c:f>
              <c:strCache>
                <c:ptCount val="1"/>
                <c:pt idx="0">
                  <c:v>2024</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Pivot!$C$5:$C$17</c:f>
              <c:numCache>
                <c:formatCode>[$$-1009]#,##0.00</c:formatCode>
                <c:ptCount val="12"/>
                <c:pt idx="0">
                  <c:v>17475.781000000003</c:v>
                </c:pt>
                <c:pt idx="1">
                  <c:v>10390.098099999999</c:v>
                </c:pt>
                <c:pt idx="2">
                  <c:v>10210.377599999998</c:v>
                </c:pt>
                <c:pt idx="3">
                  <c:v>14089.9347</c:v>
                </c:pt>
                <c:pt idx="4">
                  <c:v>11179.190899999998</c:v>
                </c:pt>
                <c:pt idx="5">
                  <c:v>16612.8603</c:v>
                </c:pt>
                <c:pt idx="6">
                  <c:v>22672.4977</c:v>
                </c:pt>
                <c:pt idx="7">
                  <c:v>17901.438399999999</c:v>
                </c:pt>
                <c:pt idx="8">
                  <c:v>14111.645100000002</c:v>
                </c:pt>
                <c:pt idx="9">
                  <c:v>22322.504900000004</c:v>
                </c:pt>
                <c:pt idx="10">
                  <c:v>12501.1528</c:v>
                </c:pt>
                <c:pt idx="11">
                  <c:v>20583.227800000001</c:v>
                </c:pt>
              </c:numCache>
            </c:numRef>
          </c:val>
          <c:extLst>
            <c:ext xmlns:c16="http://schemas.microsoft.com/office/drawing/2014/chart" uri="{C3380CC4-5D6E-409C-BE32-E72D297353CC}">
              <c16:uniqueId val="{00000004-9DAF-40EC-9412-1C0BE400CAAA}"/>
            </c:ext>
          </c:extLst>
        </c:ser>
        <c:ser>
          <c:idx val="2"/>
          <c:order val="2"/>
          <c:tx>
            <c:strRef>
              <c:f>Pivot!$D$3:$D$4</c:f>
              <c:strCache>
                <c:ptCount val="1"/>
                <c:pt idx="0">
                  <c:v>2025</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Pivot!$D$5:$D$17</c:f>
              <c:numCache>
                <c:formatCode>[$$-1009]#,##0.00</c:formatCode>
                <c:ptCount val="12"/>
                <c:pt idx="0">
                  <c:v>31068.476500000001</c:v>
                </c:pt>
                <c:pt idx="1">
                  <c:v>20714.4244</c:v>
                </c:pt>
                <c:pt idx="2">
                  <c:v>27318.789399999998</c:v>
                </c:pt>
                <c:pt idx="3">
                  <c:v>26119.607</c:v>
                </c:pt>
                <c:pt idx="4">
                  <c:v>28701.484399999994</c:v>
                </c:pt>
                <c:pt idx="5">
                  <c:v>23737.026099999995</c:v>
                </c:pt>
                <c:pt idx="6">
                  <c:v>14991.060500000001</c:v>
                </c:pt>
                <c:pt idx="7">
                  <c:v>18040.742300000002</c:v>
                </c:pt>
                <c:pt idx="8">
                  <c:v>21867.680500000002</c:v>
                </c:pt>
                <c:pt idx="9">
                  <c:v>8421.9132000000009</c:v>
                </c:pt>
              </c:numCache>
            </c:numRef>
          </c:val>
          <c:extLst>
            <c:ext xmlns:c16="http://schemas.microsoft.com/office/drawing/2014/chart" uri="{C3380CC4-5D6E-409C-BE32-E72D297353CC}">
              <c16:uniqueId val="{00000005-9DAF-40EC-9412-1C0BE400CAAA}"/>
            </c:ext>
          </c:extLst>
        </c:ser>
        <c:dLbls>
          <c:showLegendKey val="0"/>
          <c:showVal val="0"/>
          <c:showCatName val="0"/>
          <c:showSerName val="0"/>
          <c:showPercent val="0"/>
          <c:showBubbleSize val="0"/>
        </c:dLbls>
        <c:gapWidth val="100"/>
        <c:overlap val="-24"/>
        <c:axId val="1226961872"/>
        <c:axId val="1226963672"/>
      </c:barChart>
      <c:catAx>
        <c:axId val="1226961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63672"/>
        <c:crosses val="autoZero"/>
        <c:auto val="1"/>
        <c:lblAlgn val="ctr"/>
        <c:lblOffset val="100"/>
        <c:noMultiLvlLbl val="0"/>
      </c:catAx>
      <c:valAx>
        <c:axId val="12269636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6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 Region vs Total sales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Pivot!$B$63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Pivot!$A$64:$A$68</c:f>
              <c:strCache>
                <c:ptCount val="4"/>
                <c:pt idx="0">
                  <c:v>East</c:v>
                </c:pt>
                <c:pt idx="1">
                  <c:v>North</c:v>
                </c:pt>
                <c:pt idx="2">
                  <c:v>South</c:v>
                </c:pt>
                <c:pt idx="3">
                  <c:v>West</c:v>
                </c:pt>
              </c:strCache>
            </c:strRef>
          </c:cat>
          <c:val>
            <c:numRef>
              <c:f>Pivot!$B$64:$B$68</c:f>
              <c:numCache>
                <c:formatCode>[$$-1009]#,##0.00</c:formatCode>
                <c:ptCount val="4"/>
                <c:pt idx="0">
                  <c:v>1198128.1101000002</c:v>
                </c:pt>
                <c:pt idx="1">
                  <c:v>754826.1204000006</c:v>
                </c:pt>
                <c:pt idx="2">
                  <c:v>106248.28329999997</c:v>
                </c:pt>
                <c:pt idx="3">
                  <c:v>111704.9436</c:v>
                </c:pt>
              </c:numCache>
            </c:numRef>
          </c:val>
          <c:smooth val="0"/>
          <c:extLst>
            <c:ext xmlns:c16="http://schemas.microsoft.com/office/drawing/2014/chart" uri="{C3380CC4-5D6E-409C-BE32-E72D297353CC}">
              <c16:uniqueId val="{00000000-E36B-4B25-A8AA-94AB558C742B}"/>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1026456480"/>
        <c:axId val="1026464760"/>
      </c:lineChart>
      <c:catAx>
        <c:axId val="1026456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64760"/>
        <c:crosses val="autoZero"/>
        <c:auto val="1"/>
        <c:lblAlgn val="ctr"/>
        <c:lblOffset val="100"/>
        <c:noMultiLvlLbl val="0"/>
      </c:catAx>
      <c:valAx>
        <c:axId val="1026464760"/>
        <c:scaling>
          <c:orientation val="minMax"/>
        </c:scaling>
        <c:delete val="0"/>
        <c:axPos val="l"/>
        <c:majorGridlines>
          <c:spPr>
            <a:ln w="9525" cap="flat" cmpd="sng" algn="ctr">
              <a:solidFill>
                <a:schemeClr val="lt1">
                  <a:lumMod val="95000"/>
                  <a:alpha val="10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564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Payment type vs Sales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Pivot!$B$35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BFA-4976-B5AF-36D0AFDF8139}"/>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BFA-4976-B5AF-36D0AFDF8139}"/>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BFA-4976-B5AF-36D0AFDF8139}"/>
              </c:ext>
            </c:extLst>
          </c:dPt>
          <c:dLbls>
            <c:dLbl>
              <c:idx val="0"/>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FA-4976-B5AF-36D0AFDF8139}"/>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FA-4976-B5AF-36D0AFDF8139}"/>
                </c:ext>
              </c:extLst>
            </c:dLbl>
            <c:dLbl>
              <c:idx val="2"/>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FA-4976-B5AF-36D0AFDF8139}"/>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Pivot!$A$36:$A$39</c:f>
              <c:strCache>
                <c:ptCount val="3"/>
                <c:pt idx="0">
                  <c:v>COD</c:v>
                </c:pt>
                <c:pt idx="1">
                  <c:v>Credit Card</c:v>
                </c:pt>
                <c:pt idx="2">
                  <c:v>PayPal</c:v>
                </c:pt>
              </c:strCache>
            </c:strRef>
          </c:cat>
          <c:val>
            <c:numRef>
              <c:f>Pivot!$B$36:$B$39</c:f>
              <c:numCache>
                <c:formatCode>General</c:formatCode>
                <c:ptCount val="3"/>
                <c:pt idx="0">
                  <c:v>660</c:v>
                </c:pt>
                <c:pt idx="1">
                  <c:v>645</c:v>
                </c:pt>
                <c:pt idx="2">
                  <c:v>695</c:v>
                </c:pt>
              </c:numCache>
            </c:numRef>
          </c:val>
          <c:extLst>
            <c:ext xmlns:c16="http://schemas.microsoft.com/office/drawing/2014/chart" uri="{C3380CC4-5D6E-409C-BE32-E72D297353CC}">
              <c16:uniqueId val="{00000006-DBFA-4976-B5AF-36D0AFDF813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Quantity by Store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Pivot!$B$79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EFF-420E-B952-95A3E29E94A8}"/>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EFF-420E-B952-95A3E29E94A8}"/>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EFF-420E-B952-95A3E29E94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Pivot!$A$80:$A$82</c:f>
              <c:strCache>
                <c:ptCount val="3"/>
                <c:pt idx="0">
                  <c:v>Flagship</c:v>
                </c:pt>
                <c:pt idx="1">
                  <c:v>Online</c:v>
                </c:pt>
                <c:pt idx="2">
                  <c:v>Outlet</c:v>
                </c:pt>
              </c:strCache>
            </c:strRef>
          </c:cat>
          <c:val>
            <c:numRef>
              <c:f>Pivot!$B$80:$B$82</c:f>
              <c:numCache>
                <c:formatCode>General</c:formatCode>
                <c:ptCount val="3"/>
                <c:pt idx="0">
                  <c:v>2415</c:v>
                </c:pt>
                <c:pt idx="1">
                  <c:v>2324</c:v>
                </c:pt>
                <c:pt idx="2">
                  <c:v>224</c:v>
                </c:pt>
              </c:numCache>
            </c:numRef>
          </c:val>
          <c:extLst>
            <c:ext xmlns:c16="http://schemas.microsoft.com/office/drawing/2014/chart" uri="{C3380CC4-5D6E-409C-BE32-E72D297353CC}">
              <c16:uniqueId val="{00000006-0EFF-420E-B952-95A3E29E94A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Pivot!$A$50:$A$54</c:f>
              <c:strCache>
                <c:ptCount val="5"/>
                <c:pt idx="0">
                  <c:v>Accessories</c:v>
                </c:pt>
                <c:pt idx="1">
                  <c:v>Equipment</c:v>
                </c:pt>
                <c:pt idx="2">
                  <c:v>Fitness</c:v>
                </c:pt>
                <c:pt idx="3">
                  <c:v>Outdoor</c:v>
                </c:pt>
                <c:pt idx="4">
                  <c:v>Team Sports</c:v>
                </c:pt>
              </c:strCache>
            </c:strRef>
          </c:cat>
          <c:val>
            <c:numRef>
              <c:f>Pivot!$B$50:$B$54</c:f>
              <c:numCache>
                <c:formatCode>[$$-1009]#,##0.00</c:formatCode>
                <c:ptCount val="5"/>
                <c:pt idx="0">
                  <c:v>136318.95540000004</c:v>
                </c:pt>
                <c:pt idx="1">
                  <c:v>105855.6477</c:v>
                </c:pt>
                <c:pt idx="2">
                  <c:v>128756.07469999992</c:v>
                </c:pt>
                <c:pt idx="3">
                  <c:v>48645.913099999998</c:v>
                </c:pt>
                <c:pt idx="4">
                  <c:v>124018.66170000004</c:v>
                </c:pt>
              </c:numCache>
            </c:numRef>
          </c:val>
          <c:extLst>
            <c:ext xmlns:c16="http://schemas.microsoft.com/office/drawing/2014/chart" uri="{C3380CC4-5D6E-409C-BE32-E72D297353CC}">
              <c16:uniqueId val="{00000000-B621-47BA-9B1F-FC6BCF9E7D41}"/>
            </c:ext>
          </c:extLst>
        </c:ser>
        <c:dLbls>
          <c:dLblPos val="outEnd"/>
          <c:showLegendKey val="0"/>
          <c:showVal val="1"/>
          <c:showCatName val="0"/>
          <c:showSerName val="0"/>
          <c:showPercent val="0"/>
          <c:showBubbleSize val="0"/>
        </c:dLbls>
        <c:gapWidth val="115"/>
        <c:overlap val="-20"/>
        <c:axId val="1226961152"/>
        <c:axId val="1226960792"/>
      </c:barChart>
      <c:catAx>
        <c:axId val="122696115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6960792"/>
        <c:crosses val="autoZero"/>
        <c:auto val="1"/>
        <c:lblAlgn val="ctr"/>
        <c:lblOffset val="100"/>
        <c:noMultiLvlLbl val="0"/>
      </c:catAx>
      <c:valAx>
        <c:axId val="1226960792"/>
        <c:scaling>
          <c:orientation val="minMax"/>
        </c:scaling>
        <c:delete val="1"/>
        <c:axPos val="b"/>
        <c:majorGridlines>
          <c:spPr>
            <a:ln w="9525" cap="flat" cmpd="sng" algn="ctr">
              <a:solidFill>
                <a:schemeClr val="lt1">
                  <a:lumMod val="95000"/>
                  <a:alpha val="10000"/>
                </a:schemeClr>
              </a:solidFill>
              <a:round/>
            </a:ln>
            <a:effectLst/>
          </c:spPr>
        </c:majorGridlines>
        <c:numFmt formatCode="[$$-1009]#,##0.00" sourceLinked="1"/>
        <c:majorTickMark val="out"/>
        <c:minorTickMark val="none"/>
        <c:tickLblPos val="nextTo"/>
        <c:crossAx val="122696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[Ecommerce_Sales_Dataset_Project.xlsx]Pivot!PivotTable2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Pivot!$B$20:$B$21</c:f>
              <c:strCache>
                <c:ptCount val="1"/>
                <c:pt idx="0">
                  <c:v>Sports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Pivot!$A$22:$A$23</c:f>
              <c:strCache>
                <c:ptCount val="2"/>
                <c:pt idx="0">
                  <c:v>Female</c:v>
                </c:pt>
                <c:pt idx="1">
                  <c:v>Male</c:v>
                </c:pt>
              </c:strCache>
            </c:strRef>
          </c:cat>
          <c:val>
            <c:numRef>
              <c:f>Pivot!$B$22:$B$23</c:f>
              <c:numCache>
                <c:formatCode>[$$-1009]#,##0.00</c:formatCode>
                <c:ptCount val="2"/>
                <c:pt idx="0">
                  <c:v>327229.3125</c:v>
                </c:pt>
                <c:pt idx="1">
                  <c:v>216365.94010000012</c:v>
                </c:pt>
              </c:numCache>
            </c:numRef>
          </c:val>
          <c:extLst>
            <c:ext xmlns:c16="http://schemas.microsoft.com/office/drawing/2014/chart" uri="{C3380CC4-5D6E-409C-BE32-E72D297353CC}">
              <c16:uniqueId val="{00000000-A9BD-43F8-8CF0-8138FCA78DF5}"/>
            </c:ext>
          </c:extLst>
        </c:ser>
        <c:dLbls>
          <c:dLblPos val="outEnd"/>
          <c:showLegendKey val="0"/>
          <c:showVal val="1"/>
          <c:showCatName val="0"/>
          <c:showSerName val="0"/>
          <c:showPercent val="0"/>
          <c:showBubbleSize val="0"/>
        </c:dLbls>
        <c:gapWidth val="115"/>
        <c:overlap val="-20"/>
        <c:axId val="1026444240"/>
        <c:axId val="1026433080"/>
      </c:barChart>
      <c:catAx>
        <c:axId val="1026444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6433080"/>
        <c:crosses val="autoZero"/>
        <c:auto val="1"/>
        <c:lblAlgn val="ctr"/>
        <c:lblOffset val="100"/>
        <c:noMultiLvlLbl val="0"/>
      </c:catAx>
      <c:valAx>
        <c:axId val="1026433080"/>
        <c:scaling>
          <c:orientation val="minMax"/>
        </c:scaling>
        <c:delete val="1"/>
        <c:axPos val="b"/>
        <c:majorGridlines>
          <c:spPr>
            <a:ln w="9525" cap="flat" cmpd="sng" algn="ctr">
              <a:solidFill>
                <a:schemeClr val="lt1">
                  <a:lumMod val="95000"/>
                  <a:alpha val="10000"/>
                </a:schemeClr>
              </a:solidFill>
              <a:round/>
            </a:ln>
            <a:effectLst/>
          </c:spPr>
        </c:majorGridlines>
        <c:numFmt formatCode="[$$-1009]#,##0.00" sourceLinked="1"/>
        <c:majorTickMark val="none"/>
        <c:minorTickMark val="none"/>
        <c:tickLblPos val="nextTo"/>
        <c:crossAx val="1026444240"/>
        <c:crosses val="autoZero"/>
        <c:crossBetween val="between"/>
      </c:valAx>
      <c:spPr>
        <a:noFill/>
        <a:ln>
          <a:noFill/>
        </a:ln>
        <a:effectLst/>
      </c:spPr>
    </c:plotArea>
    <c:legend>
      <c:legendPos val="r"/>
      <c:layout>
        <c:manualLayout>
          <c:xMode val="edge"/>
          <c:yMode val="edge"/>
          <c:x val="0.85041019898677284"/>
          <c:y val="0.12998687664041991"/>
          <c:w val="0.1021257267371266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38100</xdr:colOff>
      <xdr:row>0</xdr:row>
      <xdr:rowOff>9525</xdr:rowOff>
    </xdr:from>
    <xdr:to>
      <xdr:col>16</xdr:col>
      <xdr:colOff>76200</xdr:colOff>
      <xdr:row>15</xdr:row>
      <xdr:rowOff>128588</xdr:rowOff>
    </xdr:to>
    <xdr:graphicFrame macro="">
      <xdr:nvGraphicFramePr>
        <xdr:cNvPr id="4" name="Chart 3">
          <a:extLst>
            <a:ext uri="{FF2B5EF4-FFF2-40B4-BE49-F238E27FC236}">
              <a16:creationId xmlns:a16="http://schemas.microsoft.com/office/drawing/2014/main" id="{8A1D77A5-30EF-F307-7E36-D509E5C9E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31</xdr:row>
      <xdr:rowOff>133350</xdr:rowOff>
    </xdr:from>
    <xdr:to>
      <xdr:col>9</xdr:col>
      <xdr:colOff>95250</xdr:colOff>
      <xdr:row>45</xdr:row>
      <xdr:rowOff>114300</xdr:rowOff>
    </xdr:to>
    <xdr:graphicFrame macro="">
      <xdr:nvGraphicFramePr>
        <xdr:cNvPr id="7" name="Chart 6">
          <a:extLst>
            <a:ext uri="{FF2B5EF4-FFF2-40B4-BE49-F238E27FC236}">
              <a16:creationId xmlns:a16="http://schemas.microsoft.com/office/drawing/2014/main" id="{B76DADDA-2E52-4F3B-BE8B-7E424A5B5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976312</xdr:colOff>
      <xdr:row>59</xdr:row>
      <xdr:rowOff>128587</xdr:rowOff>
    </xdr:from>
    <xdr:to>
      <xdr:col>10</xdr:col>
      <xdr:colOff>14287</xdr:colOff>
      <xdr:row>74</xdr:row>
      <xdr:rowOff>14287</xdr:rowOff>
    </xdr:to>
    <xdr:graphicFrame macro="">
      <xdr:nvGraphicFramePr>
        <xdr:cNvPr id="9" name="Chart 8">
          <a:extLst>
            <a:ext uri="{FF2B5EF4-FFF2-40B4-BE49-F238E27FC236}">
              <a16:creationId xmlns:a16="http://schemas.microsoft.com/office/drawing/2014/main" id="{966D7088-BFAB-BA6D-A883-879F392E0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376237</xdr:colOff>
      <xdr:row>74</xdr:row>
      <xdr:rowOff>42862</xdr:rowOff>
    </xdr:from>
    <xdr:to>
      <xdr:col>12</xdr:col>
      <xdr:colOff>347662</xdr:colOff>
      <xdr:row>88</xdr:row>
      <xdr:rowOff>119062</xdr:rowOff>
    </xdr:to>
    <xdr:graphicFrame macro="">
      <xdr:nvGraphicFramePr>
        <xdr:cNvPr id="10" name="Chart 9">
          <a:extLst>
            <a:ext uri="{FF2B5EF4-FFF2-40B4-BE49-F238E27FC236}">
              <a16:creationId xmlns:a16="http://schemas.microsoft.com/office/drawing/2014/main" id="{1498819E-260A-5418-5BD4-D2B668360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14287</xdr:colOff>
      <xdr:row>45</xdr:row>
      <xdr:rowOff>142875</xdr:rowOff>
    </xdr:from>
    <xdr:to>
      <xdr:col>9</xdr:col>
      <xdr:colOff>190500</xdr:colOff>
      <xdr:row>58</xdr:row>
      <xdr:rowOff>161925</xdr:rowOff>
    </xdr:to>
    <xdr:graphicFrame macro="">
      <xdr:nvGraphicFramePr>
        <xdr:cNvPr id="11" name="Chart 10">
          <a:extLst>
            <a:ext uri="{FF2B5EF4-FFF2-40B4-BE49-F238E27FC236}">
              <a16:creationId xmlns:a16="http://schemas.microsoft.com/office/drawing/2014/main" id="{81F634E8-52A9-DB5A-C451-05B96FA0D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727362</xdr:colOff>
      <xdr:row>16</xdr:row>
      <xdr:rowOff>65808</xdr:rowOff>
    </xdr:from>
    <xdr:to>
      <xdr:col>18</xdr:col>
      <xdr:colOff>302559</xdr:colOff>
      <xdr:row>30</xdr:row>
      <xdr:rowOff>142008</xdr:rowOff>
    </xdr:to>
    <xdr:graphicFrame macro="">
      <xdr:nvGraphicFramePr>
        <xdr:cNvPr id="29" name="Chart 28">
          <a:extLst>
            <a:ext uri="{FF2B5EF4-FFF2-40B4-BE49-F238E27FC236}">
              <a16:creationId xmlns:a16="http://schemas.microsoft.com/office/drawing/2014/main" id="{F9AEBE82-7A96-3207-E980-393C71ACE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215389</xdr:colOff>
      <xdr:row>15</xdr:row>
      <xdr:rowOff>28575</xdr:rowOff>
    </xdr:to>
    <xdr:graphicFrame macro="">
      <xdr:nvGraphicFramePr>
        <xdr:cNvPr id="4" name="Chart 3">
          <a:extLst>
            <a:ext uri="{FF2B5EF4-FFF2-40B4-BE49-F238E27FC236}">
              <a16:creationId xmlns:a16="http://schemas.microsoft.com/office/drawing/2014/main" id="{B8CC6DED-0F41-47BB-BF3D-CE29394A7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586040</xdr:colOff>
      <xdr:row>14</xdr:row>
      <xdr:rowOff>171451</xdr:rowOff>
    </xdr:from>
    <xdr:to>
      <xdr:col>14</xdr:col>
      <xdr:colOff>373432</xdr:colOff>
      <xdr:row>28</xdr:row>
      <xdr:rowOff>54429</xdr:rowOff>
    </xdr:to>
    <xdr:graphicFrame macro="">
      <xdr:nvGraphicFramePr>
        <xdr:cNvPr id="8" name="Chart 7">
          <a:extLst>
            <a:ext uri="{FF2B5EF4-FFF2-40B4-BE49-F238E27FC236}">
              <a16:creationId xmlns:a16="http://schemas.microsoft.com/office/drawing/2014/main" id="{688DCAEC-6E67-45E4-9270-C229C85A6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363875</xdr:colOff>
      <xdr:row>1</xdr:row>
      <xdr:rowOff>180974</xdr:rowOff>
    </xdr:from>
    <xdr:to>
      <xdr:col>20</xdr:col>
      <xdr:colOff>27215</xdr:colOff>
      <xdr:row>15</xdr:row>
      <xdr:rowOff>19049</xdr:rowOff>
    </xdr:to>
    <xdr:graphicFrame macro="">
      <xdr:nvGraphicFramePr>
        <xdr:cNvPr id="9" name="Chart 8">
          <a:extLst>
            <a:ext uri="{FF2B5EF4-FFF2-40B4-BE49-F238E27FC236}">
              <a16:creationId xmlns:a16="http://schemas.microsoft.com/office/drawing/2014/main" id="{1C551EF8-1093-430A-A10D-5A9632990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363876</xdr:colOff>
      <xdr:row>15</xdr:row>
      <xdr:rowOff>9524</xdr:rowOff>
    </xdr:from>
    <xdr:to>
      <xdr:col>20</xdr:col>
      <xdr:colOff>17658</xdr:colOff>
      <xdr:row>28</xdr:row>
      <xdr:rowOff>54429</xdr:rowOff>
    </xdr:to>
    <xdr:graphicFrame macro="">
      <xdr:nvGraphicFramePr>
        <xdr:cNvPr id="10" name="Chart 9">
          <a:extLst>
            <a:ext uri="{FF2B5EF4-FFF2-40B4-BE49-F238E27FC236}">
              <a16:creationId xmlns:a16="http://schemas.microsoft.com/office/drawing/2014/main" id="{62FD1394-6CCD-4F8F-8A1B-CB817339A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190499</xdr:rowOff>
    </xdr:from>
    <xdr:to>
      <xdr:col>6</xdr:col>
      <xdr:colOff>586039</xdr:colOff>
      <xdr:row>28</xdr:row>
      <xdr:rowOff>108856</xdr:rowOff>
    </xdr:to>
    <xdr:graphicFrame macro="">
      <xdr:nvGraphicFramePr>
        <xdr:cNvPr id="14" name="Chart 13">
          <a:extLst>
            <a:ext uri="{FF2B5EF4-FFF2-40B4-BE49-F238E27FC236}">
              <a16:creationId xmlns:a16="http://schemas.microsoft.com/office/drawing/2014/main" id="{90F1F252-9BFC-4E40-97A7-586A56048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0</xdr:colOff>
      <xdr:row>2</xdr:row>
      <xdr:rowOff>0</xdr:rowOff>
    </xdr:from>
    <xdr:to>
      <xdr:col>22</xdr:col>
      <xdr:colOff>585107</xdr:colOff>
      <xdr:row>11</xdr:row>
      <xdr:rowOff>13607</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A13F697C-2088-49E9-B467-29D84B60FB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33464" y="381000"/>
              <a:ext cx="1809750" cy="1728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204107</xdr:colOff>
      <xdr:row>2</xdr:row>
      <xdr:rowOff>13607</xdr:rowOff>
    </xdr:from>
    <xdr:to>
      <xdr:col>14</xdr:col>
      <xdr:colOff>394607</xdr:colOff>
      <xdr:row>15</xdr:row>
      <xdr:rowOff>13607</xdr:rowOff>
    </xdr:to>
    <xdr:graphicFrame macro="">
      <xdr:nvGraphicFramePr>
        <xdr:cNvPr id="34" name="Chart 33">
          <a:extLst>
            <a:ext uri="{FF2B5EF4-FFF2-40B4-BE49-F238E27FC236}">
              <a16:creationId xmlns:a16="http://schemas.microsoft.com/office/drawing/2014/main" id="{7C9F6D18-9261-4DF4-9696-46E054D43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12</xdr:row>
      <xdr:rowOff>0</xdr:rowOff>
    </xdr:from>
    <xdr:to>
      <xdr:col>22</xdr:col>
      <xdr:colOff>586229</xdr:colOff>
      <xdr:row>20</xdr:row>
      <xdr:rowOff>183216</xdr:rowOff>
    </xdr:to>
    <mc:AlternateContent xmlns:mc="http://schemas.openxmlformats.org/markup-compatibility/2006" xmlns:a14="http://schemas.microsoft.com/office/drawing/2010/main">
      <mc:Choice Requires="a14">
        <xdr:graphicFrame macro="">
          <xdr:nvGraphicFramePr>
            <xdr:cNvPr id="35" name="Product ">
              <a:extLst>
                <a:ext uri="{FF2B5EF4-FFF2-40B4-BE49-F238E27FC236}">
                  <a16:creationId xmlns:a16="http://schemas.microsoft.com/office/drawing/2014/main" id="{0816FBD2-CBD8-4418-A3AD-77CC00AC1CCB}"/>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mlns="">
        <xdr:sp macro="" textlink="">
          <xdr:nvSpPr>
            <xdr:cNvPr id="0" name=""/>
            <xdr:cNvSpPr>
              <a:spLocks noTextEdit="1"/>
            </xdr:cNvSpPr>
          </xdr:nvSpPr>
          <xdr:spPr>
            <a:xfrm>
              <a:off x="11933464" y="2286000"/>
              <a:ext cx="1810872" cy="1707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ltrafly Solutions" refreshedDate="46099.71041550926" createdVersion="8" refreshedVersion="8" minRefreshableVersion="3" recordCount="2000" xr:uid="{CF73FF23-C3A9-43A6-8E1B-DE4082A2E5BD}">
  <cacheSource type="worksheet">
    <worksheetSource ref="A1:U2001" sheet="Sales_Fact"/>
  </cacheSource>
  <cacheFields count="24">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3"/>
    </cacheField>
    <cacheField name="Order_Month" numFmtId="0">
      <sharedItems containsSemiMixedTypes="0" containsString="0" containsNumber="1" containsInteger="1" minValue="1" maxValue="12"/>
    </cacheField>
    <cacheField name="Order_Year" numFmtId="0">
      <sharedItems containsSemiMixedTypes="0" containsString="0" containsNumber="1" containsInteger="1" minValue="2023" maxValue="2025" count="3">
        <n v="2024"/>
        <n v="2023"/>
        <n v="2025"/>
      </sharedItems>
    </cacheField>
    <cacheField name="Customer_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Name" numFmtId="0">
      <sharedItems/>
    </cacheField>
    <cacheField name="Product Category" numFmtId="0">
      <sharedItems count="5">
        <s v="Sports"/>
        <s v="Electronics"/>
        <s v="Beauty"/>
        <s v="Home"/>
        <s v="Clothing"/>
      </sharedItems>
    </cacheField>
    <cacheField name="Product_SubCategory" numFmtId="0">
      <sharedItems/>
    </cacheField>
    <cacheField name="Store_ID" numFmtId="0">
      <sharedItems/>
    </cacheField>
    <cacheField name="Store_Name" numFmtId="0">
      <sharedItems/>
    </cacheField>
    <cacheField name="Store_Region" numFmtId="0">
      <sharedItems/>
    </cacheField>
    <cacheField name="Store_city" numFmtId="0">
      <sharedItems/>
    </cacheField>
    <cacheField name="Store_Type" numFmtId="0">
      <sharedItems/>
    </cacheField>
    <cacheField name="Quantity_Impute" numFmtId="0">
      <sharedItems containsSemiMixedTypes="0" containsString="0" containsNumber="1" containsInteger="1" minValue="1" maxValue="4"/>
    </cacheField>
    <cacheField name="Unit_Price_Imputation" numFmtId="166">
      <sharedItems containsSemiMixedTypes="0" containsString="0" containsNumber="1" minValue="0" maxValue="999.89"/>
    </cacheField>
    <cacheField name="Discount_Impute" numFmtId="2">
      <sharedItems containsSemiMixedTypes="0" containsString="0" containsNumber="1" minValue="0" maxValue="0.30000000000000016"/>
    </cacheField>
    <cacheField name="Payment_Type" numFmtId="0">
      <sharedItems/>
    </cacheField>
    <cacheField name="Total_Amount_Impute" numFmtId="166">
      <sharedItems containsSemiMixedTypes="0" containsString="0" containsNumber="1" minValue="0" maxValue="3908.2428" count="1997">
        <n v="198.41640000000001"/>
        <n v="228.78929999999997"/>
        <n v="2742.15"/>
        <n v="774.0684"/>
        <n v="1833.4380000000001"/>
        <n v="357.23430000000002"/>
        <n v="1335.027"/>
        <n v="1054.5612000000001"/>
        <n v="1250.6174999999998"/>
        <n v="1344.6818000000001"/>
        <n v="259.1259"/>
        <n v="952.57439999999997"/>
        <n v="2552.5367999999999"/>
        <n v="443.66"/>
        <n v="1145.8548000000001"/>
        <n v="2509.4591999999993"/>
        <n v="677.97"/>
        <n v="774.14260000000002"/>
        <n v="838.84500000000003"/>
        <n v="1782.4512"/>
        <n v="2159.4276"/>
        <n v="459.85680000000008"/>
        <n v="2850.1121999999996"/>
        <n v="661.73760000000004"/>
        <n v="216.50399999999996"/>
        <n v="2933.3224"/>
        <n v="599.65440000000001"/>
        <n v="2030.5701000000001"/>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5999999999"/>
        <n v="322.3528"/>
        <n v="1050.5039999999999"/>
        <n v="393.5686"/>
        <n v="116.77079999999999"/>
        <n v="372.33359999999999"/>
        <n v="707.77440000000013"/>
        <n v="190.83600000000001"/>
        <n v="169.98540000000003"/>
        <n v="486.06330000000003"/>
        <n v="783.30449999999996"/>
        <n v="1592.4947999999999"/>
        <n v="783.59400000000005"/>
        <n v="1567.356"/>
        <n v="979.43039999999996"/>
        <n v="2552.3015999999998"/>
        <n v="767.17410000000007"/>
        <n v="180.93530000000001"/>
        <n v="307.43439999999998"/>
        <n v="412.66719999999998"/>
        <n v="230.60300000000001"/>
        <n v="0"/>
        <n v="1301.9864"/>
        <n v="2670.74"/>
        <n v="791.33600000000001"/>
        <n v="204.93440000000001"/>
        <n v="1706.1695999999999"/>
        <n v="1243.038"/>
        <n v="503.97620000000018"/>
        <n v="968.18819999999994"/>
        <n v="166.482"/>
        <n v="2156.5544"/>
        <n v="1029.4649999999999"/>
        <n v="502.10860000000002"/>
        <n v="1512.924"/>
        <n v="289.99450000000002"/>
        <n v="415.73379999999997"/>
        <n v="272.79750000000001"/>
        <n v="1010.2344000000001"/>
        <n v="133.4332"/>
        <n v="386.38400000000001"/>
        <n v="1943.0927999999997"/>
        <n v="2777.4432000000002"/>
        <n v="374.66759999999999"/>
        <n v="705.78959999999995"/>
        <n v="616.21119999999996"/>
        <n v="339.27080000000001"/>
        <n v="578.11989999999992"/>
        <n v="556.78399999999999"/>
        <n v="117.45879999999998"/>
        <n v="792.32599999999991"/>
        <n v="1669.3068000000005"/>
        <n v="1581.2496000000001"/>
        <n v="1235.7372"/>
        <n v="658.46"/>
        <n v="895.30439999999999"/>
        <n v="717.25760000000002"/>
        <n v="2997.615600000001"/>
        <n v="1636.1117999999999"/>
        <n v="602.25120000000004"/>
        <n v="1605.5052000000001"/>
        <n v="2060.3912"/>
        <n v="2372.5229999999997"/>
        <n v="1027.7357999999999"/>
        <n v="882.57440000000008"/>
        <n v="1674.5057999999999"/>
        <n v="2020.7097000000001"/>
        <n v="225.57599999999999"/>
        <n v="1388.9190000000001"/>
        <n v="3239.3580000000002"/>
        <n v="2404.8024"/>
        <n v="1007.223"/>
        <n v="115.49999999999999"/>
        <n v="215.14420000000001"/>
        <n v="1239.5606"/>
        <n v="1245.3119999999997"/>
        <n v="379.69920000000002"/>
        <n v="893.38200000000006"/>
        <n v="70.960000000000008"/>
        <n v="803.9944999999999"/>
        <n v="926.7263999999999"/>
        <n v="2762.1428999999998"/>
        <n v="1304.9459999999999"/>
        <n v="548.27499999999998"/>
        <n v="782.17539999999997"/>
        <n v="850.29750000000001"/>
        <n v="3306.1392000000001"/>
        <n v="496.97340000000008"/>
        <n v="273.08879999999999"/>
        <n v="1349.0568000000003"/>
        <n v="2471.6376"/>
        <n v="201.59700000000001"/>
        <n v="641.73599999999999"/>
        <n v="2147.5500000000002"/>
        <n v="948.12300000000005"/>
        <n v="372.923"/>
        <n v="1443.7103999999999"/>
        <n v="1278.3407999999999"/>
        <n v="540.90719999999999"/>
        <n v="977.04880000000014"/>
        <n v="1753.23"/>
        <n v="562.32820000000004"/>
        <n v="475.9819"/>
        <n v="1432.2743999999998"/>
        <n v="1194.9503999999999"/>
        <n v="1584.7840000000003"/>
        <n v="193.55719999999999"/>
        <n v="1491.7896000000001"/>
        <n v="300.2022"/>
        <n v="3077.5992000000001"/>
        <n v="1843.04"/>
        <n v="79.775999999999996"/>
        <n v="93.909199999999998"/>
        <n v="193.1234"/>
        <n v="1084.6812"/>
        <n v="455.60099999999989"/>
        <n v="952.84559999999999"/>
        <n v="473.66070000000002"/>
        <n v="485.55839999999989"/>
        <n v="1741.5570000000005"/>
        <n v="2343.4616000000001"/>
        <n v="1620.8255999999999"/>
        <n v="798.55200000000013"/>
        <n v="604.41920000000005"/>
        <n v="109.56239999999998"/>
        <n v="240.55919999999998"/>
        <n v="1241.8800000000001"/>
        <n v="1068.2460000000001"/>
        <n v="2873.864"/>
        <n v="1217.1579999999999"/>
        <n v="617.29200000000003"/>
        <n v="75.84"/>
        <n v="2555.64"/>
        <n v="762.36819999999989"/>
        <n v="2089.8951000000002"/>
        <n v="137.49600000000001"/>
        <n v="2908.1696000000002"/>
        <n v="541.6191"/>
        <n v="678.84100000000001"/>
        <n v="1301.6094000000003"/>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3"/>
        <n v="752.86199999999997"/>
        <n v="1175.2416000000001"/>
        <n v="859.7808"/>
        <n v="1909.9607999999998"/>
        <n v="374.34539999999998"/>
        <n v="1146.4795999999999"/>
        <n v="125.8389"/>
        <n v="3576.0383999999999"/>
        <n v="595.97759999999994"/>
        <n v="600.97979999999995"/>
        <n v="1491.4118999999998"/>
        <n v="417.00839999999999"/>
        <n v="558.39019999999994"/>
        <n v="574.12160000000006"/>
        <n v="907.52549999999997"/>
        <n v="390.81599999999992"/>
        <n v="286.22519999999997"/>
        <n v="2281.8532"/>
        <n v="295.4504"/>
        <n v="1199.3579999999999"/>
        <n v="2217.752"/>
        <n v="529.8900000000001"/>
        <n v="1495.74"/>
        <n v="1447.2216000000001"/>
        <n v="2532.3480000000004"/>
        <n v="1825.3247999999999"/>
        <n v="1819.7998"/>
        <n v="1630.0416"/>
        <n v="2123.9856"/>
        <n v="1214.6759999999999"/>
        <n v="1519.6104"/>
        <n v="2416.7087999999999"/>
        <n v="940.1484999999999"/>
        <n v="348.78480000000002"/>
        <n v="672.29899999999998"/>
        <n v="1521.7632000000001"/>
        <n v="1026.048"/>
        <n v="469.60759999999999"/>
        <n v="253.09200000000004"/>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19999999999"/>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4"/>
        <n v="299.6721"/>
        <n v="177.19200000000004"/>
        <n v="1568.5425"/>
        <n v="346.49400000000003"/>
        <n v="442.79050000000007"/>
        <n v="553.18960000000004"/>
        <n v="2181.4650000000011"/>
        <n v="2175.5252"/>
        <n v="1504.4760000000003"/>
        <n v="154.74359999999999"/>
        <n v="1501.152"/>
        <n v="480.41250000000002"/>
        <n v="491.77100000000002"/>
        <n v="425.41759999999999"/>
        <n v="378.59399999999999"/>
        <n v="1879.0500000000002"/>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5"/>
        <n v="330.7824"/>
        <n v="199.56780000000001"/>
        <n v="218.49100000000001"/>
        <n v="1552.9793999999999"/>
        <n v="547.17700000000002"/>
        <n v="423.62840000000011"/>
        <n v="831.92750000000001"/>
        <n v="2084.0720000000001"/>
        <n v="1018.3301999999999"/>
        <n v="1098.6659999999999"/>
        <n v="190.54"/>
        <n v="1444.212"/>
        <n v="71.193599999999989"/>
        <n v="750.20309999999995"/>
        <n v="65.155000000000001"/>
        <n v="1174.2947999999997"/>
        <n v="1353.7854"/>
        <n v="1042.491"/>
        <n v="2799.0720000000001"/>
        <n v="2495.4744000000001"/>
        <n v="96.25"/>
        <n v="346.38"/>
        <n v="1032.3599999999999"/>
        <n v="2724.4034999999999"/>
        <n v="339.37560000000002"/>
        <n v="1205.3327999999999"/>
        <n v="2312.2568999999994"/>
        <n v="817.15500000000009"/>
        <n v="1083.7284"/>
        <n v="1321.9595999999999"/>
        <n v="437.37720000000002"/>
        <n v="148.30019999999999"/>
        <n v="833.68399999999997"/>
        <n v="1589.3951999999999"/>
        <n v="2317.1543999999999"/>
        <n v="1446.1376"/>
        <n v="612.16679999999997"/>
        <n v="868.98"/>
        <n v="1492.7882"/>
        <n v="615.32820000000004"/>
        <n v="414.25920000000008"/>
        <n v="2019.6839999999997"/>
        <n v="2199.3450000000003"/>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73"/>
        <n v="104.7144"/>
        <n v="127.61099999999999"/>
        <n v="1193.2704000000001"/>
        <n v="3265.2919999999999"/>
        <n v="2389.1322"/>
        <n v="2847.6208000000001"/>
        <n v="598.23900000000003"/>
        <n v="1793.2632000000001"/>
        <n v="3225.5819999999999"/>
        <n v="224.60640000000001"/>
        <n v="836.47409999999991"/>
        <n v="299.73420000000004"/>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74"/>
        <n v="1597.624"/>
        <n v="1042.3728000000001"/>
        <n v="129.4"/>
        <n v="1309.4226000000003"/>
        <n v="2548.5264000000002"/>
        <n v="2721.1183999999998"/>
        <n v="1455.2208000000001"/>
        <n v="874.91959999999983"/>
        <n v="2556.1972000000001"/>
        <n v="439.27420000000001"/>
        <n v="513.702"/>
        <n v="566.21899999999994"/>
        <n v="2230.3303999999998"/>
        <n v="216.44739999999996"/>
        <n v="649.51920000000007"/>
        <n v="865.1164"/>
        <n v="1394.5596"/>
        <n v="810.57139999999993"/>
        <n v="1050.2965999999999"/>
        <n v="2148.2759999999985"/>
        <n v="2952.5216"/>
        <n v="773.60919999999999"/>
        <n v="1640.0519999999999"/>
        <n v="1729.4748"/>
        <n v="1372.8879999999999"/>
        <n v="1023.678"/>
        <n v="1182.8481999999999"/>
        <n v="1484.7293999999999"/>
        <n v="1208.27"/>
        <n v="2240.9920000000002"/>
        <n v="615.47840000000008"/>
        <n v="437.76"/>
        <n v="434.05680000000001"/>
        <n v="612.59760000000006"/>
        <n v="79.638499999999993"/>
        <n v="1403.8919999999998"/>
        <n v="3066.6687999999999"/>
        <n v="766.37429999999995"/>
        <n v="2198.16"/>
        <n v="411.35200000000009"/>
        <n v="426.03600000000012"/>
        <n v="1223.0694000000001"/>
        <n v="24.442599999999999"/>
        <n v="1579.3443000000002"/>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0999999999"/>
        <n v="1357.0372"/>
        <n v="712.50919999999996"/>
        <n v="797.93790000000001"/>
        <n v="569.04399999999998"/>
        <n v="470.61419999999998"/>
        <n v="323.67660000000001"/>
        <n v="933.61599999999999"/>
        <n v="560.37950000000001"/>
        <n v="341.31200000000001"/>
        <n v="573.07000000000005"/>
        <n v="216.69820000000001"/>
        <n v="618.41340000000002"/>
        <n v="1973.6496000000002"/>
        <n v="220.16800000000001"/>
        <n v="54.406799999999997"/>
        <n v="1034.6335999999999"/>
        <n v="139.86799999999999"/>
        <n v="962.47320000000002"/>
        <n v="279.00960000000003"/>
        <n v="701.0544000000001"/>
        <n v="449.65469999999999"/>
        <n v="691.02719999999999"/>
        <n v="620.94600000000003"/>
        <n v="132.35820000000001"/>
        <n v="133.79560000000001"/>
        <n v="2750.1219999999998"/>
        <n v="798.21719999999993"/>
        <n v="1154.6808000000001"/>
        <n v="1813.5174000000002"/>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7"/>
        <n v="332.37759999999997"/>
        <n v="1112.79"/>
        <n v="303.08980000000003"/>
        <n v="900.75200000000007"/>
        <n v="460.108"/>
        <n v="2430.6260000000002"/>
        <n v="305.84940000000012"/>
        <n v="2017.5012000000002"/>
        <n v="1267.1328000000001"/>
        <n v="1548.1769999999999"/>
        <n v="1824.2927999999999"/>
        <n v="1111.0344"/>
        <n v="1043.3280000000002"/>
        <n v="1553.7023999999999"/>
        <n v="484.60230000000001"/>
        <n v="792.09600000000012"/>
        <n v="1528.4588000000001"/>
        <n v="794.62400000000002"/>
        <n v="2163.1104"/>
        <n v="2509.1999999999998"/>
        <n v="764.55679999999995"/>
        <n v="1331.4911999999999"/>
        <n v="1005.6287999999998"/>
        <n v="1451.7328"/>
        <n v="1279.2354"/>
        <n v="808.65720000000022"/>
        <n v="964.77480000000003"/>
        <n v="787.70069999999998"/>
        <n v="576.7944"/>
        <n v="1385.8368"/>
        <n v="918.92480000000012"/>
        <n v="922.36099999999988"/>
        <n v="1451.7072000000001"/>
        <n v="51.302599999999998"/>
        <n v="1015.32"/>
        <n v="3756.8876"/>
        <n v="1633.056"/>
        <n v="257.03719999999998"/>
        <n v="122.73239999999998"/>
        <n v="31.239000000000001"/>
        <n v="1475.8869999999999"/>
        <n v="867.34800000000007"/>
        <n v="2965.1507999999999"/>
        <n v="243.42150000000001"/>
        <n v="2383.6680000000001"/>
        <n v="2201.7408"/>
        <n v="1793.4336000000001"/>
        <n v="592.20720000000006"/>
        <n v="3271.7496000000001"/>
        <n v="55.21670000000001"/>
        <n v="3400.733999999999"/>
        <n v="3028.2264"/>
        <n v="1039.1135999999999"/>
        <n v="2080.2770999999998"/>
        <n v="1349.7692"/>
        <n v="92.722300000000004"/>
        <n v="469.6508"/>
        <n v="1376.7210000000002"/>
        <n v="796.63200000000006"/>
        <n v="2592.2763"/>
        <n v="54.999000000000002"/>
        <n v="2011.7483999999997"/>
        <n v="2280.0510000000004"/>
        <n v="620.95889999999997"/>
        <n v="1456.4944"/>
        <n v="389.59829999999999"/>
        <n v="2832.9380000000001"/>
        <n v="2651.3568"/>
        <n v="2240.7020000000002"/>
        <n v="275.36079999999998"/>
        <n v="2512.0783999999999"/>
        <n v="1344.7067999999999"/>
        <n v="733.85640000000001"/>
        <n v="499.24360000000001"/>
        <n v="560.18999999999994"/>
        <n v="1172.0625000000002"/>
        <n v="1565.982"/>
        <n v="1045.6292000000001"/>
        <n v="2242.8216000000002"/>
        <n v="615.46699999999998"/>
        <n v="323.35199999999998"/>
        <n v="977.69849999999985"/>
        <n v="3529.1619999999998"/>
        <n v="959.13179999999988"/>
        <n v="68.694199999999995"/>
        <n v="1452.4944"/>
        <n v="1592.3416"/>
        <n v="239.32260000000002"/>
        <n v="246.99600000000001"/>
        <n v="332.02339999999998"/>
        <n v="116.23139999999999"/>
        <n v="655.61040000000003"/>
        <n v="557.68680000000006"/>
        <n v="264.93889999999999"/>
        <n v="1211.0416"/>
        <n v="2681.3406"/>
        <n v="1006.2063000000001"/>
        <n v="2380.7628"/>
        <n v="215.47199999999998"/>
        <n v="165.1584"/>
        <n v="369.74"/>
        <n v="2286.1343999999999"/>
        <n v="191.88"/>
        <n v="424.875"/>
        <n v="605.43299999999999"/>
        <n v="426.411"/>
        <n v="710.44"/>
        <n v="1197.9756"/>
        <n v="729.07759999999996"/>
        <n v="3908.2428"/>
        <n v="1547.9168"/>
        <n v="1211.364"/>
        <n v="1548.0453"/>
        <n v="1768.96"/>
        <n v="1745.2988999999998"/>
        <n v="235.2936"/>
        <n v="2094.8568"/>
        <n v="711.05579999999986"/>
        <n v="739.55970000000002"/>
        <n v="2158.7103999999999"/>
        <n v="67.502399999999994"/>
        <n v="2092.2191999999995"/>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000000001"/>
        <n v="616.54750000000001"/>
        <n v="424.20510000000002"/>
        <n v="695.95499999999993"/>
        <n v="1169.2264"/>
        <n v="268.10359999999997"/>
        <n v="1276.7118"/>
        <n v="1620.8416"/>
        <n v="570.62200000000007"/>
        <n v="1043.8271999999999"/>
        <n v="853.05420000000015"/>
        <n v="1555.992"/>
        <n v="958.57439999999997"/>
        <n v="320.76"/>
        <n v="810.84600000000012"/>
        <n v="756.54719999999975"/>
        <n v="497.76479999999998"/>
        <n v="2364.6480000000001"/>
        <n v="778.35680000000002"/>
        <n v="447.45299999999992"/>
        <n v="2724.32"/>
        <n v="2488.6336000000001"/>
        <n v="1661.0527999999999"/>
        <n v="527.33479999999997"/>
        <n v="494.99560000000002"/>
        <n v="1143.252"/>
        <n v="3139.3784000000001"/>
        <n v="217.77210000000002"/>
        <n v="1810.56"/>
        <n v="1395.6096"/>
        <n v="1656.395"/>
        <n v="161.238"/>
        <n v="1574.4498000000003"/>
        <n v="207.27929999999998"/>
        <n v="24.7744"/>
        <n v="955.54599999999994"/>
        <n v="3030.5223999999998"/>
        <n v="364.71600000000001"/>
        <n v="84.348600000000005"/>
        <n v="81.673900000000003"/>
        <n v="1089.5352"/>
        <n v="701.4348"/>
        <n v="392.04"/>
        <n v="2811.1181999999994"/>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0000000002"/>
        <n v="1375.2876000000001"/>
        <n v="2569.1024000000002"/>
        <n v="467.90999999999997"/>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3999999997"/>
        <n v="629.96500000000003"/>
        <n v="624.49519999999995"/>
        <n v="1383.2583999999999"/>
        <n v="2081.9225999999999"/>
        <n v="251.04419999999999"/>
        <n v="1936.7025000000003"/>
        <n v="363.09980000000002"/>
        <n v="1247.4552000000001"/>
        <n v="1228.8078000000003"/>
        <n v="261.58"/>
        <n v="368.83280000000002"/>
        <n v="312.67360000000002"/>
        <n v="846.98459999999989"/>
        <n v="823.27499999999998"/>
        <n v="1646.3879999999999"/>
        <n v="1759.9428"/>
        <n v="427.58760000000001"/>
        <n v="2168.64"/>
        <n v="1245.1189999999999"/>
        <n v="1146.0820000000001"/>
        <n v="868.45639999999992"/>
        <n v="501.91680000000008"/>
        <n v="927.92699999999991"/>
        <n v="2310.0987"/>
        <n v="359.7783"/>
        <n v="355.5342"/>
        <n v="480.75359999999989"/>
        <n v="347.25360000000012"/>
        <n v="84.852000000000004"/>
        <n v="1715.8679999999999"/>
        <n v="1045.2353999999998"/>
        <n v="494.0684"/>
        <n v="1134.4007999999999"/>
        <n v="835.95240000000001"/>
        <n v="1016.0784"/>
        <n v="1609.9962000000003"/>
        <n v="485.51579999999996"/>
        <n v="925.74649999999997"/>
        <n v="1333.4780000000001"/>
        <n v="2729.8292000000001"/>
        <n v="373.59129999999999"/>
        <n v="237.6524"/>
        <n v="902.30399999999997"/>
        <n v="1254.9264000000001"/>
        <n v="1144.4248"/>
        <n v="707.02719999999999"/>
        <n v="2326.4778000000001"/>
        <n v="1314.0072"/>
        <n v="554.35380000000009"/>
        <n v="433.92960000000016"/>
        <n v="563.48699999999997"/>
        <n v="320.04199999999997"/>
        <n v="1643.4792"/>
        <n v="3026.6716000000001"/>
        <n v="531.5616"/>
        <n v="866.04959999999994"/>
        <n v="30.175999999999998"/>
        <n v="463.85820000000001"/>
        <n v="19.481000000000002"/>
        <n v="1509.2351999999998"/>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7999999998"/>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39999999998"/>
        <n v="1185.4584"/>
        <n v="353.56760000000003"/>
        <n v="389.67399999999998"/>
        <n v="1113.6584"/>
        <n v="383.32799999999997"/>
        <n v="28.044"/>
        <n v="818.46659999999997"/>
        <n v="85.933199999999999"/>
        <n v="695.04819999999995"/>
        <n v="1561.9211999999998"/>
        <n v="139.03120000000001"/>
        <n v="122.9456"/>
        <n v="751.58879999999988"/>
        <n v="493.91449999999992"/>
        <n v="1613.5560000000003"/>
        <n v="537.11840000000007"/>
        <n v="621.27"/>
        <n v="867.5"/>
        <n v="272.30130000000003"/>
        <n v="212.83199999999999"/>
        <n v="844.96719999999993"/>
        <n v="3138.6759999999999"/>
        <n v="1375.6759999999999"/>
        <n v="246.77549999999997"/>
        <n v="1748.7384"/>
        <n v="623.19839999999999"/>
        <n v="502.95960000000008"/>
        <n v="520.43039999999996"/>
        <n v="316.22199999999998"/>
        <n v="544.55939999999998"/>
        <n v="56.010599999999997"/>
        <n v="1641.3904"/>
        <n v="107.0748"/>
        <n v="523.66020000000003"/>
        <n v="18.459"/>
        <n v="3205.3728000000001"/>
        <n v="2470.6439999999998"/>
        <n v="474.41449999999998"/>
        <n v="370.75619999999992"/>
        <n v="571.26209999999992"/>
        <n v="934.46460000000013"/>
        <n v="647.2349999999999"/>
        <n v="1060.4369999999999"/>
        <n v="1754.4059999999999"/>
        <n v="1874.787"/>
        <n v="124.33599999999998"/>
        <n v="2746.7712000000001"/>
        <n v="2143.6176"/>
        <n v="2486.2139999999999"/>
        <n v="154.93799999999999"/>
        <n v="2421.7943999999998"/>
        <n v="541.10160000000008"/>
        <n v="844.77059999999994"/>
        <n v="1196.5536"/>
        <n v="1082.8350000000003"/>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82"/>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00000000002"/>
        <n v="113.0128"/>
        <n v="820.89920000000006"/>
        <n v="1968.1116"/>
        <n v="1930.761"/>
        <n v="1733.2565999999997"/>
        <n v="2312.2912000000001"/>
        <n v="1472.5308"/>
        <n v="2090.2723999999998"/>
        <n v="1690.7814000000001"/>
        <n v="1377.6432"/>
        <n v="3133.7256000000002"/>
        <n v="981.97259999999994"/>
        <n v="441.55169999999998"/>
        <n v="476.91660000000007"/>
        <n v="56.880400000000002"/>
        <n v="2408.6664000000001"/>
        <n v="787.28039999999999"/>
        <n v="1087.8444000000002"/>
        <n v="1723.5719999999999"/>
        <n v="584.78399999999988"/>
        <n v="1281.8937000000001"/>
        <n v="2380.4639999999999"/>
        <n v="1304.2182000000003"/>
        <n v="968.16959999999995"/>
        <n v="65.729200000000006"/>
        <n v="1327.8846000000001"/>
        <n v="1805.2736000000002"/>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000000003"/>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000000002"/>
        <n v="1489.8743999999999"/>
        <n v="1818.3263999999997"/>
        <n v="489.78199999999993"/>
        <n v="509.14980000000008"/>
        <n v="998.18730000000005"/>
        <n v="466.78170000000011"/>
        <n v="698.76"/>
        <n v="1988.568"/>
        <n v="1177.0512000000001"/>
        <n v="680.65200000000004"/>
        <n v="808.64190000000019"/>
        <n v="150.76079999999999"/>
        <n v="626.67989999999998"/>
        <n v="116.39699999999999"/>
        <n v="3181.8919999999998"/>
        <n v="127.39440000000002"/>
        <n v="2826.5160000000001"/>
        <n v="1542.1751999999999"/>
        <n v="467.77280000000007"/>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2"/>
        <n v="1787.3469000000002"/>
        <n v="528.30659999999989"/>
        <n v="305.94240000000002"/>
        <n v="1369.6744000000001"/>
        <n v="1228.4412"/>
        <n v="1896.72"/>
        <n v="1386.2428"/>
        <n v="478.03020000000004"/>
        <n v="671.89779999999996"/>
        <n v="91.402000000000001"/>
        <n v="591.58360000000005"/>
        <n v="566.42039999999986"/>
        <n v="674.63560000000007"/>
        <n v="155.22720000000004"/>
        <n v="817.21080000000006"/>
        <n v="956.16639999999995"/>
        <n v="664.35"/>
        <n v="353.27339999999998"/>
        <n v="2691.7435999999998"/>
        <n v="763.30799999999999"/>
        <n v="222.26750000000001"/>
        <n v="2135.4168"/>
        <n v="2478.4499999999998"/>
        <n v="1439.136"/>
        <n v="871.41929999999991"/>
        <n v="1236.48"/>
        <n v="1794.3030000000003"/>
        <n v="199.2928"/>
        <n v="1022.6838"/>
        <n v="810.08579999999995"/>
        <n v="2807.8008"/>
        <n v="616.029"/>
        <n v="1442.76"/>
        <n v="69.273600000000002"/>
        <n v="2263.0068000000001"/>
        <n v="1149.558"/>
        <n v="803.22879999999998"/>
        <n v="611.20500000000015"/>
        <n v="676.73919999999998"/>
        <n v="514.69319999999993"/>
        <n v="92.848399999999998"/>
        <n v="756.76580000000001"/>
        <n v="2545.44"/>
        <n v="887.56200000000013"/>
        <n v="769.0440000000001"/>
        <n v="780.69119999999998"/>
        <n v="398.95310000000012"/>
        <n v="124.87679999999999"/>
        <n v="2167.9223999999999"/>
        <n v="526.24439999999993"/>
        <n v="435.27359999999999"/>
        <n v="616.50819999999999"/>
        <n v="514.9"/>
        <n v="1156.3725999999999"/>
        <n v="258.822"/>
        <n v="1120.0599"/>
        <n v="131.047"/>
        <n v="2168.9369999999999"/>
        <n v="815.07200000000012"/>
        <n v="1665.6919999999998"/>
        <n v="1570.4166"/>
        <n v="405.32"/>
        <n v="2269.4976000000006"/>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300000000003"/>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7999999998"/>
        <n v="889.30799999999999"/>
        <n v="661.7595"/>
        <n v="1845.9659999999997"/>
        <n v="1828.1120000000001"/>
        <n v="593.79"/>
        <n v="1900.1135999999999"/>
        <n v="2950.14"/>
        <n v="821.35159999999996"/>
        <n v="1756.5324000000001"/>
        <n v="1568.9429999999998"/>
        <n v="548.06200000000001"/>
        <n v="954.06080000000009"/>
        <n v="1194.9028000000001"/>
        <n v="3220.3444"/>
        <n v="40.976100000000002"/>
        <n v="189.61760000000001"/>
        <n v="264.91500000000002"/>
        <n v="1369.1215999999999"/>
        <n v="331.17"/>
        <n v="1275.799"/>
        <n v="1926.15"/>
        <n v="1370.5232000000001"/>
        <n v="679.18619999999999"/>
        <n v="1053.7550999999999"/>
        <n v="333.85090000000002"/>
        <n v="819.71759999999995"/>
        <n v="1187.8979999999999"/>
        <n v="2093.6735999999996"/>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78"/>
        <n v="112.4496"/>
        <n v="1287.6084000000003"/>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4"/>
        <n v="1538.942"/>
        <n v="909.83199999999999"/>
        <n v="194.17859999999999"/>
        <n v="2566.404"/>
        <n v="786.19040000000007"/>
        <n v="1125.896"/>
        <n v="1715.0595000000003"/>
        <n v="887.30400000000009"/>
        <n v="800.72879999999998"/>
        <n v="2859.2928000000002"/>
        <n v="570.78420000000006"/>
        <n v="2481.5216"/>
        <n v="2358.1583999999998"/>
        <n v="445.10399999999998"/>
        <n v="1371.5504000000001"/>
        <n v="673.875"/>
        <n v="223.87280000000001"/>
        <n v="574.10700000000008"/>
        <n v="529.88580000000002"/>
        <n v="929.16320000000007"/>
        <n v="1071.904"/>
        <n v="763.97759999999994"/>
        <n v="712.59749999999985"/>
        <n v="2013.5178000000001"/>
        <n v="1438.8352"/>
        <n v="213.55879999999999"/>
        <n v="1925.8532999999998"/>
        <n v="1146.6271999999999"/>
        <n v="64.878399999999999"/>
        <n v="36.225000000000001"/>
        <n v="1537.404"/>
        <n v="1548.9465000000002"/>
        <n v="1969.9559999999997"/>
        <n v="1659.9756"/>
        <n v="1280.115"/>
        <n v="150.7902"/>
        <n v="812.75739999999996"/>
        <n v="1005.3216"/>
        <n v="590.84100000000001"/>
        <n v="1040.2403999999999"/>
        <n v="2182.4463999999998"/>
        <n v="105.47280000000001"/>
        <n v="343.6694"/>
        <n v="103.93110000000001"/>
        <n v="900.59199999999998"/>
        <n v="1505.2575999999999"/>
        <n v="926.40100000000007"/>
        <n v="242.03899999999996"/>
        <n v="1627.4390999999998"/>
        <n v="138.4229"/>
        <n v="1774.3440000000001"/>
        <n v="1477.5"/>
        <n v="615.74040000000002"/>
        <n v="2774.6131999999998"/>
        <n v="450.52399999999983"/>
        <n v="2549.4839999999999"/>
        <n v="1359.5925"/>
        <n v="1373.7651000000003"/>
        <n v="502.62120000000004"/>
        <n v="1861.9880000000003"/>
        <n v="1904.5439999999999"/>
        <n v="273.52260000000001"/>
        <n v="95.408200000000008"/>
        <n v="700.5544000000001"/>
        <n v="257.24009999999998"/>
        <n v="2460.3708000000001"/>
        <n v="142.52520000000001"/>
        <n v="287.38799999999998"/>
        <n v="2760.5439999999999"/>
        <n v="54.489600000000003"/>
        <n v="1448.752"/>
        <n v="469.00079999999997"/>
        <n v="1741.35"/>
        <n v="1482.1808000000001"/>
        <n v="634.17840000000001"/>
        <n v="3034.2824000000001"/>
        <n v="1867.9205999999999"/>
        <n v="2839.6248000000001"/>
        <n v="1602.7068000000002"/>
        <n v="2281.14"/>
        <n v="1451.6960999999999"/>
        <n v="1792.1180999999999"/>
        <n v="954.76499999999999"/>
        <n v="1142.4972"/>
        <n v="396.23039999999986"/>
        <n v="3019.2287999999999"/>
        <n v="342.92250000000001"/>
        <n v="2100.7728000000002"/>
        <n v="523.77599999999995"/>
        <n v="372.0299"/>
        <n v="1311.4192"/>
        <n v="2487.3809999999989"/>
        <n v="373.66559999999998"/>
        <n v="192.88499999999999"/>
        <n v="1171.2978000000001"/>
        <n v="255.88800000000003"/>
        <n v="377.10980000000001"/>
        <n v="2585.8643999999999"/>
        <n v="2367.15"/>
        <n v="570.52"/>
        <n v="969.66480000000013"/>
        <n v="848.82439999999997"/>
        <n v="487.18799999999993"/>
        <n v="896.04000000000019"/>
        <n v="46.216799999999999"/>
        <n v="586.71719999999993"/>
        <n v="2033.9406000000001"/>
        <n v="2576.2301999999995"/>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0000000003"/>
        <n v="457.73700000000002"/>
        <n v="758.38120000000004"/>
        <n v="127.2171"/>
        <n v="2110.1255999999998"/>
        <n v="449.03949999999998"/>
        <n v="384.11040000000003"/>
        <n v="372.28500000000003"/>
        <n v="241.03399999999999"/>
        <n v="1832.3790000000001"/>
        <n v="1813.0715999999998"/>
        <n v="538.5634"/>
        <n v="2163.7055999999998"/>
        <n v="794.45699999999999"/>
        <n v="888.0444"/>
        <n v="1169.6238000000001"/>
        <n v="269.87189999999998"/>
        <n v="925.18960000000004"/>
        <n v="1685.1573000000003"/>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6"/>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17"/>
        <n v="2026.1829000000002"/>
        <n v="1395.6948000000002"/>
        <n v="1583.0316"/>
        <n v="2801.768"/>
        <n v="1857.2175999999999"/>
        <n v="3745.8047999999999"/>
        <n v="1776.5286000000003"/>
        <n v="1905.1724999999997"/>
        <n v="1462.0029999999999"/>
        <n v="113.33580000000001"/>
        <n v="90.479799999999997"/>
        <n v="325.54419999999999"/>
        <n v="535.35019999999997"/>
        <n v="678.60799999999995"/>
        <n v="1352.0759999999998"/>
        <n v="347.82000000000011"/>
        <n v="81.619199999999992"/>
        <n v="1536.7439999999997"/>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7"/>
        <n v="359.19650000000001"/>
        <n v="857.1"/>
        <n v="1112.9536000000001"/>
        <n v="413.5335"/>
        <n v="2010.6432"/>
        <n v="444.61439999999988"/>
        <n v="1533.8240000000001"/>
        <n v="1081.0134"/>
        <n v="618.69359999999995"/>
        <n v="377.28"/>
        <n v="1630.3392000000001"/>
        <n v="229.3109"/>
        <n v="189.21600000000004"/>
        <n v="692.38839999999993"/>
        <n v="1884.54"/>
        <n v="906.50339999999994"/>
        <n v="716.1336"/>
        <n v="137.697"/>
        <n v="1345.6367999999998"/>
        <n v="148.49160000000001"/>
        <n v="2936.0144"/>
        <n v="328.02"/>
        <n v="944.47099999999989"/>
        <n v="126.5916"/>
        <n v="1579.7805000000001"/>
        <n v="682.55600000000004"/>
        <n v="1877.6688000000001"/>
        <n v="1289.6099999999999"/>
        <n v="1631.2854"/>
        <n v="392.02720000000011"/>
        <n v="576.97299999999996"/>
        <n v="953.48760000000004"/>
        <n v="1136.7583999999999"/>
        <n v="468.78320000000002"/>
        <n v="385.67880000000002"/>
        <n v="1084.7936"/>
        <n v="1616.8104000000001"/>
        <n v="753.50399999999991"/>
        <n v="184.22909999999999"/>
        <n v="2801.19"/>
        <n v="1587.4998000000003"/>
        <n v="2465.9856"/>
        <n v="189.244"/>
        <n v="1898.2482"/>
        <n v="860.31959999999992"/>
        <n v="1220.0219999999999"/>
        <n v="1261.6379999999999"/>
        <n v="3332.0888"/>
        <n v="502.10700000000003"/>
        <n v="269.01659999999998"/>
        <n v="1823.1948"/>
        <n v="905.85000000000025"/>
        <n v="2019.6945000000001"/>
        <n v="980.35440000000006"/>
        <n v="136.09960000000001"/>
        <n v="641.91689999999994"/>
        <n v="248.17830000000004"/>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3"/>
        <n v="221.61"/>
        <n v="727.28659999999991"/>
        <n v="1758.4811999999997"/>
        <n v="84.527199999999993"/>
        <n v="2155.2719999999999"/>
        <n v="104.6199"/>
        <n v="384.4665"/>
        <n v="1398.712"/>
        <n v="1250.8043999999998"/>
        <n v="104.227"/>
        <n v="1340.0001999999999"/>
        <n v="299.4939"/>
        <n v="226.22540000000004"/>
        <n v="902.25379999999996"/>
        <n v="390.95979999999997"/>
        <n v="2280.3669"/>
        <n v="2291.73"/>
        <n v="1155.2436"/>
        <n v="511.35"/>
        <n v="125.1588"/>
        <n v="1523.0640000000001"/>
        <n v="1423.7184"/>
        <n v="642.90499999999997"/>
        <n v="174.40440000000001"/>
        <n v="1939.2012000000004"/>
        <n v="2249.4911999999999"/>
        <n v="456.14399999999989"/>
        <n v="57.389600000000002"/>
        <n v="781.61599999999999"/>
        <n v="1348.2149999999999"/>
        <n v="607.86720000000003"/>
        <n v="314.82319999999999"/>
        <n v="1688.3247999999999"/>
        <n v="398.23939999999999"/>
        <n v="587.1508"/>
        <n v="705.58559999999989"/>
        <n v="768.46379999999999"/>
        <n v="173.54880000000003"/>
        <n v="308.79000000000002"/>
        <n v="435.0138"/>
        <n v="646.99899999999991"/>
        <n v="1207.7603999999999"/>
        <n v="1469.8719000000001"/>
        <n v="654.36219999999992"/>
        <n v="583.16999999999996"/>
        <n v="305.73"/>
        <n v="1352.4272000000001"/>
        <n v="1501.3362"/>
        <n v="2645.6747999999998"/>
        <n v="1142.2530000000002"/>
        <n v="86.620999999999995"/>
        <n v="3110.9863999999998"/>
        <n v="637.05600000000004"/>
        <n v="853.54520000000002"/>
        <n v="844.01370000000009"/>
        <n v="582.88409999999999"/>
        <n v="561.33439999999996"/>
        <n v="313.99"/>
        <n v="2280.0664000000002"/>
        <n v="196.67339999999999"/>
        <n v="719.27200000000005"/>
        <n v="649.89"/>
        <n v="454.01639999999992"/>
        <n v="1367.1368"/>
        <n v="581.58359999999993"/>
        <n v="1253.0011999999999"/>
        <n v="1017.7703999999998"/>
        <n v="1666.9499999999998"/>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59999999998"/>
        <n v="837.42119999999989"/>
        <n v="2439.2984000000001"/>
        <n v="111.14340000000001"/>
        <n v="2083.8663999999999"/>
        <n v="1802.1120000000001"/>
        <n v="1701.7506000000001"/>
        <n v="1554.5838000000001"/>
        <n v="53.817999999999998"/>
        <n v="2671.74"/>
        <n v="497.16419999999999"/>
        <n v="605.76"/>
        <n v="3502.9688000000001"/>
        <n v="271.17919999999998"/>
        <n v="263.04629999999992"/>
        <n v="52.150800000000004"/>
        <n v="843.02359999999999"/>
        <n v="223.51599999999999"/>
        <n v="1124.3964000000001"/>
        <n v="1618.6016"/>
        <n v="1759.434"/>
        <n v="2190.1320000000001"/>
        <n v="1892.7167999999999"/>
        <n v="178.51400000000001"/>
        <n v="152.0343"/>
        <n v="2282.2626"/>
        <n v="1990.0350000000001"/>
        <n v="1366.8979999999999"/>
        <n v="1885.5162"/>
        <n v="571.33180000000004"/>
        <n v="240.44820000000004"/>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7"/>
        <n v="2407.0583999999999"/>
        <n v="1058.1600000000001"/>
        <n v="380.84580000000011"/>
        <n v="865.03629999999998"/>
        <n v="649.60500000000002"/>
        <n v="1748.5209"/>
        <n v="609.45839999999998"/>
        <n v="2922.2952"/>
        <n v="545.68079999999986"/>
        <n v="99.269200000000012"/>
        <n v="1025.8499999999999"/>
        <n v="1140.4559999999999"/>
        <n v="508.88639999999998"/>
        <n v="1181.7431999999999"/>
        <n v="1566.5663999999999"/>
        <n v="568.61479999999995"/>
        <n v="1208.2028"/>
        <n v="493.64280000000002"/>
        <n v="2065.5936000000002"/>
        <n v="199.7961"/>
        <n v="880.66160000000002"/>
        <n v="93.8232"/>
        <n v="3539.8656000000001"/>
        <n v="1595.0951999999997"/>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7"/>
        <n v="763.15719999999999"/>
        <n v="285.83940000000001"/>
        <n v="2324.556"/>
        <n v="1232.9520000000002"/>
        <n v="341.00299999999999"/>
        <n v="1737.9911999999997"/>
        <n v="1765.1759999999999"/>
        <n v="127.794"/>
        <n v="491.46989999999983"/>
        <n v="133.339"/>
        <n v="487.74599999999998"/>
        <n v="2145.7485000000001"/>
        <n v="1575.0724"/>
        <n v="1635.2615999999998"/>
        <n v="236.73719999999997"/>
        <n v="488.71679999999998"/>
        <n v="2315.8519999999999"/>
        <n v="1267.9744000000001"/>
        <n v="981.9864"/>
        <n v="442.61489999999998"/>
        <n v="989.93680000000006"/>
        <n v="551.25900000000001"/>
        <n v="43.144199999999998"/>
        <n v="1210.8714"/>
        <n v="2943.5295999999998"/>
        <n v="1058.4480000000001"/>
        <n v="1695.3074999999999"/>
        <n v="2141.85"/>
        <n v="1287.3599999999997"/>
        <n v="328.75240000000002"/>
        <n v="1958.144"/>
        <n v="39.973999999999997"/>
        <n v="654.36559999999997"/>
        <n v="3032.6559999999999"/>
        <n v="166.82490000000001"/>
        <n v="465.83199999999999"/>
        <n v="188.04239999999999"/>
        <n v="614.07420000000002"/>
        <n v="1664.8109999999999"/>
        <n v="1657.0092"/>
        <n v="127.29599999999999"/>
        <n v="1720.7438"/>
        <n v="1503.1768"/>
        <n v="102.37520000000001"/>
        <n v="791.88479999999993"/>
        <n v="2319.4512"/>
        <n v="1296.2609999999997"/>
        <n v="910.2636"/>
        <n v="794.50919999999996"/>
        <n v="2458.46"/>
        <n v="749.03039999999999"/>
        <n v="2224.2815999999998"/>
        <n v="774.57599999999991"/>
        <n v="34.178400000000003"/>
        <n v="2396.0799000000002"/>
        <n v="1624.443"/>
        <n v="910.36439999999993"/>
        <n v="537.38969999999983"/>
        <n v="758.24"/>
        <n v="773.03039999999999"/>
        <n v="1558.9272000000003"/>
        <n v="948.69359999999972"/>
        <n v="96.459199999999996"/>
        <n v="2871.3679999999999"/>
        <n v="483.94639999999998"/>
        <n v="2916.42"/>
        <n v="1146.8154"/>
        <n v="2819.0064000000002"/>
        <n v="2650.2919999999999"/>
        <n v="2235.4787999999999"/>
        <n v="459.28840000000008"/>
        <n v="464.42550000000006"/>
        <n v="562.35899999999992"/>
        <n v="725.3442"/>
        <n v="1894.08"/>
        <n v="650.91600000000005"/>
        <n v="143.24039999999999"/>
        <n v="1093.2937999999999"/>
        <n v="1487.4636000000003"/>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0000000002"/>
        <n v="502.75240000000002"/>
        <n v="793.38690000000008"/>
        <n v="2075.9130000000005"/>
        <n v="2513.8984"/>
        <n v="895.53420000000006"/>
        <n v="1443.2418"/>
        <n v="762.00299999999993"/>
        <n v="223.59199999999998"/>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7999999998"/>
        <n v="574.88300000000004"/>
        <n v="2139.3312000000001"/>
        <n v="274.45229999999998"/>
        <n v="1706.4300000000003"/>
        <n v="599.471"/>
        <n v="1070.7619999999999"/>
        <n v="591.70319999999992"/>
        <n v="2504.0670000000005"/>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3"/>
        <n v="1120.4751000000001"/>
        <n v="493.05959999999999"/>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4000000001"/>
        <n v="700.40520000000004"/>
        <n v="320.892"/>
        <n v="2704.47"/>
        <n v="506.709"/>
        <n v="595.41"/>
        <n v="953.38679999999999"/>
        <n v="2317.6383999999998"/>
        <n v="88.814799999999991"/>
        <n v="316.89359999999994"/>
        <n v="545.48239999999998"/>
        <n v="757.39"/>
        <n v="152.2801"/>
        <n v="1755.5383999999997"/>
        <n v="2155.2228"/>
        <n v="905.23"/>
        <n v="274.03109999999998"/>
        <n v="2391.4526999999998"/>
        <n v="1014.2588"/>
        <n v="2694.3045000000006"/>
        <n v="170.44050000000001"/>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4594773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ltrafly Solutions" refreshedDate="46099.776131712963" createdVersion="8" refreshedVersion="8" minRefreshableVersion="3" recordCount="2000" xr:uid="{DA1A42D4-EE4D-47F3-8AB2-1D7806516766}">
  <cacheSource type="worksheet">
    <worksheetSource name="Table4"/>
  </cacheSource>
  <cacheFields count="21">
    <cacheField name="Sales_ID" numFmtId="0">
      <sharedItems/>
    </cacheField>
    <cacheField name="Order_Date" numFmtId="165">
      <sharedItems containsSemiMixedTypes="0" containsNonDate="0" containsDate="1" containsString="0" minDate="2023-10-14T00:00:00" maxDate="2025-10-14T00:00:00"/>
    </cacheField>
    <cacheField name="Order_Month" numFmtId="0">
      <sharedItems containsSemiMixedTypes="0" containsString="0" containsNumber="1" containsInteger="1" minValue="1" maxValue="12"/>
    </cacheField>
    <cacheField name="Order_Year" numFmtId="0">
      <sharedItems containsSemiMixedTypes="0" containsString="0" containsNumber="1" containsInteger="1" minValue="2023" maxValue="2025"/>
    </cacheField>
    <cacheField name="Customer_ID" numFmtId="0">
      <sharedItems/>
    </cacheField>
    <cacheField name="Gender" numFmtId="0">
      <sharedItems/>
    </cacheField>
    <cacheField name="Age" numFmtId="0">
      <sharedItems containsSemiMixedTypes="0" containsString="0" containsNumber="1" containsInteger="1" minValue="18" maxValue="64"/>
    </cacheField>
    <cacheField name="Product_ID" numFmtId="0">
      <sharedItems/>
    </cacheField>
    <cacheField name="Product_Name" numFmtId="0">
      <sharedItems count="88">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Men's Graphic T-Shirt"/>
        <s v="Smart LED Light Strip"/>
        <s v="Portable Bluetooth Speaker"/>
        <s v="WiFi Mesh Router"/>
        <s v="Men's Track Pants"/>
        <s v="Women's Ankle Boots"/>
        <s v="Decorative Lamp Shade"/>
        <s v="Beard Grooming Ki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Kitchen Cutting Board"/>
        <s v="Boxing Hand Wraps"/>
        <s v="Sports Stopwatch Pro"/>
        <s v="Women's Scarf Set"/>
        <s v="Wall-Mounted Spice Rack"/>
        <s v="Carbon Fiber Tennis Racket"/>
        <s v="Smart Home WiFi Camera"/>
        <s v="Gaming Mouse Pad XL"/>
        <s v="Women's Beanie Hat"/>
        <s v="Decorative Wall Mirror"/>
        <s v="Bedroom Table Lamp"/>
        <s v="HDMI Cable – 2m"/>
        <s v="Car Dashboard Phone Holder"/>
        <s v="Foam Roller"/>
        <s v="LED Bedside Lamp"/>
        <s v="Women's Hair Dryer Brush"/>
        <s v="Fitness Resistance Bands"/>
        <s v="Ceramic Plant Pot"/>
        <s v="Sports Stopwatch Timer"/>
        <s v="Shin Guards – Adult"/>
        <s v="Vitamin C Face Serum"/>
        <s v="Microwave Oven"/>
        <s v="Organic Sunscreen Lotion"/>
        <s v="Badminton Racket Set"/>
        <s v="Laptop Cooling Pad"/>
        <s v="Tennis Ball 3-Pack"/>
        <s v="Womens Cotton Scarf"/>
        <s v="Wooden Nightstand"/>
        <s v="Yoga Exercise Mat"/>
        <s v="Brother Laser Printer"/>
        <s v="Matte Lipstick Set"/>
        <s v="Men's Casual Sneakers"/>
        <s v="Wooden Bookshelf"/>
        <s v="Women's Denim Jeans"/>
        <s v="Sports Stopwatch Basic"/>
        <s v="Women's Formal Blazer"/>
      </sharedItems>
    </cacheField>
    <cacheField name="Product Category" numFmtId="0">
      <sharedItems count="5">
        <s v="Sports"/>
        <s v="Electronics"/>
        <s v="Beauty"/>
        <s v="Home"/>
        <s v="Clothing"/>
      </sharedItems>
    </cacheField>
    <cacheField name="Product_Sub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Store_ID" numFmtId="0">
      <sharedItems/>
    </cacheField>
    <cacheField name="Store_Name" numFmtId="0">
      <sharedItems/>
    </cacheField>
    <cacheField name="Store_Region" numFmtId="0">
      <sharedItems count="4">
        <s v="East"/>
        <s v="North"/>
        <s v="South"/>
        <s v="West"/>
      </sharedItems>
    </cacheField>
    <cacheField name="Store_city" numFmtId="0">
      <sharedItems/>
    </cacheField>
    <cacheField name="Store_Type" numFmtId="0">
      <sharedItems count="3">
        <s v="Online"/>
        <s v="Flagship"/>
        <s v="Outlet"/>
      </sharedItems>
    </cacheField>
    <cacheField name="Payment_Type" numFmtId="0">
      <sharedItems count="3">
        <s v="Credit Card"/>
        <s v="PayPal"/>
        <s v="COD"/>
      </sharedItems>
    </cacheField>
    <cacheField name="Quantity" numFmtId="0">
      <sharedItems containsSemiMixedTypes="0" containsString="0" containsNumber="1" containsInteger="1" minValue="1" maxValue="4"/>
    </cacheField>
    <cacheField name="Discount" numFmtId="2">
      <sharedItems containsSemiMixedTypes="0" containsString="0" containsNumber="1" minValue="0" maxValue="0.30000000000000016"/>
    </cacheField>
    <cacheField name="Unit_Price" numFmtId="166">
      <sharedItems containsSemiMixedTypes="0" containsString="0" containsNumber="1" minValue="0" maxValue="999.89" count="1992">
        <n v="218.04"/>
        <n v="104.46999999999997"/>
        <n v="914.05000000000007"/>
        <n v="921.51"/>
        <n v="745.30000000000007"/>
        <n v="147.01"/>
        <n v="785.31000000000006"/>
        <n v="342.39000000000004"/>
        <n v="448.24999999999994"/>
        <n v="873.17000000000007"/>
        <n v="278.63"/>
        <n v="286.92"/>
        <n v="644.57999999999993"/>
        <n v="316.90000000000003"/>
        <n v="403.47"/>
        <n v="871.33999999999969"/>
        <n v="451.98"/>
        <n v="502.69"/>
        <n v="559.23"/>
        <n v="464.18"/>
        <n v="986.04"/>
        <n v="589.56000000000017"/>
        <n v="979.41999999999985"/>
        <n v="719.28"/>
        <n v="77.59999999999998"/>
        <n v="852.71"/>
        <n v="149.9136"/>
        <n v="815.49000000000024"/>
        <n v="74.209999999999994"/>
        <n v="602.2266666666668"/>
        <n v="429.38000000000005"/>
        <n v="148.96"/>
        <n v="313.83"/>
        <n v="717.31"/>
        <n v="873.22"/>
        <n v="109.35999999999999"/>
        <n v="559.52"/>
        <n v="121.76"/>
        <n v="735.32"/>
        <n v="600.73"/>
        <n v="873.86"/>
        <n v="342.47"/>
        <n v="915.15"/>
        <n v="863.1099999999999"/>
        <n v="209.32"/>
        <n v="288.59999999999997"/>
        <n v="418.69000000000005"/>
        <n v="135.78"/>
        <n v="517.13"/>
        <n v="384.66"/>
        <n v="83.7"/>
        <n v="76.570000000000022"/>
        <n v="162.02110000000002"/>
        <n v="900.34999999999991"/>
        <n v="428.09000000000003"/>
        <n v="559.71"/>
        <n v="833.7"/>
        <n v="680.16"/>
        <n v="638.07539999999995"/>
        <n v="996.33"/>
        <n v="198.83"/>
        <n v="374.91999999999996"/>
        <n v="468.94"/>
        <n v="121.37"/>
        <n v="0"/>
        <n v="856.56999999999994"/>
        <n v="814.24999999999989"/>
        <n v="989.17"/>
        <n v="62.48"/>
        <n v="561.24"/>
        <n v="668.30000000000007"/>
        <n v="553.82000000000028"/>
        <n v="556.42999999999995"/>
        <n v="184.98"/>
        <n v="700.18"/>
        <n v="686.31"/>
        <n v="687.82"/>
        <n v="900.55000000000007"/>
        <n v="341.17"/>
        <n v="442.27"/>
        <n v="363.73"/>
        <n v="601.33000000000004"/>
        <n v="34.39"/>
        <n v="127.10000000000001"/>
        <n v="899.57999999999981"/>
        <n v="964.39"/>
        <n v="217.83"/>
        <n v="187.71"/>
        <n v="350.12"/>
        <n v="102.19000000000001"/>
        <n v="696.53"/>
        <n v="327.52"/>
        <n v="68.289999999999978"/>
        <n v="842.9"/>
        <n v="751.94000000000028"/>
        <n v="476.28000000000003"/>
        <n v="541.99"/>
        <n v="401.5"/>
        <n v="359.56"/>
        <n v="471.88"/>
        <n v="925.19000000000028"/>
        <n v="879.63"/>
        <n v="418.23"/>
        <n v="551.72"/>
        <n v="525.61"/>
        <n v="815.29999999999973"/>
        <n v="376.46"/>
        <n v="239.83"/>
        <n v="845.70999999999992"/>
        <n v="948.69"/>
        <n v="281.96999999999997"/>
        <n v="731.0100000000001"/>
        <n v="930.85"/>
        <n v="770.77"/>
        <n v="479.63000000000005"/>
        <n v="165"/>
        <n v="151.51000000000002"/>
        <n v="872.93000000000006"/>
        <n v="432.39999999999981"/>
        <n v="197.76000000000002"/>
        <n v="334.6"/>
        <n v="44.35"/>
        <n v="846.31"/>
        <n v="996.4799999999999"/>
        <n v="949.18999999999994"/>
        <n v="724.96999999999991"/>
        <n v="783.25"/>
        <n v="942.38"/>
        <n v="298.35000000000002"/>
        <n v="950.04000000000008"/>
        <n v="267.19000000000011"/>
        <n v="72.63"/>
        <n v="576.52000000000032"/>
        <n v="849.36"/>
        <n v="245.85"/>
        <n v="237.67999999999998"/>
        <n v="715.85"/>
        <n v="478.85"/>
        <n v="503.95"/>
        <n v="975.48"/>
        <n v="450.12"/>
        <n v="237.23999999999998"/>
        <n v="536.84"/>
        <n v="584.41"/>
        <n v="653.87"/>
        <n v="652.03"/>
        <n v="513.3599999999999"/>
        <n v="355.64"/>
        <n v="535.4000000000002"/>
        <n v="108.74"/>
        <n v="591.98"/>
        <n v="345.06"/>
        <n v="986.41"/>
        <n v="921.52"/>
        <n v="83.1"/>
        <n v="60.98"/>
        <n v="122.22999999999999"/>
        <n v="623.38"/>
        <n v="479.57999999999993"/>
        <n v="369.32"/>
        <n v="488.31000000000006"/>
        <n v="164.03999999999996"/>
        <n v="707.95000000000027"/>
        <n v="714.47"/>
        <n v="422.09"/>
        <n v="998.19000000000017"/>
        <n v="343.42"/>
        <n v="152.16999999999996"/>
        <n v="325.07999999999993"/>
        <n v="827.92000000000007"/>
        <n v="593.47"/>
        <n v="756.28000000000009"/>
        <n v="707.65"/>
        <n v="857.35"/>
        <n v="79"/>
        <n v="638.91"/>
        <n v="522.16999999999996"/>
        <n v="954.29000000000008"/>
        <n v="53.920000000000009"/>
        <n v="741.88000000000011"/>
        <n v="547.09"/>
        <n v="789.35"/>
        <n v="476.7800000000002"/>
        <n v="504.26"/>
        <n v="549.32999999999993"/>
        <n v="620.22"/>
        <n v="580.76"/>
        <n v="444.55"/>
        <n v="804.9"/>
        <n v="361.65"/>
        <n v="271.76"/>
        <n v="958.14999999999986"/>
        <n v="889.19"/>
        <n v="689.67000000000007"/>
        <n v="541.24"/>
        <n v="454.71"/>
        <n v="397.63"/>
        <n v="748.56000000000017"/>
        <n v="885.72"/>
        <n v="408.07000000000005"/>
        <n v="597.07000000000005"/>
        <n v="723.4699999999998"/>
        <n v="479.92999999999995"/>
        <n v="362.80999999999995"/>
        <n v="127.11"/>
        <n v="931.26"/>
        <n v="620.80999999999995"/>
        <n v="823.26"/>
        <n v="681.00999999999976"/>
        <n v="119.83"/>
        <n v="575.66"/>
        <n v="775.84"/>
        <n v="318.43"/>
        <n v="141.59999999999994"/>
        <n v="332.82"/>
        <n v="640.97"/>
        <n v="75.37"/>
        <n v="434.54999999999995"/>
        <n v="652.28"/>
        <n v="207.8"/>
        <n v="385.5"/>
        <n v="548.19000000000005"/>
        <n v="927.60000000000036"/>
        <n v="585.03999999999985"/>
        <n v="999.89"/>
        <n v="848.98"/>
        <n v="769.56"/>
        <n v="449.87999999999994"/>
        <n v="383.74"/>
        <n v="794.96999999999991"/>
        <n v="989.63"/>
        <n v="447.16"/>
        <n v="946.9"/>
        <n v="469.68"/>
        <n v="320.64"/>
        <n v="594.43999999999994"/>
        <n v="91.700000000000017"/>
        <n v="741.33"/>
        <n v="922.78"/>
        <n v="394.34999999999997"/>
        <n v="703.95"/>
        <n v="452.67"/>
        <n v="377.3"/>
        <n v="130.47999999999999"/>
        <n v="809.45"/>
        <n v="499.12000000000006"/>
        <n v="894.57999999999993"/>
        <n v="578.39"/>
        <n v="982.45"/>
        <n v="549.52"/>
        <n v="239.92000000000002"/>
        <n v="878.05000000000007"/>
        <n v="546.96"/>
        <n v="71.77"/>
        <n v="679.86"/>
        <n v="222.94"/>
        <n v="294.899"/>
        <n v="611.29999999999995"/>
        <n v="849.21"/>
        <n v="553.12"/>
        <n v="903.08"/>
        <n v="640.23"/>
        <n v="518"/>
        <n v="779.25"/>
        <n v="467.75"/>
        <n v="111.79"/>
        <n v="747.01"/>
        <n v="461.83000000000004"/>
        <n v="105.15"/>
        <n v="610.24"/>
        <n v="872.12"/>
        <n v="406.79"/>
        <n v="606.01"/>
        <n v="322.58"/>
        <n v="463.17"/>
        <n v="285.82"/>
        <n v="995.37999999999965"/>
        <n v="329.31"/>
        <n v="64.200000000000017"/>
        <n v="697.13"/>
        <n v="134.30000000000001"/>
        <n v="520.93000000000018"/>
        <n v="807.9500000000005"/>
        <n v="766.03000000000009"/>
        <n v="545.10000000000014"/>
        <n v="203.60999999999999"/>
        <n v="493.8"/>
        <n v="640.55000000000007"/>
        <n v="702.53000000000009"/>
        <n v="139.94"/>
        <n v="230.84999999999997"/>
        <n v="626.35"/>
        <n v="108.54999999999998"/>
        <n v="353.67"/>
        <n v="61.980000000000004"/>
        <n v="873.1"/>
        <n v="889.47"/>
        <n v="803.76"/>
        <n v="865.13999999999987"/>
        <n v="916.49000000000012"/>
        <n v="781.39"/>
        <n v="619.74"/>
        <n v="837.76"/>
        <n v="135.93999999999997"/>
        <n v="396.53000000000003"/>
        <n v="722.44999999999993"/>
        <n v="138.41"/>
        <n v="741.51"/>
        <n v="588.9"/>
        <n v="88.920000000000016"/>
        <n v="299.13"/>
        <n v="548.29999999999995"/>
        <n v="977.54999999999939"/>
        <n v="459.42"/>
        <n v="123.19"/>
        <n v="222.95000000000002"/>
        <n v="601.92999999999995"/>
        <n v="564.1"/>
        <n v="516.62000000000012"/>
        <n v="934.75"/>
        <n v="548.44000000000005"/>
        <n v="361.1099999999999"/>
        <n v="610.37"/>
        <n v="272.2"/>
        <n v="573.10000000000014"/>
        <n v="24.72"/>
        <n v="268.89"/>
        <n v="78.5"/>
        <n v="399.41999999999985"/>
        <n v="455.82000000000005"/>
        <n v="613.23"/>
        <n v="971.90000000000009"/>
        <n v="884.92000000000007"/>
        <n v="125"/>
        <n v="188.25"/>
        <n v="344.11999999999995"/>
        <n v="997.94999999999993"/>
        <n v="121.64"/>
        <n v="692.71999999999991"/>
        <n v="794.5899999999998"/>
        <n v="907.95"/>
        <n v="660.81"/>
        <n v="564.93999999999994"/>
        <n v="280.37"/>
        <n v="85.22999999999999"/>
        <n v="563.29999999999995"/>
        <n v="827.81"/>
        <n v="877.70999999999981"/>
        <n v="488.56"/>
        <n v="175.91"/>
        <n v="289.66000000000003"/>
        <n v="899.27"/>
        <n v="691.38"/>
        <n v="158.72000000000006"/>
        <n v="537.14999999999986"/>
        <n v="771.70000000000027"/>
        <n v="677.25"/>
        <n v="645.48"/>
        <n v="934"/>
        <n v="669.53"/>
        <n v="213.69"/>
        <n v="99.1"/>
        <n v="628.98"/>
        <n v="944.64000000000021"/>
        <n v="121.7"/>
        <n v="269.49"/>
        <n v="678.2"/>
        <n v="752.45"/>
        <n v="209.66"/>
        <n v="739.95"/>
        <n v="496.19"/>
        <n v="306.36"/>
        <n v="693.16"/>
        <n v="995.51999999999987"/>
        <n v="241.32"/>
        <n v="636.03"/>
        <n v="603.30999999999995"/>
        <n v="437.95999999999981"/>
        <n v="56.91"/>
        <n v="141.78999999999996"/>
        <n v="355.14000000000004"/>
        <n v="960.38"/>
        <n v="847.21"/>
        <n v="773.81000000000006"/>
        <n v="664.71"/>
        <n v="482.06000000000006"/>
        <n v="995.54999999999984"/>
        <n v="153.84"/>
        <n v="362.10999999999996"/>
        <n v="112.26000000000002"/>
        <n v="962.81000000000006"/>
        <n v="276.23"/>
        <n v="991.37"/>
        <n v="977.47"/>
        <n v="308.7"/>
        <n v="733.86999999999989"/>
        <n v="22.47"/>
        <n v="651.36"/>
        <n v="753.39"/>
        <n v="849.17"/>
        <n v="585.44999999999993"/>
        <n v="745.15"/>
        <n v="848.69"/>
        <n v="247.67"/>
        <n v="220.51"/>
        <n v="370.63"/>
        <n v="349.84"/>
        <n v="770.87"/>
        <n v="507.33"/>
        <n v="87.78"/>
        <n v="772.24"/>
        <n v="108.27"/>
        <n v="839.2399999999999"/>
        <n v="466.27"/>
        <n v="969.83"/>
        <n v="782.11"/>
        <n v="74.63000000000001"/>
        <n v="522.78000000000009"/>
        <n v="206.45"/>
        <n v="815.53"/>
        <n v="823.61"/>
        <n v="209.96"/>
        <n v="897.93000000000006"/>
        <n v="925.95"/>
        <n v="573.09"/>
        <n v="149.83000000000001"/>
        <n v="287.70999999999992"/>
        <n v="849.80000000000007"/>
        <n v="482.58000000000004"/>
        <n v="64.7"/>
        <n v="589.83000000000027"/>
        <n v="758.49000000000012"/>
        <n v="747.56"/>
        <n v="551.22"/>
        <n v="527.05999999999995"/>
        <n v="875.41000000000008"/>
        <n v="226.43"/>
        <n v="285.39"/>
        <n v="298.01"/>
        <n v="753.4899999999999"/>
        <n v="130.38999999999996"/>
        <n v="164.02"/>
        <n v="527.51"/>
        <n v="628.18000000000006"/>
        <n v="862.31"/>
        <n v="541.39"/>
        <n v="761.79999999999939"/>
        <n v="829.36"/>
        <n v="425.06"/>
        <n v="911.13999999999987"/>
        <n v="811.96"/>
        <n v="780.05"/>
        <n v="315.95"/>
        <n v="810.17"/>
        <n v="505.01"/>
        <n v="736.74999999999989"/>
        <n v="700.31000000000006"/>
        <n v="202.46000000000004"/>
        <n v="291.83999999999997"/>
        <n v="261.48"/>
        <n v="850.83000000000015"/>
        <n v="83.83"/>
        <n v="649.94999999999993"/>
        <n v="934.95999999999992"/>
        <n v="880.89"/>
        <n v="610.59999999999991"/>
        <n v="514.19000000000005"/>
        <n v="546.20000000000016"/>
        <n v="416.0100000000001"/>
        <n v="30.939999999999998"/>
        <n v="666.39000000000021"/>
        <n v="145.26"/>
        <n v="940.77"/>
        <n v="708.88"/>
        <n v="790.7299999999999"/>
        <n v="635.13"/>
        <n v="744.88"/>
        <n v="205.34"/>
        <n v="756.8"/>
        <n v="771.73"/>
        <n v="440.19000000000005"/>
        <n v="409"/>
        <n v="134.58000000000001"/>
        <n v="284.44"/>
        <n v="922.69"/>
        <n v="992.55"/>
        <n v="170.43"/>
        <n v="480.50999999999993"/>
        <n v="955.66000000000008"/>
        <n v="488.02"/>
        <n v="917.17000000000007"/>
        <n v="406.46000000000004"/>
        <n v="264.39"/>
        <n v="414.96999999999997"/>
        <n v="583.51"/>
        <n v="659.27"/>
        <n v="106.66"/>
        <n v="168.55"/>
        <n v="230.53000000000003"/>
        <n v="355.41"/>
        <n v="843.44000000000017"/>
        <n v="301.60000000000002"/>
        <n v="21.59"/>
        <n v="284.23999999999995"/>
        <n v="191.6"/>
        <n v="616.97"/>
        <n v="125.68000000000004"/>
        <n v="307.48"/>
        <n v="505.22999999999996"/>
        <n v="853.11999999999989"/>
        <n v="191.65"/>
        <n v="169.69"/>
        <n v="145.43"/>
        <n v="828.35"/>
        <n v="268.76"/>
        <n v="370.09000000000003"/>
        <n v="679.22000000000014"/>
        <n v="780.68999999999994"/>
        <n v="42.969999999999992"/>
        <n v="854.37000000000012"/>
        <n v="409.52"/>
        <n v="407.46"/>
        <n v="728.84"/>
        <n v="467.23999999999995"/>
        <n v="57.939999999999984"/>
        <n v="540.1"/>
        <n v="816.28"/>
        <n v="727.49"/>
        <n v="817.92"/>
        <n v="358.45"/>
        <n v="972.06"/>
        <n v="791.36"/>
        <n v="839.65"/>
        <n v="245.51999999999998"/>
        <n v="787.91"/>
        <n v="709.17"/>
        <n v="533.91999999999996"/>
        <n v="878.84"/>
        <n v="442.36"/>
        <n v="763.34"/>
        <n v="178.22000000000003"/>
        <n v="90.32"/>
        <n v="370.93"/>
        <n v="352.43"/>
        <n v="562.97"/>
        <n v="522.85"/>
        <n v="714.8900000000001"/>
        <n v="137.77000000000007"/>
        <n v="862.18000000000006"/>
        <n v="833.6400000000001"/>
        <n v="543.22"/>
        <n v="691.02"/>
        <n v="338.72999999999996"/>
        <n v="366.08000000000015"/>
        <n v="539.48"/>
        <n v="499.59000000000003"/>
        <n v="330.04"/>
        <n v="813.0100000000001"/>
        <n v="204.8"/>
        <n v="728.32"/>
        <n v="836.4"/>
        <n v="780.16"/>
        <n v="354.12"/>
        <n v="282.4799999999999"/>
        <n v="740.68000000000006"/>
        <n v="600.58000000000004"/>
        <n v="345.58000000000015"/>
        <n v="974.52"/>
        <n v="282.33"/>
        <n v="158.45999999999998"/>
        <n v="778.56000000000006"/>
        <n v="280.16000000000003"/>
        <n v="649.54999999999995"/>
        <n v="994.32"/>
        <n v="64.94"/>
        <n v="507.66"/>
        <n v="968.27"/>
        <n v="510.33"/>
        <n v="156.72999999999999"/>
        <n v="53.829999999999984"/>
        <n v="34.71"/>
        <n v="829.15"/>
        <n v="481.86"/>
        <n v="915.17"/>
        <n v="250.95000000000002"/>
        <n v="882.84"/>
        <n v="573.37"/>
        <n v="622.72"/>
        <n v="259.74"/>
        <n v="951.09"/>
        <n v="71.710000000000022"/>
        <n v="894.92999999999984"/>
        <n v="870.18000000000006"/>
        <n v="552.72"/>
        <n v="700.43"/>
        <n v="823.02999999999986"/>
        <n v="117.37"/>
        <n v="165.37"/>
        <n v="483.06000000000012"/>
        <n v="262.05"/>
        <n v="970.89"/>
        <n v="61.11"/>
        <n v="827.87999999999965"/>
        <n v="926.85000000000014"/>
        <n v="874.59"/>
        <n v="479.11"/>
        <n v="182.91"/>
        <n v="745.5100000000001"/>
        <n v="920.6099999999999"/>
        <n v="659.03000000000009"/>
        <n v="312.90999999999997"/>
        <n v="705.64"/>
        <n v="386.40999999999997"/>
        <n v="265.89"/>
        <n v="703.16000000000008"/>
        <n v="394.5"/>
        <n v="411.25000000000011"/>
        <n v="395.45"/>
        <n v="678.98"/>
        <n v="757.71"/>
        <n v="647.86"/>
        <n v="179.64"/>
        <n v="392.65"/>
        <n v="969.55"/>
        <n v="322.94"/>
        <n v="92.83"/>
        <n v="432.29"/>
        <n v="925.78"/>
        <n v="151.47"/>
        <n v="343.05"/>
        <n v="373.05999999999995"/>
        <n v="124.98"/>
        <n v="221.49"/>
        <n v="563.32000000000005"/>
        <n v="362.93"/>
        <n v="369.21999999999997"/>
        <n v="950.83"/>
        <n v="338.79"/>
        <n v="853.31999999999994"/>
        <n v="89.779999999999973"/>
        <n v="172.04000000000002"/>
        <n v="389.20000000000005"/>
        <n v="865.95999999999981"/>
        <n v="79.949999999999989"/>
        <n v="566.5"/>
        <n v="347.95"/>
        <n v="250.83"/>
        <n v="888.05000000000007"/>
        <n v="673.02"/>
        <n v="492.62"/>
        <n v="986.93"/>
        <n v="411.68"/>
        <n v="637.56000000000006"/>
        <n v="706.87"/>
        <n v="884.48"/>
        <n v="718.22999999999968"/>
        <n v="107.44"/>
        <n v="608.97"/>
        <n v="260.45999999999998"/>
        <n v="747.03"/>
        <n v="700.88"/>
        <n v="20.09"/>
        <n v="917.63999999999965"/>
        <n v="242.07999999999996"/>
        <n v="536.68000000000006"/>
        <n v="145.18"/>
        <n v="132.77000000000001"/>
        <n v="682.11"/>
        <n v="502.95"/>
        <n v="472.08"/>
        <n v="218.11"/>
        <n v="845.58"/>
        <n v="111.28"/>
        <n v="37.21"/>
        <n v="331.73"/>
        <n v="306.70999999999998"/>
        <n v="484.92"/>
        <n v="42.04"/>
        <n v="599.48"/>
        <n v="401.42"/>
        <n v="442.54"/>
        <n v="451.41"/>
        <n v="547.21"/>
        <n v="979.28"/>
        <n v="263.59000000000009"/>
        <n v="692.75"/>
        <n v="142.83000000000001"/>
        <n v="419.25"/>
        <n v="800.84"/>
        <n v="301.23999999999995"/>
        <n v="701.49"/>
        <n v="413.48"/>
        <n v="167.83"/>
        <n v="669.11999999999989"/>
        <n v="346.77000000000004"/>
        <n v="648.32999999999993"/>
        <n v="254.94"/>
        <n v="445.5"/>
        <n v="900.94"/>
        <n v="262.68999999999988"/>
        <n v="212.72"/>
        <n v="757.9"/>
        <n v="846.04"/>
        <n v="179.7"/>
        <n v="681.08"/>
        <n v="723.44"/>
        <n v="471.89"/>
        <n v="613.17999999999995"/>
        <n v="651.31000000000006"/>
        <n v="635.14"/>
        <n v="912.61"/>
        <n v="79.770000000000024"/>
        <n v="603.52"/>
        <n v="453.12"/>
        <n v="974.35"/>
        <n v="52.35"/>
        <n v="681.58000000000027"/>
        <n v="71.22999999999999"/>
        <n v="31.36"/>
        <n v="555.54999999999995"/>
        <n v="805.99"/>
        <n v="506.55"/>
        <n v="28.69"/>
        <n v="106.07000000000001"/>
        <n v="289.77000000000004"/>
        <n v="354.26"/>
        <n v="522.72"/>
        <n v="966.01999999999975"/>
        <n v="498.61"/>
        <n v="758.27"/>
        <n v="371.02999999999992"/>
        <n v="230.32000000000002"/>
        <n v="985.43"/>
        <n v="492.50000000000006"/>
        <n v="618.83000000000004"/>
        <n v="81.160000000000011"/>
        <n v="431.69"/>
        <n v="438.64999999999992"/>
        <n v="339.41"/>
        <n v="848.46999999999991"/>
        <n v="664.87"/>
        <n v="412.11"/>
        <n v="126.09"/>
        <n v="602.39"/>
        <n v="447.69"/>
        <n v="35.160000000000011"/>
        <n v="838.59"/>
        <n v="867.94"/>
        <n v="623.88"/>
        <n v="567.95000000000005"/>
        <n v="671.68999999999994"/>
        <n v="257.95999999999998"/>
        <n v="281.48"/>
        <n v="202.13000000000002"/>
        <n v="370.65999999999997"/>
        <n v="731.53"/>
        <n v="468.25"/>
        <n v="928.72"/>
        <n v="217.22"/>
        <n v="387.99000000000007"/>
        <n v="186.24000000000004"/>
        <n v="609.05999999999995"/>
        <n v="827.91"/>
        <n v="303.79000000000002"/>
        <n v="365.91"/>
        <n v="852.71999999999969"/>
        <n v="768.25"/>
        <n v="318.62"/>
        <n v="402.11"/>
        <n v="269.94"/>
        <n v="909.25000000000023"/>
        <n v="229.81"/>
        <n v="442.36000000000007"/>
        <n v="413.74000000000012"/>
        <n v="79.749999999999986"/>
        <n v="95.06"/>
        <n v="107.08000000000001"/>
        <n v="873.18"/>
        <n v="914.75"/>
        <n v="457.33"/>
        <n v="761.88"/>
        <n v="122.87"/>
        <n v="753"/>
        <n v="788.05"/>
        <n v="807.10000000000014"/>
        <n v="443.09"/>
        <n v="512.1600000000002"/>
        <n v="602.54999999999995"/>
        <n v="846.19000000000017"/>
        <n v="506.73"/>
        <n v="408.66"/>
        <n v="170.47999999999993"/>
        <n v="423.48000000000013"/>
        <n v="23.57"/>
        <n v="953.26"/>
        <n v="405.12999999999994"/>
        <n v="333.83"/>
        <n v="727.18"/>
        <n v="516.02"/>
        <n v="705.61"/>
        <n v="654.47000000000014"/>
        <n v="315.27"/>
        <n v="974.47"/>
        <n v="803.30000000000007"/>
        <n v="863.87"/>
        <n v="450.11"/>
        <n v="289.82"/>
        <n v="250.64"/>
        <n v="373.49"/>
        <n v="348.90999999999997"/>
        <n v="212.96"/>
        <n v="871.34"/>
        <n v="698.94"/>
        <n v="719.94"/>
        <n v="278.16000000000014"/>
        <n v="678.9"/>
        <n v="94.13"/>
        <n v="415.02"/>
        <n v="780.07"/>
        <n v="184.57"/>
        <n v="277.58"/>
        <n v="36.799999999999997"/>
        <n v="539.37"/>
        <n v="27.830000000000005"/>
        <n v="698.71999999999991"/>
        <n v="528.23"/>
        <n v="780.90000000000009"/>
        <n v="977.97"/>
        <n v="354.65"/>
        <n v="671.62"/>
        <n v="867.32"/>
        <n v="240.27000000000004"/>
        <n v="619.12"/>
        <n v="693.42"/>
        <n v="751.63"/>
        <n v="108.13999999999999"/>
        <n v="964.11"/>
        <n v="346.2"/>
        <n v="791.75"/>
        <n v="529.84"/>
        <n v="582.57000000000005"/>
        <n v="219.80999999999997"/>
        <n v="883.31"/>
        <n v="329.06"/>
        <n v="935.78"/>
        <n v="597.79999999999995"/>
        <n v="266.98"/>
        <n v="360.17999999999995"/>
        <n v="247.41000000000005"/>
        <n v="674.66"/>
        <n v="913.9799999999999"/>
        <n v="370.5"/>
        <n v="735.1"/>
        <n v="448.55000000000007"/>
        <n v="904.96"/>
        <n v="408.71999999999997"/>
        <n v="770.65"/>
        <n v="649.22000000000014"/>
        <n v="379.78"/>
        <n v="924.14999999999986"/>
        <n v="144.67000000000002"/>
        <n v="667.17"/>
        <n v="984.6"/>
        <n v="139.29"/>
        <n v="459.56999999999994"/>
        <n v="517.82000000000005"/>
        <n v="282.45"/>
        <n v="386.46000000000004"/>
        <n v="270.45"/>
        <n v="762.93999999999994"/>
        <n v="409.03"/>
        <n v="891.13"/>
        <n v="553.38"/>
        <n v="652.30000000000007"/>
        <n v="194.36000000000004"/>
        <n v="476.37"/>
        <n v="174.57000000000002"/>
        <n v="762.00000000000023"/>
        <n v="44.08"/>
        <n v="992.37"/>
        <n v="465.39999999999992"/>
        <n v="693.61"/>
        <n v="995.11"/>
        <n v="70.969999999999985"/>
        <n v="470.42"/>
        <n v="215.59"/>
        <n v="533.79999999999995"/>
        <n v="732.67"/>
        <n v="106.47999999999999"/>
        <n v="38.950000000000003"/>
        <n v="835.17"/>
        <n v="113.07"/>
        <n v="451.33"/>
        <n v="619.80999999999983"/>
        <n v="46.970000000000006"/>
        <n v="71.48"/>
        <n v="404.08"/>
        <n v="519.91"/>
        <n v="566.1600000000002"/>
        <n v="295.12"/>
        <n v="414.18"/>
        <n v="433.75"/>
        <n v="104.33"/>
        <n v="221.7"/>
        <n v="491.26"/>
        <n v="923.14"/>
        <n v="747.65"/>
        <n v="94.55"/>
        <n v="620.12"/>
        <n v="354.09"/>
        <n v="214.94000000000005"/>
        <n v="309.77999999999997"/>
        <n v="183.85"/>
        <n v="550.05999999999995"/>
        <n v="32.19"/>
        <n v="892.06"/>
        <n v="127.47"/>
        <n v="212.87"/>
        <n v="26.37"/>
        <n v="953.98"/>
        <n v="968.88"/>
        <n v="533.04999999999995"/>
        <n v="138.85999999999996"/>
        <n v="588.92999999999995"/>
        <n v="576.83000000000004"/>
        <n v="681.3"/>
        <n v="504.97"/>
        <n v="649.78"/>
        <n v="986.73"/>
        <n v="65.439999999999984"/>
        <n v="953.74000000000012"/>
        <n v="904.48"/>
        <n v="920.81999999999994"/>
        <n v="182.28"/>
        <n v="938.67999999999984"/>
        <n v="219.96000000000004"/>
        <n v="385.74"/>
        <n v="830.94"/>
        <n v="462.75000000000011"/>
        <n v="973.90000000000009"/>
        <n v="157.18"/>
        <n v="239.57"/>
        <n v="583.20999999999992"/>
        <n v="758.75"/>
        <n v="372.41999999999996"/>
        <n v="286.27999999999997"/>
        <n v="488.36999999999995"/>
        <n v="662.82"/>
        <n v="824.33999999999992"/>
        <n v="437.11999999999995"/>
        <n v="23.37"/>
        <n v="579.69000000000005"/>
        <n v="240.50999999999993"/>
        <n v="855.39999999999986"/>
        <n v="537.26"/>
        <n v="918.2600000000001"/>
        <n v="579.69999999999993"/>
        <n v="824.32"/>
        <n v="614.99"/>
        <n v="189.21"/>
        <n v="233.33"/>
        <n v="529.89"/>
        <n v="954.1"/>
        <n v="370.04"/>
        <n v="492.71"/>
        <n v="853.2600000000001"/>
        <n v="402.47000000000008"/>
        <n v="528.29999999999995"/>
        <n v="599.85"/>
        <n v="61.419999999999995"/>
        <n v="466.42"/>
        <n v="540.68999999999994"/>
        <n v="677.46"/>
        <n v="614.62999999999988"/>
        <n v="649.52"/>
        <n v="943.93"/>
        <n v="538.73"/>
        <n v="853.93000000000006"/>
        <n v="465.42"/>
        <n v="880.26"/>
        <n v="461.02"/>
        <n v="531.99"/>
        <n v="274.09000000000009"/>
        <n v="66.14"/>
        <n v="955.82"/>
        <n v="904.92"/>
        <n v="490.02000000000015"/>
        <n v="957.54"/>
        <n v="314.39999999999998"/>
        <n v="480.11000000000007"/>
        <n v="826.55"/>
        <n v="530.17000000000007"/>
        <n v="336.17"/>
        <n v="22.51"/>
        <n v="909.5100000000001"/>
        <n v="593.84"/>
        <n v="909.11"/>
        <n v="996.85"/>
        <n v="522.69000000000017"/>
        <n v="261.05000000000007"/>
        <n v="644.73"/>
        <n v="541.52"/>
        <n v="395.18"/>
        <n v="56.370000000000005"/>
        <n v="202.59"/>
        <n v="358.36"/>
        <n v="85.62"/>
        <n v="929.26"/>
        <n v="92.64"/>
        <n v="139.05000000000001"/>
        <n v="155.87"/>
        <n v="115.42000000000002"/>
        <n v="593.62000000000012"/>
        <n v="825.04"/>
        <n v="963.76"/>
        <n v="238.23999999999998"/>
        <n v="756.63"/>
        <n v="159.76"/>
        <n v="329.94"/>
        <n v="234.06"/>
        <n v="773.75000000000011"/>
        <n v="73.88"/>
        <n v="859.3"/>
        <n v="762.42999999999972"/>
        <n v="328.51"/>
        <n v="34.510000000000005"/>
        <n v="663.73"/>
        <n v="409.40999999999997"/>
        <n v="461.03000000000009"/>
        <n v="760.14"/>
        <n v="688.75999999999976"/>
        <n v="257.77999999999997"/>
        <n v="314.29000000000002"/>
        <n v="336.09000000000003"/>
        <n v="202.07000000000005"/>
        <n v="485.25"/>
        <n v="552.38"/>
        <n v="377.26000000000005"/>
        <n v="189.07000000000002"/>
        <n v="272.27000000000015"/>
        <n v="209.39"/>
        <n v="813.87"/>
        <n v="143.69999999999999"/>
        <n v="837.34"/>
        <n v="151.66000000000005"/>
        <n v="961.40000000000009"/>
        <n v="475.97999999999996"/>
        <n v="132.89000000000004"/>
        <n v="471.31"/>
        <n v="720.31999999999994"/>
        <n v="99.919999999999987"/>
        <n v="900.63"/>
        <n v="681.72"/>
        <n v="838.22"/>
        <n v="816.22"/>
        <n v="654.12"/>
        <n v="528.22"/>
        <n v="36.72"/>
        <n v="705.97"/>
        <n v="994.29"/>
        <n v="909.04000000000008"/>
        <n v="164.73"/>
        <n v="606.35"/>
        <n v="904.19"/>
        <n v="694.6099999999999"/>
        <n v="753.83"/>
        <n v="66.22"/>
        <n v="891.80000000000007"/>
        <n v="255.48"/>
        <n v="604.87"/>
        <n v="623.82000000000005"/>
        <n v="575.2399999999999"/>
        <n v="769.4"/>
        <n v="227.28"/>
        <n v="127.58"/>
        <n v="793.20999999999992"/>
        <n v="435.60999999999996"/>
        <n v="850.05999999999983"/>
        <n v="753.92000000000007"/>
        <n v="408.99"/>
        <n v="404.50000000000011"/>
        <n v="717.81000000000029"/>
        <n v="204.76999999999995"/>
        <n v="106.23"/>
        <n v="769.48"/>
        <n v="714.21"/>
        <n v="632.24"/>
        <n v="845.27"/>
        <n v="575.94000000000017"/>
        <n v="907.96999999999991"/>
        <n v="99.35"/>
        <n v="374.42"/>
        <n v="248.42999999999992"/>
        <n v="784.46"/>
        <n v="70.880000000000038"/>
        <n v="324.29000000000002"/>
        <n v="243.92"/>
        <n v="664.35"/>
        <n v="218.06999999999996"/>
        <n v="921.82999999999993"/>
        <n v="326.2"/>
        <n v="244.25"/>
        <n v="808.87000000000012"/>
        <n v="826.15"/>
        <n v="631.19999999999993"/>
        <n v="937.01"/>
        <n v="644"/>
        <n v="629.58000000000015"/>
        <n v="121.52"/>
        <n v="549.83000000000004"/>
        <n v="278.38"/>
        <n v="723.66"/>
        <n v="724.74"/>
        <n v="961.84"/>
        <n v="21.119999999999997"/>
        <n v="819.93"/>
        <n v="700.94999999999993"/>
        <n v="456.38"/>
        <n v="291.05000000000013"/>
        <n v="463.52"/>
        <n v="241.64"/>
        <n v="47.86"/>
        <n v="805.07"/>
        <n v="848.48"/>
        <n v="568.95000000000005"/>
        <n v="269.84000000000009"/>
        <n v="267.36"/>
        <n v="438.41000000000014"/>
        <n v="86.72"/>
        <n v="630.21"/>
        <n v="180.84"/>
        <n v="453.41"/>
        <n v="629.09"/>
        <n v="257.45"/>
        <n v="696.61"/>
        <n v="143.79"/>
        <n v="460.92999999999995"/>
        <n v="67.55"/>
        <n v="803.31"/>
        <n v="254.71000000000004"/>
        <n v="594.88999999999987"/>
        <n v="844.31000000000006"/>
        <n v="101.33"/>
        <n v="922.56000000000029"/>
        <n v="867.19"/>
        <n v="816.87"/>
        <n v="258.06"/>
        <n v="574.58000000000004"/>
        <n v="472.18"/>
        <n v="20.47"/>
        <n v="235.41"/>
        <n v="744.9"/>
        <n v="382.2"/>
        <n v="269.25"/>
        <n v="723.75"/>
        <n v="58.919999999999995"/>
        <n v="913.08"/>
        <n v="791.83"/>
        <n v="74.290000000000006"/>
        <n v="961.68"/>
        <n v="90.72"/>
        <n v="458.69"/>
        <n v="168.29"/>
        <n v="391.77"/>
        <n v="424.83000000000004"/>
        <n v="499.46"/>
        <n v="698.34"/>
        <n v="805.08"/>
        <n v="934.79"/>
        <n v="424.54000000000008"/>
        <n v="235.44"/>
        <n v="620.71"/>
        <n v="851.77"/>
        <n v="876.00999999999988"/>
        <n v="717.21"/>
        <n v="871.43000000000006"/>
        <n v="514.65000000000009"/>
        <n v="198.76"/>
        <n v="975.72"/>
        <n v="86.03"/>
        <n v="705.12"/>
        <n v="99.77"/>
        <n v="166.26"/>
        <n v="429.25"/>
        <n v="540.48"/>
        <n v="579.52"/>
        <n v="477.52000000000004"/>
        <n v="242.58000000000004"/>
        <n v="519.29999999999995"/>
        <n v="845.66999999999985"/>
        <n v="750.26"/>
        <n v="294.38"/>
        <n v="583.51999999999987"/>
        <n v="635.22"/>
        <n v="743.55"/>
        <n v="530.44999999999982"/>
        <n v="972.40000000000009"/>
        <n v="197.92999999999998"/>
        <n v="565.51"/>
        <n v="983.38"/>
        <n v="955.06"/>
        <n v="597.46"/>
        <n v="581.08999999999992"/>
        <n v="153.94999999999999"/>
        <n v="271.04000000000002"/>
        <n v="328.27"/>
        <n v="884.70999999999992"/>
        <n v="41.39"/>
        <n v="64.06"/>
        <n v="152.25"/>
        <n v="889.04"/>
        <n v="145.25"/>
        <n v="898.45"/>
        <n v="642.05000000000007"/>
        <n v="450.83000000000004"/>
        <n v="441.03"/>
        <n v="377.68999999999988"/>
        <n v="457.33000000000004"/>
        <n v="218.01"/>
        <n v="682.69999999999993"/>
        <n v="726.9699999999998"/>
        <n v="107.97"/>
        <n v="38.880000000000003"/>
        <n v="484.39000000000004"/>
        <n v="949.3"/>
        <n v="664.75"/>
        <n v="190.04"/>
        <n v="754.02"/>
        <n v="94.13000000000001"/>
        <n v="402.3"/>
        <n v="729.05"/>
        <n v="822.59999999999991"/>
        <n v="327.24999999999994"/>
        <n v="930.38"/>
        <n v="437.84"/>
        <n v="126.02"/>
        <n v="860.84"/>
        <n v="161.80000000000001"/>
        <n v="347.82000000000005"/>
        <n v="416.43999999999983"/>
        <n v="147.96"/>
        <n v="550.26000000000022"/>
        <n v="938.21"/>
        <n v="517.98"/>
        <n v="98.27"/>
        <n v="875.19999999999993"/>
        <n v="227.35000000000002"/>
        <n v="842.46"/>
        <n v="120.67"/>
        <n v="176.13"/>
        <n v="592.67999999999995"/>
        <n v="662.43"/>
        <n v="518.34999999999991"/>
        <n v="85.58"/>
        <n v="800"/>
        <n v="118.25"/>
        <n v="223.25"/>
        <n v="918.75999999999965"/>
        <n v="905.26"/>
        <n v="295.39999999999998"/>
        <n v="252.17999999999998"/>
        <n v="792.09999999999991"/>
        <n v="883.36"/>
        <n v="305.95"/>
        <n v="742.45000000000027"/>
        <n v="336.1"/>
        <n v="310.35999999999996"/>
        <n v="992.81000000000006"/>
        <n v="257.11000000000007"/>
        <n v="816.29"/>
        <n v="755.81999999999994"/>
        <n v="449.59999999999997"/>
        <n v="779.29000000000008"/>
        <n v="748.75"/>
        <n v="121.67"/>
        <n v="225.14000000000004"/>
        <n v="654.17999999999995"/>
        <n v="504.98"/>
        <n v="623.20000000000005"/>
        <n v="530.54"/>
        <n v="279.45"/>
        <n v="906.99000000000012"/>
        <n v="408.76"/>
        <n v="117.33999999999999"/>
        <n v="690.26999999999987"/>
        <n v="377.17999999999995"/>
        <n v="70.52"/>
        <n v="40.25"/>
        <n v="539.44000000000005"/>
        <n v="543.49000000000012"/>
        <n v="547.20999999999981"/>
        <n v="892.46"/>
        <n v="853.41"/>
        <n v="162.14000000000001"/>
        <n v="893.13999999999987"/>
        <n v="349.07"/>
        <n v="747.9"/>
        <n v="438.91999999999996"/>
        <n v="665.37999999999988"/>
        <n v="146.49"/>
        <n v="235.39000000000001"/>
        <n v="38.070000000000014"/>
        <n v="511.7"/>
        <n v="488.71999999999997"/>
        <n v="520.45000000000005"/>
        <n v="340.9"/>
        <n v="653.58999999999992"/>
        <n v="179.76999999999998"/>
        <n v="943.80000000000007"/>
        <n v="985"/>
        <n v="216.81000000000003"/>
        <n v="950.20999999999992"/>
        <n v="271.39999999999986"/>
        <n v="708.18999999999994"/>
        <n v="477.05000000000007"/>
        <n v="627.2900000000003"/>
        <n v="206.84"/>
        <n v="629.05000000000007"/>
        <n v="529.03999999999985"/>
        <n v="350.67"/>
        <n v="128.93"/>
        <n v="384.92"/>
        <n v="120.77"/>
        <n v="661.3900000000001"/>
        <n v="195.24"/>
        <n v="177.39999999999998"/>
        <n v="862.67"/>
        <n v="55.040000000000006"/>
        <n v="905.46999999999991"/>
        <n v="217.12999999999997"/>
        <n v="580.44999999999993"/>
        <n v="892.88000000000011"/>
        <n v="356.28"/>
        <n v="806.99"/>
        <n v="684.22"/>
        <n v="721.94000000000017"/>
        <n v="760.38"/>
        <n v="612.53000000000009"/>
        <n v="841.37"/>
        <n v="636.51"/>
        <n v="732.37"/>
        <n v="183.43999999999991"/>
        <n v="898.58"/>
        <n v="152.41"/>
        <n v="972.58"/>
        <n v="136.4"/>
        <n v="509.63"/>
        <n v="360.28"/>
        <n v="882.04999999999973"/>
        <n v="141.54"/>
        <n v="83.5"/>
        <n v="629.73"/>
        <n v="159.93000000000004"/>
        <n v="459.89"/>
        <n v="885.57"/>
        <n v="789.05000000000007"/>
        <n v="570.52"/>
        <n v="310.79000000000002"/>
        <n v="255.67000000000002"/>
        <n v="270.65999999999991"/>
        <n v="373.35"/>
        <n v="23.58"/>
        <n v="185.66999999999996"/>
        <n v="928.74000000000024"/>
        <n v="923.37999999999977"/>
        <n v="409.26"/>
        <n v="608.46"/>
        <n v="150.47999999999999"/>
        <n v="207.41"/>
        <n v="56.59"/>
        <n v="995.40000000000009"/>
        <n v="591.33000000000004"/>
        <n v="204.89"/>
        <n v="546.41"/>
        <n v="455.49"/>
        <n v="700.2700000000001"/>
        <n v="160.21"/>
        <n v="713.63"/>
        <n v="224.69"/>
        <n v="740.57"/>
        <n v="250.14"/>
        <n v="34.97000000000002"/>
        <n v="653.91000000000008"/>
        <n v="997.87"/>
        <n v="174.27"/>
        <n v="847.44000000000017"/>
        <n v="493.44999999999993"/>
        <n v="111.66000000000001"/>
        <n v="413.65000000000003"/>
        <n v="317.14999999999998"/>
        <n v="642.94000000000017"/>
        <n v="559.5899999999998"/>
        <n v="758.54000000000008"/>
        <n v="643.95999999999992"/>
        <n v="882.73"/>
        <n v="600.03"/>
        <n v="628.83000000000004"/>
        <n v="113.86999999999999"/>
        <n v="282.07"/>
        <n v="676.77000000000032"/>
        <n v="362.7"/>
        <n v="908.5"/>
        <n v="795.37"/>
        <n v="326.85000000000002"/>
        <n v="169.43000000000004"/>
        <n v="254.47"/>
        <n v="627.73"/>
        <n v="327.25"/>
        <n v="511.42999999999995"/>
        <n v="194.67"/>
        <n v="54.510000000000005"/>
        <n v="964"/>
        <n v="170.12"/>
        <n v="664.5"/>
        <n v="557.51"/>
        <n v="410"/>
        <n v="879.93000000000006"/>
        <n v="350.58"/>
        <n v="348.58000000000004"/>
        <n v="247.66"/>
        <n v="836.27"/>
        <n v="696.74000000000012"/>
        <n v="822.58999999999992"/>
        <n v="462.23"/>
        <n v="361.08999999999992"/>
        <n v="59.369999999999976"/>
        <n v="765.21"/>
        <n v="303.56"/>
        <n v="640.92999999999984"/>
        <n v="611.25"/>
        <n v="209.92999999999998"/>
        <n v="130.38999999999999"/>
        <n v="846.18"/>
        <n v="424.53000000000003"/>
        <n v="450.41999999999996"/>
        <n v="896.91000000000008"/>
        <n v="679.38000000000011"/>
        <n v="483.63000000000005"/>
        <n v="158.26999999999998"/>
        <n v="601.5"/>
        <n v="46.39"/>
        <n v="892.28"/>
        <n v="164.23000000000002"/>
        <n v="484.23"/>
        <n v="341.5100000000001"/>
        <n v="758.87000000000012"/>
        <n v="560.52000000000021"/>
        <n v="977.18"/>
        <n v="761.35"/>
        <n v="947.56"/>
        <n v="975.47"/>
        <n v="769.06000000000029"/>
        <n v="824.74999999999966"/>
        <n v="821.34999999999991"/>
        <n v="120.57000000000001"/>
        <n v="122.27"/>
        <n v="182.89"/>
        <n v="695.26"/>
        <n v="408.8"/>
        <n v="512.14999999999986"/>
        <n v="136.40000000000006"/>
        <n v="42.51"/>
        <n v="582.0999999999998"/>
        <n v="461.52"/>
        <n v="558.41999999999996"/>
        <n v="700.98"/>
        <n v="227.97"/>
        <n v="278.70999999999998"/>
        <n v="916.12"/>
        <n v="228.98"/>
        <n v="904.82"/>
        <n v="588.61"/>
        <n v="695.97"/>
        <n v="181.42"/>
        <n v="439.54999999999995"/>
        <n v="471.27000000000004"/>
        <n v="758.89"/>
        <n v="918.09999999999991"/>
        <n v="861.5"/>
        <n v="588.29999999999995"/>
        <n v="917.26"/>
        <n v="96.78"/>
        <n v="199.41"/>
        <n v="687.91"/>
        <n v="769.62000000000035"/>
        <n v="492.05"/>
        <n v="428.55"/>
        <n v="316.18"/>
        <n v="162.17000000000002"/>
        <n v="698.14"/>
        <n v="478.07999999999987"/>
        <n v="958.64"/>
        <n v="581.19000000000005"/>
        <n v="736.54"/>
        <n v="524"/>
        <n v="566.09000000000015"/>
        <n v="251.99"/>
        <n v="259.2000000000001"/>
        <n v="935.66"/>
        <n v="480.75"/>
        <n v="457.83"/>
        <n v="994.63"/>
        <n v="65.570000000000007"/>
        <n v="622.97999999999968"/>
        <n v="170.68"/>
        <n v="797.82999999999993"/>
        <n v="372.75"/>
        <n v="994.18"/>
        <n v="136.12"/>
        <n v="634.45000000000005"/>
        <n v="179.62000000000003"/>
        <n v="558.83000000000015"/>
        <n v="859.7399999999999"/>
        <n v="578.47"/>
        <n v="440.48000000000013"/>
        <n v="303.67"/>
        <n v="611.21"/>
        <n v="768.07999999999993"/>
        <n v="616.82000000000005"/>
        <n v="470.34"/>
        <n v="616.36"/>
        <n v="657.24"/>
        <n v="392.45"/>
        <n v="62.03"/>
        <n v="933.73"/>
        <n v="615.31000000000017"/>
        <n v="790.38"/>
        <n v="102.85"/>
        <n v="866.78"/>
        <n v="392.84"/>
        <n v="753.09999999999991"/>
        <n v="700.91"/>
        <n v="935.98"/>
        <n v="539.90000000000009"/>
        <n v="312.81"/>
        <n v="855.96"/>
        <n v="305.00000000000017"/>
        <n v="831.15"/>
        <n v="644.97"/>
        <n v="149.56"/>
        <n v="661.77"/>
        <n v="99.670000000000044"/>
        <n v="103.66000000000001"/>
        <n v="54.4"/>
        <n v="46.660000000000004"/>
        <n v="871.2"/>
        <n v="317.11000000000007"/>
        <n v="388.34"/>
        <n v="998.2"/>
        <n v="887.38"/>
        <n v="332.97"/>
        <n v="157.91"/>
        <n v="548.15"/>
        <n v="135.13"/>
        <n v="579.25999999999988"/>
        <n v="465.63000000000005"/>
        <n v="675.6099999999999"/>
        <n v="718.99"/>
        <n v="675.65"/>
        <n v="284.24"/>
        <n v="94.26"/>
        <n v="458.58"/>
        <n v="704.49"/>
        <n v="822.32"/>
        <n v="785.41"/>
        <n v="405.79999999999995"/>
        <n v="976.83"/>
        <n v="644.15"/>
        <n v="470.55"/>
        <n v="598.81999999999994"/>
        <n v="659.17000000000007"/>
        <n v="216.01999999999998"/>
        <n v="613.47"/>
        <n v="485.17"/>
        <n v="209.7"/>
        <n v="681.47"/>
        <n v="877.21"/>
        <n v="479.77"/>
        <n v="140.72"/>
        <n v="764.24999999999989"/>
        <n v="107.80000000000001"/>
        <n v="565.37"/>
        <n v="811.45000000000027"/>
        <n v="62.25"/>
        <n v="749.78"/>
        <n v="630.27999999999986"/>
        <n v="101.84"/>
        <n v="641.45000000000005"/>
        <n v="135.87"/>
        <n v="388.35"/>
        <n v="999.08"/>
        <n v="453.18999999999983"/>
        <n v="61.31"/>
        <n v="870.13"/>
        <n v="336.51"/>
        <n v="305.71000000000004"/>
        <n v="635.39"/>
        <n v="253.86999999999998"/>
        <n v="915.81000000000006"/>
        <n v="779.5"/>
        <n v="780.57"/>
        <n v="511.35"/>
        <n v="44.07"/>
        <n v="895.92000000000007"/>
        <n v="456.32"/>
        <n v="905.5"/>
        <n v="63.19"/>
        <n v="687.66000000000031"/>
        <n v="639.05999999999995"/>
        <n v="475.14999999999992"/>
        <n v="62.379999999999995"/>
        <n v="977.02"/>
        <n v="898.81"/>
        <n v="422.13000000000005"/>
        <n v="324.56"/>
        <n v="570.37999999999988"/>
        <n v="223.73"/>
        <n v="164.93"/>
        <n v="326.65999999999991"/>
        <n v="462.93"/>
        <n v="60.260000000000019"/>
        <n v="109.50000000000001"/>
        <n v="505.83"/>
        <n v="443.15"/>
        <n v="784.25999999999988"/>
        <n v="590.31000000000006"/>
        <n v="696.13"/>
        <n v="194.39"/>
        <n v="339.7"/>
        <n v="463.16"/>
        <n v="824.91"/>
        <n v="796.89"/>
        <n v="543.93000000000018"/>
        <n v="44.65"/>
        <n v="827.39"/>
        <n v="403.2"/>
        <n v="292.31"/>
        <n v="948.33"/>
        <n v="702.27"/>
        <n v="379.28"/>
        <n v="92.350000000000009"/>
        <n v="721.54"/>
        <n v="228.69"/>
        <n v="899.09"/>
        <n v="195.75"/>
        <n v="199.12999999999994"/>
        <n v="833.61999999999989"/>
        <n v="676.25999999999988"/>
        <n v="666.49"/>
        <n v="471.18999999999977"/>
        <n v="555.65"/>
        <n v="100.42000000000002"/>
        <n v="981.69"/>
        <n v="848.87"/>
        <n v="582.32000000000005"/>
        <n v="869.43"/>
        <n v="62.260000000000005"/>
        <n v="343.97"/>
        <n v="304.67"/>
        <n v="208.34"/>
        <n v="119.04"/>
        <n v="791.65"/>
        <n v="414.86"/>
        <n v="960.81"/>
        <n v="943.3599999999999"/>
        <n v="830.42000000000007"/>
        <n v="762.54999999999984"/>
        <n v="464.43000000000006"/>
        <n v="711.07999999999993"/>
        <n v="984.96"/>
        <n v="21.14"/>
        <n v="343.03"/>
        <n v="94.83"/>
        <n v="74.66"/>
        <n v="281.95999999999998"/>
        <n v="622.2700000000001"/>
        <n v="78.270000000000024"/>
        <n v="676.57999999999993"/>
        <n v="938.6"/>
        <n v="859.47"/>
        <n v="672.98"/>
        <n v="75.8"/>
        <n v="742.15"/>
        <n v="637.39"/>
        <n v="631"/>
        <n v="983.98"/>
        <n v="73.69"/>
        <n v="110.98999999999994"/>
        <n v="66.860000000000014"/>
        <n v="980.26"/>
        <n v="235.28"/>
        <n v="407.39"/>
        <n v="459.83"/>
        <n v="706.6"/>
        <n v="811.16"/>
        <n v="985.79"/>
        <n v="255.02000000000004"/>
        <n v="153.57"/>
        <n v="962.98"/>
        <n v="884.46"/>
        <n v="359.71"/>
        <n v="766.47"/>
        <n v="772.07"/>
        <n v="108.31000000000003"/>
        <n v="502.53"/>
        <n v="508.51999999999992"/>
        <n v="492"/>
        <n v="746.36"/>
        <n v="120.83"/>
        <n v="68.31"/>
        <n v="761.71"/>
        <n v="346.36999999999995"/>
        <n v="846.3"/>
        <n v="458.96999999999997"/>
        <n v="536.61"/>
        <n v="130.41"/>
        <n v="706.67"/>
        <n v="523.45000000000005"/>
        <n v="482.19999999999993"/>
        <n v="688.86"/>
        <n v="145.47999999999999"/>
        <n v="862.25000000000011"/>
        <n v="146.12"/>
        <n v="695.02"/>
        <n v="886.67"/>
        <n v="864.09"/>
        <n v="437.65"/>
        <n v="208.09"/>
        <n v="825.78000000000009"/>
        <n v="849.77"/>
        <n v="88.780000000000015"/>
        <n v="507.22"/>
        <n v="330.98"/>
        <n v="442.87"/>
        <n v="939.66000000000008"/>
        <n v="24.13"/>
        <n v="239.54"/>
        <n v="588.53"/>
        <n v="145.96"/>
        <n v="640.91000000000008"/>
        <n v="773.86"/>
        <n v="31.28"/>
        <n v="389.21999999999997"/>
        <n v="543.44000000000005"/>
        <n v="715.41999999999985"/>
        <n v="676.14"/>
        <n v="352.72"/>
        <n v="470.18000000000012"/>
        <n v="891.79"/>
        <n v="433.07"/>
        <n v="626.71"/>
        <n v="324.18"/>
        <n v="839.74"/>
        <n v="252.62999999999991"/>
        <n v="60.53"/>
        <n v="341.95"/>
        <n v="300.12"/>
        <n v="289.14"/>
        <n v="596.83999999999992"/>
        <n v="466.24"/>
        <n v="330.59"/>
        <n v="616.43000000000006"/>
        <n v="195.89000000000001"/>
        <n v="614.7600000000001"/>
        <n v="224.48999999999998"/>
        <n v="967.76"/>
        <n v="56.52"/>
        <n v="921.84"/>
        <n v="738.4699999999998"/>
        <n v="477.83"/>
        <n v="605.82999999999993"/>
        <n v="521.44000000000005"/>
        <n v="499.02000000000004"/>
        <n v="299.45999999999998"/>
        <n v="609.29"/>
        <n v="213.74"/>
        <n v="613.16999999999996"/>
        <n v="687.36000000000013"/>
        <n v="115.39"/>
        <n v="722.06000000000006"/>
        <n v="384.57"/>
        <n v="194.08999999999997"/>
        <n v="403.91"/>
        <n v="878.69"/>
        <n v="161.17000000000002"/>
        <n v="720.15"/>
        <n v="361.8"/>
        <n v="779.84000000000015"/>
        <n v="649.89"/>
        <n v="952.73"/>
        <n v="820.78000000000009"/>
        <n v="247.55000000000004"/>
        <n v="561.43999999999983"/>
        <n v="214.37"/>
        <n v="123.74000000000001"/>
        <n v="645.71"/>
        <n v="587.12000000000023"/>
        <n v="401.18"/>
        <n v="658.3299999999997"/>
        <n v="450.3"/>
        <n v="33.630000000000003"/>
        <n v="168.88999999999993"/>
        <n v="141.85"/>
        <n v="617.4"/>
        <n v="841.47000000000014"/>
        <n v="960.41"/>
        <n v="717.2199999999998"/>
        <n v="281.82999999999993"/>
        <n v="509.08"/>
        <n v="827.09"/>
        <n v="823.36"/>
        <n v="282.18"/>
        <n v="486.39"/>
        <n v="603.62"/>
        <n v="204.17"/>
        <n v="43.58"/>
        <n v="469.33"/>
        <n v="836.2299999999999"/>
        <n v="661.53"/>
        <n v="753.46999999999991"/>
        <n v="713.94999999999993"/>
        <n v="595.99999999999977"/>
        <n v="169.46"/>
        <n v="611.91999999999996"/>
        <n v="25.299999999999997"/>
        <n v="166.93"/>
        <n v="861.55"/>
        <n v="56.170000000000009"/>
        <n v="582.29"/>
        <n v="63.959999999999994"/>
        <n v="829.83"/>
        <n v="858.15"/>
        <n v="717.31999999999994"/>
        <n v="163.19999999999996"/>
        <n v="966.70999999999992"/>
        <n v="873.93999999999994"/>
        <n v="140.24"/>
        <n v="549.91999999999996"/>
        <n v="715.88"/>
        <n v="591.89999999999975"/>
        <n v="523.14"/>
        <n v="478.62"/>
        <n v="740.5"/>
        <n v="780.24"/>
        <n v="579.24"/>
        <n v="268.95"/>
        <n v="47.470000000000006"/>
        <n v="858.81000000000006"/>
        <n v="569.98"/>
        <n v="306.52"/>
        <n v="184.66999999999993"/>
        <n v="189.56"/>
        <n v="805.24"/>
        <n v="683.74000000000024"/>
        <n v="439.20999999999987"/>
        <n v="126.91999999999999"/>
        <n v="834.7"/>
        <n v="271.88"/>
        <n v="972.14"/>
        <n v="523.66"/>
        <n v="838.99000000000012"/>
        <n v="838.69999999999993"/>
        <n v="943.2399999999999"/>
        <n v="310.33000000000004"/>
        <n v="201.05"/>
        <n v="803.36999999999989"/>
        <n v="259.98"/>
        <n v="591.9"/>
        <n v="396.9"/>
        <n v="176.83999999999997"/>
        <n v="614.20999999999992"/>
        <n v="604.66000000000008"/>
        <n v="24.290000000000003"/>
        <n v="860.78"/>
        <n v="41.97"/>
        <n v="649.59"/>
        <n v="386.08999999999992"/>
        <n v="891.62"/>
        <n v="558.90000000000009"/>
        <n v="99.039999999999992"/>
        <n v="625.13000000000011"/>
        <n v="38.379999999999995"/>
        <n v="731.71999999999991"/>
        <n v="825.32999999999993"/>
        <n v="47.3"/>
        <n v="389.11999999999995"/>
        <n v="543.83000000000004"/>
        <n v="660.27"/>
        <n v="729.31000000000006"/>
        <n v="152.91"/>
        <n v="592.14"/>
        <n v="984.37"/>
        <n v="237.58999999999997"/>
        <n v="52.06"/>
        <n v="594.63"/>
        <n v="476.10000000000014"/>
        <n v="546.47"/>
        <n v="979.49"/>
        <n v="988.53000000000043"/>
        <n v="849.29000000000008"/>
        <n v="452.29"/>
        <n v="810.81"/>
        <n v="846.66999999999985"/>
        <n v="73.549999999999983"/>
        <n v="882.03"/>
        <n v="958.44"/>
        <n v="716.29"/>
        <n v="409.14"/>
        <n v="261.73"/>
        <n v="687.34999999999991"/>
        <n v="30.14"/>
        <n v="570.12000000000012"/>
        <n v="401.87000000000006"/>
        <n v="619.35"/>
        <n v="569.36"/>
        <n v="846.35000000000014"/>
        <n v="788.45"/>
        <n v="338.81"/>
        <n v="94.48"/>
        <n v="941.85"/>
        <n v="336.97000000000008"/>
        <n v="344.16"/>
        <n v="841.53"/>
        <n v="63.36"/>
        <n v="552.49"/>
        <n v="447.37999999999988"/>
        <n v="727.7"/>
        <n v="581.34"/>
        <n v="338.82999999999993"/>
        <n v="568.81000000000006"/>
        <n v="352.63"/>
        <n v="629.86"/>
        <n v="212.08"/>
        <n v="878.62000000000023"/>
        <n v="87.829999999999984"/>
        <n v="442.64000000000004"/>
        <n v="410.04000000000008"/>
        <n v="355.31"/>
        <n v="243.13"/>
        <n v="410.63"/>
        <n v="101.25"/>
        <n v="716.39"/>
        <n v="721.74000000000012"/>
        <n v="527.91000000000008"/>
        <n v="945.92"/>
        <n v="981.35"/>
        <n v="913.99"/>
        <n v="270.69"/>
        <n v="998.58"/>
        <n v="765.12000000000012"/>
        <n v="449.99000000000007"/>
        <n v="249.02"/>
        <n v="223.64"/>
        <n v="92.94"/>
        <n v="268.3"/>
        <n v="835.61"/>
        <n v="120.97"/>
        <n v="26.36"/>
        <n v="918.87"/>
        <n v="924.73000000000013"/>
        <n v="195.31000000000006"/>
        <n v="91.38"/>
        <n v="494.35"/>
        <n v="412.2"/>
        <n v="650.47"/>
        <n v="68.209999999999994"/>
        <n v="842.89"/>
        <n v="227.95"/>
        <n v="685.9699999999998"/>
        <n v="722.57"/>
        <n v="585.54999999999995"/>
        <n v="635.81000000000006"/>
        <n v="353.74"/>
        <n v="377.52"/>
        <n v="901.4899999999999"/>
        <n v="563.01"/>
        <n v="167.25"/>
        <n v="345.42999999999995"/>
        <n v="752.4799999999999"/>
        <n v="120.02"/>
        <n v="146.70999999999995"/>
        <n v="358.87"/>
        <n v="212.75"/>
        <n v="183.47000000000003"/>
        <n v="569.97999999999979"/>
        <n v="984.12"/>
        <n v="905.23"/>
        <n v="112.76999999999998"/>
        <n v="875.9899999999999"/>
        <n v="685.31"/>
        <n v="945.37000000000035"/>
        <n v="68.450000000000031"/>
      </sharedItems>
    </cacheField>
    <cacheField name="Total_Amount" numFmtId="166">
      <sharedItems containsSemiMixedTypes="0" containsString="0" containsNumber="1" minValue="0" maxValue="3908.2428" count="1997">
        <n v="198.41640000000001"/>
        <n v="228.78929999999997"/>
        <n v="2742.15"/>
        <n v="774.0684"/>
        <n v="1833.4380000000001"/>
        <n v="357.23430000000002"/>
        <n v="1335.027"/>
        <n v="1054.5612000000001"/>
        <n v="1250.6174999999998"/>
        <n v="1344.6818000000001"/>
        <n v="259.1259"/>
        <n v="952.57439999999997"/>
        <n v="2552.5367999999999"/>
        <n v="443.66"/>
        <n v="1145.8548000000001"/>
        <n v="2509.4591999999993"/>
        <n v="677.97"/>
        <n v="774.14260000000002"/>
        <n v="838.84500000000003"/>
        <n v="1782.4512"/>
        <n v="2159.4276"/>
        <n v="459.85680000000008"/>
        <n v="2850.1121999999996"/>
        <n v="661.73760000000004"/>
        <n v="216.50399999999996"/>
        <n v="2933.3224"/>
        <n v="599.65440000000001"/>
        <n v="2030.5701000000001"/>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5999999999"/>
        <n v="322.3528"/>
        <n v="1050.5039999999999"/>
        <n v="393.5686"/>
        <n v="116.77079999999999"/>
        <n v="372.33359999999999"/>
        <n v="707.77440000000013"/>
        <n v="190.83600000000001"/>
        <n v="169.98540000000003"/>
        <n v="486.06330000000003"/>
        <n v="783.30449999999996"/>
        <n v="1592.4947999999999"/>
        <n v="783.59400000000005"/>
        <n v="1567.356"/>
        <n v="979.43039999999996"/>
        <n v="2552.3015999999998"/>
        <n v="767.17410000000007"/>
        <n v="180.93530000000001"/>
        <n v="307.43439999999998"/>
        <n v="412.66719999999998"/>
        <n v="230.60300000000001"/>
        <n v="0"/>
        <n v="1301.9864"/>
        <n v="2670.74"/>
        <n v="791.33600000000001"/>
        <n v="204.93440000000001"/>
        <n v="1706.1695999999999"/>
        <n v="1243.038"/>
        <n v="503.97620000000018"/>
        <n v="968.18819999999994"/>
        <n v="166.482"/>
        <n v="2156.5544"/>
        <n v="1029.4649999999999"/>
        <n v="502.10860000000002"/>
        <n v="1512.924"/>
        <n v="289.99450000000002"/>
        <n v="415.73379999999997"/>
        <n v="272.79750000000001"/>
        <n v="1010.2344000000001"/>
        <n v="133.4332"/>
        <n v="386.38400000000001"/>
        <n v="1943.0927999999997"/>
        <n v="2777.4432000000002"/>
        <n v="374.66759999999999"/>
        <n v="705.78959999999995"/>
        <n v="616.21119999999996"/>
        <n v="339.27080000000001"/>
        <n v="578.11989999999992"/>
        <n v="556.78399999999999"/>
        <n v="117.45879999999998"/>
        <n v="792.32599999999991"/>
        <n v="1669.3068000000005"/>
        <n v="1581.2496000000001"/>
        <n v="1235.7372"/>
        <n v="658.46"/>
        <n v="895.30439999999999"/>
        <n v="717.25760000000002"/>
        <n v="2997.615600000001"/>
        <n v="1636.1117999999999"/>
        <n v="602.25120000000004"/>
        <n v="1605.5052000000001"/>
        <n v="2060.3912"/>
        <n v="2372.5229999999997"/>
        <n v="1027.7357999999999"/>
        <n v="882.57440000000008"/>
        <n v="1674.5057999999999"/>
        <n v="2020.7097000000001"/>
        <n v="225.57599999999999"/>
        <n v="1388.9190000000001"/>
        <n v="3239.3580000000002"/>
        <n v="2404.8024"/>
        <n v="1007.223"/>
        <n v="115.49999999999999"/>
        <n v="215.14420000000001"/>
        <n v="1239.5606"/>
        <n v="1245.3119999999997"/>
        <n v="379.69920000000002"/>
        <n v="893.38200000000006"/>
        <n v="70.960000000000008"/>
        <n v="803.9944999999999"/>
        <n v="926.7263999999999"/>
        <n v="2762.1428999999998"/>
        <n v="1304.9459999999999"/>
        <n v="548.27499999999998"/>
        <n v="782.17539999999997"/>
        <n v="850.29750000000001"/>
        <n v="3306.1392000000001"/>
        <n v="496.97340000000008"/>
        <n v="273.08879999999999"/>
        <n v="1349.0568000000003"/>
        <n v="2471.6376"/>
        <n v="201.59700000000001"/>
        <n v="641.73599999999999"/>
        <n v="2147.5500000000002"/>
        <n v="948.12300000000005"/>
        <n v="372.923"/>
        <n v="1443.7103999999999"/>
        <n v="1278.3407999999999"/>
        <n v="540.90719999999999"/>
        <n v="977.04880000000014"/>
        <n v="1753.23"/>
        <n v="562.32820000000004"/>
        <n v="475.9819"/>
        <n v="1432.2743999999998"/>
        <n v="1194.9503999999999"/>
        <n v="1584.7840000000003"/>
        <n v="193.55719999999999"/>
        <n v="1491.7896000000001"/>
        <n v="300.2022"/>
        <n v="3077.5992000000001"/>
        <n v="1843.04"/>
        <n v="79.775999999999996"/>
        <n v="93.909199999999998"/>
        <n v="193.1234"/>
        <n v="1084.6812"/>
        <n v="455.60099999999989"/>
        <n v="952.84559999999999"/>
        <n v="473.66070000000002"/>
        <n v="485.55839999999989"/>
        <n v="1741.5570000000005"/>
        <n v="2343.4616000000001"/>
        <n v="1620.8255999999999"/>
        <n v="798.55200000000013"/>
        <n v="604.41920000000005"/>
        <n v="109.56239999999998"/>
        <n v="240.55919999999998"/>
        <n v="1241.8800000000001"/>
        <n v="1068.2460000000001"/>
        <n v="2873.864"/>
        <n v="1217.1579999999999"/>
        <n v="617.29200000000003"/>
        <n v="75.84"/>
        <n v="2555.64"/>
        <n v="762.36819999999989"/>
        <n v="2089.8951000000002"/>
        <n v="137.49600000000001"/>
        <n v="2908.1696000000002"/>
        <n v="541.6191"/>
        <n v="678.84100000000001"/>
        <n v="1301.6094000000003"/>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3"/>
        <n v="752.86199999999997"/>
        <n v="1175.2416000000001"/>
        <n v="859.7808"/>
        <n v="1909.9607999999998"/>
        <n v="374.34539999999998"/>
        <n v="1146.4795999999999"/>
        <n v="125.8389"/>
        <n v="3576.0383999999999"/>
        <n v="595.97759999999994"/>
        <n v="600.97979999999995"/>
        <n v="1491.4118999999998"/>
        <n v="417.00839999999999"/>
        <n v="558.39019999999994"/>
        <n v="574.12160000000006"/>
        <n v="907.52549999999997"/>
        <n v="390.81599999999992"/>
        <n v="286.22519999999997"/>
        <n v="2281.8532"/>
        <n v="295.4504"/>
        <n v="1199.3579999999999"/>
        <n v="2217.752"/>
        <n v="529.8900000000001"/>
        <n v="1495.74"/>
        <n v="1447.2216000000001"/>
        <n v="2532.3480000000004"/>
        <n v="1825.3247999999999"/>
        <n v="1819.7998"/>
        <n v="1630.0416"/>
        <n v="2123.9856"/>
        <n v="1214.6759999999999"/>
        <n v="1519.6104"/>
        <n v="2416.7087999999999"/>
        <n v="940.1484999999999"/>
        <n v="348.78480000000002"/>
        <n v="672.29899999999998"/>
        <n v="1521.7632000000001"/>
        <n v="1026.048"/>
        <n v="469.60759999999999"/>
        <n v="253.09200000000004"/>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19999999999"/>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4"/>
        <n v="299.6721"/>
        <n v="177.19200000000004"/>
        <n v="1568.5425"/>
        <n v="346.49400000000003"/>
        <n v="442.79050000000007"/>
        <n v="553.18960000000004"/>
        <n v="2181.4650000000011"/>
        <n v="2175.5252"/>
        <n v="1504.4760000000003"/>
        <n v="154.74359999999999"/>
        <n v="1501.152"/>
        <n v="480.41250000000002"/>
        <n v="491.77100000000002"/>
        <n v="425.41759999999999"/>
        <n v="378.59399999999999"/>
        <n v="1879.0500000000002"/>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5"/>
        <n v="330.7824"/>
        <n v="199.56780000000001"/>
        <n v="218.49100000000001"/>
        <n v="1552.9793999999999"/>
        <n v="547.17700000000002"/>
        <n v="423.62840000000011"/>
        <n v="831.92750000000001"/>
        <n v="2084.0720000000001"/>
        <n v="1018.3301999999999"/>
        <n v="1098.6659999999999"/>
        <n v="190.54"/>
        <n v="1444.212"/>
        <n v="71.193599999999989"/>
        <n v="750.20309999999995"/>
        <n v="65.155000000000001"/>
        <n v="1174.2947999999997"/>
        <n v="1353.7854"/>
        <n v="1042.491"/>
        <n v="2799.0720000000001"/>
        <n v="2495.4744000000001"/>
        <n v="96.25"/>
        <n v="346.38"/>
        <n v="1032.3599999999999"/>
        <n v="2724.4034999999999"/>
        <n v="339.37560000000002"/>
        <n v="1205.3327999999999"/>
        <n v="2312.2568999999994"/>
        <n v="817.15500000000009"/>
        <n v="1083.7284"/>
        <n v="1321.9595999999999"/>
        <n v="437.37720000000002"/>
        <n v="148.30019999999999"/>
        <n v="833.68399999999997"/>
        <n v="1589.3951999999999"/>
        <n v="2317.1543999999999"/>
        <n v="1446.1376"/>
        <n v="612.16679999999997"/>
        <n v="868.98"/>
        <n v="1492.7882"/>
        <n v="615.32820000000004"/>
        <n v="414.25920000000008"/>
        <n v="2019.6839999999997"/>
        <n v="2199.3450000000003"/>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73"/>
        <n v="104.7144"/>
        <n v="127.61099999999999"/>
        <n v="1193.2704000000001"/>
        <n v="3265.2919999999999"/>
        <n v="2389.1322"/>
        <n v="2847.6208000000001"/>
        <n v="598.23900000000003"/>
        <n v="1793.2632000000001"/>
        <n v="3225.5819999999999"/>
        <n v="224.60640000000001"/>
        <n v="836.47409999999991"/>
        <n v="299.73420000000004"/>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74"/>
        <n v="1597.624"/>
        <n v="1042.3728000000001"/>
        <n v="129.4"/>
        <n v="1309.4226000000003"/>
        <n v="2548.5264000000002"/>
        <n v="2721.1183999999998"/>
        <n v="1455.2208000000001"/>
        <n v="874.91959999999983"/>
        <n v="2556.1972000000001"/>
        <n v="439.27420000000001"/>
        <n v="513.702"/>
        <n v="566.21899999999994"/>
        <n v="2230.3303999999998"/>
        <n v="216.44739999999996"/>
        <n v="649.51920000000007"/>
        <n v="865.1164"/>
        <n v="1394.5596"/>
        <n v="810.57139999999993"/>
        <n v="1050.2965999999999"/>
        <n v="2148.2759999999985"/>
        <n v="2952.5216"/>
        <n v="773.60919999999999"/>
        <n v="1640.0519999999999"/>
        <n v="1729.4748"/>
        <n v="1372.8879999999999"/>
        <n v="1023.678"/>
        <n v="1182.8481999999999"/>
        <n v="1484.7293999999999"/>
        <n v="1208.27"/>
        <n v="2240.9920000000002"/>
        <n v="615.47840000000008"/>
        <n v="437.76"/>
        <n v="434.05680000000001"/>
        <n v="612.59760000000006"/>
        <n v="79.638499999999993"/>
        <n v="1403.8919999999998"/>
        <n v="3066.6687999999999"/>
        <n v="766.37429999999995"/>
        <n v="2198.16"/>
        <n v="411.35200000000009"/>
        <n v="426.03600000000012"/>
        <n v="1223.0694000000001"/>
        <n v="24.442599999999999"/>
        <n v="1579.3443000000002"/>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0999999999"/>
        <n v="1357.0372"/>
        <n v="712.50919999999996"/>
        <n v="797.93790000000001"/>
        <n v="569.04399999999998"/>
        <n v="470.61419999999998"/>
        <n v="323.67660000000001"/>
        <n v="933.61599999999999"/>
        <n v="560.37950000000001"/>
        <n v="341.31200000000001"/>
        <n v="573.07000000000005"/>
        <n v="216.69820000000001"/>
        <n v="618.41340000000002"/>
        <n v="1973.6496000000002"/>
        <n v="220.16800000000001"/>
        <n v="54.406799999999997"/>
        <n v="1034.6335999999999"/>
        <n v="139.86799999999999"/>
        <n v="962.47320000000002"/>
        <n v="279.00960000000003"/>
        <n v="701.0544000000001"/>
        <n v="449.65469999999999"/>
        <n v="691.02719999999999"/>
        <n v="620.94600000000003"/>
        <n v="132.35820000000001"/>
        <n v="133.79560000000001"/>
        <n v="2750.1219999999998"/>
        <n v="798.21719999999993"/>
        <n v="1154.6808000000001"/>
        <n v="1813.5174000000002"/>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7"/>
        <n v="332.37759999999997"/>
        <n v="1112.79"/>
        <n v="303.08980000000003"/>
        <n v="900.75200000000007"/>
        <n v="460.108"/>
        <n v="2430.6260000000002"/>
        <n v="305.84940000000012"/>
        <n v="2017.5012000000002"/>
        <n v="1267.1328000000001"/>
        <n v="1548.1769999999999"/>
        <n v="1824.2927999999999"/>
        <n v="1111.0344"/>
        <n v="1043.3280000000002"/>
        <n v="1553.7023999999999"/>
        <n v="484.60230000000001"/>
        <n v="792.09600000000012"/>
        <n v="1528.4588000000001"/>
        <n v="794.62400000000002"/>
        <n v="2163.1104"/>
        <n v="2509.1999999999998"/>
        <n v="764.55679999999995"/>
        <n v="1331.4911999999999"/>
        <n v="1005.6287999999998"/>
        <n v="1451.7328"/>
        <n v="1279.2354"/>
        <n v="808.65720000000022"/>
        <n v="964.77480000000003"/>
        <n v="787.70069999999998"/>
        <n v="576.7944"/>
        <n v="1385.8368"/>
        <n v="918.92480000000012"/>
        <n v="922.36099999999988"/>
        <n v="1451.7072000000001"/>
        <n v="51.302599999999998"/>
        <n v="1015.32"/>
        <n v="3756.8876"/>
        <n v="1633.056"/>
        <n v="257.03719999999998"/>
        <n v="122.73239999999998"/>
        <n v="31.239000000000001"/>
        <n v="1475.8869999999999"/>
        <n v="867.34800000000007"/>
        <n v="2965.1507999999999"/>
        <n v="243.42150000000001"/>
        <n v="2383.6680000000001"/>
        <n v="2201.7408"/>
        <n v="1793.4336000000001"/>
        <n v="592.20720000000006"/>
        <n v="3271.7496000000001"/>
        <n v="55.21670000000001"/>
        <n v="3400.733999999999"/>
        <n v="3028.2264"/>
        <n v="1039.1135999999999"/>
        <n v="2080.2770999999998"/>
        <n v="1349.7692"/>
        <n v="92.722300000000004"/>
        <n v="469.6508"/>
        <n v="1376.7210000000002"/>
        <n v="796.63200000000006"/>
        <n v="2592.2763"/>
        <n v="54.999000000000002"/>
        <n v="2011.7483999999997"/>
        <n v="2280.0510000000004"/>
        <n v="620.95889999999997"/>
        <n v="1456.4944"/>
        <n v="389.59829999999999"/>
        <n v="2832.9380000000001"/>
        <n v="2651.3568"/>
        <n v="2240.7020000000002"/>
        <n v="275.36079999999998"/>
        <n v="2512.0783999999999"/>
        <n v="1344.7067999999999"/>
        <n v="733.85640000000001"/>
        <n v="499.24360000000001"/>
        <n v="560.18999999999994"/>
        <n v="1172.0625000000002"/>
        <n v="1565.982"/>
        <n v="1045.6292000000001"/>
        <n v="2242.8216000000002"/>
        <n v="615.46699999999998"/>
        <n v="323.35199999999998"/>
        <n v="977.69849999999985"/>
        <n v="3529.1619999999998"/>
        <n v="959.13179999999988"/>
        <n v="68.694199999999995"/>
        <n v="1452.4944"/>
        <n v="1592.3416"/>
        <n v="239.32260000000002"/>
        <n v="246.99600000000001"/>
        <n v="332.02339999999998"/>
        <n v="116.23139999999999"/>
        <n v="655.61040000000003"/>
        <n v="557.68680000000006"/>
        <n v="264.93889999999999"/>
        <n v="1211.0416"/>
        <n v="2681.3406"/>
        <n v="1006.2063000000001"/>
        <n v="2380.7628"/>
        <n v="215.47199999999998"/>
        <n v="165.1584"/>
        <n v="369.74"/>
        <n v="2286.1343999999999"/>
        <n v="191.88"/>
        <n v="424.875"/>
        <n v="605.43299999999999"/>
        <n v="426.411"/>
        <n v="710.44"/>
        <n v="1197.9756"/>
        <n v="729.07759999999996"/>
        <n v="3908.2428"/>
        <n v="1547.9168"/>
        <n v="1211.364"/>
        <n v="1548.0453"/>
        <n v="1768.96"/>
        <n v="1745.2988999999998"/>
        <n v="235.2936"/>
        <n v="2094.8568"/>
        <n v="711.05579999999986"/>
        <n v="739.55970000000002"/>
        <n v="2158.7103999999999"/>
        <n v="67.502399999999994"/>
        <n v="2092.2191999999995"/>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000000001"/>
        <n v="616.54750000000001"/>
        <n v="424.20510000000002"/>
        <n v="695.95499999999993"/>
        <n v="1169.2264"/>
        <n v="268.10359999999997"/>
        <n v="1276.7118"/>
        <n v="1620.8416"/>
        <n v="570.62200000000007"/>
        <n v="1043.8271999999999"/>
        <n v="853.05420000000015"/>
        <n v="1555.992"/>
        <n v="958.57439999999997"/>
        <n v="320.76"/>
        <n v="810.84600000000012"/>
        <n v="756.54719999999975"/>
        <n v="497.76479999999998"/>
        <n v="2364.6480000000001"/>
        <n v="778.35680000000002"/>
        <n v="447.45299999999992"/>
        <n v="2724.32"/>
        <n v="2488.6336000000001"/>
        <n v="1661.0527999999999"/>
        <n v="527.33479999999997"/>
        <n v="494.99560000000002"/>
        <n v="1143.252"/>
        <n v="3139.3784000000001"/>
        <n v="217.77210000000002"/>
        <n v="1810.56"/>
        <n v="1395.6096"/>
        <n v="1656.395"/>
        <n v="161.238"/>
        <n v="1574.4498000000003"/>
        <n v="207.27929999999998"/>
        <n v="24.7744"/>
        <n v="955.54599999999994"/>
        <n v="3030.5223999999998"/>
        <n v="364.71600000000001"/>
        <n v="84.348600000000005"/>
        <n v="81.673900000000003"/>
        <n v="1089.5352"/>
        <n v="701.4348"/>
        <n v="392.04"/>
        <n v="2811.1181999999994"/>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0000000002"/>
        <n v="1375.2876000000001"/>
        <n v="2569.1024000000002"/>
        <n v="467.90999999999997"/>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3999999997"/>
        <n v="629.96500000000003"/>
        <n v="624.49519999999995"/>
        <n v="1383.2583999999999"/>
        <n v="2081.9225999999999"/>
        <n v="251.04419999999999"/>
        <n v="1936.7025000000003"/>
        <n v="363.09980000000002"/>
        <n v="1247.4552000000001"/>
        <n v="1228.8078000000003"/>
        <n v="261.58"/>
        <n v="368.83280000000002"/>
        <n v="312.67360000000002"/>
        <n v="846.98459999999989"/>
        <n v="823.27499999999998"/>
        <n v="1646.3879999999999"/>
        <n v="1759.9428"/>
        <n v="427.58760000000001"/>
        <n v="2168.64"/>
        <n v="1245.1189999999999"/>
        <n v="1146.0820000000001"/>
        <n v="868.45639999999992"/>
        <n v="501.91680000000008"/>
        <n v="927.92699999999991"/>
        <n v="2310.0987"/>
        <n v="359.7783"/>
        <n v="355.5342"/>
        <n v="480.75359999999989"/>
        <n v="347.25360000000012"/>
        <n v="84.852000000000004"/>
        <n v="1715.8679999999999"/>
        <n v="1045.2353999999998"/>
        <n v="494.0684"/>
        <n v="1134.4007999999999"/>
        <n v="835.95240000000001"/>
        <n v="1016.0784"/>
        <n v="1609.9962000000003"/>
        <n v="485.51579999999996"/>
        <n v="925.74649999999997"/>
        <n v="1333.4780000000001"/>
        <n v="2729.8292000000001"/>
        <n v="373.59129999999999"/>
        <n v="237.6524"/>
        <n v="902.30399999999997"/>
        <n v="1254.9264000000001"/>
        <n v="1144.4248"/>
        <n v="707.02719999999999"/>
        <n v="2326.4778000000001"/>
        <n v="1314.0072"/>
        <n v="554.35380000000009"/>
        <n v="433.92960000000016"/>
        <n v="563.48699999999997"/>
        <n v="320.04199999999997"/>
        <n v="1643.4792"/>
        <n v="3026.6716000000001"/>
        <n v="531.5616"/>
        <n v="866.04959999999994"/>
        <n v="30.175999999999998"/>
        <n v="463.85820000000001"/>
        <n v="19.481000000000002"/>
        <n v="1509.2351999999998"/>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7999999998"/>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39999999998"/>
        <n v="1185.4584"/>
        <n v="353.56760000000003"/>
        <n v="389.67399999999998"/>
        <n v="1113.6584"/>
        <n v="383.32799999999997"/>
        <n v="28.044"/>
        <n v="818.46659999999997"/>
        <n v="85.933199999999999"/>
        <n v="695.04819999999995"/>
        <n v="1561.9211999999998"/>
        <n v="139.03120000000001"/>
        <n v="122.9456"/>
        <n v="751.58879999999988"/>
        <n v="493.91449999999992"/>
        <n v="1613.5560000000003"/>
        <n v="537.11840000000007"/>
        <n v="621.27"/>
        <n v="867.5"/>
        <n v="272.30130000000003"/>
        <n v="212.83199999999999"/>
        <n v="844.96719999999993"/>
        <n v="3138.6759999999999"/>
        <n v="1375.6759999999999"/>
        <n v="246.77549999999997"/>
        <n v="1748.7384"/>
        <n v="623.19839999999999"/>
        <n v="502.95960000000008"/>
        <n v="520.43039999999996"/>
        <n v="316.22199999999998"/>
        <n v="544.55939999999998"/>
        <n v="56.010599999999997"/>
        <n v="1641.3904"/>
        <n v="107.0748"/>
        <n v="523.66020000000003"/>
        <n v="18.459"/>
        <n v="3205.3728000000001"/>
        <n v="2470.6439999999998"/>
        <n v="474.41449999999998"/>
        <n v="370.75619999999992"/>
        <n v="571.26209999999992"/>
        <n v="934.46460000000013"/>
        <n v="647.2349999999999"/>
        <n v="1060.4369999999999"/>
        <n v="1754.4059999999999"/>
        <n v="1874.787"/>
        <n v="124.33599999999998"/>
        <n v="2746.7712000000001"/>
        <n v="2143.6176"/>
        <n v="2486.2139999999999"/>
        <n v="154.93799999999999"/>
        <n v="2421.7943999999998"/>
        <n v="541.10160000000008"/>
        <n v="844.77059999999994"/>
        <n v="1196.5536"/>
        <n v="1082.8350000000003"/>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82"/>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00000000002"/>
        <n v="113.0128"/>
        <n v="820.89920000000006"/>
        <n v="1968.1116"/>
        <n v="1930.761"/>
        <n v="1733.2565999999997"/>
        <n v="2312.2912000000001"/>
        <n v="1472.5308"/>
        <n v="2090.2723999999998"/>
        <n v="1690.7814000000001"/>
        <n v="1377.6432"/>
        <n v="3133.7256000000002"/>
        <n v="981.97259999999994"/>
        <n v="441.55169999999998"/>
        <n v="476.91660000000007"/>
        <n v="56.880400000000002"/>
        <n v="2408.6664000000001"/>
        <n v="787.28039999999999"/>
        <n v="1087.8444000000002"/>
        <n v="1723.5719999999999"/>
        <n v="584.78399999999988"/>
        <n v="1281.8937000000001"/>
        <n v="2380.4639999999999"/>
        <n v="1304.2182000000003"/>
        <n v="968.16959999999995"/>
        <n v="65.729200000000006"/>
        <n v="1327.8846000000001"/>
        <n v="1805.2736000000002"/>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000000003"/>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000000002"/>
        <n v="1489.8743999999999"/>
        <n v="1818.3263999999997"/>
        <n v="489.78199999999993"/>
        <n v="509.14980000000008"/>
        <n v="998.18730000000005"/>
        <n v="466.78170000000011"/>
        <n v="698.76"/>
        <n v="1988.568"/>
        <n v="1177.0512000000001"/>
        <n v="680.65200000000004"/>
        <n v="808.64190000000019"/>
        <n v="150.76079999999999"/>
        <n v="626.67989999999998"/>
        <n v="116.39699999999999"/>
        <n v="3181.8919999999998"/>
        <n v="127.39440000000002"/>
        <n v="2826.5160000000001"/>
        <n v="1542.1751999999999"/>
        <n v="467.77280000000007"/>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2"/>
        <n v="1787.3469000000002"/>
        <n v="528.30659999999989"/>
        <n v="305.94240000000002"/>
        <n v="1369.6744000000001"/>
        <n v="1228.4412"/>
        <n v="1896.72"/>
        <n v="1386.2428"/>
        <n v="478.03020000000004"/>
        <n v="671.89779999999996"/>
        <n v="91.402000000000001"/>
        <n v="591.58360000000005"/>
        <n v="566.42039999999986"/>
        <n v="674.63560000000007"/>
        <n v="155.22720000000004"/>
        <n v="817.21080000000006"/>
        <n v="956.16639999999995"/>
        <n v="664.35"/>
        <n v="353.27339999999998"/>
        <n v="2691.7435999999998"/>
        <n v="763.30799999999999"/>
        <n v="222.26750000000001"/>
        <n v="2135.4168"/>
        <n v="2478.4499999999998"/>
        <n v="1439.136"/>
        <n v="871.41929999999991"/>
        <n v="1236.48"/>
        <n v="1794.3030000000003"/>
        <n v="199.2928"/>
        <n v="1022.6838"/>
        <n v="810.08579999999995"/>
        <n v="2807.8008"/>
        <n v="616.029"/>
        <n v="1442.76"/>
        <n v="69.273600000000002"/>
        <n v="2263.0068000000001"/>
        <n v="1149.558"/>
        <n v="803.22879999999998"/>
        <n v="611.20500000000015"/>
        <n v="676.73919999999998"/>
        <n v="514.69319999999993"/>
        <n v="92.848399999999998"/>
        <n v="756.76580000000001"/>
        <n v="2545.44"/>
        <n v="887.56200000000013"/>
        <n v="769.0440000000001"/>
        <n v="780.69119999999998"/>
        <n v="398.95310000000012"/>
        <n v="124.87679999999999"/>
        <n v="2167.9223999999999"/>
        <n v="526.24439999999993"/>
        <n v="435.27359999999999"/>
        <n v="616.50819999999999"/>
        <n v="514.9"/>
        <n v="1156.3725999999999"/>
        <n v="258.822"/>
        <n v="1120.0599"/>
        <n v="131.047"/>
        <n v="2168.9369999999999"/>
        <n v="815.07200000000012"/>
        <n v="1665.6919999999998"/>
        <n v="1570.4166"/>
        <n v="405.32"/>
        <n v="2269.4976000000006"/>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300000000003"/>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7999999998"/>
        <n v="889.30799999999999"/>
        <n v="661.7595"/>
        <n v="1845.9659999999997"/>
        <n v="1828.1120000000001"/>
        <n v="593.79"/>
        <n v="1900.1135999999999"/>
        <n v="2950.14"/>
        <n v="821.35159999999996"/>
        <n v="1756.5324000000001"/>
        <n v="1568.9429999999998"/>
        <n v="548.06200000000001"/>
        <n v="954.06080000000009"/>
        <n v="1194.9028000000001"/>
        <n v="3220.3444"/>
        <n v="40.976100000000002"/>
        <n v="189.61760000000001"/>
        <n v="264.91500000000002"/>
        <n v="1369.1215999999999"/>
        <n v="331.17"/>
        <n v="1275.799"/>
        <n v="1926.15"/>
        <n v="1370.5232000000001"/>
        <n v="679.18619999999999"/>
        <n v="1053.7550999999999"/>
        <n v="333.85090000000002"/>
        <n v="819.71759999999995"/>
        <n v="1187.8979999999999"/>
        <n v="2093.6735999999996"/>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78"/>
        <n v="112.4496"/>
        <n v="1287.6084000000003"/>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4"/>
        <n v="1538.942"/>
        <n v="909.83199999999999"/>
        <n v="194.17859999999999"/>
        <n v="2566.404"/>
        <n v="786.19040000000007"/>
        <n v="1125.896"/>
        <n v="1715.0595000000003"/>
        <n v="887.30400000000009"/>
        <n v="800.72879999999998"/>
        <n v="2859.2928000000002"/>
        <n v="570.78420000000006"/>
        <n v="2481.5216"/>
        <n v="2358.1583999999998"/>
        <n v="445.10399999999998"/>
        <n v="1371.5504000000001"/>
        <n v="673.875"/>
        <n v="223.87280000000001"/>
        <n v="574.10700000000008"/>
        <n v="529.88580000000002"/>
        <n v="929.16320000000007"/>
        <n v="1071.904"/>
        <n v="763.97759999999994"/>
        <n v="712.59749999999985"/>
        <n v="2013.5178000000001"/>
        <n v="1438.8352"/>
        <n v="213.55879999999999"/>
        <n v="1925.8532999999998"/>
        <n v="1146.6271999999999"/>
        <n v="64.878399999999999"/>
        <n v="36.225000000000001"/>
        <n v="1537.404"/>
        <n v="1548.9465000000002"/>
        <n v="1969.9559999999997"/>
        <n v="1659.9756"/>
        <n v="1280.115"/>
        <n v="150.7902"/>
        <n v="812.75739999999996"/>
        <n v="1005.3216"/>
        <n v="590.84100000000001"/>
        <n v="1040.2403999999999"/>
        <n v="2182.4463999999998"/>
        <n v="105.47280000000001"/>
        <n v="343.6694"/>
        <n v="103.93110000000001"/>
        <n v="900.59199999999998"/>
        <n v="1505.2575999999999"/>
        <n v="926.40100000000007"/>
        <n v="242.03899999999996"/>
        <n v="1627.4390999999998"/>
        <n v="138.4229"/>
        <n v="1774.3440000000001"/>
        <n v="1477.5"/>
        <n v="615.74040000000002"/>
        <n v="2774.6131999999998"/>
        <n v="450.52399999999983"/>
        <n v="2549.4839999999999"/>
        <n v="1359.5925"/>
        <n v="1373.7651000000003"/>
        <n v="502.62120000000004"/>
        <n v="1861.9880000000003"/>
        <n v="1904.5439999999999"/>
        <n v="273.52260000000001"/>
        <n v="95.408200000000008"/>
        <n v="700.5544000000001"/>
        <n v="257.24009999999998"/>
        <n v="2460.3708000000001"/>
        <n v="142.52520000000001"/>
        <n v="287.38799999999998"/>
        <n v="2760.5439999999999"/>
        <n v="54.489600000000003"/>
        <n v="1448.752"/>
        <n v="469.00079999999997"/>
        <n v="1741.35"/>
        <n v="1482.1808000000001"/>
        <n v="634.17840000000001"/>
        <n v="3034.2824000000001"/>
        <n v="1867.9205999999999"/>
        <n v="2839.6248000000001"/>
        <n v="1602.7068000000002"/>
        <n v="2281.14"/>
        <n v="1451.6960999999999"/>
        <n v="1792.1180999999999"/>
        <n v="954.76499999999999"/>
        <n v="1142.4972"/>
        <n v="396.23039999999986"/>
        <n v="3019.2287999999999"/>
        <n v="342.92250000000001"/>
        <n v="2100.7728000000002"/>
        <n v="523.77599999999995"/>
        <n v="372.0299"/>
        <n v="1311.4192"/>
        <n v="2487.3809999999989"/>
        <n v="373.66559999999998"/>
        <n v="192.88499999999999"/>
        <n v="1171.2978000000001"/>
        <n v="255.88800000000003"/>
        <n v="377.10980000000001"/>
        <n v="2585.8643999999999"/>
        <n v="2367.15"/>
        <n v="570.52"/>
        <n v="969.66480000000013"/>
        <n v="848.82439999999997"/>
        <n v="487.18799999999993"/>
        <n v="896.04000000000019"/>
        <n v="46.216799999999999"/>
        <n v="586.71719999999993"/>
        <n v="2033.9406000000001"/>
        <n v="2576.2301999999995"/>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0000000003"/>
        <n v="457.73700000000002"/>
        <n v="758.38120000000004"/>
        <n v="127.2171"/>
        <n v="2110.1255999999998"/>
        <n v="449.03949999999998"/>
        <n v="384.11040000000003"/>
        <n v="372.28500000000003"/>
        <n v="241.03399999999999"/>
        <n v="1832.3790000000001"/>
        <n v="1813.0715999999998"/>
        <n v="538.5634"/>
        <n v="2163.7055999999998"/>
        <n v="794.45699999999999"/>
        <n v="888.0444"/>
        <n v="1169.6238000000001"/>
        <n v="269.87189999999998"/>
        <n v="925.18960000000004"/>
        <n v="1685.1573000000003"/>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6"/>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17"/>
        <n v="2026.1829000000002"/>
        <n v="1395.6948000000002"/>
        <n v="1583.0316"/>
        <n v="2801.768"/>
        <n v="1857.2175999999999"/>
        <n v="3745.8047999999999"/>
        <n v="1776.5286000000003"/>
        <n v="1905.1724999999997"/>
        <n v="1462.0029999999999"/>
        <n v="113.33580000000001"/>
        <n v="90.479799999999997"/>
        <n v="325.54419999999999"/>
        <n v="535.35019999999997"/>
        <n v="678.60799999999995"/>
        <n v="1352.0759999999998"/>
        <n v="347.82000000000011"/>
        <n v="81.619199999999992"/>
        <n v="1536.7439999999997"/>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7"/>
        <n v="359.19650000000001"/>
        <n v="857.1"/>
        <n v="1112.9536000000001"/>
        <n v="413.5335"/>
        <n v="2010.6432"/>
        <n v="444.61439999999988"/>
        <n v="1533.8240000000001"/>
        <n v="1081.0134"/>
        <n v="618.69359999999995"/>
        <n v="377.28"/>
        <n v="1630.3392000000001"/>
        <n v="229.3109"/>
        <n v="189.21600000000004"/>
        <n v="692.38839999999993"/>
        <n v="1884.54"/>
        <n v="906.50339999999994"/>
        <n v="716.1336"/>
        <n v="137.697"/>
        <n v="1345.6367999999998"/>
        <n v="148.49160000000001"/>
        <n v="2936.0144"/>
        <n v="328.02"/>
        <n v="944.47099999999989"/>
        <n v="126.5916"/>
        <n v="1579.7805000000001"/>
        <n v="682.55600000000004"/>
        <n v="1877.6688000000001"/>
        <n v="1289.6099999999999"/>
        <n v="1631.2854"/>
        <n v="392.02720000000011"/>
        <n v="576.97299999999996"/>
        <n v="953.48760000000004"/>
        <n v="1136.7583999999999"/>
        <n v="468.78320000000002"/>
        <n v="385.67880000000002"/>
        <n v="1084.7936"/>
        <n v="1616.8104000000001"/>
        <n v="753.50399999999991"/>
        <n v="184.22909999999999"/>
        <n v="2801.19"/>
        <n v="1587.4998000000003"/>
        <n v="2465.9856"/>
        <n v="189.244"/>
        <n v="1898.2482"/>
        <n v="860.31959999999992"/>
        <n v="1220.0219999999999"/>
        <n v="1261.6379999999999"/>
        <n v="3332.0888"/>
        <n v="502.10700000000003"/>
        <n v="269.01659999999998"/>
        <n v="1823.1948"/>
        <n v="905.85000000000025"/>
        <n v="2019.6945000000001"/>
        <n v="980.35440000000006"/>
        <n v="136.09960000000001"/>
        <n v="641.91689999999994"/>
        <n v="248.17830000000004"/>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3"/>
        <n v="221.61"/>
        <n v="727.28659999999991"/>
        <n v="1758.4811999999997"/>
        <n v="84.527199999999993"/>
        <n v="2155.2719999999999"/>
        <n v="104.6199"/>
        <n v="384.4665"/>
        <n v="1398.712"/>
        <n v="1250.8043999999998"/>
        <n v="104.227"/>
        <n v="1340.0001999999999"/>
        <n v="299.4939"/>
        <n v="226.22540000000004"/>
        <n v="902.25379999999996"/>
        <n v="390.95979999999997"/>
        <n v="2280.3669"/>
        <n v="2291.73"/>
        <n v="1155.2436"/>
        <n v="511.35"/>
        <n v="125.1588"/>
        <n v="1523.0640000000001"/>
        <n v="1423.7184"/>
        <n v="642.90499999999997"/>
        <n v="174.40440000000001"/>
        <n v="1939.2012000000004"/>
        <n v="2249.4911999999999"/>
        <n v="456.14399999999989"/>
        <n v="57.389600000000002"/>
        <n v="781.61599999999999"/>
        <n v="1348.2149999999999"/>
        <n v="607.86720000000003"/>
        <n v="314.82319999999999"/>
        <n v="1688.3247999999999"/>
        <n v="398.23939999999999"/>
        <n v="587.1508"/>
        <n v="705.58559999999989"/>
        <n v="768.46379999999999"/>
        <n v="173.54880000000003"/>
        <n v="308.79000000000002"/>
        <n v="435.0138"/>
        <n v="646.99899999999991"/>
        <n v="1207.7603999999999"/>
        <n v="1469.8719000000001"/>
        <n v="654.36219999999992"/>
        <n v="583.16999999999996"/>
        <n v="305.73"/>
        <n v="1352.4272000000001"/>
        <n v="1501.3362"/>
        <n v="2645.6747999999998"/>
        <n v="1142.2530000000002"/>
        <n v="86.620999999999995"/>
        <n v="3110.9863999999998"/>
        <n v="637.05600000000004"/>
        <n v="853.54520000000002"/>
        <n v="844.01370000000009"/>
        <n v="582.88409999999999"/>
        <n v="561.33439999999996"/>
        <n v="313.99"/>
        <n v="2280.0664000000002"/>
        <n v="196.67339999999999"/>
        <n v="719.27200000000005"/>
        <n v="649.89"/>
        <n v="454.01639999999992"/>
        <n v="1367.1368"/>
        <n v="581.58359999999993"/>
        <n v="1253.0011999999999"/>
        <n v="1017.7703999999998"/>
        <n v="1666.9499999999998"/>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59999999998"/>
        <n v="837.42119999999989"/>
        <n v="2439.2984000000001"/>
        <n v="111.14340000000001"/>
        <n v="2083.8663999999999"/>
        <n v="1802.1120000000001"/>
        <n v="1701.7506000000001"/>
        <n v="1554.5838000000001"/>
        <n v="53.817999999999998"/>
        <n v="2671.74"/>
        <n v="497.16419999999999"/>
        <n v="605.76"/>
        <n v="3502.9688000000001"/>
        <n v="271.17919999999998"/>
        <n v="263.04629999999992"/>
        <n v="52.150800000000004"/>
        <n v="843.02359999999999"/>
        <n v="223.51599999999999"/>
        <n v="1124.3964000000001"/>
        <n v="1618.6016"/>
        <n v="1759.434"/>
        <n v="2190.1320000000001"/>
        <n v="1892.7167999999999"/>
        <n v="178.51400000000001"/>
        <n v="152.0343"/>
        <n v="2282.2626"/>
        <n v="1990.0350000000001"/>
        <n v="1366.8979999999999"/>
        <n v="1885.5162"/>
        <n v="571.33180000000004"/>
        <n v="240.44820000000004"/>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7"/>
        <n v="2407.0583999999999"/>
        <n v="1058.1600000000001"/>
        <n v="380.84580000000011"/>
        <n v="865.03629999999998"/>
        <n v="649.60500000000002"/>
        <n v="1748.5209"/>
        <n v="609.45839999999998"/>
        <n v="2922.2952"/>
        <n v="545.68079999999986"/>
        <n v="99.269200000000012"/>
        <n v="1025.8499999999999"/>
        <n v="1140.4559999999999"/>
        <n v="508.88639999999998"/>
        <n v="1181.7431999999999"/>
        <n v="1566.5663999999999"/>
        <n v="568.61479999999995"/>
        <n v="1208.2028"/>
        <n v="493.64280000000002"/>
        <n v="2065.5936000000002"/>
        <n v="199.7961"/>
        <n v="880.66160000000002"/>
        <n v="93.8232"/>
        <n v="3539.8656000000001"/>
        <n v="1595.0951999999997"/>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7"/>
        <n v="763.15719999999999"/>
        <n v="285.83940000000001"/>
        <n v="2324.556"/>
        <n v="1232.9520000000002"/>
        <n v="341.00299999999999"/>
        <n v="1737.9911999999997"/>
        <n v="1765.1759999999999"/>
        <n v="127.794"/>
        <n v="491.46989999999983"/>
        <n v="133.339"/>
        <n v="487.74599999999998"/>
        <n v="2145.7485000000001"/>
        <n v="1575.0724"/>
        <n v="1635.2615999999998"/>
        <n v="236.73719999999997"/>
        <n v="488.71679999999998"/>
        <n v="2315.8519999999999"/>
        <n v="1267.9744000000001"/>
        <n v="981.9864"/>
        <n v="442.61489999999998"/>
        <n v="989.93680000000006"/>
        <n v="551.25900000000001"/>
        <n v="43.144199999999998"/>
        <n v="1210.8714"/>
        <n v="2943.5295999999998"/>
        <n v="1058.4480000000001"/>
        <n v="1695.3074999999999"/>
        <n v="2141.85"/>
        <n v="1287.3599999999997"/>
        <n v="328.75240000000002"/>
        <n v="1958.144"/>
        <n v="39.973999999999997"/>
        <n v="654.36559999999997"/>
        <n v="3032.6559999999999"/>
        <n v="166.82490000000001"/>
        <n v="465.83199999999999"/>
        <n v="188.04239999999999"/>
        <n v="614.07420000000002"/>
        <n v="1664.8109999999999"/>
        <n v="1657.0092"/>
        <n v="127.29599999999999"/>
        <n v="1720.7438"/>
        <n v="1503.1768"/>
        <n v="102.37520000000001"/>
        <n v="791.88479999999993"/>
        <n v="2319.4512"/>
        <n v="1296.2609999999997"/>
        <n v="910.2636"/>
        <n v="794.50919999999996"/>
        <n v="2458.46"/>
        <n v="749.03039999999999"/>
        <n v="2224.2815999999998"/>
        <n v="774.57599999999991"/>
        <n v="34.178400000000003"/>
        <n v="2396.0799000000002"/>
        <n v="1624.443"/>
        <n v="910.36439999999993"/>
        <n v="537.38969999999983"/>
        <n v="758.24"/>
        <n v="773.03039999999999"/>
        <n v="1558.9272000000003"/>
        <n v="948.69359999999972"/>
        <n v="96.459199999999996"/>
        <n v="2871.3679999999999"/>
        <n v="483.94639999999998"/>
        <n v="2916.42"/>
        <n v="1146.8154"/>
        <n v="2819.0064000000002"/>
        <n v="2650.2919999999999"/>
        <n v="2235.4787999999999"/>
        <n v="459.28840000000008"/>
        <n v="464.42550000000006"/>
        <n v="562.35899999999992"/>
        <n v="725.3442"/>
        <n v="1894.08"/>
        <n v="650.91600000000005"/>
        <n v="143.24039999999999"/>
        <n v="1093.2937999999999"/>
        <n v="1487.4636000000003"/>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0000000002"/>
        <n v="502.75240000000002"/>
        <n v="793.38690000000008"/>
        <n v="2075.9130000000005"/>
        <n v="2513.8984"/>
        <n v="895.53420000000006"/>
        <n v="1443.2418"/>
        <n v="762.00299999999993"/>
        <n v="223.59199999999998"/>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7999999998"/>
        <n v="574.88300000000004"/>
        <n v="2139.3312000000001"/>
        <n v="274.45229999999998"/>
        <n v="1706.4300000000003"/>
        <n v="599.471"/>
        <n v="1070.7619999999999"/>
        <n v="591.70319999999992"/>
        <n v="2504.0670000000005"/>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3"/>
        <n v="1120.4751000000001"/>
        <n v="493.05959999999999"/>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4000000001"/>
        <n v="700.40520000000004"/>
        <n v="320.892"/>
        <n v="2704.47"/>
        <n v="506.709"/>
        <n v="595.41"/>
        <n v="953.38679999999999"/>
        <n v="2317.6383999999998"/>
        <n v="88.814799999999991"/>
        <n v="316.89359999999994"/>
        <n v="545.48239999999998"/>
        <n v="757.39"/>
        <n v="152.2801"/>
        <n v="1755.5383999999997"/>
        <n v="2155.2228"/>
        <n v="905.23"/>
        <n v="274.03109999999998"/>
        <n v="2391.4526999999998"/>
        <n v="1014.2588"/>
        <n v="2694.3045000000006"/>
        <n v="170.4405000000000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ltrafly Solutions" refreshedDate="46099.842915972222" createdVersion="8" refreshedVersion="8" minRefreshableVersion="3" recordCount="2000" xr:uid="{0FDD6973-BC94-4FA5-84D6-8BC1B7A00459}">
  <cacheSource type="worksheet">
    <worksheetSource name="Table4"/>
  </cacheSource>
  <cacheFields count="21">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5">
      <sharedItems containsSemiMixedTypes="0" containsNonDate="0" containsDate="1" containsString="0" minDate="2023-10-14T00:00:00" maxDate="2025-10-14T00:00:00"/>
    </cacheField>
    <cacheField name="Order_Month" numFmtId="0">
      <sharedItems containsSemiMixedTypes="0" containsString="0" containsNumber="1" containsInteger="1" minValue="1" maxValue="12"/>
    </cacheField>
    <cacheField name="Order_Year" numFmtId="0">
      <sharedItems containsSemiMixedTypes="0" containsString="0" containsNumber="1" containsInteger="1" minValue="2023" maxValue="2025"/>
    </cacheField>
    <cacheField name="Customer_ID" numFmtId="0">
      <sharedItems/>
    </cacheField>
    <cacheField name="Gender" numFmtId="0">
      <sharedItems/>
    </cacheField>
    <cacheField name="Age" numFmtId="0">
      <sharedItems containsSemiMixedTypes="0" containsString="0" containsNumber="1" containsInteger="1" minValue="18" maxValue="64"/>
    </cacheField>
    <cacheField name="Product_ID" numFmtId="0">
      <sharedItems/>
    </cacheField>
    <cacheField name="Product_Name" numFmtId="0">
      <sharedItems/>
    </cacheField>
    <cacheField name="Product Category" numFmtId="0">
      <sharedItems count="5">
        <s v="Sports"/>
        <s v="Electronics"/>
        <s v="Beauty"/>
        <s v="Home"/>
        <s v="Clothing"/>
      </sharedItems>
    </cacheField>
    <cacheField name="Product_SubCategory" numFmtId="0">
      <sharedItems/>
    </cacheField>
    <cacheField name="Store_ID" numFmtId="0">
      <sharedItems/>
    </cacheField>
    <cacheField name="Store_Name" numFmtId="0">
      <sharedItems/>
    </cacheField>
    <cacheField name="Store_Region" numFmtId="0">
      <sharedItems/>
    </cacheField>
    <cacheField name="Store_city" numFmtId="0">
      <sharedItems/>
    </cacheField>
    <cacheField name="Store_Type" numFmtId="0">
      <sharedItems count="3">
        <s v="Online"/>
        <s v="Flagship"/>
        <s v="Outlet"/>
      </sharedItems>
    </cacheField>
    <cacheField name="Payment_Type" numFmtId="0">
      <sharedItems/>
    </cacheField>
    <cacheField name="Quantity" numFmtId="0">
      <sharedItems containsSemiMixedTypes="0" containsString="0" containsNumber="1" containsInteger="1" minValue="1" maxValue="4"/>
    </cacheField>
    <cacheField name="Discount" numFmtId="2">
      <sharedItems containsSemiMixedTypes="0" containsString="0" containsNumber="1" minValue="0" maxValue="0.30000000000000016"/>
    </cacheField>
    <cacheField name="Unit_Price" numFmtId="166">
      <sharedItems containsSemiMixedTypes="0" containsString="0" containsNumber="1" minValue="0" maxValue="999.89"/>
    </cacheField>
    <cacheField name="Total_Amount" numFmtId="166">
      <sharedItems containsSemiMixedTypes="0" containsString="0" containsNumber="1" minValue="0" maxValue="3908.2428"/>
    </cacheField>
  </cacheFields>
  <extLst>
    <ext xmlns:x14="http://schemas.microsoft.com/office/spreadsheetml/2009/9/main" uri="{725AE2AE-9491-48be-B2B4-4EB974FC3084}">
      <x14:pivotCacheDefinition pivotCacheId="63223637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ltrafly Solutions" refreshedDate="46099.871252199075" createdVersion="8" refreshedVersion="8" minRefreshableVersion="3" recordCount="2000" xr:uid="{C6232451-B2AC-4924-B1ED-5E6C34456CF5}">
  <cacheSource type="worksheet">
    <worksheetSource name="Table4"/>
  </cacheSource>
  <cacheFields count="24">
    <cacheField name="Sales_ID" numFmtId="0">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3"/>
    </cacheField>
    <cacheField name="Order_Month" numFmtId="0">
      <sharedItems containsSemiMixedTypes="0" containsString="0" containsNumber="1" containsInteger="1" minValue="1" maxValue="12" count="12">
        <n v="7"/>
        <n v="12"/>
        <n v="6"/>
        <n v="11"/>
        <n v="1"/>
        <n v="5"/>
        <n v="2"/>
        <n v="8"/>
        <n v="9"/>
        <n v="3"/>
        <n v="4"/>
        <n v="10"/>
      </sharedItems>
    </cacheField>
    <cacheField name="Order_Year" numFmtId="0">
      <sharedItems containsSemiMixedTypes="0" containsString="0" containsNumber="1" containsInteger="1" minValue="2023" maxValue="2025" count="3">
        <n v="2024"/>
        <n v="2023"/>
        <n v="2025"/>
      </sharedItems>
    </cacheField>
    <cacheField name="Customer_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_ID" numFmtId="0">
      <sharedItems/>
    </cacheField>
    <cacheField name="Product_Name" numFmtId="0">
      <sharedItems/>
    </cacheField>
    <cacheField name="Product Category" numFmtId="0">
      <sharedItems count="5">
        <s v="Sports"/>
        <s v="Electronics"/>
        <s v="Beauty"/>
        <s v="Home"/>
        <s v="Clothing"/>
      </sharedItems>
    </cacheField>
    <cacheField name="Product_Sub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Store_ID" numFmtId="0">
      <sharedItems/>
    </cacheField>
    <cacheField name="Store_Name" numFmtId="0">
      <sharedItems/>
    </cacheField>
    <cacheField name="Store_Region" numFmtId="0">
      <sharedItems/>
    </cacheField>
    <cacheField name="Store_city" numFmtId="0">
      <sharedItems/>
    </cacheField>
    <cacheField name="Store_Type" numFmtId="0">
      <sharedItems/>
    </cacheField>
    <cacheField name="Payment_Type" numFmtId="0">
      <sharedItems/>
    </cacheField>
    <cacheField name="Quantity" numFmtId="0">
      <sharedItems containsSemiMixedTypes="0" containsString="0" containsNumber="1" containsInteger="1" minValue="1" maxValue="4"/>
    </cacheField>
    <cacheField name="Discount" numFmtId="2">
      <sharedItems containsSemiMixedTypes="0" containsString="0" containsNumber="1" minValue="0" maxValue="0.30000000000000016"/>
    </cacheField>
    <cacheField name="Unit_Price" numFmtId="166">
      <sharedItems containsSemiMixedTypes="0" containsString="0" containsNumber="1" minValue="0" maxValue="999.89"/>
    </cacheField>
    <cacheField name="Total_Amount" numFmtId="166">
      <sharedItems containsSemiMixedTypes="0" containsString="0" containsNumber="1" minValue="0" maxValue="3908.2428" count="1997">
        <n v="198.41640000000001"/>
        <n v="228.78929999999997"/>
        <n v="2742.15"/>
        <n v="774.0684"/>
        <n v="1833.4380000000001"/>
        <n v="357.23430000000002"/>
        <n v="1335.027"/>
        <n v="1054.5612000000001"/>
        <n v="1250.6174999999998"/>
        <n v="1344.6818000000001"/>
        <n v="259.1259"/>
        <n v="952.57439999999997"/>
        <n v="2552.5367999999999"/>
        <n v="443.66"/>
        <n v="1145.8548000000001"/>
        <n v="2509.4591999999993"/>
        <n v="677.97"/>
        <n v="774.14260000000002"/>
        <n v="838.84500000000003"/>
        <n v="1782.4512"/>
        <n v="2159.4276"/>
        <n v="459.85680000000008"/>
        <n v="2850.1121999999996"/>
        <n v="661.73760000000004"/>
        <n v="216.50399999999996"/>
        <n v="2933.3224"/>
        <n v="599.65440000000001"/>
        <n v="2030.5701000000001"/>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5999999999"/>
        <n v="322.3528"/>
        <n v="1050.5039999999999"/>
        <n v="393.5686"/>
        <n v="116.77079999999999"/>
        <n v="372.33359999999999"/>
        <n v="707.77440000000013"/>
        <n v="190.83600000000001"/>
        <n v="169.98540000000003"/>
        <n v="486.06330000000003"/>
        <n v="783.30449999999996"/>
        <n v="1592.4947999999999"/>
        <n v="783.59400000000005"/>
        <n v="1567.356"/>
        <n v="979.43039999999996"/>
        <n v="2552.3015999999998"/>
        <n v="767.17410000000007"/>
        <n v="180.93530000000001"/>
        <n v="307.43439999999998"/>
        <n v="412.66719999999998"/>
        <n v="230.60300000000001"/>
        <n v="0"/>
        <n v="1301.9864"/>
        <n v="2670.74"/>
        <n v="791.33600000000001"/>
        <n v="204.93440000000001"/>
        <n v="1706.1695999999999"/>
        <n v="1243.038"/>
        <n v="503.97620000000018"/>
        <n v="968.18819999999994"/>
        <n v="166.482"/>
        <n v="2156.5544"/>
        <n v="1029.4649999999999"/>
        <n v="502.10860000000002"/>
        <n v="1512.924"/>
        <n v="289.99450000000002"/>
        <n v="415.73379999999997"/>
        <n v="272.79750000000001"/>
        <n v="1010.2344000000001"/>
        <n v="133.4332"/>
        <n v="386.38400000000001"/>
        <n v="1943.0927999999997"/>
        <n v="2777.4432000000002"/>
        <n v="374.66759999999999"/>
        <n v="705.78959999999995"/>
        <n v="616.21119999999996"/>
        <n v="339.27080000000001"/>
        <n v="578.11989999999992"/>
        <n v="556.78399999999999"/>
        <n v="117.45879999999998"/>
        <n v="792.32599999999991"/>
        <n v="1669.3068000000005"/>
        <n v="1581.2496000000001"/>
        <n v="1235.7372"/>
        <n v="658.46"/>
        <n v="895.30439999999999"/>
        <n v="717.25760000000002"/>
        <n v="2997.615600000001"/>
        <n v="1636.1117999999999"/>
        <n v="602.25120000000004"/>
        <n v="1605.5052000000001"/>
        <n v="2060.3912"/>
        <n v="2372.5229999999997"/>
        <n v="1027.7357999999999"/>
        <n v="882.57440000000008"/>
        <n v="1674.5057999999999"/>
        <n v="2020.7097000000001"/>
        <n v="225.57599999999999"/>
        <n v="1388.9190000000001"/>
        <n v="3239.3580000000002"/>
        <n v="2404.8024"/>
        <n v="1007.223"/>
        <n v="115.49999999999999"/>
        <n v="215.14420000000001"/>
        <n v="1239.5606"/>
        <n v="1245.3119999999997"/>
        <n v="379.69920000000002"/>
        <n v="893.38200000000006"/>
        <n v="70.960000000000008"/>
        <n v="803.9944999999999"/>
        <n v="926.7263999999999"/>
        <n v="2762.1428999999998"/>
        <n v="1304.9459999999999"/>
        <n v="548.27499999999998"/>
        <n v="782.17539999999997"/>
        <n v="850.29750000000001"/>
        <n v="3306.1392000000001"/>
        <n v="496.97340000000008"/>
        <n v="273.08879999999999"/>
        <n v="1349.0568000000003"/>
        <n v="2471.6376"/>
        <n v="201.59700000000001"/>
        <n v="641.73599999999999"/>
        <n v="2147.5500000000002"/>
        <n v="948.12300000000005"/>
        <n v="372.923"/>
        <n v="1443.7103999999999"/>
        <n v="1278.3407999999999"/>
        <n v="540.90719999999999"/>
        <n v="977.04880000000014"/>
        <n v="1753.23"/>
        <n v="562.32820000000004"/>
        <n v="475.9819"/>
        <n v="1432.2743999999998"/>
        <n v="1194.9503999999999"/>
        <n v="1584.7840000000003"/>
        <n v="193.55719999999999"/>
        <n v="1491.7896000000001"/>
        <n v="300.2022"/>
        <n v="3077.5992000000001"/>
        <n v="1843.04"/>
        <n v="79.775999999999996"/>
        <n v="93.909199999999998"/>
        <n v="193.1234"/>
        <n v="1084.6812"/>
        <n v="455.60099999999989"/>
        <n v="952.84559999999999"/>
        <n v="473.66070000000002"/>
        <n v="485.55839999999989"/>
        <n v="1741.5570000000005"/>
        <n v="2343.4616000000001"/>
        <n v="1620.8255999999999"/>
        <n v="798.55200000000013"/>
        <n v="604.41920000000005"/>
        <n v="109.56239999999998"/>
        <n v="240.55919999999998"/>
        <n v="1241.8800000000001"/>
        <n v="1068.2460000000001"/>
        <n v="2873.864"/>
        <n v="1217.1579999999999"/>
        <n v="617.29200000000003"/>
        <n v="75.84"/>
        <n v="2555.64"/>
        <n v="762.36819999999989"/>
        <n v="2089.8951000000002"/>
        <n v="137.49600000000001"/>
        <n v="2908.1696000000002"/>
        <n v="541.6191"/>
        <n v="678.84100000000001"/>
        <n v="1301.6094000000003"/>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3"/>
        <n v="752.86199999999997"/>
        <n v="1175.2416000000001"/>
        <n v="859.7808"/>
        <n v="1909.9607999999998"/>
        <n v="374.34539999999998"/>
        <n v="1146.4795999999999"/>
        <n v="125.8389"/>
        <n v="3576.0383999999999"/>
        <n v="595.97759999999994"/>
        <n v="600.97979999999995"/>
        <n v="1491.4118999999998"/>
        <n v="417.00839999999999"/>
        <n v="558.39019999999994"/>
        <n v="574.12160000000006"/>
        <n v="907.52549999999997"/>
        <n v="390.81599999999992"/>
        <n v="286.22519999999997"/>
        <n v="2281.8532"/>
        <n v="295.4504"/>
        <n v="1199.3579999999999"/>
        <n v="2217.752"/>
        <n v="529.8900000000001"/>
        <n v="1495.74"/>
        <n v="1447.2216000000001"/>
        <n v="2532.3480000000004"/>
        <n v="1825.3247999999999"/>
        <n v="1819.7998"/>
        <n v="1630.0416"/>
        <n v="2123.9856"/>
        <n v="1214.6759999999999"/>
        <n v="1519.6104"/>
        <n v="2416.7087999999999"/>
        <n v="940.1484999999999"/>
        <n v="348.78480000000002"/>
        <n v="672.29899999999998"/>
        <n v="1521.7632000000001"/>
        <n v="1026.048"/>
        <n v="469.60759999999999"/>
        <n v="253.09200000000004"/>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19999999999"/>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4"/>
        <n v="299.6721"/>
        <n v="177.19200000000004"/>
        <n v="1568.5425"/>
        <n v="346.49400000000003"/>
        <n v="442.79050000000007"/>
        <n v="553.18960000000004"/>
        <n v="2181.4650000000011"/>
        <n v="2175.5252"/>
        <n v="1504.4760000000003"/>
        <n v="154.74359999999999"/>
        <n v="1501.152"/>
        <n v="480.41250000000002"/>
        <n v="491.77100000000002"/>
        <n v="425.41759999999999"/>
        <n v="378.59399999999999"/>
        <n v="1879.0500000000002"/>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5"/>
        <n v="330.7824"/>
        <n v="199.56780000000001"/>
        <n v="218.49100000000001"/>
        <n v="1552.9793999999999"/>
        <n v="547.17700000000002"/>
        <n v="423.62840000000011"/>
        <n v="831.92750000000001"/>
        <n v="2084.0720000000001"/>
        <n v="1018.3301999999999"/>
        <n v="1098.6659999999999"/>
        <n v="190.54"/>
        <n v="1444.212"/>
        <n v="71.193599999999989"/>
        <n v="750.20309999999995"/>
        <n v="65.155000000000001"/>
        <n v="1174.2947999999997"/>
        <n v="1353.7854"/>
        <n v="1042.491"/>
        <n v="2799.0720000000001"/>
        <n v="2495.4744000000001"/>
        <n v="96.25"/>
        <n v="346.38"/>
        <n v="1032.3599999999999"/>
        <n v="2724.4034999999999"/>
        <n v="339.37560000000002"/>
        <n v="1205.3327999999999"/>
        <n v="2312.2568999999994"/>
        <n v="817.15500000000009"/>
        <n v="1083.7284"/>
        <n v="1321.9595999999999"/>
        <n v="437.37720000000002"/>
        <n v="148.30019999999999"/>
        <n v="833.68399999999997"/>
        <n v="1589.3951999999999"/>
        <n v="2317.1543999999999"/>
        <n v="1446.1376"/>
        <n v="612.16679999999997"/>
        <n v="868.98"/>
        <n v="1492.7882"/>
        <n v="615.32820000000004"/>
        <n v="414.25920000000008"/>
        <n v="2019.6839999999997"/>
        <n v="2199.3450000000003"/>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73"/>
        <n v="104.7144"/>
        <n v="127.61099999999999"/>
        <n v="1193.2704000000001"/>
        <n v="3265.2919999999999"/>
        <n v="2389.1322"/>
        <n v="2847.6208000000001"/>
        <n v="598.23900000000003"/>
        <n v="1793.2632000000001"/>
        <n v="3225.5819999999999"/>
        <n v="224.60640000000001"/>
        <n v="836.47409999999991"/>
        <n v="299.73420000000004"/>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74"/>
        <n v="1597.624"/>
        <n v="1042.3728000000001"/>
        <n v="129.4"/>
        <n v="1309.4226000000003"/>
        <n v="2548.5264000000002"/>
        <n v="2721.1183999999998"/>
        <n v="1455.2208000000001"/>
        <n v="874.91959999999983"/>
        <n v="2556.1972000000001"/>
        <n v="439.27420000000001"/>
        <n v="513.702"/>
        <n v="566.21899999999994"/>
        <n v="2230.3303999999998"/>
        <n v="216.44739999999996"/>
        <n v="649.51920000000007"/>
        <n v="865.1164"/>
        <n v="1394.5596"/>
        <n v="810.57139999999993"/>
        <n v="1050.2965999999999"/>
        <n v="2148.2759999999985"/>
        <n v="2952.5216"/>
        <n v="773.60919999999999"/>
        <n v="1640.0519999999999"/>
        <n v="1729.4748"/>
        <n v="1372.8879999999999"/>
        <n v="1023.678"/>
        <n v="1182.8481999999999"/>
        <n v="1484.7293999999999"/>
        <n v="1208.27"/>
        <n v="2240.9920000000002"/>
        <n v="615.47840000000008"/>
        <n v="437.76"/>
        <n v="434.05680000000001"/>
        <n v="612.59760000000006"/>
        <n v="79.638499999999993"/>
        <n v="1403.8919999999998"/>
        <n v="3066.6687999999999"/>
        <n v="766.37429999999995"/>
        <n v="2198.16"/>
        <n v="411.35200000000009"/>
        <n v="426.03600000000012"/>
        <n v="1223.0694000000001"/>
        <n v="24.442599999999999"/>
        <n v="1579.3443000000002"/>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0999999999"/>
        <n v="1357.0372"/>
        <n v="712.50919999999996"/>
        <n v="797.93790000000001"/>
        <n v="569.04399999999998"/>
        <n v="470.61419999999998"/>
        <n v="323.67660000000001"/>
        <n v="933.61599999999999"/>
        <n v="560.37950000000001"/>
        <n v="341.31200000000001"/>
        <n v="573.07000000000005"/>
        <n v="216.69820000000001"/>
        <n v="618.41340000000002"/>
        <n v="1973.6496000000002"/>
        <n v="220.16800000000001"/>
        <n v="54.406799999999997"/>
        <n v="1034.6335999999999"/>
        <n v="139.86799999999999"/>
        <n v="962.47320000000002"/>
        <n v="279.00960000000003"/>
        <n v="701.0544000000001"/>
        <n v="449.65469999999999"/>
        <n v="691.02719999999999"/>
        <n v="620.94600000000003"/>
        <n v="132.35820000000001"/>
        <n v="133.79560000000001"/>
        <n v="2750.1219999999998"/>
        <n v="798.21719999999993"/>
        <n v="1154.6808000000001"/>
        <n v="1813.5174000000002"/>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7"/>
        <n v="332.37759999999997"/>
        <n v="1112.79"/>
        <n v="303.08980000000003"/>
        <n v="900.75200000000007"/>
        <n v="460.108"/>
        <n v="2430.6260000000002"/>
        <n v="305.84940000000012"/>
        <n v="2017.5012000000002"/>
        <n v="1267.1328000000001"/>
        <n v="1548.1769999999999"/>
        <n v="1824.2927999999999"/>
        <n v="1111.0344"/>
        <n v="1043.3280000000002"/>
        <n v="1553.7023999999999"/>
        <n v="484.60230000000001"/>
        <n v="792.09600000000012"/>
        <n v="1528.4588000000001"/>
        <n v="794.62400000000002"/>
        <n v="2163.1104"/>
        <n v="2509.1999999999998"/>
        <n v="764.55679999999995"/>
        <n v="1331.4911999999999"/>
        <n v="1005.6287999999998"/>
        <n v="1451.7328"/>
        <n v="1279.2354"/>
        <n v="808.65720000000022"/>
        <n v="964.77480000000003"/>
        <n v="787.70069999999998"/>
        <n v="576.7944"/>
        <n v="1385.8368"/>
        <n v="918.92480000000012"/>
        <n v="922.36099999999988"/>
        <n v="1451.7072000000001"/>
        <n v="51.302599999999998"/>
        <n v="1015.32"/>
        <n v="3756.8876"/>
        <n v="1633.056"/>
        <n v="257.03719999999998"/>
        <n v="122.73239999999998"/>
        <n v="31.239000000000001"/>
        <n v="1475.8869999999999"/>
        <n v="867.34800000000007"/>
        <n v="2965.1507999999999"/>
        <n v="243.42150000000001"/>
        <n v="2383.6680000000001"/>
        <n v="2201.7408"/>
        <n v="1793.4336000000001"/>
        <n v="592.20720000000006"/>
        <n v="3271.7496000000001"/>
        <n v="55.21670000000001"/>
        <n v="3400.733999999999"/>
        <n v="3028.2264"/>
        <n v="1039.1135999999999"/>
        <n v="2080.2770999999998"/>
        <n v="1349.7692"/>
        <n v="92.722300000000004"/>
        <n v="469.6508"/>
        <n v="1376.7210000000002"/>
        <n v="796.63200000000006"/>
        <n v="2592.2763"/>
        <n v="54.999000000000002"/>
        <n v="2011.7483999999997"/>
        <n v="2280.0510000000004"/>
        <n v="620.95889999999997"/>
        <n v="1456.4944"/>
        <n v="389.59829999999999"/>
        <n v="2832.9380000000001"/>
        <n v="2651.3568"/>
        <n v="2240.7020000000002"/>
        <n v="275.36079999999998"/>
        <n v="2512.0783999999999"/>
        <n v="1344.7067999999999"/>
        <n v="733.85640000000001"/>
        <n v="499.24360000000001"/>
        <n v="560.18999999999994"/>
        <n v="1172.0625000000002"/>
        <n v="1565.982"/>
        <n v="1045.6292000000001"/>
        <n v="2242.8216000000002"/>
        <n v="615.46699999999998"/>
        <n v="323.35199999999998"/>
        <n v="977.69849999999985"/>
        <n v="3529.1619999999998"/>
        <n v="959.13179999999988"/>
        <n v="68.694199999999995"/>
        <n v="1452.4944"/>
        <n v="1592.3416"/>
        <n v="239.32260000000002"/>
        <n v="246.99600000000001"/>
        <n v="332.02339999999998"/>
        <n v="116.23139999999999"/>
        <n v="655.61040000000003"/>
        <n v="557.68680000000006"/>
        <n v="264.93889999999999"/>
        <n v="1211.0416"/>
        <n v="2681.3406"/>
        <n v="1006.2063000000001"/>
        <n v="2380.7628"/>
        <n v="215.47199999999998"/>
        <n v="165.1584"/>
        <n v="369.74"/>
        <n v="2286.1343999999999"/>
        <n v="191.88"/>
        <n v="424.875"/>
        <n v="605.43299999999999"/>
        <n v="426.411"/>
        <n v="710.44"/>
        <n v="1197.9756"/>
        <n v="729.07759999999996"/>
        <n v="3908.2428"/>
        <n v="1547.9168"/>
        <n v="1211.364"/>
        <n v="1548.0453"/>
        <n v="1768.96"/>
        <n v="1745.2988999999998"/>
        <n v="235.2936"/>
        <n v="2094.8568"/>
        <n v="711.05579999999986"/>
        <n v="739.55970000000002"/>
        <n v="2158.7103999999999"/>
        <n v="67.502399999999994"/>
        <n v="2092.2191999999995"/>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000000001"/>
        <n v="616.54750000000001"/>
        <n v="424.20510000000002"/>
        <n v="695.95499999999993"/>
        <n v="1169.2264"/>
        <n v="268.10359999999997"/>
        <n v="1276.7118"/>
        <n v="1620.8416"/>
        <n v="570.62200000000007"/>
        <n v="1043.8271999999999"/>
        <n v="853.05420000000015"/>
        <n v="1555.992"/>
        <n v="958.57439999999997"/>
        <n v="320.76"/>
        <n v="810.84600000000012"/>
        <n v="756.54719999999975"/>
        <n v="497.76479999999998"/>
        <n v="2364.6480000000001"/>
        <n v="778.35680000000002"/>
        <n v="447.45299999999992"/>
        <n v="2724.32"/>
        <n v="2488.6336000000001"/>
        <n v="1661.0527999999999"/>
        <n v="527.33479999999997"/>
        <n v="494.99560000000002"/>
        <n v="1143.252"/>
        <n v="3139.3784000000001"/>
        <n v="217.77210000000002"/>
        <n v="1810.56"/>
        <n v="1395.6096"/>
        <n v="1656.395"/>
        <n v="161.238"/>
        <n v="1574.4498000000003"/>
        <n v="207.27929999999998"/>
        <n v="24.7744"/>
        <n v="955.54599999999994"/>
        <n v="3030.5223999999998"/>
        <n v="364.71600000000001"/>
        <n v="84.348600000000005"/>
        <n v="81.673900000000003"/>
        <n v="1089.5352"/>
        <n v="701.4348"/>
        <n v="392.04"/>
        <n v="2811.1181999999994"/>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0000000002"/>
        <n v="1375.2876000000001"/>
        <n v="2569.1024000000002"/>
        <n v="467.90999999999997"/>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3999999997"/>
        <n v="629.96500000000003"/>
        <n v="624.49519999999995"/>
        <n v="1383.2583999999999"/>
        <n v="2081.9225999999999"/>
        <n v="251.04419999999999"/>
        <n v="1936.7025000000003"/>
        <n v="363.09980000000002"/>
        <n v="1247.4552000000001"/>
        <n v="1228.8078000000003"/>
        <n v="261.58"/>
        <n v="368.83280000000002"/>
        <n v="312.67360000000002"/>
        <n v="846.98459999999989"/>
        <n v="823.27499999999998"/>
        <n v="1646.3879999999999"/>
        <n v="1759.9428"/>
        <n v="427.58760000000001"/>
        <n v="2168.64"/>
        <n v="1245.1189999999999"/>
        <n v="1146.0820000000001"/>
        <n v="868.45639999999992"/>
        <n v="501.91680000000008"/>
        <n v="927.92699999999991"/>
        <n v="2310.0987"/>
        <n v="359.7783"/>
        <n v="355.5342"/>
        <n v="480.75359999999989"/>
        <n v="347.25360000000012"/>
        <n v="84.852000000000004"/>
        <n v="1715.8679999999999"/>
        <n v="1045.2353999999998"/>
        <n v="494.0684"/>
        <n v="1134.4007999999999"/>
        <n v="835.95240000000001"/>
        <n v="1016.0784"/>
        <n v="1609.9962000000003"/>
        <n v="485.51579999999996"/>
        <n v="925.74649999999997"/>
        <n v="1333.4780000000001"/>
        <n v="2729.8292000000001"/>
        <n v="373.59129999999999"/>
        <n v="237.6524"/>
        <n v="902.30399999999997"/>
        <n v="1254.9264000000001"/>
        <n v="1144.4248"/>
        <n v="707.02719999999999"/>
        <n v="2326.4778000000001"/>
        <n v="1314.0072"/>
        <n v="554.35380000000009"/>
        <n v="433.92960000000016"/>
        <n v="563.48699999999997"/>
        <n v="320.04199999999997"/>
        <n v="1643.4792"/>
        <n v="3026.6716000000001"/>
        <n v="531.5616"/>
        <n v="866.04959999999994"/>
        <n v="30.175999999999998"/>
        <n v="463.85820000000001"/>
        <n v="19.481000000000002"/>
        <n v="1509.2351999999998"/>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7999999998"/>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39999999998"/>
        <n v="1185.4584"/>
        <n v="353.56760000000003"/>
        <n v="389.67399999999998"/>
        <n v="1113.6584"/>
        <n v="383.32799999999997"/>
        <n v="28.044"/>
        <n v="818.46659999999997"/>
        <n v="85.933199999999999"/>
        <n v="695.04819999999995"/>
        <n v="1561.9211999999998"/>
        <n v="139.03120000000001"/>
        <n v="122.9456"/>
        <n v="751.58879999999988"/>
        <n v="493.91449999999992"/>
        <n v="1613.5560000000003"/>
        <n v="537.11840000000007"/>
        <n v="621.27"/>
        <n v="867.5"/>
        <n v="272.30130000000003"/>
        <n v="212.83199999999999"/>
        <n v="844.96719999999993"/>
        <n v="3138.6759999999999"/>
        <n v="1375.6759999999999"/>
        <n v="246.77549999999997"/>
        <n v="1748.7384"/>
        <n v="623.19839999999999"/>
        <n v="502.95960000000008"/>
        <n v="520.43039999999996"/>
        <n v="316.22199999999998"/>
        <n v="544.55939999999998"/>
        <n v="56.010599999999997"/>
        <n v="1641.3904"/>
        <n v="107.0748"/>
        <n v="523.66020000000003"/>
        <n v="18.459"/>
        <n v="3205.3728000000001"/>
        <n v="2470.6439999999998"/>
        <n v="474.41449999999998"/>
        <n v="370.75619999999992"/>
        <n v="571.26209999999992"/>
        <n v="934.46460000000013"/>
        <n v="647.2349999999999"/>
        <n v="1060.4369999999999"/>
        <n v="1754.4059999999999"/>
        <n v="1874.787"/>
        <n v="124.33599999999998"/>
        <n v="2746.7712000000001"/>
        <n v="2143.6176"/>
        <n v="2486.2139999999999"/>
        <n v="154.93799999999999"/>
        <n v="2421.7943999999998"/>
        <n v="541.10160000000008"/>
        <n v="844.77059999999994"/>
        <n v="1196.5536"/>
        <n v="1082.8350000000003"/>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82"/>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00000000002"/>
        <n v="113.0128"/>
        <n v="820.89920000000006"/>
        <n v="1968.1116"/>
        <n v="1930.761"/>
        <n v="1733.2565999999997"/>
        <n v="2312.2912000000001"/>
        <n v="1472.5308"/>
        <n v="2090.2723999999998"/>
        <n v="1690.7814000000001"/>
        <n v="1377.6432"/>
        <n v="3133.7256000000002"/>
        <n v="981.97259999999994"/>
        <n v="441.55169999999998"/>
        <n v="476.91660000000007"/>
        <n v="56.880400000000002"/>
        <n v="2408.6664000000001"/>
        <n v="787.28039999999999"/>
        <n v="1087.8444000000002"/>
        <n v="1723.5719999999999"/>
        <n v="584.78399999999988"/>
        <n v="1281.8937000000001"/>
        <n v="2380.4639999999999"/>
        <n v="1304.2182000000003"/>
        <n v="968.16959999999995"/>
        <n v="65.729200000000006"/>
        <n v="1327.8846000000001"/>
        <n v="1805.2736000000002"/>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000000003"/>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000000002"/>
        <n v="1489.8743999999999"/>
        <n v="1818.3263999999997"/>
        <n v="489.78199999999993"/>
        <n v="509.14980000000008"/>
        <n v="998.18730000000005"/>
        <n v="466.78170000000011"/>
        <n v="698.76"/>
        <n v="1988.568"/>
        <n v="1177.0512000000001"/>
        <n v="680.65200000000004"/>
        <n v="808.64190000000019"/>
        <n v="150.76079999999999"/>
        <n v="626.67989999999998"/>
        <n v="116.39699999999999"/>
        <n v="3181.8919999999998"/>
        <n v="127.39440000000002"/>
        <n v="2826.5160000000001"/>
        <n v="1542.1751999999999"/>
        <n v="467.77280000000007"/>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2"/>
        <n v="1787.3469000000002"/>
        <n v="528.30659999999989"/>
        <n v="305.94240000000002"/>
        <n v="1369.6744000000001"/>
        <n v="1228.4412"/>
        <n v="1896.72"/>
        <n v="1386.2428"/>
        <n v="478.03020000000004"/>
        <n v="671.89779999999996"/>
        <n v="91.402000000000001"/>
        <n v="591.58360000000005"/>
        <n v="566.42039999999986"/>
        <n v="674.63560000000007"/>
        <n v="155.22720000000004"/>
        <n v="817.21080000000006"/>
        <n v="956.16639999999995"/>
        <n v="664.35"/>
        <n v="353.27339999999998"/>
        <n v="2691.7435999999998"/>
        <n v="763.30799999999999"/>
        <n v="222.26750000000001"/>
        <n v="2135.4168"/>
        <n v="2478.4499999999998"/>
        <n v="1439.136"/>
        <n v="871.41929999999991"/>
        <n v="1236.48"/>
        <n v="1794.3030000000003"/>
        <n v="199.2928"/>
        <n v="1022.6838"/>
        <n v="810.08579999999995"/>
        <n v="2807.8008"/>
        <n v="616.029"/>
        <n v="1442.76"/>
        <n v="69.273600000000002"/>
        <n v="2263.0068000000001"/>
        <n v="1149.558"/>
        <n v="803.22879999999998"/>
        <n v="611.20500000000015"/>
        <n v="676.73919999999998"/>
        <n v="514.69319999999993"/>
        <n v="92.848399999999998"/>
        <n v="756.76580000000001"/>
        <n v="2545.44"/>
        <n v="887.56200000000013"/>
        <n v="769.0440000000001"/>
        <n v="780.69119999999998"/>
        <n v="398.95310000000012"/>
        <n v="124.87679999999999"/>
        <n v="2167.9223999999999"/>
        <n v="526.24439999999993"/>
        <n v="435.27359999999999"/>
        <n v="616.50819999999999"/>
        <n v="514.9"/>
        <n v="1156.3725999999999"/>
        <n v="258.822"/>
        <n v="1120.0599"/>
        <n v="131.047"/>
        <n v="2168.9369999999999"/>
        <n v="815.07200000000012"/>
        <n v="1665.6919999999998"/>
        <n v="1570.4166"/>
        <n v="405.32"/>
        <n v="2269.4976000000006"/>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300000000003"/>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7999999998"/>
        <n v="889.30799999999999"/>
        <n v="661.7595"/>
        <n v="1845.9659999999997"/>
        <n v="1828.1120000000001"/>
        <n v="593.79"/>
        <n v="1900.1135999999999"/>
        <n v="2950.14"/>
        <n v="821.35159999999996"/>
        <n v="1756.5324000000001"/>
        <n v="1568.9429999999998"/>
        <n v="548.06200000000001"/>
        <n v="954.06080000000009"/>
        <n v="1194.9028000000001"/>
        <n v="3220.3444"/>
        <n v="40.976100000000002"/>
        <n v="189.61760000000001"/>
        <n v="264.91500000000002"/>
        <n v="1369.1215999999999"/>
        <n v="331.17"/>
        <n v="1275.799"/>
        <n v="1926.15"/>
        <n v="1370.5232000000001"/>
        <n v="679.18619999999999"/>
        <n v="1053.7550999999999"/>
        <n v="333.85090000000002"/>
        <n v="819.71759999999995"/>
        <n v="1187.8979999999999"/>
        <n v="2093.6735999999996"/>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78"/>
        <n v="112.4496"/>
        <n v="1287.6084000000003"/>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4"/>
        <n v="1538.942"/>
        <n v="909.83199999999999"/>
        <n v="194.17859999999999"/>
        <n v="2566.404"/>
        <n v="786.19040000000007"/>
        <n v="1125.896"/>
        <n v="1715.0595000000003"/>
        <n v="887.30400000000009"/>
        <n v="800.72879999999998"/>
        <n v="2859.2928000000002"/>
        <n v="570.78420000000006"/>
        <n v="2481.5216"/>
        <n v="2358.1583999999998"/>
        <n v="445.10399999999998"/>
        <n v="1371.5504000000001"/>
        <n v="673.875"/>
        <n v="223.87280000000001"/>
        <n v="574.10700000000008"/>
        <n v="529.88580000000002"/>
        <n v="929.16320000000007"/>
        <n v="1071.904"/>
        <n v="763.97759999999994"/>
        <n v="712.59749999999985"/>
        <n v="2013.5178000000001"/>
        <n v="1438.8352"/>
        <n v="213.55879999999999"/>
        <n v="1925.8532999999998"/>
        <n v="1146.6271999999999"/>
        <n v="64.878399999999999"/>
        <n v="36.225000000000001"/>
        <n v="1537.404"/>
        <n v="1548.9465000000002"/>
        <n v="1969.9559999999997"/>
        <n v="1659.9756"/>
        <n v="1280.115"/>
        <n v="150.7902"/>
        <n v="812.75739999999996"/>
        <n v="1005.3216"/>
        <n v="590.84100000000001"/>
        <n v="1040.2403999999999"/>
        <n v="2182.4463999999998"/>
        <n v="105.47280000000001"/>
        <n v="343.6694"/>
        <n v="103.93110000000001"/>
        <n v="900.59199999999998"/>
        <n v="1505.2575999999999"/>
        <n v="926.40100000000007"/>
        <n v="242.03899999999996"/>
        <n v="1627.4390999999998"/>
        <n v="138.4229"/>
        <n v="1774.3440000000001"/>
        <n v="1477.5"/>
        <n v="615.74040000000002"/>
        <n v="2774.6131999999998"/>
        <n v="450.52399999999983"/>
        <n v="2549.4839999999999"/>
        <n v="1359.5925"/>
        <n v="1373.7651000000003"/>
        <n v="502.62120000000004"/>
        <n v="1861.9880000000003"/>
        <n v="1904.5439999999999"/>
        <n v="273.52260000000001"/>
        <n v="95.408200000000008"/>
        <n v="700.5544000000001"/>
        <n v="257.24009999999998"/>
        <n v="2460.3708000000001"/>
        <n v="142.52520000000001"/>
        <n v="287.38799999999998"/>
        <n v="2760.5439999999999"/>
        <n v="54.489600000000003"/>
        <n v="1448.752"/>
        <n v="469.00079999999997"/>
        <n v="1741.35"/>
        <n v="1482.1808000000001"/>
        <n v="634.17840000000001"/>
        <n v="3034.2824000000001"/>
        <n v="1867.9205999999999"/>
        <n v="2839.6248000000001"/>
        <n v="1602.7068000000002"/>
        <n v="2281.14"/>
        <n v="1451.6960999999999"/>
        <n v="1792.1180999999999"/>
        <n v="954.76499999999999"/>
        <n v="1142.4972"/>
        <n v="396.23039999999986"/>
        <n v="3019.2287999999999"/>
        <n v="342.92250000000001"/>
        <n v="2100.7728000000002"/>
        <n v="523.77599999999995"/>
        <n v="372.0299"/>
        <n v="1311.4192"/>
        <n v="2487.3809999999989"/>
        <n v="373.66559999999998"/>
        <n v="192.88499999999999"/>
        <n v="1171.2978000000001"/>
        <n v="255.88800000000003"/>
        <n v="377.10980000000001"/>
        <n v="2585.8643999999999"/>
        <n v="2367.15"/>
        <n v="570.52"/>
        <n v="969.66480000000013"/>
        <n v="848.82439999999997"/>
        <n v="487.18799999999993"/>
        <n v="896.04000000000019"/>
        <n v="46.216799999999999"/>
        <n v="586.71719999999993"/>
        <n v="2033.9406000000001"/>
        <n v="2576.2301999999995"/>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0000000003"/>
        <n v="457.73700000000002"/>
        <n v="758.38120000000004"/>
        <n v="127.2171"/>
        <n v="2110.1255999999998"/>
        <n v="449.03949999999998"/>
        <n v="384.11040000000003"/>
        <n v="372.28500000000003"/>
        <n v="241.03399999999999"/>
        <n v="1832.3790000000001"/>
        <n v="1813.0715999999998"/>
        <n v="538.5634"/>
        <n v="2163.7055999999998"/>
        <n v="794.45699999999999"/>
        <n v="888.0444"/>
        <n v="1169.6238000000001"/>
        <n v="269.87189999999998"/>
        <n v="925.18960000000004"/>
        <n v="1685.1573000000003"/>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6"/>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17"/>
        <n v="2026.1829000000002"/>
        <n v="1395.6948000000002"/>
        <n v="1583.0316"/>
        <n v="2801.768"/>
        <n v="1857.2175999999999"/>
        <n v="3745.8047999999999"/>
        <n v="1776.5286000000003"/>
        <n v="1905.1724999999997"/>
        <n v="1462.0029999999999"/>
        <n v="113.33580000000001"/>
        <n v="90.479799999999997"/>
        <n v="325.54419999999999"/>
        <n v="535.35019999999997"/>
        <n v="678.60799999999995"/>
        <n v="1352.0759999999998"/>
        <n v="347.82000000000011"/>
        <n v="81.619199999999992"/>
        <n v="1536.7439999999997"/>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7"/>
        <n v="359.19650000000001"/>
        <n v="857.1"/>
        <n v="1112.9536000000001"/>
        <n v="413.5335"/>
        <n v="2010.6432"/>
        <n v="444.61439999999988"/>
        <n v="1533.8240000000001"/>
        <n v="1081.0134"/>
        <n v="618.69359999999995"/>
        <n v="377.28"/>
        <n v="1630.3392000000001"/>
        <n v="229.3109"/>
        <n v="189.21600000000004"/>
        <n v="692.38839999999993"/>
        <n v="1884.54"/>
        <n v="906.50339999999994"/>
        <n v="716.1336"/>
        <n v="137.697"/>
        <n v="1345.6367999999998"/>
        <n v="148.49160000000001"/>
        <n v="2936.0144"/>
        <n v="328.02"/>
        <n v="944.47099999999989"/>
        <n v="126.5916"/>
        <n v="1579.7805000000001"/>
        <n v="682.55600000000004"/>
        <n v="1877.6688000000001"/>
        <n v="1289.6099999999999"/>
        <n v="1631.2854"/>
        <n v="392.02720000000011"/>
        <n v="576.97299999999996"/>
        <n v="953.48760000000004"/>
        <n v="1136.7583999999999"/>
        <n v="468.78320000000002"/>
        <n v="385.67880000000002"/>
        <n v="1084.7936"/>
        <n v="1616.8104000000001"/>
        <n v="753.50399999999991"/>
        <n v="184.22909999999999"/>
        <n v="2801.19"/>
        <n v="1587.4998000000003"/>
        <n v="2465.9856"/>
        <n v="189.244"/>
        <n v="1898.2482"/>
        <n v="860.31959999999992"/>
        <n v="1220.0219999999999"/>
        <n v="1261.6379999999999"/>
        <n v="3332.0888"/>
        <n v="502.10700000000003"/>
        <n v="269.01659999999998"/>
        <n v="1823.1948"/>
        <n v="905.85000000000025"/>
        <n v="2019.6945000000001"/>
        <n v="980.35440000000006"/>
        <n v="136.09960000000001"/>
        <n v="641.91689999999994"/>
        <n v="248.17830000000004"/>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3"/>
        <n v="221.61"/>
        <n v="727.28659999999991"/>
        <n v="1758.4811999999997"/>
        <n v="84.527199999999993"/>
        <n v="2155.2719999999999"/>
        <n v="104.6199"/>
        <n v="384.4665"/>
        <n v="1398.712"/>
        <n v="1250.8043999999998"/>
        <n v="104.227"/>
        <n v="1340.0001999999999"/>
        <n v="299.4939"/>
        <n v="226.22540000000004"/>
        <n v="902.25379999999996"/>
        <n v="390.95979999999997"/>
        <n v="2280.3669"/>
        <n v="2291.73"/>
        <n v="1155.2436"/>
        <n v="511.35"/>
        <n v="125.1588"/>
        <n v="1523.0640000000001"/>
        <n v="1423.7184"/>
        <n v="642.90499999999997"/>
        <n v="174.40440000000001"/>
        <n v="1939.2012000000004"/>
        <n v="2249.4911999999999"/>
        <n v="456.14399999999989"/>
        <n v="57.389600000000002"/>
        <n v="781.61599999999999"/>
        <n v="1348.2149999999999"/>
        <n v="607.86720000000003"/>
        <n v="314.82319999999999"/>
        <n v="1688.3247999999999"/>
        <n v="398.23939999999999"/>
        <n v="587.1508"/>
        <n v="705.58559999999989"/>
        <n v="768.46379999999999"/>
        <n v="173.54880000000003"/>
        <n v="308.79000000000002"/>
        <n v="435.0138"/>
        <n v="646.99899999999991"/>
        <n v="1207.7603999999999"/>
        <n v="1469.8719000000001"/>
        <n v="654.36219999999992"/>
        <n v="583.16999999999996"/>
        <n v="305.73"/>
        <n v="1352.4272000000001"/>
        <n v="1501.3362"/>
        <n v="2645.6747999999998"/>
        <n v="1142.2530000000002"/>
        <n v="86.620999999999995"/>
        <n v="3110.9863999999998"/>
        <n v="637.05600000000004"/>
        <n v="853.54520000000002"/>
        <n v="844.01370000000009"/>
        <n v="582.88409999999999"/>
        <n v="561.33439999999996"/>
        <n v="313.99"/>
        <n v="2280.0664000000002"/>
        <n v="196.67339999999999"/>
        <n v="719.27200000000005"/>
        <n v="649.89"/>
        <n v="454.01639999999992"/>
        <n v="1367.1368"/>
        <n v="581.58359999999993"/>
        <n v="1253.0011999999999"/>
        <n v="1017.7703999999998"/>
        <n v="1666.9499999999998"/>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59999999998"/>
        <n v="837.42119999999989"/>
        <n v="2439.2984000000001"/>
        <n v="111.14340000000001"/>
        <n v="2083.8663999999999"/>
        <n v="1802.1120000000001"/>
        <n v="1701.7506000000001"/>
        <n v="1554.5838000000001"/>
        <n v="53.817999999999998"/>
        <n v="2671.74"/>
        <n v="497.16419999999999"/>
        <n v="605.76"/>
        <n v="3502.9688000000001"/>
        <n v="271.17919999999998"/>
        <n v="263.04629999999992"/>
        <n v="52.150800000000004"/>
        <n v="843.02359999999999"/>
        <n v="223.51599999999999"/>
        <n v="1124.3964000000001"/>
        <n v="1618.6016"/>
        <n v="1759.434"/>
        <n v="2190.1320000000001"/>
        <n v="1892.7167999999999"/>
        <n v="178.51400000000001"/>
        <n v="152.0343"/>
        <n v="2282.2626"/>
        <n v="1990.0350000000001"/>
        <n v="1366.8979999999999"/>
        <n v="1885.5162"/>
        <n v="571.33180000000004"/>
        <n v="240.44820000000004"/>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7"/>
        <n v="2407.0583999999999"/>
        <n v="1058.1600000000001"/>
        <n v="380.84580000000011"/>
        <n v="865.03629999999998"/>
        <n v="649.60500000000002"/>
        <n v="1748.5209"/>
        <n v="609.45839999999998"/>
        <n v="2922.2952"/>
        <n v="545.68079999999986"/>
        <n v="99.269200000000012"/>
        <n v="1025.8499999999999"/>
        <n v="1140.4559999999999"/>
        <n v="508.88639999999998"/>
        <n v="1181.7431999999999"/>
        <n v="1566.5663999999999"/>
        <n v="568.61479999999995"/>
        <n v="1208.2028"/>
        <n v="493.64280000000002"/>
        <n v="2065.5936000000002"/>
        <n v="199.7961"/>
        <n v="880.66160000000002"/>
        <n v="93.8232"/>
        <n v="3539.8656000000001"/>
        <n v="1595.0951999999997"/>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7"/>
        <n v="763.15719999999999"/>
        <n v="285.83940000000001"/>
        <n v="2324.556"/>
        <n v="1232.9520000000002"/>
        <n v="341.00299999999999"/>
        <n v="1737.9911999999997"/>
        <n v="1765.1759999999999"/>
        <n v="127.794"/>
        <n v="491.46989999999983"/>
        <n v="133.339"/>
        <n v="487.74599999999998"/>
        <n v="2145.7485000000001"/>
        <n v="1575.0724"/>
        <n v="1635.2615999999998"/>
        <n v="236.73719999999997"/>
        <n v="488.71679999999998"/>
        <n v="2315.8519999999999"/>
        <n v="1267.9744000000001"/>
        <n v="981.9864"/>
        <n v="442.61489999999998"/>
        <n v="989.93680000000006"/>
        <n v="551.25900000000001"/>
        <n v="43.144199999999998"/>
        <n v="1210.8714"/>
        <n v="2943.5295999999998"/>
        <n v="1058.4480000000001"/>
        <n v="1695.3074999999999"/>
        <n v="2141.85"/>
        <n v="1287.3599999999997"/>
        <n v="328.75240000000002"/>
        <n v="1958.144"/>
        <n v="39.973999999999997"/>
        <n v="654.36559999999997"/>
        <n v="3032.6559999999999"/>
        <n v="166.82490000000001"/>
        <n v="465.83199999999999"/>
        <n v="188.04239999999999"/>
        <n v="614.07420000000002"/>
        <n v="1664.8109999999999"/>
        <n v="1657.0092"/>
        <n v="127.29599999999999"/>
        <n v="1720.7438"/>
        <n v="1503.1768"/>
        <n v="102.37520000000001"/>
        <n v="791.88479999999993"/>
        <n v="2319.4512"/>
        <n v="1296.2609999999997"/>
        <n v="910.2636"/>
        <n v="794.50919999999996"/>
        <n v="2458.46"/>
        <n v="749.03039999999999"/>
        <n v="2224.2815999999998"/>
        <n v="774.57599999999991"/>
        <n v="34.178400000000003"/>
        <n v="2396.0799000000002"/>
        <n v="1624.443"/>
        <n v="910.36439999999993"/>
        <n v="537.38969999999983"/>
        <n v="758.24"/>
        <n v="773.03039999999999"/>
        <n v="1558.9272000000003"/>
        <n v="948.69359999999972"/>
        <n v="96.459199999999996"/>
        <n v="2871.3679999999999"/>
        <n v="483.94639999999998"/>
        <n v="2916.42"/>
        <n v="1146.8154"/>
        <n v="2819.0064000000002"/>
        <n v="2650.2919999999999"/>
        <n v="2235.4787999999999"/>
        <n v="459.28840000000008"/>
        <n v="464.42550000000006"/>
        <n v="562.35899999999992"/>
        <n v="725.3442"/>
        <n v="1894.08"/>
        <n v="650.91600000000005"/>
        <n v="143.24039999999999"/>
        <n v="1093.2937999999999"/>
        <n v="1487.4636000000003"/>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0000000002"/>
        <n v="502.75240000000002"/>
        <n v="793.38690000000008"/>
        <n v="2075.9130000000005"/>
        <n v="2513.8984"/>
        <n v="895.53420000000006"/>
        <n v="1443.2418"/>
        <n v="762.00299999999993"/>
        <n v="223.59199999999998"/>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7999999998"/>
        <n v="574.88300000000004"/>
        <n v="2139.3312000000001"/>
        <n v="274.45229999999998"/>
        <n v="1706.4300000000003"/>
        <n v="599.471"/>
        <n v="1070.7619999999999"/>
        <n v="591.70319999999992"/>
        <n v="2504.0670000000005"/>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3"/>
        <n v="1120.4751000000001"/>
        <n v="493.05959999999999"/>
        <n v="637.37399999999991"/>
        <n v="163.5744"/>
        <n v="1051.7360000000001"/>
        <n v="3242.1668"/>
        <n v="322.98989999999998"/>
        <n v="51.138399999999997"/>
        <n v="817.79430000000002"/>
        <n v="1313.1166000000001"/>
        <n v="509.75910000000005"/>
        <n v="78.586799999999997"/>
        <n v="889.83"/>
        <n v="366.858"/>
        <n v="565.90890000000002"/>
        <n v="64.799499999999995"/>
        <n v="1264.335"/>
        <n v="346.48399999999998"/>
        <n v="1564.0115999999998"/>
        <n v="592.50740000000008"/>
        <n v="1510.7189999999998"/>
        <n v="1106.3094000000001"/>
        <n v="700.40520000000004"/>
        <n v="320.892"/>
        <n v="2704.47"/>
        <n v="506.709"/>
        <n v="595.41"/>
        <n v="953.38679999999999"/>
        <n v="2317.6383999999998"/>
        <n v="88.814799999999991"/>
        <n v="316.89359999999994"/>
        <n v="545.48239999999998"/>
        <n v="757.39"/>
        <n v="152.2801"/>
        <n v="1755.5383999999997"/>
        <n v="2155.2228"/>
        <n v="905.23"/>
        <n v="274.03109999999998"/>
        <n v="2391.4526999999998"/>
        <n v="1014.2588"/>
        <n v="2694.3045000000006"/>
        <n v="170.44050000000001"/>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594405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7"/>
    <x v="0"/>
    <s v="CUST1409"/>
    <x v="0"/>
    <n v="55"/>
    <x v="0"/>
    <s v="Cricket Bat"/>
    <x v="0"/>
    <s v="Team Sports"/>
    <s v="STORE3"/>
    <s v="Mann-Austin"/>
    <s v="East"/>
    <s v="Vasquezborough"/>
    <s v="Online"/>
    <n v="1"/>
    <n v="218.04"/>
    <n v="8.9999999999999969E-2"/>
    <s v="Credit Card"/>
    <x v="0"/>
  </r>
  <r>
    <x v="1"/>
    <x v="1"/>
    <n v="12"/>
    <x v="1"/>
    <s v="CUST1467"/>
    <x v="1"/>
    <n v="63"/>
    <x v="1"/>
    <s v="Bluetooth Car Audio System"/>
    <x v="1"/>
    <s v="Audio"/>
    <s v="STORE17"/>
    <s v="Holloway Ltd"/>
    <s v="North"/>
    <s v="Bensonhaven"/>
    <s v="Flagship"/>
    <n v="3"/>
    <n v="104.46999999999997"/>
    <n v="0.26999999999999991"/>
    <s v="PayPal"/>
    <x v="1"/>
  </r>
  <r>
    <x v="2"/>
    <x v="2"/>
    <n v="6"/>
    <x v="0"/>
    <s v="CUST1056"/>
    <x v="1"/>
    <n v="49"/>
    <x v="2"/>
    <s v="Men's Roll-On Perfume"/>
    <x v="2"/>
    <s v="Fragrance"/>
    <s v="STORE8"/>
    <s v="Mann-Austin"/>
    <s v="East"/>
    <s v="Vasquezborough"/>
    <s v="Online"/>
    <n v="4"/>
    <n v="914.05000000000007"/>
    <n v="0.25"/>
    <s v="Credit Card"/>
    <x v="2"/>
  </r>
  <r>
    <x v="3"/>
    <x v="3"/>
    <n v="11"/>
    <x v="1"/>
    <s v="CUST1346"/>
    <x v="1"/>
    <n v="58"/>
    <x v="3"/>
    <s v="Wireless Mouse"/>
    <x v="1"/>
    <s v="Computer"/>
    <s v="STORE8"/>
    <s v="Mann-Austin"/>
    <s v="East"/>
    <s v="Vasquezborough"/>
    <s v="Online"/>
    <n v="1"/>
    <n v="921.51"/>
    <n v="0.16000000000000003"/>
    <s v="COD"/>
    <x v="3"/>
  </r>
  <r>
    <x v="4"/>
    <x v="4"/>
    <n v="1"/>
    <x v="0"/>
    <s v="CUST1493"/>
    <x v="0"/>
    <n v="28"/>
    <x v="4"/>
    <s v="Men's Hair Styling Gel"/>
    <x v="2"/>
    <s v="Haircare"/>
    <s v="STORE5"/>
    <s v="Mann-Austin"/>
    <s v="East"/>
    <s v="Vasquezborough"/>
    <s v="Online"/>
    <n v="3"/>
    <n v="745.30000000000007"/>
    <n v="0.17999999999999994"/>
    <s v="Credit Card"/>
    <x v="4"/>
  </r>
  <r>
    <x v="5"/>
    <x v="5"/>
    <n v="7"/>
    <x v="0"/>
    <s v="CUST1116"/>
    <x v="1"/>
    <n v="18"/>
    <x v="5"/>
    <s v="4K Home Projector"/>
    <x v="1"/>
    <s v="Appliances"/>
    <s v="STORE7"/>
    <s v="Mann-Austin"/>
    <s v="East"/>
    <s v="Vasquezborough"/>
    <s v="Online"/>
    <n v="3"/>
    <n v="147.01"/>
    <n v="0.18999999999999995"/>
    <s v="COD"/>
    <x v="5"/>
  </r>
  <r>
    <x v="6"/>
    <x v="6"/>
    <n v="7"/>
    <x v="2"/>
    <s v="CUST1016"/>
    <x v="1"/>
    <n v="24"/>
    <x v="6"/>
    <s v="Premium Blanket Throw"/>
    <x v="3"/>
    <s v="Decor"/>
    <s v="STORE4"/>
    <s v="Mann-Austin"/>
    <s v="East"/>
    <s v="Vasquezborough"/>
    <s v="Online"/>
    <n v="2"/>
    <n v="785.31000000000006"/>
    <n v="0.15000000000000002"/>
    <s v="PayPal"/>
    <x v="6"/>
  </r>
  <r>
    <x v="7"/>
    <x v="7"/>
    <n v="11"/>
    <x v="1"/>
    <s v="CUST1152"/>
    <x v="1"/>
    <n v="41"/>
    <x v="7"/>
    <s v="Kitchen Storage Rack"/>
    <x v="3"/>
    <s v="Storage"/>
    <s v="STORE8"/>
    <s v="Mann-Austin"/>
    <s v="East"/>
    <s v="Vasquezborough"/>
    <s v="Online"/>
    <n v="4"/>
    <n v="342.39000000000004"/>
    <n v="0.22999999999999998"/>
    <s v="PayPal"/>
    <x v="7"/>
  </r>
  <r>
    <x v="8"/>
    <x v="8"/>
    <n v="5"/>
    <x v="2"/>
    <s v="CUST1187"/>
    <x v="1"/>
    <n v="60"/>
    <x v="8"/>
    <s v="Stainless Steel Cookware Set"/>
    <x v="3"/>
    <s v="Kitchen"/>
    <s v="STORE5"/>
    <s v="Mann-Austin"/>
    <s v="East"/>
    <s v="Vasquezborough"/>
    <s v="Online"/>
    <n v="3"/>
    <n v="448.24999999999994"/>
    <n v="6.9999999999999951E-2"/>
    <s v="PayPal"/>
    <x v="8"/>
  </r>
  <r>
    <x v="9"/>
    <x v="9"/>
    <n v="7"/>
    <x v="2"/>
    <s v="CUST1464"/>
    <x v="1"/>
    <n v="45"/>
    <x v="9"/>
    <s v="Modern Wall Clock"/>
    <x v="3"/>
    <s v="Decor"/>
    <s v="STORE0"/>
    <s v="Rivera-Warner"/>
    <s v="East"/>
    <s v="Washingtonfurt"/>
    <s v="Flagship"/>
    <n v="2"/>
    <n v="873.17000000000007"/>
    <n v="0.22999999999999998"/>
    <s v="PayPal"/>
    <x v="9"/>
  </r>
  <r>
    <x v="10"/>
    <x v="10"/>
    <n v="2"/>
    <x v="0"/>
    <s v="CUST1065"/>
    <x v="1"/>
    <n v="21"/>
    <x v="10"/>
    <s v="Foldable Camping Chair"/>
    <x v="0"/>
    <s v="Outdoor"/>
    <s v="STORE14"/>
    <s v="Mcdonald Inc"/>
    <s v="South"/>
    <s v="Christopherland"/>
    <s v="Outlet"/>
    <n v="1"/>
    <n v="278.63"/>
    <n v="6.9999999999999951E-2"/>
    <s v="Credit Card"/>
    <x v="10"/>
  </r>
  <r>
    <x v="11"/>
    <x v="11"/>
    <n v="5"/>
    <x v="2"/>
    <s v="CUST1320"/>
    <x v="1"/>
    <n v="34"/>
    <x v="11"/>
    <s v="Portable Power Bank"/>
    <x v="1"/>
    <s v="Mobile"/>
    <s v="STORE1"/>
    <s v="Martinez, Adkins and Johnson"/>
    <s v="North"/>
    <s v="Danielmouth"/>
    <s v="Flagship"/>
    <n v="4"/>
    <n v="286.92"/>
    <n v="0.17000000000000004"/>
    <s v="Credit Card"/>
    <x v="11"/>
  </r>
  <r>
    <x v="12"/>
    <x v="12"/>
    <n v="8"/>
    <x v="0"/>
    <s v="CUST1237"/>
    <x v="1"/>
    <n v="41"/>
    <x v="12"/>
    <s v="Sports Wrist Sweatbands"/>
    <x v="0"/>
    <s v="Accessories"/>
    <s v="STORE4"/>
    <s v="Mann-Austin"/>
    <s v="East"/>
    <s v="Vasquezborough"/>
    <s v="Online"/>
    <n v="4"/>
    <n v="644.57999999999993"/>
    <n v="9.9999999999998979E-3"/>
    <s v="Credit Card"/>
    <x v="12"/>
  </r>
  <r>
    <x v="13"/>
    <x v="13"/>
    <n v="8"/>
    <x v="2"/>
    <s v="CUST1443"/>
    <x v="0"/>
    <n v="51"/>
    <x v="13"/>
    <s v="Gaming Mechanical Keyboard"/>
    <x v="1"/>
    <s v="Computer"/>
    <s v="STORE16"/>
    <s v="Frederick-Wright"/>
    <s v="West"/>
    <s v="New Jimmymouth"/>
    <s v="Flagship"/>
    <n v="2"/>
    <n v="316.90000000000003"/>
    <n v="0.30000000000000004"/>
    <s v="PayPal"/>
    <x v="13"/>
  </r>
  <r>
    <x v="14"/>
    <x v="14"/>
    <n v="6"/>
    <x v="2"/>
    <s v="CUST1348"/>
    <x v="0"/>
    <n v="55"/>
    <x v="10"/>
    <s v="Foldable Camping Chair"/>
    <x v="0"/>
    <s v="Outdoor"/>
    <s v="STORE15"/>
    <s v="Shelton PLC"/>
    <s v="North"/>
    <s v="East Jenniferstad"/>
    <s v="Flagship"/>
    <n v="4"/>
    <n v="403.47"/>
    <n v="0.29000000000000004"/>
    <s v="PayPal"/>
    <x v="14"/>
  </r>
  <r>
    <x v="15"/>
    <x v="15"/>
    <n v="12"/>
    <x v="0"/>
    <s v="CUST1435"/>
    <x v="1"/>
    <n v="37"/>
    <x v="14"/>
    <s v="Women's Summer Dress"/>
    <x v="4"/>
    <s v="Tops"/>
    <s v="STORE9"/>
    <s v="Mann-Austin"/>
    <s v="East"/>
    <s v="Vasquezborough"/>
    <s v="Online"/>
    <n v="3"/>
    <n v="871.33999999999969"/>
    <n v="3.9999999999999925E-2"/>
    <s v="COD"/>
    <x v="15"/>
  </r>
  <r>
    <x v="16"/>
    <x v="16"/>
    <n v="9"/>
    <x v="2"/>
    <s v="CUST1276"/>
    <x v="0"/>
    <n v="38"/>
    <x v="15"/>
    <s v="Adjustable Dumbbells 20kg"/>
    <x v="0"/>
    <s v="Fitness"/>
    <s v="STORE19"/>
    <s v="Mann-Austin"/>
    <s v="East"/>
    <s v="Vasquezborough"/>
    <s v="Online"/>
    <n v="2"/>
    <n v="451.98"/>
    <n v="0.25"/>
    <s v="Credit Card"/>
    <x v="16"/>
  </r>
  <r>
    <x v="17"/>
    <x v="17"/>
    <n v="12"/>
    <x v="0"/>
    <s v="CUST1079"/>
    <x v="1"/>
    <n v="22"/>
    <x v="16"/>
    <s v="Decorative Floor Vase"/>
    <x v="3"/>
    <s v="Decor"/>
    <s v="STORE4"/>
    <s v="Mann-Austin"/>
    <s v="East"/>
    <s v="Vasquezborough"/>
    <s v="Online"/>
    <n v="2"/>
    <n v="502.69"/>
    <n v="0.22999999999999998"/>
    <s v="Credit Card"/>
    <x v="17"/>
  </r>
  <r>
    <x v="18"/>
    <x v="18"/>
    <n v="8"/>
    <x v="0"/>
    <s v="CUST1094"/>
    <x v="1"/>
    <n v="43"/>
    <x v="11"/>
    <s v="Portable Power Bank"/>
    <x v="1"/>
    <s v="Mobile"/>
    <s v="STORE4"/>
    <s v="Mann-Austin"/>
    <s v="East"/>
    <s v="Vasquezborough"/>
    <s v="Online"/>
    <n v="2"/>
    <n v="559.23"/>
    <n v="0.25"/>
    <s v="COD"/>
    <x v="18"/>
  </r>
  <r>
    <x v="19"/>
    <x v="19"/>
    <n v="3"/>
    <x v="0"/>
    <s v="CUST1239"/>
    <x v="1"/>
    <n v="58"/>
    <x v="17"/>
    <s v="Luxury Perfume Spray"/>
    <x v="2"/>
    <s v="Fragrance"/>
    <s v="STORE13"/>
    <s v="Martinez, Adkins and Johnson"/>
    <s v="North"/>
    <s v="Danielmouth"/>
    <s v="Flagship"/>
    <n v="4"/>
    <n v="464.18"/>
    <n v="4.0000000000000036E-2"/>
    <s v="COD"/>
    <x v="19"/>
  </r>
  <r>
    <x v="20"/>
    <x v="20"/>
    <n v="7"/>
    <x v="2"/>
    <s v="CUST1144"/>
    <x v="1"/>
    <n v="62"/>
    <x v="18"/>
    <s v="Professional Jump Rope"/>
    <x v="0"/>
    <s v="Fitness"/>
    <s v="STORE17"/>
    <s v="Holloway Ltd"/>
    <s v="North"/>
    <s v="Bensonhaven"/>
    <s v="Flagship"/>
    <n v="3"/>
    <n v="986.04"/>
    <n v="0.27"/>
    <s v="COD"/>
    <x v="20"/>
  </r>
  <r>
    <x v="21"/>
    <x v="21"/>
    <n v="6"/>
    <x v="0"/>
    <s v="CUST1396"/>
    <x v="1"/>
    <n v="25"/>
    <x v="19"/>
    <s v="USB External Hard Drive"/>
    <x v="1"/>
    <s v="Computer"/>
    <s v="STORE18"/>
    <s v="Guerrero-Schmitt"/>
    <s v="East"/>
    <s v="East Stevechester"/>
    <s v="Flagship"/>
    <n v="1"/>
    <n v="589.56000000000017"/>
    <n v="0.22000000000000008"/>
    <s v="Credit Card"/>
    <x v="21"/>
  </r>
  <r>
    <x v="22"/>
    <x v="22"/>
    <n v="4"/>
    <x v="0"/>
    <s v="CUST1476"/>
    <x v="1"/>
    <n v="33"/>
    <x v="20"/>
    <s v="Men's Sports Shorts"/>
    <x v="4"/>
    <s v="Bottoms"/>
    <s v="STORE10"/>
    <s v="Martinez, Adkins and Johnson"/>
    <s v="North"/>
    <s v="Danielmouth"/>
    <s v="Flagship"/>
    <n v="3"/>
    <n v="979.41999999999985"/>
    <n v="2.9999999999999916E-2"/>
    <s v="PayPal"/>
    <x v="22"/>
  </r>
  <r>
    <x v="23"/>
    <x v="23"/>
    <n v="6"/>
    <x v="0"/>
    <s v="CUST1368"/>
    <x v="1"/>
    <n v="34"/>
    <x v="21"/>
    <s v="Men's Graphic T-Shirt"/>
    <x v="4"/>
    <s v="Tops"/>
    <s v="STORE8"/>
    <s v="Mann-Austin"/>
    <s v="East"/>
    <s v="Vasquezborough"/>
    <s v="Online"/>
    <n v="1"/>
    <n v="719.28"/>
    <n v="7.999999999999996E-2"/>
    <s v="Credit Card"/>
    <x v="23"/>
  </r>
  <r>
    <x v="24"/>
    <x v="24"/>
    <n v="9"/>
    <x v="2"/>
    <s v="CUST1186"/>
    <x v="0"/>
    <n v="53"/>
    <x v="22"/>
    <s v="Smart LED Light Strip"/>
    <x v="1"/>
    <s v="Accessories"/>
    <s v="STORE6"/>
    <s v="Mann-Austin"/>
    <s v="East"/>
    <s v="Vasquezborough"/>
    <s v="Online"/>
    <n v="3"/>
    <n v="77.59999999999998"/>
    <n v="6.9999999999999951E-2"/>
    <s v="Credit Card"/>
    <x v="24"/>
  </r>
  <r>
    <x v="25"/>
    <x v="25"/>
    <n v="9"/>
    <x v="0"/>
    <s v="CUST1381"/>
    <x v="0"/>
    <n v="50"/>
    <x v="23"/>
    <s v="Men's Roll-On Perfume"/>
    <x v="2"/>
    <s v="Fragrance"/>
    <s v="STORE3"/>
    <s v="Mann-Austin"/>
    <s v="East"/>
    <s v="Vasquezborough"/>
    <s v="Online"/>
    <n v="4"/>
    <n v="852.71"/>
    <n v="0.14000000000000001"/>
    <s v="PayPal"/>
    <x v="25"/>
  </r>
  <r>
    <x v="26"/>
    <x v="26"/>
    <n v="1"/>
    <x v="0"/>
    <s v="CUST1213"/>
    <x v="1"/>
    <n v="42"/>
    <x v="24"/>
    <s v="Portable Bluetooth Speaker"/>
    <x v="1"/>
    <s v="Audio"/>
    <s v="STORE8"/>
    <s v="Mann-Austin"/>
    <s v="East"/>
    <s v="Vasquezborough"/>
    <s v="Online"/>
    <n v="4"/>
    <n v="149.9136"/>
    <n v="0"/>
    <s v="Credit Card"/>
    <x v="26"/>
  </r>
  <r>
    <x v="27"/>
    <x v="27"/>
    <n v="2"/>
    <x v="2"/>
    <s v="CUST1200"/>
    <x v="0"/>
    <n v="30"/>
    <x v="25"/>
    <s v="WiFi Mesh Router"/>
    <x v="1"/>
    <s v="Appliances"/>
    <s v="STORE8"/>
    <s v="Mann-Austin"/>
    <s v="East"/>
    <s v="Vasquezborough"/>
    <s v="Online"/>
    <n v="3"/>
    <n v="815.49000000000024"/>
    <n v="0.17000000000000015"/>
    <s v="Credit Card"/>
    <x v="27"/>
  </r>
  <r>
    <x v="28"/>
    <x v="28"/>
    <n v="9"/>
    <x v="2"/>
    <s v="CUST1148"/>
    <x v="1"/>
    <n v="42"/>
    <x v="26"/>
    <s v="Men's Graphic T-Shirt"/>
    <x v="4"/>
    <s v="Tops"/>
    <s v="STORE2"/>
    <s v="Mann-Austin"/>
    <s v="East"/>
    <s v="Vasquezborough"/>
    <s v="Online"/>
    <n v="2"/>
    <n v="74.209999999999994"/>
    <n v="0.10999999999999999"/>
    <s v="PayPal"/>
    <x v="28"/>
  </r>
  <r>
    <x v="29"/>
    <x v="29"/>
    <n v="1"/>
    <x v="0"/>
    <s v="CUST1348"/>
    <x v="0"/>
    <n v="55"/>
    <x v="8"/>
    <s v="Stainless Steel Cookware Set"/>
    <x v="3"/>
    <s v="Kitchen"/>
    <s v="STORE3"/>
    <s v="Mann-Austin"/>
    <s v="East"/>
    <s v="Vasquezborough"/>
    <s v="Online"/>
    <n v="3"/>
    <n v="602.2266666666668"/>
    <n v="0.15000000000000002"/>
    <s v="Credit Card"/>
    <x v="29"/>
  </r>
  <r>
    <x v="30"/>
    <x v="30"/>
    <n v="10"/>
    <x v="1"/>
    <s v="CUST1028"/>
    <x v="1"/>
    <n v="27"/>
    <x v="23"/>
    <s v="Men's Roll-On Perfume"/>
    <x v="2"/>
    <s v="Fragrance"/>
    <s v="STORE19"/>
    <s v="Mann-Austin"/>
    <s v="East"/>
    <s v="Vasquezborough"/>
    <s v="Online"/>
    <n v="1"/>
    <n v="429.38000000000005"/>
    <n v="0.13"/>
    <s v="PayPal"/>
    <x v="30"/>
  </r>
  <r>
    <x v="31"/>
    <x v="31"/>
    <n v="10"/>
    <x v="0"/>
    <s v="CUST1412"/>
    <x v="1"/>
    <n v="23"/>
    <x v="27"/>
    <s v="Men's Track Pants"/>
    <x v="4"/>
    <s v="Bottoms"/>
    <s v="STORE12"/>
    <s v="Martinez, Adkins and Johnson"/>
    <s v="North"/>
    <s v="Danielmouth"/>
    <s v="Flagship"/>
    <n v="2"/>
    <n v="148.96"/>
    <n v="3.0000000000000138E-2"/>
    <s v="COD"/>
    <x v="31"/>
  </r>
  <r>
    <x v="32"/>
    <x v="32"/>
    <n v="11"/>
    <x v="0"/>
    <s v="CUST1398"/>
    <x v="0"/>
    <n v="54"/>
    <x v="28"/>
    <s v="Women's Ankle Boots"/>
    <x v="4"/>
    <s v="Footwear"/>
    <s v="STORE8"/>
    <s v="Mann-Austin"/>
    <s v="East"/>
    <s v="Vasquezborough"/>
    <s v="Online"/>
    <n v="4"/>
    <n v="313.83"/>
    <n v="8.0000000000000071E-2"/>
    <s v="Credit Card"/>
    <x v="32"/>
  </r>
  <r>
    <x v="33"/>
    <x v="33"/>
    <n v="11"/>
    <x v="0"/>
    <s v="CUST1453"/>
    <x v="1"/>
    <n v="62"/>
    <x v="21"/>
    <s v="Men's Graphic T-Shirt"/>
    <x v="4"/>
    <s v="Tops"/>
    <s v="STORE6"/>
    <s v="Mann-Austin"/>
    <s v="East"/>
    <s v="Vasquezborough"/>
    <s v="Online"/>
    <n v="2"/>
    <n v="717.31"/>
    <n v="0.15000000000000002"/>
    <s v="Credit Card"/>
    <x v="33"/>
  </r>
  <r>
    <x v="34"/>
    <x v="34"/>
    <n v="10"/>
    <x v="1"/>
    <s v="CUST1344"/>
    <x v="0"/>
    <n v="39"/>
    <x v="29"/>
    <s v="Decorative Lamp Shade"/>
    <x v="3"/>
    <s v="Lighting"/>
    <s v="STORE1"/>
    <s v="Martinez, Adkins and Johnson"/>
    <s v="North"/>
    <s v="Danielmouth"/>
    <s v="Flagship"/>
    <n v="3"/>
    <n v="873.22"/>
    <n v="0.17999999999999994"/>
    <s v="Credit Card"/>
    <x v="34"/>
  </r>
  <r>
    <x v="35"/>
    <x v="35"/>
    <n v="8"/>
    <x v="2"/>
    <s v="CUST1218"/>
    <x v="0"/>
    <n v="46"/>
    <x v="30"/>
    <s v="Beard Grooming Kit"/>
    <x v="2"/>
    <s v="Grooming"/>
    <s v="STORE3"/>
    <s v="Mann-Austin"/>
    <s v="East"/>
    <s v="Vasquezborough"/>
    <s v="Online"/>
    <n v="4"/>
    <n v="109.35999999999999"/>
    <n v="0.18999999999999995"/>
    <s v="COD"/>
    <x v="35"/>
  </r>
  <r>
    <x v="36"/>
    <x v="36"/>
    <n v="12"/>
    <x v="0"/>
    <s v="CUST1086"/>
    <x v="1"/>
    <n v="19"/>
    <x v="23"/>
    <s v="Men's Roll-On Perfume"/>
    <x v="2"/>
    <s v="Fragrance"/>
    <s v="STORE7"/>
    <s v="Mann-Austin"/>
    <s v="East"/>
    <s v="Vasquezborough"/>
    <s v="Online"/>
    <n v="3"/>
    <n v="559.52"/>
    <n v="0.16000000000000003"/>
    <s v="PayPal"/>
    <x v="36"/>
  </r>
  <r>
    <x v="37"/>
    <x v="37"/>
    <n v="2"/>
    <x v="0"/>
    <s v="CUST1492"/>
    <x v="1"/>
    <n v="59"/>
    <x v="31"/>
    <s v="Men's Graphic T-Shirt"/>
    <x v="4"/>
    <s v="Tops"/>
    <s v="STORE17"/>
    <s v="Holloway Ltd"/>
    <s v="North"/>
    <s v="Bensonhaven"/>
    <s v="Flagship"/>
    <n v="3"/>
    <n v="121.76"/>
    <n v="0.27"/>
    <s v="PayPal"/>
    <x v="37"/>
  </r>
  <r>
    <x v="38"/>
    <x v="38"/>
    <n v="3"/>
    <x v="0"/>
    <s v="CUST1189"/>
    <x v="0"/>
    <n v="29"/>
    <x v="9"/>
    <s v="Modern Wall Clock"/>
    <x v="3"/>
    <s v="Decor"/>
    <s v="STORE13"/>
    <s v="Martinez, Adkins and Johnson"/>
    <s v="North"/>
    <s v="Danielmouth"/>
    <s v="Flagship"/>
    <n v="4"/>
    <n v="735.32"/>
    <n v="6.0000000000000164E-2"/>
    <s v="COD"/>
    <x v="38"/>
  </r>
  <r>
    <x v="39"/>
    <x v="39"/>
    <n v="12"/>
    <x v="1"/>
    <s v="CUST1431"/>
    <x v="0"/>
    <n v="27"/>
    <x v="32"/>
    <s v="Vitamin E Body Lotion"/>
    <x v="2"/>
    <s v="Skincare"/>
    <s v="STORE3"/>
    <s v="Mann-Austin"/>
    <s v="East"/>
    <s v="Vasquezborough"/>
    <s v="Online"/>
    <n v="2"/>
    <n v="600.73"/>
    <n v="7.999999999999996E-2"/>
    <s v="Credit Card"/>
    <x v="39"/>
  </r>
  <r>
    <x v="40"/>
    <x v="40"/>
    <n v="7"/>
    <x v="0"/>
    <s v="CUST1072"/>
    <x v="1"/>
    <n v="39"/>
    <x v="33"/>
    <s v="Wireless Bluetooth Speaker"/>
    <x v="1"/>
    <s v="Audio"/>
    <s v="STORE19"/>
    <s v="Mann-Austin"/>
    <s v="East"/>
    <s v="Vasquezborough"/>
    <s v="Online"/>
    <n v="2"/>
    <n v="873.86"/>
    <n v="7.0000000000000062E-2"/>
    <s v="COD"/>
    <x v="40"/>
  </r>
  <r>
    <x v="41"/>
    <x v="41"/>
    <n v="11"/>
    <x v="1"/>
    <s v="CUST1302"/>
    <x v="0"/>
    <n v="36"/>
    <x v="34"/>
    <s v="Men's Formal Shirt"/>
    <x v="4"/>
    <s v="Tops"/>
    <s v="STORE8"/>
    <s v="Mann-Austin"/>
    <s v="East"/>
    <s v="Vasquezborough"/>
    <s v="Online"/>
    <n v="3"/>
    <n v="342.47"/>
    <n v="7.999999999999996E-2"/>
    <s v="PayPal"/>
    <x v="41"/>
  </r>
  <r>
    <x v="42"/>
    <x v="42"/>
    <n v="12"/>
    <x v="0"/>
    <s v="CUST1335"/>
    <x v="0"/>
    <n v="37"/>
    <x v="35"/>
    <s v="Fabric Sofa Throw Blanket"/>
    <x v="3"/>
    <s v="Decor"/>
    <s v="STORE9"/>
    <s v="Mann-Austin"/>
    <s v="East"/>
    <s v="Vasquezborough"/>
    <s v="Online"/>
    <n v="2"/>
    <n v="915.15"/>
    <n v="0.16000000000000003"/>
    <s v="PayPal"/>
    <x v="42"/>
  </r>
  <r>
    <x v="43"/>
    <x v="43"/>
    <n v="1"/>
    <x v="2"/>
    <s v="CUST1084"/>
    <x v="1"/>
    <n v="26"/>
    <x v="9"/>
    <s v="Modern Wall Clock"/>
    <x v="3"/>
    <s v="Decor"/>
    <s v="STORE17"/>
    <s v="Holloway Ltd"/>
    <s v="North"/>
    <s v="Bensonhaven"/>
    <s v="Flagship"/>
    <n v="3"/>
    <n v="863.1099999999999"/>
    <n v="0.27999999999999992"/>
    <s v="PayPal"/>
    <x v="43"/>
  </r>
  <r>
    <x v="44"/>
    <x v="44"/>
    <n v="9"/>
    <x v="0"/>
    <s v="CUST1203"/>
    <x v="0"/>
    <n v="47"/>
    <x v="19"/>
    <s v="USB External Hard Drive"/>
    <x v="1"/>
    <s v="Computer"/>
    <s v="STORE12"/>
    <s v="Martinez, Adkins and Johnson"/>
    <s v="North"/>
    <s v="Danielmouth"/>
    <s v="Flagship"/>
    <n v="2"/>
    <n v="209.32"/>
    <n v="0.22999999999999998"/>
    <s v="COD"/>
    <x v="44"/>
  </r>
  <r>
    <x v="45"/>
    <x v="45"/>
    <n v="11"/>
    <x v="0"/>
    <s v="CUST1470"/>
    <x v="1"/>
    <n v="21"/>
    <x v="4"/>
    <s v="Men's Hair Styling Gel"/>
    <x v="2"/>
    <s v="Haircare"/>
    <s v="STORE8"/>
    <s v="Mann-Austin"/>
    <s v="East"/>
    <s v="Vasquezborough"/>
    <s v="Online"/>
    <n v="4"/>
    <n v="288.59999999999997"/>
    <n v="8.9999999999999969E-2"/>
    <s v="PayPal"/>
    <x v="45"/>
  </r>
  <r>
    <x v="46"/>
    <x v="46"/>
    <n v="10"/>
    <x v="0"/>
    <s v="CUST1070"/>
    <x v="1"/>
    <n v="29"/>
    <x v="36"/>
    <s v="Essential Oil Diffuser"/>
    <x v="3"/>
    <s v="Decor"/>
    <s v="STORE16"/>
    <s v="Frederick-Wright"/>
    <s v="West"/>
    <s v="New Jimmymouth"/>
    <s v="Flagship"/>
    <n v="1"/>
    <n v="418.69000000000005"/>
    <n v="6.0000000000000164E-2"/>
    <s v="PayPal"/>
    <x v="46"/>
  </r>
  <r>
    <x v="47"/>
    <x v="23"/>
    <n v="6"/>
    <x v="0"/>
    <s v="CUST1008"/>
    <x v="1"/>
    <n v="53"/>
    <x v="37"/>
    <s v="Stainless Steel Cutlery Set"/>
    <x v="3"/>
    <s v="Kitchen"/>
    <s v="STORE11"/>
    <s v="Martinez, Adkins and Johnson"/>
    <s v="North"/>
    <s v="Danielmouth"/>
    <s v="Flagship"/>
    <n v="1"/>
    <n v="135.78"/>
    <n v="0.14000000000000001"/>
    <s v="PayPal"/>
    <x v="47"/>
  </r>
  <r>
    <x v="48"/>
    <x v="47"/>
    <n v="10"/>
    <x v="1"/>
    <s v="CUST1203"/>
    <x v="0"/>
    <n v="47"/>
    <x v="38"/>
    <s v="Adjustable Jump Rope"/>
    <x v="0"/>
    <s v="Fitness"/>
    <s v="STORE17"/>
    <s v="Holloway Ltd"/>
    <s v="North"/>
    <s v="Bensonhaven"/>
    <s v="Flagship"/>
    <n v="1"/>
    <n v="517.13"/>
    <n v="0.28000000000000003"/>
    <s v="Credit Card"/>
    <x v="48"/>
  </r>
  <r>
    <x v="49"/>
    <x v="48"/>
    <n v="11"/>
    <x v="0"/>
    <s v="CUST1420"/>
    <x v="0"/>
    <n v="60"/>
    <x v="39"/>
    <s v="Multi-Purpose Storage Box"/>
    <x v="3"/>
    <s v="Storage"/>
    <s v="STORE16"/>
    <s v="Frederick-Wright"/>
    <s v="West"/>
    <s v="New Jimmymouth"/>
    <s v="Flagship"/>
    <n v="2"/>
    <n v="384.66"/>
    <n v="7.9999999999999849E-2"/>
    <s v="COD"/>
    <x v="49"/>
  </r>
  <r>
    <x v="50"/>
    <x v="49"/>
    <n v="12"/>
    <x v="1"/>
    <s v="CUST1070"/>
    <x v="1"/>
    <n v="29"/>
    <x v="40"/>
    <s v="Rugby Ball"/>
    <x v="0"/>
    <s v="Team Sports"/>
    <s v="STORE9"/>
    <s v="Mann-Austin"/>
    <s v="East"/>
    <s v="Vasquezborough"/>
    <s v="Online"/>
    <n v="3"/>
    <n v="83.7"/>
    <n v="0.24"/>
    <s v="PayPal"/>
    <x v="50"/>
  </r>
  <r>
    <x v="51"/>
    <x v="50"/>
    <n v="2"/>
    <x v="2"/>
    <s v="CUST1142"/>
    <x v="0"/>
    <n v="37"/>
    <x v="20"/>
    <s v="Men's Sports Shorts"/>
    <x v="4"/>
    <s v="Bottoms"/>
    <s v="STORE7"/>
    <s v="Mann-Austin"/>
    <s v="East"/>
    <s v="Vasquezborough"/>
    <s v="Online"/>
    <n v="3"/>
    <n v="76.570000000000022"/>
    <n v="0.26000000000000012"/>
    <s v="Credit Card"/>
    <x v="51"/>
  </r>
  <r>
    <x v="52"/>
    <x v="51"/>
    <n v="8"/>
    <x v="2"/>
    <s v="CUST1148"/>
    <x v="1"/>
    <n v="42"/>
    <x v="41"/>
    <s v="Face Foundation Kit"/>
    <x v="2"/>
    <s v="Makeup"/>
    <s v="STORE6"/>
    <s v="Mann-Austin"/>
    <s v="East"/>
    <s v="Vasquezborough"/>
    <s v="Online"/>
    <n v="3"/>
    <n v="162.02110000000002"/>
    <n v="0"/>
    <s v="Credit Card"/>
    <x v="52"/>
  </r>
  <r>
    <x v="53"/>
    <x v="43"/>
    <n v="1"/>
    <x v="2"/>
    <s v="CUST1324"/>
    <x v="0"/>
    <n v="58"/>
    <x v="42"/>
    <s v="Outdoor Sports Water Bottle"/>
    <x v="0"/>
    <s v="Accessories"/>
    <s v="STORE8"/>
    <s v="Mann-Austin"/>
    <s v="East"/>
    <s v="Vasquezborough"/>
    <s v="Online"/>
    <n v="1"/>
    <n v="900.34999999999991"/>
    <n v="0.13"/>
    <s v="COD"/>
    <x v="53"/>
  </r>
  <r>
    <x v="54"/>
    <x v="52"/>
    <n v="2"/>
    <x v="2"/>
    <s v="CUST1095"/>
    <x v="1"/>
    <n v="62"/>
    <x v="43"/>
    <s v="Noise-Canceling Headphones"/>
    <x v="1"/>
    <s v="Audio"/>
    <s v="STORE10"/>
    <s v="Martinez, Adkins and Johnson"/>
    <s v="North"/>
    <s v="Danielmouth"/>
    <s v="Flagship"/>
    <n v="4"/>
    <n v="428.09000000000003"/>
    <n v="7.0000000000000062E-2"/>
    <s v="Credit Card"/>
    <x v="54"/>
  </r>
  <r>
    <x v="55"/>
    <x v="53"/>
    <n v="10"/>
    <x v="0"/>
    <s v="CUST1416"/>
    <x v="0"/>
    <n v="46"/>
    <x v="2"/>
    <s v="Men's Roll-On Perfume"/>
    <x v="2"/>
    <s v="Fragrance"/>
    <s v="STORE11"/>
    <s v="Martinez, Adkins and Johnson"/>
    <s v="North"/>
    <s v="Danielmouth"/>
    <s v="Flagship"/>
    <n v="2"/>
    <n v="559.71"/>
    <n v="0.30000000000000004"/>
    <s v="COD"/>
    <x v="55"/>
  </r>
  <r>
    <x v="56"/>
    <x v="54"/>
    <n v="12"/>
    <x v="1"/>
    <s v="CUST1080"/>
    <x v="1"/>
    <n v="61"/>
    <x v="13"/>
    <s v="Gaming Mechanical Keyboard"/>
    <x v="1"/>
    <s v="Computer"/>
    <s v="STORE6"/>
    <s v="Mann-Austin"/>
    <s v="East"/>
    <s v="Vasquezborough"/>
    <s v="Online"/>
    <n v="2"/>
    <n v="833.7"/>
    <n v="6.0000000000000053E-2"/>
    <s v="PayPal"/>
    <x v="56"/>
  </r>
  <r>
    <x v="57"/>
    <x v="55"/>
    <n v="6"/>
    <x v="0"/>
    <s v="CUST1467"/>
    <x v="1"/>
    <n v="63"/>
    <x v="44"/>
    <s v="Makeup Brush Set"/>
    <x v="2"/>
    <s v="Makeup"/>
    <s v="STORE14"/>
    <s v="Mcdonald Inc"/>
    <s v="South"/>
    <s v="Christopherland"/>
    <s v="Outlet"/>
    <n v="2"/>
    <n v="680.16"/>
    <n v="0.28000000000000003"/>
    <s v="Credit Card"/>
    <x v="57"/>
  </r>
  <r>
    <x v="58"/>
    <x v="56"/>
    <n v="12"/>
    <x v="0"/>
    <s v="CUST1404"/>
    <x v="1"/>
    <n v="22"/>
    <x v="5"/>
    <s v="4K Home Projector"/>
    <x v="1"/>
    <s v="Appliances"/>
    <s v="STORE7"/>
    <s v="Mann-Austin"/>
    <s v="East"/>
    <s v="Vasquezborough"/>
    <s v="Online"/>
    <n v="4"/>
    <n v="638.07539999999995"/>
    <n v="0"/>
    <s v="PayPal"/>
    <x v="58"/>
  </r>
  <r>
    <x v="59"/>
    <x v="57"/>
    <n v="11"/>
    <x v="1"/>
    <s v="CUST1367"/>
    <x v="0"/>
    <n v="51"/>
    <x v="41"/>
    <s v="Face Foundation Kit"/>
    <x v="2"/>
    <s v="Makeup"/>
    <s v="STORE11"/>
    <s v="Martinez, Adkins and Johnson"/>
    <s v="North"/>
    <s v="Danielmouth"/>
    <s v="Flagship"/>
    <n v="1"/>
    <n v="996.33"/>
    <n v="0.22999999999999998"/>
    <s v="PayPal"/>
    <x v="59"/>
  </r>
  <r>
    <x v="60"/>
    <x v="58"/>
    <n v="7"/>
    <x v="2"/>
    <s v="CUST1408"/>
    <x v="0"/>
    <n v="36"/>
    <x v="45"/>
    <s v="Basketball"/>
    <x v="0"/>
    <s v="Team Sports"/>
    <s v="STORE10"/>
    <s v="Martinez, Adkins and Johnson"/>
    <s v="North"/>
    <s v="Danielmouth"/>
    <s v="Flagship"/>
    <n v="1"/>
    <n v="198.83"/>
    <n v="8.9999999999999969E-2"/>
    <s v="COD"/>
    <x v="60"/>
  </r>
  <r>
    <x v="61"/>
    <x v="59"/>
    <n v="2"/>
    <x v="2"/>
    <s v="CUST1239"/>
    <x v="1"/>
    <n v="58"/>
    <x v="46"/>
    <s v="Knee Support Brace"/>
    <x v="0"/>
    <s v="Equipment"/>
    <s v="STORE7"/>
    <s v="Mann-Austin"/>
    <s v="East"/>
    <s v="Vasquezborough"/>
    <s v="Online"/>
    <n v="1"/>
    <n v="374.91999999999996"/>
    <n v="0.17999999999999994"/>
    <s v="PayPal"/>
    <x v="61"/>
  </r>
  <r>
    <x v="62"/>
    <x v="60"/>
    <n v="8"/>
    <x v="0"/>
    <s v="CUST1464"/>
    <x v="1"/>
    <n v="45"/>
    <x v="47"/>
    <s v="USB-C Laptop Charger"/>
    <x v="1"/>
    <s v="Computer"/>
    <s v="STORE16"/>
    <s v="Frederick-Wright"/>
    <s v="West"/>
    <s v="New Jimmymouth"/>
    <s v="Flagship"/>
    <n v="1"/>
    <n v="468.94"/>
    <n v="0.12"/>
    <s v="Credit Card"/>
    <x v="62"/>
  </r>
  <r>
    <x v="63"/>
    <x v="61"/>
    <n v="9"/>
    <x v="2"/>
    <s v="CUST1126"/>
    <x v="1"/>
    <n v="62"/>
    <x v="41"/>
    <s v="Face Foundation Kit"/>
    <x v="2"/>
    <s v="Makeup"/>
    <s v="STORE12"/>
    <s v="Martinez, Adkins and Johnson"/>
    <s v="North"/>
    <s v="Danielmouth"/>
    <s v="Flagship"/>
    <n v="2"/>
    <n v="121.37"/>
    <n v="5.0000000000000044E-2"/>
    <s v="Credit Card"/>
    <x v="63"/>
  </r>
  <r>
    <x v="64"/>
    <x v="62"/>
    <n v="9"/>
    <x v="2"/>
    <s v="CUST1255"/>
    <x v="0"/>
    <n v="21"/>
    <x v="27"/>
    <s v="Men's Track Pants"/>
    <x v="4"/>
    <s v="Bottoms"/>
    <s v="STORE10"/>
    <s v="Martinez, Adkins and Johnson"/>
    <s v="North"/>
    <s v="Danielmouth"/>
    <s v="Flagship"/>
    <n v="3"/>
    <n v="0"/>
    <n v="0"/>
    <s v="Credit Card"/>
    <x v="64"/>
  </r>
  <r>
    <x v="65"/>
    <x v="63"/>
    <n v="12"/>
    <x v="1"/>
    <s v="CUST1162"/>
    <x v="0"/>
    <n v="37"/>
    <x v="8"/>
    <s v="Stainless Steel Cookware Set"/>
    <x v="3"/>
    <s v="Kitchen"/>
    <s v="STORE17"/>
    <s v="Holloway Ltd"/>
    <s v="North"/>
    <s v="Bensonhaven"/>
    <s v="Flagship"/>
    <n v="2"/>
    <n v="856.56999999999994"/>
    <n v="0.24"/>
    <s v="Credit Card"/>
    <x v="65"/>
  </r>
  <r>
    <x v="66"/>
    <x v="64"/>
    <n v="10"/>
    <x v="1"/>
    <s v="CUST1269"/>
    <x v="1"/>
    <n v="45"/>
    <x v="25"/>
    <s v="WiFi Mesh Router"/>
    <x v="1"/>
    <s v="Appliances"/>
    <s v="STORE2"/>
    <s v="Mann-Austin"/>
    <s v="East"/>
    <s v="Vasquezborough"/>
    <s v="Online"/>
    <n v="4"/>
    <n v="814.24999999999989"/>
    <n v="0.17999999999999994"/>
    <s v="Credit Card"/>
    <x v="66"/>
  </r>
  <r>
    <x v="67"/>
    <x v="65"/>
    <n v="11"/>
    <x v="1"/>
    <s v="CUST1483"/>
    <x v="0"/>
    <n v="48"/>
    <x v="21"/>
    <s v="Men's Graphic T-Shirt"/>
    <x v="4"/>
    <s v="Tops"/>
    <s v="STORE2"/>
    <s v="Mann-Austin"/>
    <s v="East"/>
    <s v="Vasquezborough"/>
    <s v="Online"/>
    <n v="1"/>
    <n v="989.17"/>
    <n v="0.19999999999999996"/>
    <s v="PayPal"/>
    <x v="67"/>
  </r>
  <r>
    <x v="68"/>
    <x v="66"/>
    <n v="12"/>
    <x v="1"/>
    <s v="CUST1372"/>
    <x v="0"/>
    <n v="28"/>
    <x v="18"/>
    <s v="Professional Jump Rope"/>
    <x v="0"/>
    <s v="Fitness"/>
    <s v="STORE10"/>
    <s v="Martinez, Adkins and Johnson"/>
    <s v="North"/>
    <s v="Danielmouth"/>
    <s v="Flagship"/>
    <n v="4"/>
    <n v="62.48"/>
    <n v="0.17999999999999994"/>
    <s v="Credit Card"/>
    <x v="68"/>
  </r>
  <r>
    <x v="69"/>
    <x v="67"/>
    <n v="8"/>
    <x v="2"/>
    <s v="CUST1423"/>
    <x v="0"/>
    <n v="35"/>
    <x v="26"/>
    <s v="Men's Graphic T-Shirt"/>
    <x v="4"/>
    <s v="Tops"/>
    <s v="STORE16"/>
    <s v="Frederick-Wright"/>
    <s v="West"/>
    <s v="New Jimmymouth"/>
    <s v="Flagship"/>
    <n v="4"/>
    <n v="561.24"/>
    <n v="0.24"/>
    <s v="Credit Card"/>
    <x v="69"/>
  </r>
  <r>
    <x v="70"/>
    <x v="68"/>
    <n v="7"/>
    <x v="2"/>
    <s v="CUST1058"/>
    <x v="0"/>
    <n v="51"/>
    <x v="17"/>
    <s v="Luxury Perfume Spray"/>
    <x v="2"/>
    <s v="Fragrance"/>
    <s v="STORE5"/>
    <s v="Mann-Austin"/>
    <s v="East"/>
    <s v="Vasquezborough"/>
    <s v="Online"/>
    <n v="3"/>
    <n v="0"/>
    <n v="0"/>
    <s v="COD"/>
    <x v="64"/>
  </r>
  <r>
    <x v="71"/>
    <x v="69"/>
    <n v="8"/>
    <x v="2"/>
    <s v="CUST1168"/>
    <x v="1"/>
    <n v="36"/>
    <x v="18"/>
    <s v="Professional Jump Rope"/>
    <x v="0"/>
    <s v="Fitness"/>
    <s v="STORE1"/>
    <s v="Martinez, Adkins and Johnson"/>
    <s v="North"/>
    <s v="Danielmouth"/>
    <s v="Flagship"/>
    <n v="2"/>
    <n v="668.30000000000007"/>
    <n v="7.0000000000000062E-2"/>
    <s v="Credit Card"/>
    <x v="70"/>
  </r>
  <r>
    <x v="72"/>
    <x v="70"/>
    <n v="8"/>
    <x v="0"/>
    <s v="CUST1409"/>
    <x v="0"/>
    <n v="55"/>
    <x v="48"/>
    <s v="Sports Water Hydration Pack"/>
    <x v="0"/>
    <s v="Outdoor"/>
    <s v="STORE5"/>
    <s v="Mann-Austin"/>
    <s v="East"/>
    <s v="Vasquezborough"/>
    <s v="Online"/>
    <n v="1"/>
    <n v="553.82000000000028"/>
    <n v="9.000000000000008E-2"/>
    <s v="Credit Card"/>
    <x v="71"/>
  </r>
  <r>
    <x v="73"/>
    <x v="71"/>
    <n v="11"/>
    <x v="0"/>
    <s v="CUST1037"/>
    <x v="1"/>
    <n v="27"/>
    <x v="49"/>
    <s v="High-Grip Football"/>
    <x v="0"/>
    <s v="Team Sports"/>
    <s v="STORE11"/>
    <s v="Martinez, Adkins and Johnson"/>
    <s v="North"/>
    <s v="Danielmouth"/>
    <s v="Flagship"/>
    <n v="2"/>
    <n v="556.42999999999995"/>
    <n v="0.13"/>
    <s v="Credit Card"/>
    <x v="72"/>
  </r>
  <r>
    <x v="74"/>
    <x v="72"/>
    <n v="10"/>
    <x v="2"/>
    <s v="CUST1273"/>
    <x v="0"/>
    <n v="23"/>
    <x v="42"/>
    <s v="Outdoor Sports Water Bottle"/>
    <x v="0"/>
    <s v="Accessories"/>
    <s v="STORE8"/>
    <s v="Mann-Austin"/>
    <s v="East"/>
    <s v="Vasquezborough"/>
    <s v="Online"/>
    <n v="1"/>
    <n v="184.98"/>
    <n v="9.9999999999999978E-2"/>
    <s v="COD"/>
    <x v="73"/>
  </r>
  <r>
    <x v="75"/>
    <x v="73"/>
    <n v="7"/>
    <x v="0"/>
    <s v="CUST1035"/>
    <x v="0"/>
    <n v="52"/>
    <x v="0"/>
    <s v="Cricket Bat"/>
    <x v="0"/>
    <s v="Team Sports"/>
    <s v="STORE12"/>
    <s v="Martinez, Adkins and Johnson"/>
    <s v="North"/>
    <s v="Danielmouth"/>
    <s v="Flagship"/>
    <n v="4"/>
    <n v="700.18"/>
    <n v="0.22999999999999998"/>
    <s v="Credit Card"/>
    <x v="74"/>
  </r>
  <r>
    <x v="76"/>
    <x v="1"/>
    <n v="12"/>
    <x v="1"/>
    <s v="CUST1019"/>
    <x v="1"/>
    <n v="46"/>
    <x v="3"/>
    <s v="Wireless Mouse"/>
    <x v="1"/>
    <s v="Computer"/>
    <s v="STORE10"/>
    <s v="Martinez, Adkins and Johnson"/>
    <s v="North"/>
    <s v="Danielmouth"/>
    <s v="Flagship"/>
    <n v="2"/>
    <n v="686.31"/>
    <n v="0.25"/>
    <s v="Credit Card"/>
    <x v="75"/>
  </r>
  <r>
    <x v="77"/>
    <x v="74"/>
    <n v="5"/>
    <x v="2"/>
    <s v="CUST1007"/>
    <x v="1"/>
    <n v="29"/>
    <x v="22"/>
    <s v="Smart LED Light Strip"/>
    <x v="1"/>
    <s v="Accessories"/>
    <s v="STORE15"/>
    <s v="Shelton PLC"/>
    <s v="North"/>
    <s v="East Jenniferstad"/>
    <s v="Flagship"/>
    <n v="1"/>
    <n v="687.82"/>
    <n v="0.27"/>
    <s v="COD"/>
    <x v="76"/>
  </r>
  <r>
    <x v="78"/>
    <x v="75"/>
    <n v="11"/>
    <x v="0"/>
    <s v="CUST1221"/>
    <x v="0"/>
    <n v="38"/>
    <x v="50"/>
    <s v="Hydrating Face Cleanser"/>
    <x v="2"/>
    <s v="Skincare"/>
    <s v="STORE8"/>
    <s v="Mann-Austin"/>
    <s v="East"/>
    <s v="Vasquezborough"/>
    <s v="Online"/>
    <n v="2"/>
    <n v="900.55000000000007"/>
    <n v="0.16000000000000003"/>
    <s v="Credit Card"/>
    <x v="77"/>
  </r>
  <r>
    <x v="79"/>
    <x v="76"/>
    <n v="12"/>
    <x v="1"/>
    <s v="CUST1115"/>
    <x v="1"/>
    <n v="53"/>
    <x v="39"/>
    <s v="Multi-Purpose Storage Box"/>
    <x v="3"/>
    <s v="Storage"/>
    <s v="STORE2"/>
    <s v="Mann-Austin"/>
    <s v="East"/>
    <s v="Vasquezborough"/>
    <s v="Online"/>
    <n v="1"/>
    <n v="341.17"/>
    <n v="0.15000000000000002"/>
    <s v="Credit Card"/>
    <x v="78"/>
  </r>
  <r>
    <x v="80"/>
    <x v="77"/>
    <n v="8"/>
    <x v="2"/>
    <s v="CUST1176"/>
    <x v="0"/>
    <n v="48"/>
    <x v="40"/>
    <s v="Rugby Ball"/>
    <x v="0"/>
    <s v="Team Sports"/>
    <s v="STORE8"/>
    <s v="Mann-Austin"/>
    <s v="East"/>
    <s v="Vasquezborough"/>
    <s v="Online"/>
    <n v="1"/>
    <n v="442.27"/>
    <n v="6.0000000000000053E-2"/>
    <s v="COD"/>
    <x v="79"/>
  </r>
  <r>
    <x v="81"/>
    <x v="78"/>
    <n v="11"/>
    <x v="0"/>
    <s v="CUST1253"/>
    <x v="0"/>
    <n v="32"/>
    <x v="51"/>
    <s v="Hair Repair Oil Treatment"/>
    <x v="2"/>
    <s v="Haircare"/>
    <s v="STORE9"/>
    <s v="Mann-Austin"/>
    <s v="East"/>
    <s v="Vasquezborough"/>
    <s v="Online"/>
    <n v="1"/>
    <n v="363.73"/>
    <n v="0.25"/>
    <s v="PayPal"/>
    <x v="80"/>
  </r>
  <r>
    <x v="82"/>
    <x v="79"/>
    <n v="8"/>
    <x v="0"/>
    <s v="CUST1378"/>
    <x v="1"/>
    <n v="44"/>
    <x v="52"/>
    <s v="Women's High Heels"/>
    <x v="4"/>
    <s v="Footwear"/>
    <s v="STORE17"/>
    <s v="Holloway Ltd"/>
    <s v="North"/>
    <s v="Bensonhaven"/>
    <s v="Flagship"/>
    <n v="2"/>
    <n v="601.33000000000004"/>
    <n v="0.16000000000000003"/>
    <s v="PayPal"/>
    <x v="81"/>
  </r>
  <r>
    <x v="83"/>
    <x v="80"/>
    <n v="5"/>
    <x v="0"/>
    <s v="CUST1403"/>
    <x v="0"/>
    <n v="34"/>
    <x v="53"/>
    <s v="Soccer Training Cone Set"/>
    <x v="0"/>
    <s v="Accessories"/>
    <s v="STORE18"/>
    <s v="Guerrero-Schmitt"/>
    <s v="East"/>
    <s v="East Stevechester"/>
    <s v="Flagship"/>
    <n v="4"/>
    <n v="34.39"/>
    <n v="3.0000000000000027E-2"/>
    <s v="PayPal"/>
    <x v="82"/>
  </r>
  <r>
    <x v="84"/>
    <x v="76"/>
    <n v="12"/>
    <x v="1"/>
    <s v="CUST1423"/>
    <x v="0"/>
    <n v="35"/>
    <x v="54"/>
    <s v="Men's Winter Jacket"/>
    <x v="4"/>
    <s v="Outerwear"/>
    <s v="STORE17"/>
    <s v="Holloway Ltd"/>
    <s v="North"/>
    <s v="Bensonhaven"/>
    <s v="Flagship"/>
    <n v="1"/>
    <n v="0"/>
    <n v="0"/>
    <s v="COD"/>
    <x v="64"/>
  </r>
  <r>
    <x v="85"/>
    <x v="54"/>
    <n v="12"/>
    <x v="1"/>
    <s v="CUST1054"/>
    <x v="0"/>
    <n v="24"/>
    <x v="12"/>
    <s v="Sports Wrist Sweatbands"/>
    <x v="0"/>
    <s v="Accessories"/>
    <s v="STORE7"/>
    <s v="Mann-Austin"/>
    <s v="East"/>
    <s v="Vasquezborough"/>
    <s v="Online"/>
    <n v="4"/>
    <n v="127.10000000000001"/>
    <n v="0.24"/>
    <s v="COD"/>
    <x v="83"/>
  </r>
  <r>
    <x v="86"/>
    <x v="81"/>
    <n v="9"/>
    <x v="0"/>
    <s v="CUST1303"/>
    <x v="1"/>
    <n v="23"/>
    <x v="42"/>
    <s v="Outdoor Sports Water Bottle"/>
    <x v="0"/>
    <s v="Accessories"/>
    <s v="STORE3"/>
    <s v="Mann-Austin"/>
    <s v="East"/>
    <s v="Vasquezborough"/>
    <s v="Online"/>
    <n v="3"/>
    <n v="899.57999999999981"/>
    <n v="0.28000000000000003"/>
    <s v="PayPal"/>
    <x v="84"/>
  </r>
  <r>
    <x v="87"/>
    <x v="82"/>
    <n v="4"/>
    <x v="2"/>
    <s v="CUST1327"/>
    <x v="1"/>
    <n v="62"/>
    <x v="55"/>
    <s v="Men's Graphic T-Shirt"/>
    <x v="4"/>
    <s v="Tops"/>
    <s v="STORE10"/>
    <s v="Martinez, Adkins and Johnson"/>
    <s v="North"/>
    <s v="Danielmouth"/>
    <s v="Flagship"/>
    <n v="3"/>
    <n v="964.39"/>
    <n v="3.9999999999999925E-2"/>
    <s v="Credit Card"/>
    <x v="85"/>
  </r>
  <r>
    <x v="88"/>
    <x v="83"/>
    <n v="10"/>
    <x v="0"/>
    <s v="CUST1183"/>
    <x v="0"/>
    <n v="18"/>
    <x v="48"/>
    <s v="Sports Water Hydration Pack"/>
    <x v="0"/>
    <s v="Outdoor"/>
    <s v="STORE0"/>
    <s v="Rivera-Warner"/>
    <s v="East"/>
    <s v="Washingtonfurt"/>
    <s v="Flagship"/>
    <n v="2"/>
    <n v="217.83"/>
    <n v="0.14000000000000001"/>
    <s v="PayPal"/>
    <x v="86"/>
  </r>
  <r>
    <x v="89"/>
    <x v="84"/>
    <n v="7"/>
    <x v="2"/>
    <s v="CUST1143"/>
    <x v="0"/>
    <n v="46"/>
    <x v="53"/>
    <s v="Soccer Training Cone Set"/>
    <x v="0"/>
    <s v="Accessories"/>
    <s v="STORE1"/>
    <s v="Martinez, Adkins and Johnson"/>
    <s v="North"/>
    <s v="Danielmouth"/>
    <s v="Flagship"/>
    <n v="4"/>
    <n v="187.71"/>
    <n v="6.0000000000000053E-2"/>
    <s v="COD"/>
    <x v="87"/>
  </r>
  <r>
    <x v="90"/>
    <x v="85"/>
    <n v="10"/>
    <x v="0"/>
    <s v="CUST1010"/>
    <x v="0"/>
    <n v="53"/>
    <x v="9"/>
    <s v="Modern Wall Clock"/>
    <x v="3"/>
    <s v="Decor"/>
    <s v="STORE18"/>
    <s v="Guerrero-Schmitt"/>
    <s v="East"/>
    <s v="East Stevechester"/>
    <s v="Flagship"/>
    <n v="2"/>
    <n v="350.12"/>
    <n v="0.12000000000000011"/>
    <s v="COD"/>
    <x v="88"/>
  </r>
  <r>
    <x v="91"/>
    <x v="86"/>
    <n v="1"/>
    <x v="0"/>
    <s v="CUST1406"/>
    <x v="1"/>
    <n v="23"/>
    <x v="30"/>
    <s v="Beard Grooming Kit"/>
    <x v="2"/>
    <s v="Grooming"/>
    <s v="STORE1"/>
    <s v="Martinez, Adkins and Johnson"/>
    <s v="North"/>
    <s v="Danielmouth"/>
    <s v="Flagship"/>
    <n v="4"/>
    <n v="102.19000000000001"/>
    <n v="0.17000000000000004"/>
    <s v="PayPal"/>
    <x v="89"/>
  </r>
  <r>
    <x v="92"/>
    <x v="87"/>
    <n v="2"/>
    <x v="0"/>
    <s v="CUST1007"/>
    <x v="1"/>
    <n v="29"/>
    <x v="56"/>
    <s v="Kitchen Cutting Board"/>
    <x v="3"/>
    <s v="Kitchen"/>
    <s v="STORE4"/>
    <s v="Mann-Austin"/>
    <s v="East"/>
    <s v="Vasquezborough"/>
    <s v="Online"/>
    <n v="1"/>
    <n v="696.53"/>
    <n v="0.17000000000000004"/>
    <s v="Credit Card"/>
    <x v="90"/>
  </r>
  <r>
    <x v="93"/>
    <x v="88"/>
    <n v="12"/>
    <x v="0"/>
    <s v="CUST1065"/>
    <x v="1"/>
    <n v="21"/>
    <x v="46"/>
    <s v="Knee Support Brace"/>
    <x v="0"/>
    <s v="Equipment"/>
    <s v="STORE4"/>
    <s v="Mann-Austin"/>
    <s v="East"/>
    <s v="Vasquezborough"/>
    <s v="Online"/>
    <n v="2"/>
    <n v="327.52"/>
    <n v="0.14999999999999991"/>
    <s v="PayPal"/>
    <x v="91"/>
  </r>
  <r>
    <x v="94"/>
    <x v="89"/>
    <n v="8"/>
    <x v="0"/>
    <s v="CUST1298"/>
    <x v="0"/>
    <n v="64"/>
    <x v="0"/>
    <s v="Cricket Bat"/>
    <x v="0"/>
    <s v="Team Sports"/>
    <s v="STORE19"/>
    <s v="Mann-Austin"/>
    <s v="East"/>
    <s v="Vasquezborough"/>
    <s v="Online"/>
    <n v="2"/>
    <n v="0"/>
    <n v="0"/>
    <s v="PayPal"/>
    <x v="64"/>
  </r>
  <r>
    <x v="95"/>
    <x v="90"/>
    <n v="9"/>
    <x v="0"/>
    <s v="CUST1321"/>
    <x v="1"/>
    <n v="21"/>
    <x v="8"/>
    <s v="Stainless Steel Cookware Set"/>
    <x v="3"/>
    <s v="Kitchen"/>
    <s v="STORE6"/>
    <s v="Mann-Austin"/>
    <s v="East"/>
    <s v="Vasquezborough"/>
    <s v="Online"/>
    <n v="2"/>
    <n v="68.289999999999978"/>
    <n v="0.1399999999999999"/>
    <s v="COD"/>
    <x v="92"/>
  </r>
  <r>
    <x v="96"/>
    <x v="91"/>
    <n v="8"/>
    <x v="0"/>
    <s v="CUST1244"/>
    <x v="0"/>
    <n v="19"/>
    <x v="57"/>
    <s v="Boxing Hand Wraps"/>
    <x v="0"/>
    <s v="Fitness"/>
    <s v="STORE10"/>
    <s v="Martinez, Adkins and Johnson"/>
    <s v="North"/>
    <s v="Danielmouth"/>
    <s v="Flagship"/>
    <n v="1"/>
    <n v="842.9"/>
    <n v="6.0000000000000053E-2"/>
    <s v="COD"/>
    <x v="93"/>
  </r>
  <r>
    <x v="97"/>
    <x v="92"/>
    <n v="10"/>
    <x v="0"/>
    <s v="CUST1287"/>
    <x v="1"/>
    <n v="22"/>
    <x v="58"/>
    <s v="Fabric Sofa Throw Blanket"/>
    <x v="3"/>
    <s v="Decor"/>
    <s v="STORE3"/>
    <s v="Mann-Austin"/>
    <s v="East"/>
    <s v="Vasquezborough"/>
    <s v="Online"/>
    <n v="3"/>
    <n v="751.94000000000028"/>
    <n v="0.26000000000000012"/>
    <s v="PayPal"/>
    <x v="94"/>
  </r>
  <r>
    <x v="98"/>
    <x v="93"/>
    <n v="10"/>
    <x v="0"/>
    <s v="CUST1131"/>
    <x v="1"/>
    <n v="34"/>
    <x v="6"/>
    <s v="Premium Blanket Throw"/>
    <x v="3"/>
    <s v="Decor"/>
    <s v="STORE7"/>
    <s v="Mann-Austin"/>
    <s v="East"/>
    <s v="Vasquezborough"/>
    <s v="Online"/>
    <n v="4"/>
    <n v="476.28000000000003"/>
    <n v="0.17000000000000004"/>
    <s v="Credit Card"/>
    <x v="95"/>
  </r>
  <r>
    <x v="99"/>
    <x v="94"/>
    <n v="7"/>
    <x v="0"/>
    <s v="CUST1325"/>
    <x v="0"/>
    <n v="60"/>
    <x v="59"/>
    <s v="Sports Stopwatch Pro"/>
    <x v="0"/>
    <s v="Accessories"/>
    <s v="STORE3"/>
    <s v="Mann-Austin"/>
    <s v="East"/>
    <s v="Vasquezborough"/>
    <s v="Online"/>
    <n v="3"/>
    <n v="541.99"/>
    <n v="0.24"/>
    <s v="COD"/>
    <x v="96"/>
  </r>
  <r>
    <x v="100"/>
    <x v="43"/>
    <n v="1"/>
    <x v="2"/>
    <s v="CUST1369"/>
    <x v="1"/>
    <n v="20"/>
    <x v="9"/>
    <s v="Modern Wall Clock"/>
    <x v="3"/>
    <s v="Decor"/>
    <s v="STORE5"/>
    <s v="Mann-Austin"/>
    <s v="East"/>
    <s v="Vasquezborough"/>
    <s v="Online"/>
    <n v="2"/>
    <n v="401.5"/>
    <n v="0.17999999999999994"/>
    <s v="Credit Card"/>
    <x v="97"/>
  </r>
  <r>
    <x v="101"/>
    <x v="95"/>
    <n v="6"/>
    <x v="0"/>
    <s v="CUST1084"/>
    <x v="1"/>
    <n v="26"/>
    <x v="60"/>
    <s v="Women's Scarf Set"/>
    <x v="4"/>
    <s v="Accessories"/>
    <s v="STORE13"/>
    <s v="Martinez, Adkins and Johnson"/>
    <s v="North"/>
    <s v="Danielmouth"/>
    <s v="Flagship"/>
    <n v="3"/>
    <n v="359.56"/>
    <n v="0.17000000000000004"/>
    <s v="PayPal"/>
    <x v="98"/>
  </r>
  <r>
    <x v="102"/>
    <x v="25"/>
    <n v="9"/>
    <x v="0"/>
    <s v="CUST1097"/>
    <x v="0"/>
    <n v="36"/>
    <x v="61"/>
    <s v="Wall-Mounted Spice Rack"/>
    <x v="3"/>
    <s v="Kitchen"/>
    <s v="STORE12"/>
    <s v="Martinez, Adkins and Johnson"/>
    <s v="North"/>
    <s v="Danielmouth"/>
    <s v="Flagship"/>
    <n v="2"/>
    <n v="471.88"/>
    <n v="0.24"/>
    <s v="PayPal"/>
    <x v="99"/>
  </r>
  <r>
    <x v="103"/>
    <x v="96"/>
    <n v="9"/>
    <x v="2"/>
    <s v="CUST1182"/>
    <x v="1"/>
    <n v="23"/>
    <x v="13"/>
    <s v="Gaming Mechanical Keyboard"/>
    <x v="1"/>
    <s v="Computer"/>
    <s v="STORE4"/>
    <s v="Mann-Austin"/>
    <s v="East"/>
    <s v="Vasquezborough"/>
    <s v="Online"/>
    <n v="4"/>
    <n v="925.19000000000028"/>
    <n v="0.18999999999999995"/>
    <s v="PayPal"/>
    <x v="100"/>
  </r>
  <r>
    <x v="104"/>
    <x v="97"/>
    <n v="2"/>
    <x v="0"/>
    <s v="CUST1029"/>
    <x v="1"/>
    <n v="54"/>
    <x v="56"/>
    <s v="Kitchen Cutting Board"/>
    <x v="3"/>
    <s v="Kitchen"/>
    <s v="STORE11"/>
    <s v="Martinez, Adkins and Johnson"/>
    <s v="North"/>
    <s v="Danielmouth"/>
    <s v="Flagship"/>
    <n v="2"/>
    <n v="879.63"/>
    <n v="7.0000000000000062E-2"/>
    <s v="COD"/>
    <x v="101"/>
  </r>
  <r>
    <x v="105"/>
    <x v="98"/>
    <n v="10"/>
    <x v="1"/>
    <s v="CUST1002"/>
    <x v="1"/>
    <n v="29"/>
    <x v="29"/>
    <s v="Decorative Lamp Shade"/>
    <x v="3"/>
    <s v="Lighting"/>
    <s v="STORE17"/>
    <s v="Holloway Ltd"/>
    <s v="North"/>
    <s v="Bensonhaven"/>
    <s v="Flagship"/>
    <n v="2"/>
    <n v="418.23"/>
    <n v="0.28000000000000003"/>
    <s v="Credit Card"/>
    <x v="102"/>
  </r>
  <r>
    <x v="106"/>
    <x v="99"/>
    <n v="8"/>
    <x v="2"/>
    <s v="CUST1269"/>
    <x v="1"/>
    <n v="45"/>
    <x v="46"/>
    <s v="Knee Support Brace"/>
    <x v="0"/>
    <s v="Equipment"/>
    <s v="STORE18"/>
    <s v="Guerrero-Schmitt"/>
    <s v="East"/>
    <s v="East Stevechester"/>
    <s v="Flagship"/>
    <n v="3"/>
    <n v="551.72"/>
    <n v="3.0000000000000027E-2"/>
    <s v="COD"/>
    <x v="103"/>
  </r>
  <r>
    <x v="107"/>
    <x v="100"/>
    <n v="2"/>
    <x v="0"/>
    <s v="CUST1338"/>
    <x v="1"/>
    <n v="46"/>
    <x v="56"/>
    <s v="Kitchen Cutting Board"/>
    <x v="3"/>
    <s v="Kitchen"/>
    <s v="STORE7"/>
    <s v="Mann-Austin"/>
    <s v="East"/>
    <s v="Vasquezborough"/>
    <s v="Online"/>
    <n v="4"/>
    <n v="525.61"/>
    <n v="2.0000000000000018E-2"/>
    <s v="PayPal"/>
    <x v="104"/>
  </r>
  <r>
    <x v="108"/>
    <x v="101"/>
    <n v="5"/>
    <x v="2"/>
    <s v="CUST1041"/>
    <x v="0"/>
    <n v="21"/>
    <x v="62"/>
    <s v="Carbon Fiber Tennis Racket"/>
    <x v="0"/>
    <s v="Equipment"/>
    <s v="STORE13"/>
    <s v="Martinez, Adkins and Johnson"/>
    <s v="North"/>
    <s v="Danielmouth"/>
    <s v="Flagship"/>
    <n v="3"/>
    <n v="815.29999999999973"/>
    <n v="2.9999999999999805E-2"/>
    <s v="Credit Card"/>
    <x v="105"/>
  </r>
  <r>
    <x v="109"/>
    <x v="102"/>
    <n v="3"/>
    <x v="2"/>
    <s v="CUST1214"/>
    <x v="0"/>
    <n v="61"/>
    <x v="52"/>
    <s v="Women's High Heels"/>
    <x v="4"/>
    <s v="Footwear"/>
    <s v="STORE0"/>
    <s v="Rivera-Warner"/>
    <s v="East"/>
    <s v="Washingtonfurt"/>
    <s v="Flagship"/>
    <n v="3"/>
    <n v="376.46"/>
    <n v="8.9999999999999969E-2"/>
    <s v="COD"/>
    <x v="106"/>
  </r>
  <r>
    <x v="110"/>
    <x v="103"/>
    <n v="7"/>
    <x v="2"/>
    <s v="CUST1007"/>
    <x v="1"/>
    <n v="29"/>
    <x v="63"/>
    <s v="Smart Home WiFi Camera"/>
    <x v="1"/>
    <s v="Accessories"/>
    <s v="STORE8"/>
    <s v="Mann-Austin"/>
    <s v="East"/>
    <s v="Vasquezborough"/>
    <s v="Online"/>
    <n v="4"/>
    <n v="239.83"/>
    <n v="7.999999999999996E-2"/>
    <s v="Credit Card"/>
    <x v="107"/>
  </r>
  <r>
    <x v="111"/>
    <x v="104"/>
    <n v="5"/>
    <x v="2"/>
    <s v="CUST1119"/>
    <x v="0"/>
    <n v="40"/>
    <x v="64"/>
    <s v="Gaming Mouse Pad XL"/>
    <x v="1"/>
    <s v="Accessories"/>
    <s v="STORE3"/>
    <s v="Mann-Austin"/>
    <s v="East"/>
    <s v="Vasquezborough"/>
    <s v="Online"/>
    <n v="2"/>
    <n v="845.70999999999992"/>
    <n v="1.0000000000000009E-2"/>
    <s v="PayPal"/>
    <x v="108"/>
  </r>
  <r>
    <x v="112"/>
    <x v="105"/>
    <n v="2"/>
    <x v="2"/>
    <s v="CUST1087"/>
    <x v="1"/>
    <n v="58"/>
    <x v="3"/>
    <s v="Wireless Mouse"/>
    <x v="1"/>
    <s v="Computer"/>
    <s v="STORE13"/>
    <s v="Martinez, Adkins and Johnson"/>
    <s v="North"/>
    <s v="Danielmouth"/>
    <s v="Flagship"/>
    <n v="3"/>
    <n v="948.69"/>
    <n v="0.29000000000000004"/>
    <s v="Credit Card"/>
    <x v="109"/>
  </r>
  <r>
    <x v="113"/>
    <x v="106"/>
    <n v="5"/>
    <x v="0"/>
    <s v="CUST1467"/>
    <x v="1"/>
    <n v="63"/>
    <x v="16"/>
    <s v="Decorative Floor Vase"/>
    <x v="3"/>
    <s v="Decor"/>
    <s v="STORE10"/>
    <s v="Martinez, Adkins and Johnson"/>
    <s v="North"/>
    <s v="Danielmouth"/>
    <s v="Flagship"/>
    <n v="1"/>
    <n v="281.96999999999997"/>
    <n v="0.19999999999999996"/>
    <s v="PayPal"/>
    <x v="110"/>
  </r>
  <r>
    <x v="114"/>
    <x v="107"/>
    <n v="7"/>
    <x v="0"/>
    <s v="CUST1152"/>
    <x v="1"/>
    <n v="41"/>
    <x v="52"/>
    <s v="Women's High Heels"/>
    <x v="4"/>
    <s v="Footwear"/>
    <s v="STORE4"/>
    <s v="Mann-Austin"/>
    <s v="East"/>
    <s v="Vasquezborough"/>
    <s v="Online"/>
    <n v="2"/>
    <n v="731.0100000000001"/>
    <n v="5.0000000000000044E-2"/>
    <s v="PayPal"/>
    <x v="111"/>
  </r>
  <r>
    <x v="115"/>
    <x v="108"/>
    <n v="9"/>
    <x v="2"/>
    <s v="CUST1257"/>
    <x v="0"/>
    <n v="42"/>
    <x v="65"/>
    <s v="Women's Beanie Hat"/>
    <x v="4"/>
    <s v="Accessories"/>
    <s v="STORE7"/>
    <s v="Mann-Austin"/>
    <s v="East"/>
    <s v="Vasquezborough"/>
    <s v="Online"/>
    <n v="4"/>
    <n v="930.85"/>
    <n v="0.13"/>
    <s v="PayPal"/>
    <x v="112"/>
  </r>
  <r>
    <x v="116"/>
    <x v="109"/>
    <n v="5"/>
    <x v="0"/>
    <s v="CUST1419"/>
    <x v="0"/>
    <n v="33"/>
    <x v="58"/>
    <s v="Fabric Sofa Throw Blanket"/>
    <x v="3"/>
    <s v="Decor"/>
    <s v="STORE8"/>
    <s v="Mann-Austin"/>
    <s v="East"/>
    <s v="Vasquezborough"/>
    <s v="Online"/>
    <n v="4"/>
    <n v="770.77"/>
    <n v="0.21999999999999997"/>
    <s v="Credit Card"/>
    <x v="113"/>
  </r>
  <r>
    <x v="117"/>
    <x v="110"/>
    <n v="9"/>
    <x v="0"/>
    <s v="CUST1067"/>
    <x v="0"/>
    <n v="58"/>
    <x v="54"/>
    <s v="Men's Winter Jacket"/>
    <x v="4"/>
    <s v="Outerwear"/>
    <s v="STORE4"/>
    <s v="Mann-Austin"/>
    <s v="East"/>
    <s v="Vasquezborough"/>
    <s v="Online"/>
    <n v="3"/>
    <n v="479.63000000000005"/>
    <n v="0.30000000000000004"/>
    <s v="PayPal"/>
    <x v="114"/>
  </r>
  <r>
    <x v="118"/>
    <x v="111"/>
    <n v="4"/>
    <x v="0"/>
    <s v="CUST1105"/>
    <x v="1"/>
    <n v="50"/>
    <x v="11"/>
    <s v="Portable Power Bank"/>
    <x v="1"/>
    <s v="Mobile"/>
    <s v="STORE11"/>
    <s v="Martinez, Adkins and Johnson"/>
    <s v="North"/>
    <s v="Danielmouth"/>
    <s v="Flagship"/>
    <n v="1"/>
    <n v="165"/>
    <n v="0.30000000000000004"/>
    <s v="COD"/>
    <x v="115"/>
  </r>
  <r>
    <x v="119"/>
    <x v="112"/>
    <n v="7"/>
    <x v="0"/>
    <s v="CUST1158"/>
    <x v="0"/>
    <n v="43"/>
    <x v="46"/>
    <s v="Knee Support Brace"/>
    <x v="0"/>
    <s v="Equipment"/>
    <s v="STORE8"/>
    <s v="Mann-Austin"/>
    <s v="East"/>
    <s v="Vasquezborough"/>
    <s v="Online"/>
    <n v="2"/>
    <n v="151.51000000000002"/>
    <n v="0.29000000000000004"/>
    <s v="COD"/>
    <x v="116"/>
  </r>
  <r>
    <x v="120"/>
    <x v="113"/>
    <n v="12"/>
    <x v="1"/>
    <s v="CUST1231"/>
    <x v="1"/>
    <n v="22"/>
    <x v="45"/>
    <s v="Basketball"/>
    <x v="0"/>
    <s v="Team Sports"/>
    <s v="STORE17"/>
    <s v="Holloway Ltd"/>
    <s v="North"/>
    <s v="Bensonhaven"/>
    <s v="Flagship"/>
    <n v="2"/>
    <n v="872.93000000000006"/>
    <n v="0.29000000000000004"/>
    <s v="COD"/>
    <x v="117"/>
  </r>
  <r>
    <x v="121"/>
    <x v="114"/>
    <n v="9"/>
    <x v="0"/>
    <s v="CUST1264"/>
    <x v="0"/>
    <n v="25"/>
    <x v="62"/>
    <s v="Carbon Fiber Tennis Racket"/>
    <x v="0"/>
    <s v="Equipment"/>
    <s v="STORE10"/>
    <s v="Martinez, Adkins and Johnson"/>
    <s v="North"/>
    <s v="Danielmouth"/>
    <s v="Flagship"/>
    <n v="3"/>
    <n v="432.39999999999981"/>
    <n v="3.9999999999999925E-2"/>
    <s v="Credit Card"/>
    <x v="118"/>
  </r>
  <r>
    <x v="122"/>
    <x v="115"/>
    <n v="8"/>
    <x v="2"/>
    <s v="CUST1338"/>
    <x v="1"/>
    <n v="46"/>
    <x v="57"/>
    <s v="Boxing Hand Wraps"/>
    <x v="0"/>
    <s v="Fitness"/>
    <s v="STORE7"/>
    <s v="Mann-Austin"/>
    <s v="East"/>
    <s v="Vasquezborough"/>
    <s v="Online"/>
    <n v="2"/>
    <n v="197.76000000000002"/>
    <n v="4.0000000000000036E-2"/>
    <s v="Credit Card"/>
    <x v="119"/>
  </r>
  <r>
    <x v="123"/>
    <x v="116"/>
    <n v="1"/>
    <x v="2"/>
    <s v="CUST1476"/>
    <x v="1"/>
    <n v="33"/>
    <x v="43"/>
    <s v="Noise-Canceling Headphones"/>
    <x v="1"/>
    <s v="Audio"/>
    <s v="STORE2"/>
    <s v="Mann-Austin"/>
    <s v="East"/>
    <s v="Vasquezborough"/>
    <s v="Online"/>
    <n v="3"/>
    <n v="334.6"/>
    <n v="0.10999999999999999"/>
    <s v="PayPal"/>
    <x v="120"/>
  </r>
  <r>
    <x v="124"/>
    <x v="117"/>
    <n v="4"/>
    <x v="2"/>
    <s v="CUST1087"/>
    <x v="1"/>
    <n v="58"/>
    <x v="66"/>
    <s v="Decorative Wall Mirror"/>
    <x v="3"/>
    <s v="Decor"/>
    <s v="STORE3"/>
    <s v="Mann-Austin"/>
    <s v="East"/>
    <s v="Vasquezborough"/>
    <s v="Online"/>
    <n v="2"/>
    <n v="44.35"/>
    <n v="0.19999999999999996"/>
    <s v="COD"/>
    <x v="121"/>
  </r>
  <r>
    <x v="125"/>
    <x v="118"/>
    <n v="11"/>
    <x v="0"/>
    <s v="CUST1498"/>
    <x v="0"/>
    <n v="35"/>
    <x v="67"/>
    <s v="Decorative Lamp Shade"/>
    <x v="3"/>
    <s v="Lighting"/>
    <s v="STORE6"/>
    <s v="Mann-Austin"/>
    <s v="East"/>
    <s v="Vasquezborough"/>
    <s v="Online"/>
    <n v="1"/>
    <n v="846.31"/>
    <n v="5.0000000000000044E-2"/>
    <s v="PayPal"/>
    <x v="122"/>
  </r>
  <r>
    <x v="126"/>
    <x v="119"/>
    <n v="8"/>
    <x v="2"/>
    <s v="CUST1131"/>
    <x v="1"/>
    <n v="34"/>
    <x v="68"/>
    <s v="Bedroom Table Lamp"/>
    <x v="3"/>
    <s v="Lighting"/>
    <s v="STORE12"/>
    <s v="Martinez, Adkins and Johnson"/>
    <s v="North"/>
    <s v="Danielmouth"/>
    <s v="Flagship"/>
    <n v="1"/>
    <n v="996.4799999999999"/>
    <n v="7.0000000000000062E-2"/>
    <s v="COD"/>
    <x v="123"/>
  </r>
  <r>
    <x v="127"/>
    <x v="120"/>
    <n v="9"/>
    <x v="2"/>
    <s v="CUST1277"/>
    <x v="1"/>
    <n v="22"/>
    <x v="47"/>
    <s v="USB-C Laptop Charger"/>
    <x v="1"/>
    <s v="Computer"/>
    <s v="STORE6"/>
    <s v="Mann-Austin"/>
    <s v="East"/>
    <s v="Vasquezborough"/>
    <s v="Online"/>
    <n v="3"/>
    <n v="949.18999999999994"/>
    <n v="2.9999999999999916E-2"/>
    <s v="COD"/>
    <x v="124"/>
  </r>
  <r>
    <x v="128"/>
    <x v="121"/>
    <n v="2"/>
    <x v="0"/>
    <s v="CUST1397"/>
    <x v="1"/>
    <n v="62"/>
    <x v="32"/>
    <s v="Vitamin E Body Lotion"/>
    <x v="2"/>
    <s v="Skincare"/>
    <s v="STORE9"/>
    <s v="Mann-Austin"/>
    <s v="East"/>
    <s v="Vasquezborough"/>
    <s v="Online"/>
    <n v="2"/>
    <n v="724.96999999999991"/>
    <n v="9.9999999999999978E-2"/>
    <s v="Credit Card"/>
    <x v="125"/>
  </r>
  <r>
    <x v="129"/>
    <x v="122"/>
    <n v="3"/>
    <x v="2"/>
    <s v="CUST1315"/>
    <x v="0"/>
    <n v="49"/>
    <x v="55"/>
    <s v="Men's Graphic T-Shirt"/>
    <x v="4"/>
    <s v="Tops"/>
    <s v="STORE16"/>
    <s v="Frederick-Wright"/>
    <s v="West"/>
    <s v="New Jimmymouth"/>
    <s v="Flagship"/>
    <n v="1"/>
    <n v="783.25"/>
    <n v="0.30000000000000004"/>
    <s v="Credit Card"/>
    <x v="126"/>
  </r>
  <r>
    <x v="130"/>
    <x v="123"/>
    <n v="7"/>
    <x v="0"/>
    <s v="CUST1343"/>
    <x v="0"/>
    <n v="38"/>
    <x v="53"/>
    <s v="Soccer Training Cone Set"/>
    <x v="0"/>
    <s v="Accessories"/>
    <s v="STORE3"/>
    <s v="Mann-Austin"/>
    <s v="East"/>
    <s v="Vasquezborough"/>
    <s v="Online"/>
    <n v="1"/>
    <n v="942.38"/>
    <n v="0.17000000000000004"/>
    <s v="Credit Card"/>
    <x v="127"/>
  </r>
  <r>
    <x v="131"/>
    <x v="124"/>
    <n v="6"/>
    <x v="0"/>
    <s v="CUST1496"/>
    <x v="0"/>
    <n v="56"/>
    <x v="69"/>
    <s v="HDMI Cable – 2m"/>
    <x v="1"/>
    <s v="Accessories"/>
    <s v="STORE11"/>
    <s v="Martinez, Adkins and Johnson"/>
    <s v="North"/>
    <s v="Danielmouth"/>
    <s v="Flagship"/>
    <n v="3"/>
    <n v="298.35000000000002"/>
    <n v="5.0000000000000044E-2"/>
    <s v="COD"/>
    <x v="128"/>
  </r>
  <r>
    <x v="132"/>
    <x v="125"/>
    <n v="1"/>
    <x v="2"/>
    <s v="CUST1164"/>
    <x v="1"/>
    <n v="39"/>
    <x v="70"/>
    <s v="Car Dashboard Phone Holder"/>
    <x v="1"/>
    <s v="Accessories"/>
    <s v="STORE12"/>
    <s v="Martinez, Adkins and Johnson"/>
    <s v="North"/>
    <s v="Danielmouth"/>
    <s v="Flagship"/>
    <n v="4"/>
    <n v="950.04000000000008"/>
    <n v="0.13"/>
    <s v="PayPal"/>
    <x v="129"/>
  </r>
  <r>
    <x v="133"/>
    <x v="126"/>
    <n v="9"/>
    <x v="2"/>
    <s v="CUST1329"/>
    <x v="1"/>
    <n v="62"/>
    <x v="71"/>
    <s v="Foam Roller"/>
    <x v="0"/>
    <s v="Fitness"/>
    <s v="STORE4"/>
    <s v="Mann-Austin"/>
    <s v="East"/>
    <s v="Vasquezborough"/>
    <s v="Online"/>
    <n v="2"/>
    <n v="267.19000000000011"/>
    <n v="7.0000000000000173E-2"/>
    <s v="Credit Card"/>
    <x v="130"/>
  </r>
  <r>
    <x v="134"/>
    <x v="127"/>
    <n v="6"/>
    <x v="2"/>
    <s v="CUST1201"/>
    <x v="1"/>
    <n v="25"/>
    <x v="72"/>
    <s v="LED Bedside Lamp"/>
    <x v="3"/>
    <s v="Lighting"/>
    <s v="STORE15"/>
    <s v="Shelton PLC"/>
    <s v="North"/>
    <s v="East Jenniferstad"/>
    <s v="Flagship"/>
    <n v="4"/>
    <n v="72.63"/>
    <n v="5.9999999999999942E-2"/>
    <s v="PayPal"/>
    <x v="131"/>
  </r>
  <r>
    <x v="135"/>
    <x v="128"/>
    <n v="9"/>
    <x v="0"/>
    <s v="CUST1427"/>
    <x v="1"/>
    <n v="18"/>
    <x v="27"/>
    <s v="Men's Track Pants"/>
    <x v="4"/>
    <s v="Bottoms"/>
    <s v="STORE5"/>
    <s v="Mann-Austin"/>
    <s v="East"/>
    <s v="Vasquezborough"/>
    <s v="Online"/>
    <n v="3"/>
    <n v="576.52000000000032"/>
    <n v="0.2200000000000002"/>
    <s v="COD"/>
    <x v="132"/>
  </r>
  <r>
    <x v="136"/>
    <x v="129"/>
    <n v="4"/>
    <x v="2"/>
    <s v="CUST1349"/>
    <x v="0"/>
    <n v="31"/>
    <x v="51"/>
    <s v="Hair Repair Oil Treatment"/>
    <x v="2"/>
    <s v="Haircare"/>
    <s v="STORE9"/>
    <s v="Mann-Austin"/>
    <s v="East"/>
    <s v="Vasquezborough"/>
    <s v="Online"/>
    <n v="3"/>
    <n v="849.36"/>
    <n v="2.9999999999999916E-2"/>
    <s v="Credit Card"/>
    <x v="133"/>
  </r>
  <r>
    <x v="137"/>
    <x v="130"/>
    <n v="4"/>
    <x v="0"/>
    <s v="CUST1473"/>
    <x v="0"/>
    <n v="53"/>
    <x v="57"/>
    <s v="Boxing Hand Wraps"/>
    <x v="0"/>
    <s v="Fitness"/>
    <s v="STORE6"/>
    <s v="Mann-Austin"/>
    <s v="East"/>
    <s v="Vasquezborough"/>
    <s v="Online"/>
    <n v="1"/>
    <n v="245.85"/>
    <n v="0.17999999999999994"/>
    <s v="COD"/>
    <x v="134"/>
  </r>
  <r>
    <x v="138"/>
    <x v="53"/>
    <n v="10"/>
    <x v="0"/>
    <s v="CUST1178"/>
    <x v="1"/>
    <n v="33"/>
    <x v="0"/>
    <s v="Cricket Bat"/>
    <x v="0"/>
    <s v="Team Sports"/>
    <s v="STORE10"/>
    <s v="Martinez, Adkins and Johnson"/>
    <s v="North"/>
    <s v="Danielmouth"/>
    <s v="Flagship"/>
    <n v="3"/>
    <n v="237.67999999999998"/>
    <n v="9.9999999999999978E-2"/>
    <s v="COD"/>
    <x v="135"/>
  </r>
  <r>
    <x v="139"/>
    <x v="131"/>
    <n v="4"/>
    <x v="2"/>
    <s v="CUST1337"/>
    <x v="1"/>
    <n v="40"/>
    <x v="51"/>
    <s v="Hair Repair Oil Treatment"/>
    <x v="2"/>
    <s v="Haircare"/>
    <s v="STORE14"/>
    <s v="Mcdonald Inc"/>
    <s v="South"/>
    <s v="Christopherland"/>
    <s v="Outlet"/>
    <n v="4"/>
    <n v="715.85"/>
    <n v="0.25"/>
    <s v="PayPal"/>
    <x v="136"/>
  </r>
  <r>
    <x v="140"/>
    <x v="65"/>
    <n v="11"/>
    <x v="1"/>
    <s v="CUST1171"/>
    <x v="1"/>
    <n v="44"/>
    <x v="64"/>
    <s v="Gaming Mouse Pad XL"/>
    <x v="1"/>
    <s v="Accessories"/>
    <s v="STORE5"/>
    <s v="Mann-Austin"/>
    <s v="East"/>
    <s v="Vasquezborough"/>
    <s v="Online"/>
    <n v="2"/>
    <n v="478.85"/>
    <n v="1.0000000000000009E-2"/>
    <s v="COD"/>
    <x v="137"/>
  </r>
  <r>
    <x v="141"/>
    <x v="132"/>
    <n v="3"/>
    <x v="2"/>
    <s v="CUST1113"/>
    <x v="0"/>
    <n v="51"/>
    <x v="44"/>
    <s v="Makeup Brush Set"/>
    <x v="2"/>
    <s v="Makeup"/>
    <s v="STORE0"/>
    <s v="Rivera-Warner"/>
    <s v="East"/>
    <s v="Washingtonfurt"/>
    <s v="Flagship"/>
    <n v="1"/>
    <n v="503.95"/>
    <n v="0.26"/>
    <s v="COD"/>
    <x v="138"/>
  </r>
  <r>
    <x v="142"/>
    <x v="133"/>
    <n v="10"/>
    <x v="0"/>
    <s v="CUST1399"/>
    <x v="0"/>
    <n v="27"/>
    <x v="73"/>
    <s v="Women's Hair Dryer Brush"/>
    <x v="2"/>
    <s v="Haircare"/>
    <s v="STORE12"/>
    <s v="Martinez, Adkins and Johnson"/>
    <s v="North"/>
    <s v="Danielmouth"/>
    <s v="Flagship"/>
    <n v="2"/>
    <n v="975.48"/>
    <n v="0.26"/>
    <s v="COD"/>
    <x v="139"/>
  </r>
  <r>
    <x v="143"/>
    <x v="119"/>
    <n v="8"/>
    <x v="2"/>
    <s v="CUST1401"/>
    <x v="1"/>
    <n v="51"/>
    <x v="13"/>
    <s v="Gaming Mechanical Keyboard"/>
    <x v="1"/>
    <s v="Computer"/>
    <s v="STORE16"/>
    <s v="Frederick-Wright"/>
    <s v="West"/>
    <s v="New Jimmymouth"/>
    <s v="Flagship"/>
    <n v="4"/>
    <n v="450.12"/>
    <n v="0.29000000000000004"/>
    <s v="COD"/>
    <x v="140"/>
  </r>
  <r>
    <x v="144"/>
    <x v="134"/>
    <n v="6"/>
    <x v="0"/>
    <s v="CUST1435"/>
    <x v="1"/>
    <n v="37"/>
    <x v="14"/>
    <s v="Women's Summer Dress"/>
    <x v="4"/>
    <s v="Tops"/>
    <s v="STORE8"/>
    <s v="Mann-Austin"/>
    <s v="East"/>
    <s v="Vasquezborough"/>
    <s v="Online"/>
    <n v="3"/>
    <n v="237.23999999999998"/>
    <n v="0.23999999999999988"/>
    <s v="PayPal"/>
    <x v="141"/>
  </r>
  <r>
    <x v="145"/>
    <x v="135"/>
    <n v="8"/>
    <x v="0"/>
    <s v="CUST1459"/>
    <x v="1"/>
    <n v="29"/>
    <x v="59"/>
    <s v="Sports Stopwatch Pro"/>
    <x v="0"/>
    <s v="Accessories"/>
    <s v="STORE15"/>
    <s v="Shelton PLC"/>
    <s v="North"/>
    <s v="East Jenniferstad"/>
    <s v="Flagship"/>
    <n v="2"/>
    <n v="536.84"/>
    <n v="8.9999999999999969E-2"/>
    <s v="COD"/>
    <x v="142"/>
  </r>
  <r>
    <x v="146"/>
    <x v="71"/>
    <n v="11"/>
    <x v="0"/>
    <s v="CUST1443"/>
    <x v="0"/>
    <n v="51"/>
    <x v="14"/>
    <s v="Women's Summer Dress"/>
    <x v="4"/>
    <s v="Tops"/>
    <s v="STORE19"/>
    <s v="Mann-Austin"/>
    <s v="East"/>
    <s v="Vasquezborough"/>
    <s v="Online"/>
    <n v="3"/>
    <n v="584.41"/>
    <n v="0"/>
    <s v="COD"/>
    <x v="143"/>
  </r>
  <r>
    <x v="147"/>
    <x v="136"/>
    <n v="11"/>
    <x v="0"/>
    <s v="CUST1294"/>
    <x v="0"/>
    <n v="29"/>
    <x v="74"/>
    <s v="Fitness Resistance Bands"/>
    <x v="0"/>
    <s v="Fitness"/>
    <s v="STORE19"/>
    <s v="Mann-Austin"/>
    <s v="East"/>
    <s v="Vasquezborough"/>
    <s v="Online"/>
    <n v="1"/>
    <n v="653.87"/>
    <n v="0.1399999999999999"/>
    <s v="PayPal"/>
    <x v="144"/>
  </r>
  <r>
    <x v="148"/>
    <x v="35"/>
    <n v="8"/>
    <x v="2"/>
    <s v="CUST1493"/>
    <x v="0"/>
    <n v="28"/>
    <x v="72"/>
    <s v="LED Bedside Lamp"/>
    <x v="3"/>
    <s v="Lighting"/>
    <s v="STORE0"/>
    <s v="Rivera-Warner"/>
    <s v="East"/>
    <s v="Washingtonfurt"/>
    <s v="Flagship"/>
    <n v="1"/>
    <n v="652.03"/>
    <n v="0.27"/>
    <s v="Credit Card"/>
    <x v="145"/>
  </r>
  <r>
    <x v="149"/>
    <x v="137"/>
    <n v="7"/>
    <x v="0"/>
    <s v="CUST1093"/>
    <x v="1"/>
    <n v="28"/>
    <x v="23"/>
    <s v="Men's Roll-On Perfume"/>
    <x v="2"/>
    <s v="Fragrance"/>
    <s v="STORE12"/>
    <s v="Martinez, Adkins and Johnson"/>
    <s v="North"/>
    <s v="Danielmouth"/>
    <s v="Flagship"/>
    <n v="3"/>
    <n v="513.3599999999999"/>
    <n v="6.9999999999999951E-2"/>
    <s v="COD"/>
    <x v="146"/>
  </r>
  <r>
    <x v="150"/>
    <x v="138"/>
    <n v="5"/>
    <x v="0"/>
    <s v="CUST1068"/>
    <x v="1"/>
    <n v="24"/>
    <x v="40"/>
    <s v="Rugby Ball"/>
    <x v="0"/>
    <s v="Team Sports"/>
    <s v="STORE5"/>
    <s v="Mann-Austin"/>
    <s v="East"/>
    <s v="Vasquezborough"/>
    <s v="Online"/>
    <n v="4"/>
    <n v="355.64"/>
    <n v="0.16000000000000003"/>
    <s v="COD"/>
    <x v="147"/>
  </r>
  <r>
    <x v="151"/>
    <x v="139"/>
    <n v="10"/>
    <x v="0"/>
    <s v="CUST1022"/>
    <x v="1"/>
    <n v="33"/>
    <x v="26"/>
    <s v="Men's Graphic T-Shirt"/>
    <x v="4"/>
    <s v="Tops"/>
    <s v="STORE8"/>
    <s v="Mann-Austin"/>
    <s v="East"/>
    <s v="Vasquezborough"/>
    <s v="Online"/>
    <n v="4"/>
    <n v="535.4000000000002"/>
    <n v="0.26000000000000012"/>
    <s v="PayPal"/>
    <x v="148"/>
  </r>
  <r>
    <x v="152"/>
    <x v="104"/>
    <n v="5"/>
    <x v="2"/>
    <s v="CUST1243"/>
    <x v="1"/>
    <n v="56"/>
    <x v="20"/>
    <s v="Men's Sports Shorts"/>
    <x v="4"/>
    <s v="Bottoms"/>
    <s v="STORE19"/>
    <s v="Mann-Austin"/>
    <s v="East"/>
    <s v="Vasquezborough"/>
    <s v="Online"/>
    <n v="2"/>
    <n v="108.74"/>
    <n v="0.10999999999999999"/>
    <s v="PayPal"/>
    <x v="149"/>
  </r>
  <r>
    <x v="153"/>
    <x v="140"/>
    <n v="10"/>
    <x v="0"/>
    <s v="CUST1314"/>
    <x v="1"/>
    <n v="53"/>
    <x v="75"/>
    <s v="Men's Graphic T-Shirt"/>
    <x v="4"/>
    <s v="Tops"/>
    <s v="STORE19"/>
    <s v="Mann-Austin"/>
    <s v="East"/>
    <s v="Vasquezborough"/>
    <s v="Online"/>
    <n v="3"/>
    <n v="591.98"/>
    <n v="0.16000000000000003"/>
    <s v="Credit Card"/>
    <x v="150"/>
  </r>
  <r>
    <x v="154"/>
    <x v="141"/>
    <n v="11"/>
    <x v="0"/>
    <s v="CUST1405"/>
    <x v="1"/>
    <n v="18"/>
    <x v="70"/>
    <s v="Car Dashboard Phone Holder"/>
    <x v="1"/>
    <s v="Accessories"/>
    <s v="STORE2"/>
    <s v="Mann-Austin"/>
    <s v="East"/>
    <s v="Vasquezborough"/>
    <s v="Online"/>
    <n v="1"/>
    <n v="345.06"/>
    <n v="0.13"/>
    <s v="COD"/>
    <x v="151"/>
  </r>
  <r>
    <x v="155"/>
    <x v="142"/>
    <n v="3"/>
    <x v="2"/>
    <s v="CUST1307"/>
    <x v="1"/>
    <n v="56"/>
    <x v="47"/>
    <s v="USB-C Laptop Charger"/>
    <x v="1"/>
    <s v="Computer"/>
    <s v="STORE12"/>
    <s v="Martinez, Adkins and Johnson"/>
    <s v="North"/>
    <s v="Danielmouth"/>
    <s v="Flagship"/>
    <n v="4"/>
    <n v="986.41"/>
    <n v="0.21999999999999997"/>
    <s v="Credit Card"/>
    <x v="152"/>
  </r>
  <r>
    <x v="156"/>
    <x v="143"/>
    <n v="7"/>
    <x v="0"/>
    <s v="CUST1319"/>
    <x v="0"/>
    <n v="54"/>
    <x v="2"/>
    <s v="Men's Roll-On Perfume"/>
    <x v="2"/>
    <s v="Fragrance"/>
    <s v="STORE0"/>
    <s v="Rivera-Warner"/>
    <s v="East"/>
    <s v="Washingtonfurt"/>
    <s v="Flagship"/>
    <n v="2"/>
    <n v="921.52"/>
    <n v="0"/>
    <s v="PayPal"/>
    <x v="153"/>
  </r>
  <r>
    <x v="157"/>
    <x v="144"/>
    <n v="8"/>
    <x v="2"/>
    <s v="CUST1097"/>
    <x v="0"/>
    <n v="36"/>
    <x v="76"/>
    <s v="Ceramic Plant Pot"/>
    <x v="3"/>
    <s v="Decor"/>
    <s v="STORE5"/>
    <s v="Mann-Austin"/>
    <s v="East"/>
    <s v="Vasquezborough"/>
    <s v="Online"/>
    <n v="1"/>
    <n v="83.1"/>
    <n v="3.9999999999999925E-2"/>
    <s v="PayPal"/>
    <x v="154"/>
  </r>
  <r>
    <x v="158"/>
    <x v="145"/>
    <n v="11"/>
    <x v="0"/>
    <s v="CUST1369"/>
    <x v="1"/>
    <n v="20"/>
    <x v="77"/>
    <s v="Sports Stopwatch Timer"/>
    <x v="0"/>
    <s v="Accessories"/>
    <s v="STORE11"/>
    <s v="Martinez, Adkins and Johnson"/>
    <s v="North"/>
    <s v="Danielmouth"/>
    <s v="Flagship"/>
    <n v="2"/>
    <n v="60.98"/>
    <n v="0.22999999999999998"/>
    <s v="PayPal"/>
    <x v="155"/>
  </r>
  <r>
    <x v="159"/>
    <x v="146"/>
    <n v="6"/>
    <x v="0"/>
    <s v="CUST1394"/>
    <x v="1"/>
    <n v="43"/>
    <x v="41"/>
    <s v="Face Foundation Kit"/>
    <x v="2"/>
    <s v="Makeup"/>
    <s v="STORE16"/>
    <s v="Frederick-Wright"/>
    <s v="West"/>
    <s v="New Jimmymouth"/>
    <s v="Flagship"/>
    <n v="2"/>
    <n v="122.22999999999999"/>
    <n v="0.20999999999999996"/>
    <s v="COD"/>
    <x v="156"/>
  </r>
  <r>
    <x v="160"/>
    <x v="147"/>
    <n v="9"/>
    <x v="2"/>
    <s v="CUST1020"/>
    <x v="0"/>
    <n v="59"/>
    <x v="7"/>
    <s v="Kitchen Storage Rack"/>
    <x v="3"/>
    <s v="Storage"/>
    <s v="STORE18"/>
    <s v="Guerrero-Schmitt"/>
    <s v="East"/>
    <s v="East Stevechester"/>
    <s v="Flagship"/>
    <n v="2"/>
    <n v="623.38"/>
    <n v="0.13"/>
    <s v="Credit Card"/>
    <x v="157"/>
  </r>
  <r>
    <x v="161"/>
    <x v="148"/>
    <n v="3"/>
    <x v="2"/>
    <s v="CUST1058"/>
    <x v="0"/>
    <n v="51"/>
    <x v="7"/>
    <s v="Kitchen Storage Rack"/>
    <x v="3"/>
    <s v="Storage"/>
    <s v="STORE0"/>
    <s v="Rivera-Warner"/>
    <s v="East"/>
    <s v="Washingtonfurt"/>
    <s v="Flagship"/>
    <n v="1"/>
    <n v="479.57999999999993"/>
    <n v="5.0000000000000044E-2"/>
    <s v="PayPal"/>
    <x v="158"/>
  </r>
  <r>
    <x v="162"/>
    <x v="149"/>
    <n v="12"/>
    <x v="1"/>
    <s v="CUST1298"/>
    <x v="0"/>
    <n v="64"/>
    <x v="78"/>
    <s v="Shin Guards – Adult"/>
    <x v="0"/>
    <s v="Team Sports"/>
    <s v="STORE6"/>
    <s v="Mann-Austin"/>
    <s v="East"/>
    <s v="Vasquezborough"/>
    <s v="Online"/>
    <n v="3"/>
    <n v="369.32"/>
    <n v="0.14000000000000001"/>
    <s v="PayPal"/>
    <x v="159"/>
  </r>
  <r>
    <x v="163"/>
    <x v="103"/>
    <n v="7"/>
    <x v="2"/>
    <s v="CUST1076"/>
    <x v="0"/>
    <n v="37"/>
    <x v="79"/>
    <s v="Vitamin C Face Serum"/>
    <x v="2"/>
    <s v="Skincare"/>
    <s v="STORE1"/>
    <s v="Martinez, Adkins and Johnson"/>
    <s v="North"/>
    <s v="Danielmouth"/>
    <s v="Flagship"/>
    <n v="1"/>
    <n v="488.31000000000006"/>
    <n v="3.0000000000000027E-2"/>
    <s v="PayPal"/>
    <x v="160"/>
  </r>
  <r>
    <x v="164"/>
    <x v="150"/>
    <n v="5"/>
    <x v="0"/>
    <s v="CUST1276"/>
    <x v="0"/>
    <n v="38"/>
    <x v="59"/>
    <s v="Sports Stopwatch Pro"/>
    <x v="0"/>
    <s v="Accessories"/>
    <s v="STORE12"/>
    <s v="Martinez, Adkins and Johnson"/>
    <s v="North"/>
    <s v="Danielmouth"/>
    <s v="Flagship"/>
    <n v="4"/>
    <n v="164.03999999999996"/>
    <n v="0.26"/>
    <s v="Credit Card"/>
    <x v="161"/>
  </r>
  <r>
    <x v="165"/>
    <x v="151"/>
    <n v="8"/>
    <x v="0"/>
    <s v="CUST1073"/>
    <x v="1"/>
    <n v="56"/>
    <x v="31"/>
    <s v="Men's Graphic T-Shirt"/>
    <x v="4"/>
    <s v="Tops"/>
    <s v="STORE17"/>
    <s v="Holloway Ltd"/>
    <s v="North"/>
    <s v="Bensonhaven"/>
    <s v="Flagship"/>
    <n v="3"/>
    <n v="707.95000000000027"/>
    <n v="0.18000000000000016"/>
    <s v="PayPal"/>
    <x v="162"/>
  </r>
  <r>
    <x v="166"/>
    <x v="152"/>
    <n v="12"/>
    <x v="1"/>
    <s v="CUST1295"/>
    <x v="1"/>
    <n v="19"/>
    <x v="20"/>
    <s v="Men's Sports Shorts"/>
    <x v="4"/>
    <s v="Bottoms"/>
    <s v="STORE8"/>
    <s v="Mann-Austin"/>
    <s v="East"/>
    <s v="Vasquezborough"/>
    <s v="Online"/>
    <n v="4"/>
    <n v="714.47"/>
    <n v="0.18000000000000005"/>
    <s v="COD"/>
    <x v="163"/>
  </r>
  <r>
    <x v="167"/>
    <x v="153"/>
    <n v="7"/>
    <x v="2"/>
    <s v="CUST1415"/>
    <x v="1"/>
    <n v="26"/>
    <x v="29"/>
    <s v="Decorative Lamp Shade"/>
    <x v="3"/>
    <s v="Lighting"/>
    <s v="STORE7"/>
    <s v="Mann-Austin"/>
    <s v="East"/>
    <s v="Vasquezborough"/>
    <s v="Online"/>
    <n v="4"/>
    <n v="422.09"/>
    <n v="4.0000000000000036E-2"/>
    <s v="Credit Card"/>
    <x v="164"/>
  </r>
  <r>
    <x v="168"/>
    <x v="55"/>
    <n v="6"/>
    <x v="0"/>
    <s v="CUST1108"/>
    <x v="0"/>
    <n v="38"/>
    <x v="37"/>
    <s v="Stainless Steel Cutlery Set"/>
    <x v="3"/>
    <s v="Kitchen"/>
    <s v="STORE9"/>
    <s v="Mann-Austin"/>
    <s v="East"/>
    <s v="Vasquezborough"/>
    <s v="Online"/>
    <n v="1"/>
    <n v="998.19000000000017"/>
    <n v="0.19999999999999996"/>
    <s v="Credit Card"/>
    <x v="165"/>
  </r>
  <r>
    <x v="169"/>
    <x v="154"/>
    <n v="1"/>
    <x v="0"/>
    <s v="CUST1373"/>
    <x v="1"/>
    <n v="37"/>
    <x v="18"/>
    <s v="Professional Jump Rope"/>
    <x v="0"/>
    <s v="Fitness"/>
    <s v="STORE7"/>
    <s v="Mann-Austin"/>
    <s v="East"/>
    <s v="Vasquezborough"/>
    <s v="Online"/>
    <n v="2"/>
    <n v="343.42"/>
    <n v="0.12"/>
    <s v="COD"/>
    <x v="166"/>
  </r>
  <r>
    <x v="170"/>
    <x v="155"/>
    <n v="4"/>
    <x v="0"/>
    <s v="CUST1256"/>
    <x v="0"/>
    <n v="57"/>
    <x v="13"/>
    <s v="Gaming Mechanical Keyboard"/>
    <x v="1"/>
    <s v="Computer"/>
    <s v="STORE6"/>
    <s v="Mann-Austin"/>
    <s v="East"/>
    <s v="Vasquezborough"/>
    <s v="Online"/>
    <n v="1"/>
    <n v="152.16999999999996"/>
    <n v="0.27999999999999992"/>
    <s v="COD"/>
    <x v="167"/>
  </r>
  <r>
    <x v="171"/>
    <x v="156"/>
    <n v="5"/>
    <x v="2"/>
    <s v="CUST1175"/>
    <x v="0"/>
    <n v="56"/>
    <x v="2"/>
    <s v="Men's Roll-On Perfume"/>
    <x v="2"/>
    <s v="Fragrance"/>
    <s v="STORE11"/>
    <s v="Martinez, Adkins and Johnson"/>
    <s v="North"/>
    <s v="Danielmouth"/>
    <s v="Flagship"/>
    <n v="1"/>
    <n v="325.07999999999993"/>
    <n v="0.2599999999999999"/>
    <s v="PayPal"/>
    <x v="168"/>
  </r>
  <r>
    <x v="172"/>
    <x v="157"/>
    <n v="12"/>
    <x v="1"/>
    <s v="CUST1344"/>
    <x v="0"/>
    <n v="39"/>
    <x v="41"/>
    <s v="Face Foundation Kit"/>
    <x v="2"/>
    <s v="Makeup"/>
    <s v="STORE10"/>
    <s v="Martinez, Adkins and Johnson"/>
    <s v="North"/>
    <s v="Danielmouth"/>
    <s v="Flagship"/>
    <n v="2"/>
    <n v="827.92000000000007"/>
    <n v="0.25"/>
    <s v="COD"/>
    <x v="169"/>
  </r>
  <r>
    <x v="173"/>
    <x v="158"/>
    <n v="1"/>
    <x v="0"/>
    <s v="CUST1485"/>
    <x v="1"/>
    <n v="46"/>
    <x v="33"/>
    <s v="Wireless Bluetooth Speaker"/>
    <x v="1"/>
    <s v="Audio"/>
    <s v="STORE2"/>
    <s v="Mann-Austin"/>
    <s v="East"/>
    <s v="Vasquezborough"/>
    <s v="Online"/>
    <n v="2"/>
    <n v="593.47"/>
    <n v="9.9999999999999978E-2"/>
    <s v="COD"/>
    <x v="170"/>
  </r>
  <r>
    <x v="174"/>
    <x v="157"/>
    <n v="12"/>
    <x v="1"/>
    <s v="CUST1293"/>
    <x v="1"/>
    <n v="56"/>
    <x v="42"/>
    <s v="Outdoor Sports Water Bottle"/>
    <x v="0"/>
    <s v="Accessories"/>
    <s v="STORE7"/>
    <s v="Mann-Austin"/>
    <s v="East"/>
    <s v="Vasquezborough"/>
    <s v="Online"/>
    <n v="4"/>
    <n v="756.28000000000009"/>
    <n v="5.0000000000000044E-2"/>
    <s v="COD"/>
    <x v="171"/>
  </r>
  <r>
    <x v="175"/>
    <x v="159"/>
    <n v="12"/>
    <x v="0"/>
    <s v="CUST1377"/>
    <x v="1"/>
    <n v="39"/>
    <x v="80"/>
    <s v="Microwave Oven"/>
    <x v="3"/>
    <s v="Appliances"/>
    <s v="STORE1"/>
    <s v="Martinez, Adkins and Johnson"/>
    <s v="North"/>
    <s v="Danielmouth"/>
    <s v="Flagship"/>
    <n v="2"/>
    <n v="707.65"/>
    <n v="0.14000000000000001"/>
    <s v="Credit Card"/>
    <x v="172"/>
  </r>
  <r>
    <x v="176"/>
    <x v="160"/>
    <n v="3"/>
    <x v="0"/>
    <s v="CUST1128"/>
    <x v="0"/>
    <n v="45"/>
    <x v="60"/>
    <s v="Women's Scarf Set"/>
    <x v="4"/>
    <s v="Accessories"/>
    <s v="STORE15"/>
    <s v="Shelton PLC"/>
    <s v="North"/>
    <s v="East Jenniferstad"/>
    <s v="Flagship"/>
    <n v="1"/>
    <n v="857.35"/>
    <n v="0.28000000000000003"/>
    <s v="PayPal"/>
    <x v="173"/>
  </r>
  <r>
    <x v="177"/>
    <x v="161"/>
    <n v="1"/>
    <x v="2"/>
    <s v="CUST1499"/>
    <x v="1"/>
    <n v="27"/>
    <x v="76"/>
    <s v="Ceramic Plant Pot"/>
    <x v="3"/>
    <s v="Decor"/>
    <s v="STORE8"/>
    <s v="Mann-Austin"/>
    <s v="East"/>
    <s v="Vasquezborough"/>
    <s v="Online"/>
    <n v="1"/>
    <n v="79"/>
    <n v="3.9999999999999925E-2"/>
    <s v="PayPal"/>
    <x v="174"/>
  </r>
  <r>
    <x v="178"/>
    <x v="77"/>
    <n v="8"/>
    <x v="2"/>
    <s v="CUST1066"/>
    <x v="1"/>
    <n v="27"/>
    <x v="32"/>
    <s v="Vitamin E Body Lotion"/>
    <x v="2"/>
    <s v="Skincare"/>
    <s v="STORE5"/>
    <s v="Mann-Austin"/>
    <s v="East"/>
    <s v="Vasquezborough"/>
    <s v="Online"/>
    <n v="4"/>
    <n v="638.91"/>
    <n v="0"/>
    <s v="COD"/>
    <x v="175"/>
  </r>
  <r>
    <x v="179"/>
    <x v="162"/>
    <n v="6"/>
    <x v="2"/>
    <s v="CUST1081"/>
    <x v="1"/>
    <n v="34"/>
    <x v="49"/>
    <s v="High-Grip Football"/>
    <x v="0"/>
    <s v="Team Sports"/>
    <s v="STORE0"/>
    <s v="Rivera-Warner"/>
    <s v="East"/>
    <s v="Washingtonfurt"/>
    <s v="Flagship"/>
    <n v="2"/>
    <n v="522.16999999999996"/>
    <n v="0.27"/>
    <s v="Credit Card"/>
    <x v="176"/>
  </r>
  <r>
    <x v="180"/>
    <x v="163"/>
    <n v="11"/>
    <x v="1"/>
    <s v="CUST1478"/>
    <x v="0"/>
    <n v="59"/>
    <x v="11"/>
    <s v="Portable Power Bank"/>
    <x v="1"/>
    <s v="Mobile"/>
    <s v="STORE12"/>
    <s v="Martinez, Adkins and Johnson"/>
    <s v="North"/>
    <s v="Danielmouth"/>
    <s v="Flagship"/>
    <n v="3"/>
    <n v="954.29000000000008"/>
    <n v="0.27"/>
    <s v="Credit Card"/>
    <x v="177"/>
  </r>
  <r>
    <x v="181"/>
    <x v="27"/>
    <n v="2"/>
    <x v="2"/>
    <s v="CUST1462"/>
    <x v="1"/>
    <n v="34"/>
    <x v="9"/>
    <s v="Modern Wall Clock"/>
    <x v="3"/>
    <s v="Decor"/>
    <s v="STORE13"/>
    <s v="Martinez, Adkins and Johnson"/>
    <s v="North"/>
    <s v="Danielmouth"/>
    <s v="Flagship"/>
    <n v="3"/>
    <n v="53.920000000000009"/>
    <n v="0.15000000000000002"/>
    <s v="PayPal"/>
    <x v="178"/>
  </r>
  <r>
    <x v="182"/>
    <x v="164"/>
    <n v="4"/>
    <x v="2"/>
    <s v="CUST1396"/>
    <x v="1"/>
    <n v="25"/>
    <x v="13"/>
    <s v="Gaming Mechanical Keyboard"/>
    <x v="1"/>
    <s v="Computer"/>
    <s v="STORE0"/>
    <s v="Rivera-Warner"/>
    <s v="East"/>
    <s v="Washingtonfurt"/>
    <s v="Flagship"/>
    <n v="4"/>
    <n v="741.88000000000011"/>
    <n v="2.0000000000000129E-2"/>
    <s v="COD"/>
    <x v="179"/>
  </r>
  <r>
    <x v="183"/>
    <x v="139"/>
    <n v="10"/>
    <x v="0"/>
    <s v="CUST1033"/>
    <x v="0"/>
    <n v="25"/>
    <x v="54"/>
    <s v="Men's Winter Jacket"/>
    <x v="4"/>
    <s v="Outerwear"/>
    <s v="STORE3"/>
    <s v="Mann-Austin"/>
    <s v="East"/>
    <s v="Vasquezborough"/>
    <s v="Online"/>
    <n v="1"/>
    <n v="547.09"/>
    <n v="1.0000000000000009E-2"/>
    <s v="PayPal"/>
    <x v="180"/>
  </r>
  <r>
    <x v="184"/>
    <x v="165"/>
    <n v="1"/>
    <x v="2"/>
    <s v="CUST1489"/>
    <x v="1"/>
    <n v="42"/>
    <x v="41"/>
    <s v="Face Foundation Kit"/>
    <x v="2"/>
    <s v="Makeup"/>
    <s v="STORE3"/>
    <s v="Mann-Austin"/>
    <s v="East"/>
    <s v="Vasquezborough"/>
    <s v="Online"/>
    <n v="1"/>
    <n v="789.35"/>
    <n v="0.14000000000000001"/>
    <s v="PayPal"/>
    <x v="181"/>
  </r>
  <r>
    <x v="185"/>
    <x v="166"/>
    <n v="3"/>
    <x v="0"/>
    <s v="CUST1428"/>
    <x v="1"/>
    <n v="27"/>
    <x v="81"/>
    <s v="Organic Sunscreen Lotion"/>
    <x v="2"/>
    <s v="Skincare"/>
    <s v="STORE3"/>
    <s v="Mann-Austin"/>
    <s v="East"/>
    <s v="Vasquezborough"/>
    <s v="Online"/>
    <n v="3"/>
    <n v="476.7800000000002"/>
    <n v="9.000000000000008E-2"/>
    <s v="COD"/>
    <x v="182"/>
  </r>
  <r>
    <x v="186"/>
    <x v="167"/>
    <n v="11"/>
    <x v="0"/>
    <s v="CUST1453"/>
    <x v="1"/>
    <n v="62"/>
    <x v="29"/>
    <s v="Decorative Lamp Shade"/>
    <x v="3"/>
    <s v="Lighting"/>
    <s v="STORE18"/>
    <s v="Guerrero-Schmitt"/>
    <s v="East"/>
    <s v="East Stevechester"/>
    <s v="Flagship"/>
    <n v="2"/>
    <n v="504.26"/>
    <n v="4.0000000000000036E-2"/>
    <s v="PayPal"/>
    <x v="183"/>
  </r>
  <r>
    <x v="187"/>
    <x v="44"/>
    <n v="9"/>
    <x v="0"/>
    <s v="CUST1272"/>
    <x v="1"/>
    <n v="48"/>
    <x v="82"/>
    <s v="Badminton Racket Set"/>
    <x v="0"/>
    <s v="Equipment"/>
    <s v="STORE6"/>
    <s v="Mann-Austin"/>
    <s v="East"/>
    <s v="Vasquezborough"/>
    <s v="Online"/>
    <n v="2"/>
    <n v="549.32999999999993"/>
    <n v="1.0000000000000009E-2"/>
    <s v="COD"/>
    <x v="184"/>
  </r>
  <r>
    <x v="188"/>
    <x v="168"/>
    <n v="4"/>
    <x v="0"/>
    <s v="CUST1382"/>
    <x v="1"/>
    <n v="20"/>
    <x v="83"/>
    <s v="Portable Power Bank"/>
    <x v="1"/>
    <s v="Mobile"/>
    <s v="STORE3"/>
    <s v="Mann-Austin"/>
    <s v="East"/>
    <s v="Vasquezborough"/>
    <s v="Online"/>
    <n v="3"/>
    <n v="620.22"/>
    <n v="4.0000000000000036E-2"/>
    <s v="Credit Card"/>
    <x v="185"/>
  </r>
  <r>
    <x v="189"/>
    <x v="168"/>
    <n v="4"/>
    <x v="0"/>
    <s v="CUST1091"/>
    <x v="1"/>
    <n v="29"/>
    <x v="54"/>
    <s v="Men's Winter Jacket"/>
    <x v="4"/>
    <s v="Outerwear"/>
    <s v="STORE3"/>
    <s v="Mann-Austin"/>
    <s v="East"/>
    <s v="Vasquezborough"/>
    <s v="Online"/>
    <n v="1"/>
    <n v="580.76"/>
    <n v="0.10000000000000009"/>
    <s v="COD"/>
    <x v="186"/>
  </r>
  <r>
    <x v="190"/>
    <x v="169"/>
    <n v="4"/>
    <x v="2"/>
    <s v="CUST1334"/>
    <x v="1"/>
    <n v="50"/>
    <x v="51"/>
    <s v="Hair Repair Oil Treatment"/>
    <x v="2"/>
    <s v="Haircare"/>
    <s v="STORE9"/>
    <s v="Mann-Austin"/>
    <s v="East"/>
    <s v="Vasquezborough"/>
    <s v="Online"/>
    <n v="3"/>
    <n v="444.55"/>
    <n v="0.14000000000000001"/>
    <s v="PayPal"/>
    <x v="187"/>
  </r>
  <r>
    <x v="191"/>
    <x v="170"/>
    <n v="6"/>
    <x v="0"/>
    <s v="CUST1138"/>
    <x v="0"/>
    <n v="43"/>
    <x v="54"/>
    <s v="Men's Winter Jacket"/>
    <x v="4"/>
    <s v="Outerwear"/>
    <s v="STORE18"/>
    <s v="Guerrero-Schmitt"/>
    <s v="East"/>
    <s v="East Stevechester"/>
    <s v="Flagship"/>
    <n v="1"/>
    <n v="804.9"/>
    <n v="3.0000000000000027E-2"/>
    <s v="PayPal"/>
    <x v="188"/>
  </r>
  <r>
    <x v="192"/>
    <x v="136"/>
    <n v="11"/>
    <x v="0"/>
    <s v="CUST1424"/>
    <x v="0"/>
    <n v="53"/>
    <x v="80"/>
    <s v="Microwave Oven"/>
    <x v="3"/>
    <s v="Appliances"/>
    <s v="STORE14"/>
    <s v="Mcdonald Inc"/>
    <s v="South"/>
    <s v="Christopherland"/>
    <s v="Outlet"/>
    <n v="3"/>
    <n v="361.65"/>
    <n v="0.15000000000000002"/>
    <s v="COD"/>
    <x v="189"/>
  </r>
  <r>
    <x v="193"/>
    <x v="171"/>
    <n v="4"/>
    <x v="2"/>
    <s v="CUST1162"/>
    <x v="0"/>
    <n v="37"/>
    <x v="84"/>
    <s v="Men's Sports Shorts"/>
    <x v="4"/>
    <s v="Bottoms"/>
    <s v="STORE4"/>
    <s v="Mann-Austin"/>
    <s v="East"/>
    <s v="Vasquezborough"/>
    <s v="Online"/>
    <n v="1"/>
    <n v="271.76"/>
    <n v="3.0000000000000027E-2"/>
    <s v="Credit Card"/>
    <x v="190"/>
  </r>
  <r>
    <x v="194"/>
    <x v="172"/>
    <n v="11"/>
    <x v="0"/>
    <s v="CUST1323"/>
    <x v="1"/>
    <n v="64"/>
    <x v="2"/>
    <s v="Men's Roll-On Perfume"/>
    <x v="2"/>
    <s v="Fragrance"/>
    <s v="STORE10"/>
    <s v="Martinez, Adkins and Johnson"/>
    <s v="North"/>
    <s v="Danielmouth"/>
    <s v="Flagship"/>
    <n v="3"/>
    <n v="958.14999999999986"/>
    <n v="0.24"/>
    <s v="COD"/>
    <x v="191"/>
  </r>
  <r>
    <x v="195"/>
    <x v="63"/>
    <n v="12"/>
    <x v="1"/>
    <s v="CUST1427"/>
    <x v="1"/>
    <n v="18"/>
    <x v="17"/>
    <s v="Luxury Perfume Spray"/>
    <x v="2"/>
    <s v="Fragrance"/>
    <s v="STORE17"/>
    <s v="Holloway Ltd"/>
    <s v="North"/>
    <s v="Bensonhaven"/>
    <s v="Flagship"/>
    <n v="1"/>
    <n v="889.19"/>
    <n v="3.0000000000000027E-2"/>
    <s v="Credit Card"/>
    <x v="192"/>
  </r>
  <r>
    <x v="196"/>
    <x v="173"/>
    <n v="9"/>
    <x v="2"/>
    <s v="CUST1464"/>
    <x v="1"/>
    <n v="45"/>
    <x v="71"/>
    <s v="Foam Roller"/>
    <x v="0"/>
    <s v="Fitness"/>
    <s v="STORE16"/>
    <s v="Frederick-Wright"/>
    <s v="West"/>
    <s v="New Jimmymouth"/>
    <s v="Flagship"/>
    <n v="4"/>
    <n v="689.67000000000007"/>
    <n v="5.0000000000000044E-2"/>
    <s v="COD"/>
    <x v="193"/>
  </r>
  <r>
    <x v="197"/>
    <x v="174"/>
    <n v="10"/>
    <x v="1"/>
    <s v="CUST1135"/>
    <x v="1"/>
    <n v="33"/>
    <x v="38"/>
    <s v="Adjustable Jump Rope"/>
    <x v="0"/>
    <s v="Fitness"/>
    <s v="STORE11"/>
    <s v="Martinez, Adkins and Johnson"/>
    <s v="North"/>
    <s v="Danielmouth"/>
    <s v="Flagship"/>
    <n v="1"/>
    <n v="541.24"/>
    <n v="3.0000000000000027E-2"/>
    <s v="PayPal"/>
    <x v="194"/>
  </r>
  <r>
    <x v="198"/>
    <x v="167"/>
    <n v="11"/>
    <x v="0"/>
    <s v="CUST1448"/>
    <x v="1"/>
    <n v="64"/>
    <x v="82"/>
    <s v="Badminton Racket Set"/>
    <x v="0"/>
    <s v="Equipment"/>
    <s v="STORE6"/>
    <s v="Mann-Austin"/>
    <s v="East"/>
    <s v="Vasquezborough"/>
    <s v="Online"/>
    <n v="1"/>
    <n v="454.71"/>
    <n v="0.16000000000000003"/>
    <s v="PayPal"/>
    <x v="195"/>
  </r>
  <r>
    <x v="199"/>
    <x v="175"/>
    <n v="12"/>
    <x v="0"/>
    <s v="CUST1038"/>
    <x v="1"/>
    <n v="35"/>
    <x v="73"/>
    <s v="Women's Hair Dryer Brush"/>
    <x v="2"/>
    <s v="Haircare"/>
    <s v="STORE5"/>
    <s v="Mann-Austin"/>
    <s v="East"/>
    <s v="Vasquezborough"/>
    <s v="Online"/>
    <n v="2"/>
    <n v="397.63"/>
    <n v="0.26"/>
    <s v="Credit Card"/>
    <x v="196"/>
  </r>
  <r>
    <x v="200"/>
    <x v="176"/>
    <n v="3"/>
    <x v="2"/>
    <s v="CUST1170"/>
    <x v="0"/>
    <n v="18"/>
    <x v="50"/>
    <s v="Hydrating Face Cleanser"/>
    <x v="2"/>
    <s v="Skincare"/>
    <s v="STORE6"/>
    <s v="Mann-Austin"/>
    <s v="East"/>
    <s v="Vasquezborough"/>
    <s v="Online"/>
    <n v="3"/>
    <n v="748.56000000000017"/>
    <n v="0.26000000000000012"/>
    <s v="PayPal"/>
    <x v="197"/>
  </r>
  <r>
    <x v="201"/>
    <x v="177"/>
    <n v="3"/>
    <x v="2"/>
    <s v="CUST1144"/>
    <x v="1"/>
    <n v="62"/>
    <x v="9"/>
    <s v="Modern Wall Clock"/>
    <x v="3"/>
    <s v="Decor"/>
    <s v="STORE4"/>
    <s v="Mann-Austin"/>
    <s v="East"/>
    <s v="Vasquezborough"/>
    <s v="Online"/>
    <n v="1"/>
    <n v="885.72"/>
    <n v="0.15000000000000002"/>
    <s v="Credit Card"/>
    <x v="198"/>
  </r>
  <r>
    <x v="202"/>
    <x v="178"/>
    <n v="4"/>
    <x v="2"/>
    <s v="CUST1108"/>
    <x v="0"/>
    <n v="38"/>
    <x v="85"/>
    <s v="Laptop Cooling Pad"/>
    <x v="1"/>
    <s v="Computer"/>
    <s v="STORE1"/>
    <s v="Martinez, Adkins and Johnson"/>
    <s v="North"/>
    <s v="Danielmouth"/>
    <s v="Flagship"/>
    <n v="4"/>
    <n v="408.07000000000005"/>
    <n v="0.28000000000000003"/>
    <s v="COD"/>
    <x v="199"/>
  </r>
  <r>
    <x v="203"/>
    <x v="179"/>
    <n v="2"/>
    <x v="0"/>
    <s v="CUST1472"/>
    <x v="0"/>
    <n v="42"/>
    <x v="13"/>
    <s v="Gaming Mechanical Keyboard"/>
    <x v="1"/>
    <s v="Computer"/>
    <s v="STORE9"/>
    <s v="Mann-Austin"/>
    <s v="East"/>
    <s v="Vasquezborough"/>
    <s v="Online"/>
    <n v="2"/>
    <n v="597.07000000000005"/>
    <n v="0.28000000000000003"/>
    <s v="PayPal"/>
    <x v="200"/>
  </r>
  <r>
    <x v="204"/>
    <x v="180"/>
    <n v="6"/>
    <x v="0"/>
    <s v="CUST1022"/>
    <x v="1"/>
    <n v="33"/>
    <x v="22"/>
    <s v="Smart LED Light Strip"/>
    <x v="1"/>
    <s v="Accessories"/>
    <s v="STORE9"/>
    <s v="Mann-Austin"/>
    <s v="East"/>
    <s v="Vasquezborough"/>
    <s v="Online"/>
    <n v="3"/>
    <n v="723.4699999999998"/>
    <n v="0.11999999999999988"/>
    <s v="COD"/>
    <x v="201"/>
  </r>
  <r>
    <x v="205"/>
    <x v="144"/>
    <n v="8"/>
    <x v="2"/>
    <s v="CUST1437"/>
    <x v="1"/>
    <n v="47"/>
    <x v="12"/>
    <s v="Sports Wrist Sweatbands"/>
    <x v="0"/>
    <s v="Accessories"/>
    <s v="STORE5"/>
    <s v="Mann-Austin"/>
    <s v="East"/>
    <s v="Vasquezborough"/>
    <s v="Online"/>
    <n v="1"/>
    <n v="479.92999999999995"/>
    <n v="0.21999999999999997"/>
    <s v="Credit Card"/>
    <x v="202"/>
  </r>
  <r>
    <x v="206"/>
    <x v="181"/>
    <n v="6"/>
    <x v="0"/>
    <s v="CUST1243"/>
    <x v="1"/>
    <n v="56"/>
    <x v="13"/>
    <s v="Gaming Mechanical Keyboard"/>
    <x v="1"/>
    <s v="Computer"/>
    <s v="STORE16"/>
    <s v="Frederick-Wright"/>
    <s v="West"/>
    <s v="New Jimmymouth"/>
    <s v="Flagship"/>
    <n v="4"/>
    <n v="362.80999999999995"/>
    <n v="0.20999999999999996"/>
    <s v="COD"/>
    <x v="203"/>
  </r>
  <r>
    <x v="207"/>
    <x v="182"/>
    <n v="12"/>
    <x v="0"/>
    <s v="CUST1185"/>
    <x v="1"/>
    <n v="54"/>
    <x v="29"/>
    <s v="Decorative Lamp Shade"/>
    <x v="3"/>
    <s v="Lighting"/>
    <s v="STORE3"/>
    <s v="Mann-Austin"/>
    <s v="East"/>
    <s v="Vasquezborough"/>
    <s v="Online"/>
    <n v="1"/>
    <n v="127.11"/>
    <n v="1.0000000000000009E-2"/>
    <s v="PayPal"/>
    <x v="204"/>
  </r>
  <r>
    <x v="208"/>
    <x v="168"/>
    <n v="4"/>
    <x v="0"/>
    <s v="CUST1184"/>
    <x v="1"/>
    <n v="46"/>
    <x v="13"/>
    <s v="Gaming Mechanical Keyboard"/>
    <x v="1"/>
    <s v="Computer"/>
    <s v="STORE17"/>
    <s v="Holloway Ltd"/>
    <s v="North"/>
    <s v="Bensonhaven"/>
    <s v="Flagship"/>
    <n v="4"/>
    <n v="931.26"/>
    <n v="4.0000000000000036E-2"/>
    <s v="Credit Card"/>
    <x v="205"/>
  </r>
  <r>
    <x v="209"/>
    <x v="183"/>
    <n v="10"/>
    <x v="1"/>
    <s v="CUST1371"/>
    <x v="1"/>
    <n v="21"/>
    <x v="22"/>
    <s v="Smart LED Light Strip"/>
    <x v="1"/>
    <s v="Accessories"/>
    <s v="STORE8"/>
    <s v="Mann-Austin"/>
    <s v="East"/>
    <s v="Vasquezborough"/>
    <s v="Online"/>
    <n v="1"/>
    <n v="620.80999999999995"/>
    <n v="4.0000000000000036E-2"/>
    <s v="PayPal"/>
    <x v="206"/>
  </r>
  <r>
    <x v="210"/>
    <x v="184"/>
    <n v="7"/>
    <x v="0"/>
    <s v="CUST1094"/>
    <x v="1"/>
    <n v="43"/>
    <x v="57"/>
    <s v="Boxing Hand Wraps"/>
    <x v="0"/>
    <s v="Fitness"/>
    <s v="STORE2"/>
    <s v="Mann-Austin"/>
    <s v="East"/>
    <s v="Vasquezborough"/>
    <s v="Online"/>
    <n v="1"/>
    <n v="823.26"/>
    <n v="0.27"/>
    <s v="COD"/>
    <x v="207"/>
  </r>
  <r>
    <x v="211"/>
    <x v="185"/>
    <n v="5"/>
    <x v="2"/>
    <s v="CUST1012"/>
    <x v="1"/>
    <n v="55"/>
    <x v="16"/>
    <s v="Decorative Floor Vase"/>
    <x v="3"/>
    <s v="Decor"/>
    <s v="STORE8"/>
    <s v="Mann-Austin"/>
    <s v="East"/>
    <s v="Vasquezborough"/>
    <s v="Online"/>
    <n v="3"/>
    <n v="681.00999999999976"/>
    <n v="0.26999999999999991"/>
    <s v="COD"/>
    <x v="208"/>
  </r>
  <r>
    <x v="212"/>
    <x v="72"/>
    <n v="10"/>
    <x v="2"/>
    <s v="CUST1442"/>
    <x v="1"/>
    <n v="42"/>
    <x v="6"/>
    <s v="Premium Blanket Throw"/>
    <x v="3"/>
    <s v="Decor"/>
    <s v="STORE19"/>
    <s v="Mann-Austin"/>
    <s v="East"/>
    <s v="Vasquezborough"/>
    <s v="Online"/>
    <n v="4"/>
    <n v="119.83"/>
    <n v="0.13"/>
    <s v="Credit Card"/>
    <x v="209"/>
  </r>
  <r>
    <x v="213"/>
    <x v="158"/>
    <n v="1"/>
    <x v="0"/>
    <s v="CUST1307"/>
    <x v="1"/>
    <n v="56"/>
    <x v="36"/>
    <s v="Essential Oil Diffuser"/>
    <x v="3"/>
    <s v="Decor"/>
    <s v="STORE2"/>
    <s v="Mann-Austin"/>
    <s v="East"/>
    <s v="Vasquezborough"/>
    <s v="Online"/>
    <n v="1"/>
    <n v="575.66"/>
    <n v="3.0000000000000027E-2"/>
    <s v="PayPal"/>
    <x v="210"/>
  </r>
  <r>
    <x v="214"/>
    <x v="186"/>
    <n v="10"/>
    <x v="2"/>
    <s v="CUST1199"/>
    <x v="0"/>
    <n v="46"/>
    <x v="70"/>
    <s v="Car Dashboard Phone Holder"/>
    <x v="1"/>
    <s v="Accessories"/>
    <s v="STORE16"/>
    <s v="Frederick-Wright"/>
    <s v="West"/>
    <s v="New Jimmymouth"/>
    <s v="Flagship"/>
    <n v="1"/>
    <n v="775.84"/>
    <n v="0.26"/>
    <s v="Credit Card"/>
    <x v="211"/>
  </r>
  <r>
    <x v="215"/>
    <x v="187"/>
    <n v="3"/>
    <x v="0"/>
    <s v="CUST1443"/>
    <x v="0"/>
    <n v="51"/>
    <x v="66"/>
    <s v="Decorative Wall Mirror"/>
    <x v="3"/>
    <s v="Decor"/>
    <s v="STORE9"/>
    <s v="Mann-Austin"/>
    <s v="East"/>
    <s v="Vasquezborough"/>
    <s v="Online"/>
    <n v="3"/>
    <n v="318.43"/>
    <n v="5.0000000000000044E-2"/>
    <s v="Credit Card"/>
    <x v="212"/>
  </r>
  <r>
    <x v="216"/>
    <x v="58"/>
    <n v="7"/>
    <x v="2"/>
    <s v="CUST1153"/>
    <x v="0"/>
    <n v="31"/>
    <x v="18"/>
    <s v="Professional Jump Rope"/>
    <x v="0"/>
    <s v="Fitness"/>
    <s v="STORE8"/>
    <s v="Mann-Austin"/>
    <s v="East"/>
    <s v="Vasquezborough"/>
    <s v="Online"/>
    <n v="3"/>
    <n v="141.59999999999994"/>
    <n v="7.9999999999999849E-2"/>
    <s v="COD"/>
    <x v="213"/>
  </r>
  <r>
    <x v="217"/>
    <x v="188"/>
    <n v="10"/>
    <x v="1"/>
    <s v="CUST1266"/>
    <x v="1"/>
    <n v="32"/>
    <x v="5"/>
    <s v="4K Home Projector"/>
    <x v="1"/>
    <s v="Appliances"/>
    <s v="STORE19"/>
    <s v="Mann-Austin"/>
    <s v="East"/>
    <s v="Vasquezborough"/>
    <s v="Online"/>
    <n v="1"/>
    <n v="332.82"/>
    <n v="0.14000000000000001"/>
    <s v="PayPal"/>
    <x v="214"/>
  </r>
  <r>
    <x v="218"/>
    <x v="21"/>
    <n v="6"/>
    <x v="0"/>
    <s v="CUST1246"/>
    <x v="0"/>
    <n v="58"/>
    <x v="18"/>
    <s v="Professional Jump Rope"/>
    <x v="0"/>
    <s v="Fitness"/>
    <s v="STORE1"/>
    <s v="Martinez, Adkins and Johnson"/>
    <s v="North"/>
    <s v="Danielmouth"/>
    <s v="Flagship"/>
    <n v="4"/>
    <n v="640.97"/>
    <n v="0.10999999999999999"/>
    <s v="COD"/>
    <x v="215"/>
  </r>
  <r>
    <x v="219"/>
    <x v="189"/>
    <n v="10"/>
    <x v="1"/>
    <s v="CUST1203"/>
    <x v="0"/>
    <n v="47"/>
    <x v="64"/>
    <s v="Gaming Mouse Pad XL"/>
    <x v="1"/>
    <s v="Accessories"/>
    <s v="STORE15"/>
    <s v="Shelton PLC"/>
    <s v="North"/>
    <s v="East Jenniferstad"/>
    <s v="Flagship"/>
    <n v="4"/>
    <n v="75.37"/>
    <n v="2.0000000000000018E-2"/>
    <s v="COD"/>
    <x v="216"/>
  </r>
  <r>
    <x v="220"/>
    <x v="190"/>
    <n v="4"/>
    <x v="2"/>
    <s v="CUST1075"/>
    <x v="1"/>
    <n v="61"/>
    <x v="30"/>
    <s v="Beard Grooming Kit"/>
    <x v="2"/>
    <s v="Grooming"/>
    <s v="STORE18"/>
    <s v="Guerrero-Schmitt"/>
    <s v="East"/>
    <s v="East Stevechester"/>
    <s v="Flagship"/>
    <n v="3"/>
    <n v="434.54999999999995"/>
    <n v="7.999999999999996E-2"/>
    <s v="COD"/>
    <x v="217"/>
  </r>
  <r>
    <x v="221"/>
    <x v="148"/>
    <n v="3"/>
    <x v="2"/>
    <s v="CUST1099"/>
    <x v="0"/>
    <n v="35"/>
    <x v="33"/>
    <s v="Wireless Bluetooth Speaker"/>
    <x v="1"/>
    <s v="Audio"/>
    <s v="STORE14"/>
    <s v="Mcdonald Inc"/>
    <s v="South"/>
    <s v="Christopherland"/>
    <s v="Outlet"/>
    <n v="4"/>
    <n v="652.28"/>
    <n v="0.15000000000000002"/>
    <s v="Credit Card"/>
    <x v="218"/>
  </r>
  <r>
    <x v="222"/>
    <x v="0"/>
    <n v="7"/>
    <x v="0"/>
    <s v="CUST1269"/>
    <x v="1"/>
    <n v="45"/>
    <x v="3"/>
    <s v="Wireless Mouse"/>
    <x v="1"/>
    <s v="Computer"/>
    <s v="STORE17"/>
    <s v="Holloway Ltd"/>
    <s v="North"/>
    <s v="Bensonhaven"/>
    <s v="Flagship"/>
    <n v="3"/>
    <n v="207.8"/>
    <n v="0.14999999999999991"/>
    <s v="Credit Card"/>
    <x v="219"/>
  </r>
  <r>
    <x v="223"/>
    <x v="191"/>
    <n v="3"/>
    <x v="0"/>
    <s v="CUST1495"/>
    <x v="1"/>
    <n v="23"/>
    <x v="86"/>
    <s v="Tennis Ball 3-Pack"/>
    <x v="0"/>
    <s v="Equipment"/>
    <s v="STORE15"/>
    <s v="Shelton PLC"/>
    <s v="North"/>
    <s v="East Jenniferstad"/>
    <s v="Flagship"/>
    <n v="4"/>
    <n v="385.5"/>
    <n v="3.0000000000000027E-2"/>
    <s v="PayPal"/>
    <x v="220"/>
  </r>
  <r>
    <x v="224"/>
    <x v="192"/>
    <n v="9"/>
    <x v="2"/>
    <s v="CUST1096"/>
    <x v="1"/>
    <n v="30"/>
    <x v="15"/>
    <s v="Adjustable Dumbbells 20kg"/>
    <x v="0"/>
    <s v="Fitness"/>
    <s v="STORE6"/>
    <s v="Mann-Austin"/>
    <s v="East"/>
    <s v="Vasquezborough"/>
    <s v="Online"/>
    <n v="3"/>
    <n v="548.19000000000005"/>
    <n v="0.12"/>
    <s v="Credit Card"/>
    <x v="221"/>
  </r>
  <r>
    <x v="225"/>
    <x v="48"/>
    <n v="11"/>
    <x v="0"/>
    <s v="CUST1069"/>
    <x v="1"/>
    <n v="24"/>
    <x v="78"/>
    <s v="Shin Guards – Adult"/>
    <x v="0"/>
    <s v="Team Sports"/>
    <s v="STORE9"/>
    <s v="Mann-Austin"/>
    <s v="East"/>
    <s v="Vasquezborough"/>
    <s v="Online"/>
    <n v="3"/>
    <n v="927.60000000000036"/>
    <n v="9.000000000000008E-2"/>
    <s v="Credit Card"/>
    <x v="222"/>
  </r>
  <r>
    <x v="226"/>
    <x v="193"/>
    <n v="1"/>
    <x v="2"/>
    <s v="CUST1266"/>
    <x v="1"/>
    <n v="32"/>
    <x v="86"/>
    <s v="Tennis Ball 3-Pack"/>
    <x v="0"/>
    <s v="Equipment"/>
    <s v="STORE3"/>
    <s v="Mann-Austin"/>
    <s v="East"/>
    <s v="Vasquezborough"/>
    <s v="Online"/>
    <n v="4"/>
    <n v="585.03999999999985"/>
    <n v="0.21999999999999986"/>
    <s v="PayPal"/>
    <x v="223"/>
  </r>
  <r>
    <x v="227"/>
    <x v="194"/>
    <n v="4"/>
    <x v="0"/>
    <s v="CUST1499"/>
    <x v="1"/>
    <n v="27"/>
    <x v="11"/>
    <s v="Portable Power Bank"/>
    <x v="1"/>
    <s v="Mobile"/>
    <s v="STORE2"/>
    <s v="Mann-Austin"/>
    <s v="East"/>
    <s v="Vasquezborough"/>
    <s v="Online"/>
    <n v="2"/>
    <n v="999.89"/>
    <n v="8.9999999999999969E-2"/>
    <s v="Credit Card"/>
    <x v="224"/>
  </r>
  <r>
    <x v="228"/>
    <x v="195"/>
    <n v="12"/>
    <x v="1"/>
    <s v="CUST1107"/>
    <x v="1"/>
    <n v="62"/>
    <x v="28"/>
    <s v="Women's Ankle Boots"/>
    <x v="4"/>
    <s v="Footwear"/>
    <s v="STORE3"/>
    <s v="Mann-Austin"/>
    <s v="East"/>
    <s v="Vasquezborough"/>
    <s v="Online"/>
    <n v="2"/>
    <n v="848.98"/>
    <n v="4.0000000000000036E-2"/>
    <s v="PayPal"/>
    <x v="225"/>
  </r>
  <r>
    <x v="229"/>
    <x v="196"/>
    <n v="2"/>
    <x v="0"/>
    <s v="CUST1142"/>
    <x v="0"/>
    <n v="37"/>
    <x v="17"/>
    <s v="Luxury Perfume Spray"/>
    <x v="2"/>
    <s v="Fragrance"/>
    <s v="STORE14"/>
    <s v="Mcdonald Inc"/>
    <s v="South"/>
    <s v="Christopherland"/>
    <s v="Outlet"/>
    <n v="3"/>
    <n v="769.56"/>
    <n v="7.999999999999996E-2"/>
    <s v="Credit Card"/>
    <x v="226"/>
  </r>
  <r>
    <x v="230"/>
    <x v="197"/>
    <n v="1"/>
    <x v="2"/>
    <s v="CUST1049"/>
    <x v="1"/>
    <n v="45"/>
    <x v="70"/>
    <s v="Car Dashboard Phone Holder"/>
    <x v="1"/>
    <s v="Accessories"/>
    <s v="STORE13"/>
    <s v="Martinez, Adkins and Johnson"/>
    <s v="North"/>
    <s v="Danielmouth"/>
    <s v="Flagship"/>
    <n v="3"/>
    <n v="449.87999999999994"/>
    <n v="9.9999999999999978E-2"/>
    <s v="PayPal"/>
    <x v="227"/>
  </r>
  <r>
    <x v="231"/>
    <x v="198"/>
    <n v="7"/>
    <x v="2"/>
    <s v="CUST1275"/>
    <x v="0"/>
    <n v="22"/>
    <x v="20"/>
    <s v="Men's Sports Shorts"/>
    <x v="4"/>
    <s v="Bottoms"/>
    <s v="STORE12"/>
    <s v="Martinez, Adkins and Johnson"/>
    <s v="North"/>
    <s v="Danielmouth"/>
    <s v="Flagship"/>
    <n v="4"/>
    <n v="383.74"/>
    <n v="1.0000000000000009E-2"/>
    <s v="Credit Card"/>
    <x v="228"/>
  </r>
  <r>
    <x v="232"/>
    <x v="199"/>
    <n v="4"/>
    <x v="0"/>
    <s v="CUST1148"/>
    <x v="1"/>
    <n v="42"/>
    <x v="87"/>
    <s v="Womens Cotton Scarf"/>
    <x v="4"/>
    <s v="Accessories"/>
    <s v="STORE10"/>
    <s v="Martinez, Adkins and Johnson"/>
    <s v="North"/>
    <s v="Danielmouth"/>
    <s v="Flagship"/>
    <n v="4"/>
    <n v="794.96999999999991"/>
    <n v="0.24"/>
    <s v="PayPal"/>
    <x v="229"/>
  </r>
  <r>
    <x v="233"/>
    <x v="200"/>
    <n v="8"/>
    <x v="2"/>
    <s v="CUST1010"/>
    <x v="0"/>
    <n v="53"/>
    <x v="29"/>
    <s v="Decorative Lamp Shade"/>
    <x v="3"/>
    <s v="Lighting"/>
    <s v="STORE5"/>
    <s v="Mann-Austin"/>
    <s v="East"/>
    <s v="Vasquezborough"/>
    <s v="Online"/>
    <n v="1"/>
    <n v="989.63"/>
    <n v="5.0000000000000044E-2"/>
    <s v="PayPal"/>
    <x v="230"/>
  </r>
  <r>
    <x v="234"/>
    <x v="201"/>
    <n v="3"/>
    <x v="2"/>
    <s v="CUST1335"/>
    <x v="0"/>
    <n v="37"/>
    <x v="59"/>
    <s v="Sports Stopwatch Pro"/>
    <x v="0"/>
    <s v="Accessories"/>
    <s v="STORE0"/>
    <s v="Rivera-Warner"/>
    <s v="East"/>
    <s v="Washingtonfurt"/>
    <s v="Flagship"/>
    <n v="1"/>
    <n v="447.16"/>
    <n v="0.21999999999999997"/>
    <s v="COD"/>
    <x v="231"/>
  </r>
  <r>
    <x v="235"/>
    <x v="202"/>
    <n v="1"/>
    <x v="2"/>
    <s v="CUST1008"/>
    <x v="1"/>
    <n v="53"/>
    <x v="32"/>
    <s v="Vitamin E Body Lotion"/>
    <x v="2"/>
    <s v="Skincare"/>
    <s v="STORE6"/>
    <s v="Mann-Austin"/>
    <s v="East"/>
    <s v="Vasquezborough"/>
    <s v="Online"/>
    <n v="1"/>
    <n v="946.9"/>
    <n v="0.29000000000000004"/>
    <s v="COD"/>
    <x v="232"/>
  </r>
  <r>
    <x v="236"/>
    <x v="203"/>
    <n v="6"/>
    <x v="2"/>
    <s v="CUST1169"/>
    <x v="0"/>
    <n v="64"/>
    <x v="53"/>
    <s v="Soccer Training Cone Set"/>
    <x v="0"/>
    <s v="Accessories"/>
    <s v="STORE0"/>
    <s v="Rivera-Warner"/>
    <s v="East"/>
    <s v="Washingtonfurt"/>
    <s v="Flagship"/>
    <n v="4"/>
    <n v="469.68"/>
    <n v="0.18999999999999995"/>
    <s v="Credit Card"/>
    <x v="233"/>
  </r>
  <r>
    <x v="237"/>
    <x v="204"/>
    <n v="9"/>
    <x v="0"/>
    <s v="CUST1494"/>
    <x v="0"/>
    <n v="21"/>
    <x v="77"/>
    <s v="Sports Stopwatch Timer"/>
    <x v="0"/>
    <s v="Accessories"/>
    <s v="STORE17"/>
    <s v="Holloway Ltd"/>
    <s v="North"/>
    <s v="Bensonhaven"/>
    <s v="Flagship"/>
    <n v="4"/>
    <n v="320.64"/>
    <n v="0.19999999999999996"/>
    <s v="COD"/>
    <x v="234"/>
  </r>
  <r>
    <x v="238"/>
    <x v="205"/>
    <n v="11"/>
    <x v="1"/>
    <s v="CUST1135"/>
    <x v="1"/>
    <n v="33"/>
    <x v="5"/>
    <s v="4K Home Projector"/>
    <x v="1"/>
    <s v="Appliances"/>
    <s v="STORE5"/>
    <s v="Mann-Austin"/>
    <s v="East"/>
    <s v="Vasquezborough"/>
    <s v="Online"/>
    <n v="1"/>
    <n v="594.43999999999994"/>
    <n v="0.20999999999999996"/>
    <s v="Credit Card"/>
    <x v="235"/>
  </r>
  <r>
    <x v="239"/>
    <x v="206"/>
    <n v="7"/>
    <x v="2"/>
    <s v="CUST1216"/>
    <x v="0"/>
    <n v="44"/>
    <x v="56"/>
    <s v="Kitchen Cutting Board"/>
    <x v="3"/>
    <s v="Kitchen"/>
    <s v="STORE8"/>
    <s v="Mann-Austin"/>
    <s v="East"/>
    <s v="Vasquezborough"/>
    <s v="Online"/>
    <n v="3"/>
    <n v="91.700000000000017"/>
    <n v="8.0000000000000071E-2"/>
    <s v="COD"/>
    <x v="236"/>
  </r>
  <r>
    <x v="240"/>
    <x v="207"/>
    <n v="9"/>
    <x v="2"/>
    <s v="CUST1031"/>
    <x v="0"/>
    <n v="41"/>
    <x v="85"/>
    <s v="Laptop Cooling Pad"/>
    <x v="1"/>
    <s v="Computer"/>
    <s v="STORE12"/>
    <s v="Martinez, Adkins and Johnson"/>
    <s v="North"/>
    <s v="Danielmouth"/>
    <s v="Flagship"/>
    <n v="3"/>
    <n v="741.33"/>
    <n v="3.0000000000000027E-2"/>
    <s v="Credit Card"/>
    <x v="237"/>
  </r>
  <r>
    <x v="241"/>
    <x v="190"/>
    <n v="4"/>
    <x v="2"/>
    <s v="CUST1476"/>
    <x v="1"/>
    <n v="33"/>
    <x v="30"/>
    <s v="Beard Grooming Kit"/>
    <x v="2"/>
    <s v="Grooming"/>
    <s v="STORE19"/>
    <s v="Mann-Austin"/>
    <s v="East"/>
    <s v="Vasquezborough"/>
    <s v="Online"/>
    <n v="1"/>
    <n v="922.78"/>
    <n v="0.29000000000000004"/>
    <s v="COD"/>
    <x v="238"/>
  </r>
  <r>
    <x v="242"/>
    <x v="86"/>
    <n v="1"/>
    <x v="0"/>
    <s v="CUST1325"/>
    <x v="0"/>
    <n v="60"/>
    <x v="67"/>
    <s v="Decorative Lamp Shade"/>
    <x v="3"/>
    <s v="Lighting"/>
    <s v="STORE16"/>
    <s v="Frederick-Wright"/>
    <s v="West"/>
    <s v="New Jimmymouth"/>
    <s v="Flagship"/>
    <n v="1"/>
    <n v="394.34999999999997"/>
    <n v="8.9999999999999969E-2"/>
    <s v="PayPal"/>
    <x v="239"/>
  </r>
  <r>
    <x v="243"/>
    <x v="0"/>
    <n v="7"/>
    <x v="0"/>
    <s v="CUST1364"/>
    <x v="0"/>
    <n v="58"/>
    <x v="15"/>
    <s v="Adjustable Dumbbells 20kg"/>
    <x v="0"/>
    <s v="Fitness"/>
    <s v="STORE11"/>
    <s v="Martinez, Adkins and Johnson"/>
    <s v="North"/>
    <s v="Danielmouth"/>
    <s v="Flagship"/>
    <n v="2"/>
    <n v="703.95"/>
    <n v="3.0000000000000027E-2"/>
    <s v="Credit Card"/>
    <x v="240"/>
  </r>
  <r>
    <x v="244"/>
    <x v="208"/>
    <n v="5"/>
    <x v="2"/>
    <s v="CUST1200"/>
    <x v="0"/>
    <n v="30"/>
    <x v="66"/>
    <s v="Decorative Wall Mirror"/>
    <x v="3"/>
    <s v="Decor"/>
    <s v="STORE0"/>
    <s v="Rivera-Warner"/>
    <s v="East"/>
    <s v="Washingtonfurt"/>
    <s v="Flagship"/>
    <n v="4"/>
    <n v="452.67"/>
    <n v="0.28000000000000003"/>
    <s v="PayPal"/>
    <x v="241"/>
  </r>
  <r>
    <x v="245"/>
    <x v="209"/>
    <n v="2"/>
    <x v="0"/>
    <s v="CUST1463"/>
    <x v="1"/>
    <n v="36"/>
    <x v="67"/>
    <s v="Decorative Lamp Shade"/>
    <x v="3"/>
    <s v="Lighting"/>
    <s v="STORE7"/>
    <s v="Mann-Austin"/>
    <s v="East"/>
    <s v="Vasquezborough"/>
    <s v="Online"/>
    <n v="2"/>
    <n v="377.3"/>
    <n v="0.15000000000000002"/>
    <s v="PayPal"/>
    <x v="242"/>
  </r>
  <r>
    <x v="246"/>
    <x v="210"/>
    <n v="7"/>
    <x v="2"/>
    <s v="CUST1344"/>
    <x v="0"/>
    <n v="39"/>
    <x v="1"/>
    <s v="Bluetooth Car Audio System"/>
    <x v="1"/>
    <s v="Audio"/>
    <s v="STORE7"/>
    <s v="Mann-Austin"/>
    <s v="East"/>
    <s v="Vasquezborough"/>
    <s v="Online"/>
    <n v="2"/>
    <n v="130.47999999999999"/>
    <n v="0.22999999999999998"/>
    <s v="PayPal"/>
    <x v="243"/>
  </r>
  <r>
    <x v="247"/>
    <x v="148"/>
    <n v="3"/>
    <x v="2"/>
    <s v="CUST1435"/>
    <x v="1"/>
    <n v="37"/>
    <x v="32"/>
    <s v="Vitamin E Body Lotion"/>
    <x v="2"/>
    <s v="Skincare"/>
    <s v="STORE12"/>
    <s v="Martinez, Adkins and Johnson"/>
    <s v="North"/>
    <s v="Danielmouth"/>
    <s v="Flagship"/>
    <n v="1"/>
    <n v="809.45"/>
    <n v="8.9999999999999969E-2"/>
    <s v="COD"/>
    <x v="244"/>
  </r>
  <r>
    <x v="248"/>
    <x v="211"/>
    <n v="4"/>
    <x v="2"/>
    <s v="CUST1083"/>
    <x v="1"/>
    <n v="48"/>
    <x v="49"/>
    <s v="High-Grip Football"/>
    <x v="0"/>
    <s v="Team Sports"/>
    <s v="STORE9"/>
    <s v="Mann-Austin"/>
    <s v="East"/>
    <s v="Vasquezborough"/>
    <s v="Online"/>
    <n v="3"/>
    <n v="499.12000000000006"/>
    <n v="5.0000000000000155E-2"/>
    <s v="PayPal"/>
    <x v="245"/>
  </r>
  <r>
    <x v="249"/>
    <x v="45"/>
    <n v="11"/>
    <x v="0"/>
    <s v="CUST1023"/>
    <x v="1"/>
    <n v="52"/>
    <x v="88"/>
    <s v="Wooden Nightstand"/>
    <x v="3"/>
    <s v="Furniture"/>
    <s v="STORE3"/>
    <s v="Mann-Austin"/>
    <s v="East"/>
    <s v="Vasquezborough"/>
    <s v="Online"/>
    <n v="2"/>
    <n v="894.57999999999993"/>
    <n v="0.25"/>
    <s v="Credit Card"/>
    <x v="246"/>
  </r>
  <r>
    <x v="250"/>
    <x v="212"/>
    <n v="8"/>
    <x v="0"/>
    <s v="CUST1131"/>
    <x v="1"/>
    <n v="34"/>
    <x v="28"/>
    <s v="Women's Ankle Boots"/>
    <x v="4"/>
    <s v="Footwear"/>
    <s v="STORE9"/>
    <s v="Mann-Austin"/>
    <s v="East"/>
    <s v="Vasquezborough"/>
    <s v="Online"/>
    <n v="4"/>
    <n v="578.39"/>
    <n v="1.0000000000000009E-2"/>
    <s v="Credit Card"/>
    <x v="247"/>
  </r>
  <r>
    <x v="251"/>
    <x v="187"/>
    <n v="3"/>
    <x v="0"/>
    <s v="CUST1485"/>
    <x v="1"/>
    <n v="46"/>
    <x v="89"/>
    <s v="Yoga Exercise Mat"/>
    <x v="0"/>
    <s v="Fitness"/>
    <s v="STORE17"/>
    <s v="Holloway Ltd"/>
    <s v="North"/>
    <s v="Bensonhaven"/>
    <s v="Flagship"/>
    <n v="4"/>
    <n v="982.45"/>
    <n v="0.19999999999999996"/>
    <s v="PayPal"/>
    <x v="248"/>
  </r>
  <r>
    <x v="252"/>
    <x v="108"/>
    <n v="9"/>
    <x v="2"/>
    <s v="CUST1449"/>
    <x v="0"/>
    <n v="29"/>
    <x v="24"/>
    <s v="Portable Bluetooth Speaker"/>
    <x v="1"/>
    <s v="Audio"/>
    <s v="STORE19"/>
    <s v="Mann-Austin"/>
    <s v="East"/>
    <s v="Vasquezborough"/>
    <s v="Online"/>
    <n v="1"/>
    <n v="549.52"/>
    <n v="9.9999999999999978E-2"/>
    <s v="PayPal"/>
    <x v="249"/>
  </r>
  <r>
    <x v="253"/>
    <x v="213"/>
    <n v="8"/>
    <x v="2"/>
    <s v="CUST1240"/>
    <x v="1"/>
    <n v="59"/>
    <x v="80"/>
    <s v="Microwave Oven"/>
    <x v="3"/>
    <s v="Appliances"/>
    <s v="STORE18"/>
    <s v="Guerrero-Schmitt"/>
    <s v="East"/>
    <s v="East Stevechester"/>
    <s v="Flagship"/>
    <n v="2"/>
    <n v="239.92000000000002"/>
    <n v="0.16000000000000003"/>
    <s v="Credit Card"/>
    <x v="250"/>
  </r>
  <r>
    <x v="254"/>
    <x v="214"/>
    <n v="2"/>
    <x v="0"/>
    <s v="CUST1082"/>
    <x v="0"/>
    <n v="53"/>
    <x v="80"/>
    <s v="Microwave Oven"/>
    <x v="3"/>
    <s v="Appliances"/>
    <s v="STORE6"/>
    <s v="Mann-Austin"/>
    <s v="East"/>
    <s v="Vasquezborough"/>
    <s v="Online"/>
    <n v="2"/>
    <n v="878.05000000000007"/>
    <n v="0.10999999999999999"/>
    <s v="PayPal"/>
    <x v="251"/>
  </r>
  <r>
    <x v="255"/>
    <x v="215"/>
    <n v="3"/>
    <x v="2"/>
    <s v="CUST1044"/>
    <x v="0"/>
    <n v="34"/>
    <x v="55"/>
    <s v="Men's Graphic T-Shirt"/>
    <x v="4"/>
    <s v="Tops"/>
    <s v="STORE9"/>
    <s v="Mann-Austin"/>
    <s v="East"/>
    <s v="Vasquezborough"/>
    <s v="Online"/>
    <n v="3"/>
    <n v="546.96"/>
    <n v="0.18999999999999995"/>
    <s v="Credit Card"/>
    <x v="252"/>
  </r>
  <r>
    <x v="256"/>
    <x v="52"/>
    <n v="2"/>
    <x v="2"/>
    <s v="CUST1471"/>
    <x v="0"/>
    <n v="42"/>
    <x v="53"/>
    <s v="Soccer Training Cone Set"/>
    <x v="0"/>
    <s v="Accessories"/>
    <s v="STORE10"/>
    <s v="Martinez, Adkins and Johnson"/>
    <s v="North"/>
    <s v="Danielmouth"/>
    <s v="Flagship"/>
    <n v="2"/>
    <n v="71.77"/>
    <n v="0.21999999999999997"/>
    <s v="Credit Card"/>
    <x v="253"/>
  </r>
  <r>
    <x v="257"/>
    <x v="216"/>
    <n v="3"/>
    <x v="2"/>
    <s v="CUST1013"/>
    <x v="1"/>
    <n v="32"/>
    <x v="10"/>
    <s v="Foldable Camping Chair"/>
    <x v="0"/>
    <s v="Outdoor"/>
    <s v="STORE1"/>
    <s v="Martinez, Adkins and Johnson"/>
    <s v="North"/>
    <s v="Danielmouth"/>
    <s v="Flagship"/>
    <n v="2"/>
    <n v="679.86"/>
    <n v="0.22000000000000008"/>
    <s v="COD"/>
    <x v="254"/>
  </r>
  <r>
    <x v="258"/>
    <x v="217"/>
    <n v="1"/>
    <x v="0"/>
    <s v="CUST1136"/>
    <x v="0"/>
    <n v="29"/>
    <x v="68"/>
    <s v="Bedroom Table Lamp"/>
    <x v="3"/>
    <s v="Lighting"/>
    <s v="STORE17"/>
    <s v="Holloway Ltd"/>
    <s v="North"/>
    <s v="Bensonhaven"/>
    <s v="Flagship"/>
    <n v="1"/>
    <n v="222.94"/>
    <n v="0.18999999999999995"/>
    <s v="Credit Card"/>
    <x v="255"/>
  </r>
  <r>
    <x v="259"/>
    <x v="218"/>
    <n v="4"/>
    <x v="2"/>
    <s v="CUST1248"/>
    <x v="0"/>
    <n v="19"/>
    <x v="68"/>
    <s v="Bedroom Table Lamp"/>
    <x v="3"/>
    <s v="Lighting"/>
    <s v="STORE2"/>
    <s v="Mann-Austin"/>
    <s v="East"/>
    <s v="Vasquezborough"/>
    <s v="Online"/>
    <n v="2"/>
    <n v="294.899"/>
    <n v="0"/>
    <s v="PayPal"/>
    <x v="256"/>
  </r>
  <r>
    <x v="260"/>
    <x v="184"/>
    <n v="7"/>
    <x v="0"/>
    <s v="CUST1103"/>
    <x v="0"/>
    <n v="21"/>
    <x v="41"/>
    <s v="Face Foundation Kit"/>
    <x v="2"/>
    <s v="Makeup"/>
    <s v="STORE19"/>
    <s v="Mann-Austin"/>
    <s v="East"/>
    <s v="Vasquezborough"/>
    <s v="Online"/>
    <n v="4"/>
    <n v="611.29999999999995"/>
    <n v="0.10999999999999988"/>
    <s v="PayPal"/>
    <x v="257"/>
  </r>
  <r>
    <x v="261"/>
    <x v="177"/>
    <n v="3"/>
    <x v="2"/>
    <s v="CUST1333"/>
    <x v="1"/>
    <n v="64"/>
    <x v="90"/>
    <s v="Brother Laser Printer"/>
    <x v="1"/>
    <s v="Computer"/>
    <s v="STORE8"/>
    <s v="Mann-Austin"/>
    <s v="East"/>
    <s v="Vasquezborough"/>
    <s v="Online"/>
    <n v="4"/>
    <n v="849.21"/>
    <n v="7.0000000000000062E-2"/>
    <s v="Credit Card"/>
    <x v="258"/>
  </r>
  <r>
    <x v="262"/>
    <x v="219"/>
    <n v="2"/>
    <x v="2"/>
    <s v="CUST1209"/>
    <x v="1"/>
    <n v="50"/>
    <x v="63"/>
    <s v="Smart Home WiFi Camera"/>
    <x v="1"/>
    <s v="Accessories"/>
    <s v="STORE7"/>
    <s v="Mann-Austin"/>
    <s v="East"/>
    <s v="Vasquezborough"/>
    <s v="Online"/>
    <n v="3"/>
    <n v="553.12"/>
    <n v="0.28000000000000003"/>
    <s v="COD"/>
    <x v="259"/>
  </r>
  <r>
    <x v="263"/>
    <x v="220"/>
    <n v="6"/>
    <x v="2"/>
    <s v="CUST1282"/>
    <x v="1"/>
    <n v="46"/>
    <x v="52"/>
    <s v="Women's High Heels"/>
    <x v="4"/>
    <s v="Footwear"/>
    <s v="STORE9"/>
    <s v="Mann-Austin"/>
    <s v="East"/>
    <s v="Vasquezborough"/>
    <s v="Online"/>
    <n v="2"/>
    <n v="903.08"/>
    <n v="0.17999999999999994"/>
    <s v="COD"/>
    <x v="260"/>
  </r>
  <r>
    <x v="264"/>
    <x v="221"/>
    <n v="12"/>
    <x v="0"/>
    <s v="CUST1478"/>
    <x v="0"/>
    <n v="59"/>
    <x v="30"/>
    <s v="Beard Grooming Kit"/>
    <x v="2"/>
    <s v="Grooming"/>
    <s v="STORE11"/>
    <s v="Martinez, Adkins and Johnson"/>
    <s v="North"/>
    <s v="Danielmouth"/>
    <s v="Flagship"/>
    <n v="4"/>
    <n v="640.23"/>
    <n v="6.0000000000000053E-2"/>
    <s v="COD"/>
    <x v="261"/>
  </r>
  <r>
    <x v="265"/>
    <x v="222"/>
    <n v="6"/>
    <x v="2"/>
    <s v="CUST1141"/>
    <x v="0"/>
    <n v="30"/>
    <x v="39"/>
    <s v="Multi-Purpose Storage Box"/>
    <x v="3"/>
    <s v="Storage"/>
    <s v="STORE6"/>
    <s v="Mann-Austin"/>
    <s v="East"/>
    <s v="Vasquezborough"/>
    <s v="Online"/>
    <n v="1"/>
    <n v="518"/>
    <n v="0.25"/>
    <s v="Credit Card"/>
    <x v="262"/>
  </r>
  <r>
    <x v="266"/>
    <x v="223"/>
    <n v="5"/>
    <x v="0"/>
    <s v="CUST1433"/>
    <x v="1"/>
    <n v="51"/>
    <x v="91"/>
    <s v="Matte Lipstick Set"/>
    <x v="2"/>
    <s v="Makeup"/>
    <s v="STORE4"/>
    <s v="Mann-Austin"/>
    <s v="East"/>
    <s v="Vasquezborough"/>
    <s v="Online"/>
    <n v="4"/>
    <n v="779.25"/>
    <n v="0.25"/>
    <s v="Credit Card"/>
    <x v="263"/>
  </r>
  <r>
    <x v="267"/>
    <x v="185"/>
    <n v="5"/>
    <x v="2"/>
    <s v="CUST1118"/>
    <x v="0"/>
    <n v="36"/>
    <x v="50"/>
    <s v="Hydrating Face Cleanser"/>
    <x v="2"/>
    <s v="Skincare"/>
    <s v="STORE7"/>
    <s v="Mann-Austin"/>
    <s v="East"/>
    <s v="Vasquezborough"/>
    <s v="Online"/>
    <n v="2"/>
    <n v="467.75"/>
    <n v="0.26"/>
    <s v="Credit Card"/>
    <x v="264"/>
  </r>
  <r>
    <x v="268"/>
    <x v="224"/>
    <n v="9"/>
    <x v="0"/>
    <s v="CUST1406"/>
    <x v="1"/>
    <n v="23"/>
    <x v="64"/>
    <s v="Gaming Mouse Pad XL"/>
    <x v="1"/>
    <s v="Accessories"/>
    <s v="STORE18"/>
    <s v="Guerrero-Schmitt"/>
    <s v="East"/>
    <s v="East Stevechester"/>
    <s v="Flagship"/>
    <n v="3"/>
    <n v="111.79"/>
    <n v="6.0000000000000053E-2"/>
    <s v="Credit Card"/>
    <x v="265"/>
  </r>
  <r>
    <x v="269"/>
    <x v="225"/>
    <n v="5"/>
    <x v="2"/>
    <s v="CUST1219"/>
    <x v="1"/>
    <n v="47"/>
    <x v="92"/>
    <s v="Men's Casual Sneakers"/>
    <x v="4"/>
    <s v="Footwear"/>
    <s v="STORE0"/>
    <s v="Rivera-Warner"/>
    <s v="East"/>
    <s v="Washingtonfurt"/>
    <s v="Flagship"/>
    <n v="4"/>
    <n v="747.01"/>
    <n v="0.13"/>
    <s v="PayPal"/>
    <x v="266"/>
  </r>
  <r>
    <x v="270"/>
    <x v="226"/>
    <n v="3"/>
    <x v="2"/>
    <s v="CUST1101"/>
    <x v="0"/>
    <n v="29"/>
    <x v="41"/>
    <s v="Face Foundation Kit"/>
    <x v="2"/>
    <s v="Makeup"/>
    <s v="STORE12"/>
    <s v="Martinez, Adkins and Johnson"/>
    <s v="North"/>
    <s v="Danielmouth"/>
    <s v="Flagship"/>
    <n v="4"/>
    <n v="461.83000000000004"/>
    <n v="0.28000000000000003"/>
    <s v="PayPal"/>
    <x v="267"/>
  </r>
  <r>
    <x v="271"/>
    <x v="178"/>
    <n v="4"/>
    <x v="2"/>
    <s v="CUST1134"/>
    <x v="0"/>
    <n v="54"/>
    <x v="7"/>
    <s v="Kitchen Storage Rack"/>
    <x v="3"/>
    <s v="Storage"/>
    <s v="STORE8"/>
    <s v="Mann-Austin"/>
    <s v="East"/>
    <s v="Vasquezborough"/>
    <s v="Online"/>
    <n v="2"/>
    <n v="105.15"/>
    <n v="6.0000000000000053E-2"/>
    <s v="Credit Card"/>
    <x v="268"/>
  </r>
  <r>
    <x v="272"/>
    <x v="227"/>
    <n v="2"/>
    <x v="2"/>
    <s v="CUST1033"/>
    <x v="0"/>
    <n v="25"/>
    <x v="34"/>
    <s v="Men's Formal Shirt"/>
    <x v="4"/>
    <s v="Tops"/>
    <s v="STORE3"/>
    <s v="Mann-Austin"/>
    <s v="East"/>
    <s v="Vasquezborough"/>
    <s v="Online"/>
    <n v="3"/>
    <n v="610.24"/>
    <n v="0.17000000000000004"/>
    <s v="COD"/>
    <x v="269"/>
  </r>
  <r>
    <x v="273"/>
    <x v="228"/>
    <n v="1"/>
    <x v="2"/>
    <s v="CUST1312"/>
    <x v="1"/>
    <n v="47"/>
    <x v="1"/>
    <s v="Bluetooth Car Audio System"/>
    <x v="1"/>
    <s v="Audio"/>
    <s v="STORE8"/>
    <s v="Mann-Austin"/>
    <s v="East"/>
    <s v="Vasquezborough"/>
    <s v="Online"/>
    <n v="1"/>
    <n v="872.12"/>
    <n v="7.0000000000000062E-2"/>
    <s v="PayPal"/>
    <x v="270"/>
  </r>
  <r>
    <x v="274"/>
    <x v="229"/>
    <n v="1"/>
    <x v="0"/>
    <s v="CUST1433"/>
    <x v="1"/>
    <n v="51"/>
    <x v="31"/>
    <s v="Men's Graphic T-Shirt"/>
    <x v="4"/>
    <s v="Tops"/>
    <s v="STORE1"/>
    <s v="Martinez, Adkins and Johnson"/>
    <s v="North"/>
    <s v="Danielmouth"/>
    <s v="Flagship"/>
    <n v="1"/>
    <n v="406.79"/>
    <n v="3.0000000000000027E-2"/>
    <s v="COD"/>
    <x v="271"/>
  </r>
  <r>
    <x v="275"/>
    <x v="230"/>
    <n v="10"/>
    <x v="2"/>
    <s v="CUST1372"/>
    <x v="0"/>
    <n v="28"/>
    <x v="59"/>
    <s v="Sports Stopwatch Pro"/>
    <x v="0"/>
    <s v="Accessories"/>
    <s v="STORE14"/>
    <s v="Mcdonald Inc"/>
    <s v="South"/>
    <s v="Christopherland"/>
    <s v="Outlet"/>
    <n v="1"/>
    <n v="606.01"/>
    <n v="4.0000000000000036E-2"/>
    <s v="PayPal"/>
    <x v="272"/>
  </r>
  <r>
    <x v="276"/>
    <x v="231"/>
    <n v="7"/>
    <x v="0"/>
    <s v="CUST1349"/>
    <x v="0"/>
    <n v="31"/>
    <x v="53"/>
    <s v="Soccer Training Cone Set"/>
    <x v="0"/>
    <s v="Accessories"/>
    <s v="STORE5"/>
    <s v="Mann-Austin"/>
    <s v="East"/>
    <s v="Vasquezborough"/>
    <s v="Online"/>
    <n v="4"/>
    <n v="322.58"/>
    <n v="6.0000000000000053E-2"/>
    <s v="Credit Card"/>
    <x v="273"/>
  </r>
  <r>
    <x v="277"/>
    <x v="232"/>
    <n v="1"/>
    <x v="2"/>
    <s v="CUST1484"/>
    <x v="0"/>
    <n v="32"/>
    <x v="25"/>
    <s v="WiFi Mesh Router"/>
    <x v="1"/>
    <s v="Appliances"/>
    <s v="STORE18"/>
    <s v="Guerrero-Schmitt"/>
    <s v="East"/>
    <s v="East Stevechester"/>
    <s v="Flagship"/>
    <n v="4"/>
    <n v="463.17"/>
    <n v="6.0000000000000053E-2"/>
    <s v="PayPal"/>
    <x v="274"/>
  </r>
  <r>
    <x v="278"/>
    <x v="104"/>
    <n v="5"/>
    <x v="2"/>
    <s v="CUST1316"/>
    <x v="0"/>
    <n v="34"/>
    <x v="60"/>
    <s v="Women's Scarf Set"/>
    <x v="4"/>
    <s v="Accessories"/>
    <s v="STORE7"/>
    <s v="Mann-Austin"/>
    <s v="East"/>
    <s v="Vasquezborough"/>
    <s v="Online"/>
    <n v="4"/>
    <n v="285.82"/>
    <n v="0.17999999999999994"/>
    <s v="PayPal"/>
    <x v="275"/>
  </r>
  <r>
    <x v="279"/>
    <x v="233"/>
    <n v="7"/>
    <x v="2"/>
    <s v="CUST1326"/>
    <x v="1"/>
    <n v="58"/>
    <x v="92"/>
    <s v="Men's Casual Sneakers"/>
    <x v="4"/>
    <s v="Footwear"/>
    <s v="STORE11"/>
    <s v="Martinez, Adkins and Johnson"/>
    <s v="North"/>
    <s v="Danielmouth"/>
    <s v="Flagship"/>
    <n v="3"/>
    <n v="995.37999999999965"/>
    <n v="9.9999999999999867E-2"/>
    <s v="PayPal"/>
    <x v="276"/>
  </r>
  <r>
    <x v="280"/>
    <x v="234"/>
    <n v="4"/>
    <x v="2"/>
    <s v="CUST1119"/>
    <x v="0"/>
    <n v="40"/>
    <x v="85"/>
    <s v="Laptop Cooling Pad"/>
    <x v="1"/>
    <s v="Computer"/>
    <s v="STORE8"/>
    <s v="Mann-Austin"/>
    <s v="East"/>
    <s v="Vasquezborough"/>
    <s v="Online"/>
    <n v="1"/>
    <n v="329.31"/>
    <n v="8.9999999999999969E-2"/>
    <s v="Credit Card"/>
    <x v="277"/>
  </r>
  <r>
    <x v="281"/>
    <x v="235"/>
    <n v="7"/>
    <x v="0"/>
    <s v="CUST1490"/>
    <x v="0"/>
    <n v="23"/>
    <x v="44"/>
    <s v="Makeup Brush Set"/>
    <x v="2"/>
    <s v="Makeup"/>
    <s v="STORE16"/>
    <s v="Frederick-Wright"/>
    <s v="West"/>
    <s v="New Jimmymouth"/>
    <s v="Flagship"/>
    <n v="3"/>
    <n v="64.200000000000017"/>
    <n v="8.0000000000000071E-2"/>
    <s v="COD"/>
    <x v="278"/>
  </r>
  <r>
    <x v="282"/>
    <x v="14"/>
    <n v="6"/>
    <x v="2"/>
    <s v="CUST1262"/>
    <x v="1"/>
    <n v="60"/>
    <x v="75"/>
    <s v="Men's Graphic T-Shirt"/>
    <x v="4"/>
    <s v="Tops"/>
    <s v="STORE13"/>
    <s v="Martinez, Adkins and Johnson"/>
    <s v="North"/>
    <s v="Danielmouth"/>
    <s v="Flagship"/>
    <n v="3"/>
    <n v="697.13"/>
    <n v="0.25"/>
    <s v="COD"/>
    <x v="279"/>
  </r>
  <r>
    <x v="283"/>
    <x v="236"/>
    <n v="12"/>
    <x v="0"/>
    <s v="CUST1022"/>
    <x v="1"/>
    <n v="33"/>
    <x v="93"/>
    <s v="Face Foundation Kit"/>
    <x v="2"/>
    <s v="Makeup"/>
    <s v="STORE5"/>
    <s v="Mann-Austin"/>
    <s v="East"/>
    <s v="Vasquezborough"/>
    <s v="Online"/>
    <n v="3"/>
    <n v="134.30000000000001"/>
    <n v="0.14000000000000001"/>
    <s v="Credit Card"/>
    <x v="280"/>
  </r>
  <r>
    <x v="284"/>
    <x v="79"/>
    <n v="8"/>
    <x v="0"/>
    <s v="CUST1260"/>
    <x v="1"/>
    <n v="63"/>
    <x v="94"/>
    <s v="Wooden Bookshelf"/>
    <x v="3"/>
    <s v="Furniture"/>
    <s v="STORE13"/>
    <s v="Martinez, Adkins and Johnson"/>
    <s v="North"/>
    <s v="Danielmouth"/>
    <s v="Flagship"/>
    <n v="1"/>
    <n v="520.93000000000018"/>
    <n v="0.15000000000000013"/>
    <s v="Credit Card"/>
    <x v="281"/>
  </r>
  <r>
    <x v="285"/>
    <x v="237"/>
    <n v="3"/>
    <x v="2"/>
    <s v="CUST1225"/>
    <x v="1"/>
    <n v="46"/>
    <x v="46"/>
    <s v="Knee Support Brace"/>
    <x v="0"/>
    <s v="Equipment"/>
    <s v="STORE7"/>
    <s v="Mann-Austin"/>
    <s v="East"/>
    <s v="Vasquezborough"/>
    <s v="Online"/>
    <n v="2"/>
    <n v="350.12"/>
    <n v="0.20999999999999996"/>
    <s v="COD"/>
    <x v="282"/>
  </r>
  <r>
    <x v="286"/>
    <x v="238"/>
    <n v="1"/>
    <x v="0"/>
    <s v="CUST1466"/>
    <x v="0"/>
    <n v="18"/>
    <x v="70"/>
    <s v="Car Dashboard Phone Holder"/>
    <x v="1"/>
    <s v="Accessories"/>
    <s v="STORE19"/>
    <s v="Mann-Austin"/>
    <s v="East"/>
    <s v="Vasquezborough"/>
    <s v="Online"/>
    <n v="3"/>
    <n v="807.9500000000005"/>
    <n v="0.10000000000000009"/>
    <s v="PayPal"/>
    <x v="283"/>
  </r>
  <r>
    <x v="287"/>
    <x v="69"/>
    <n v="8"/>
    <x v="2"/>
    <s v="CUST1335"/>
    <x v="0"/>
    <n v="37"/>
    <x v="48"/>
    <s v="Sports Water Hydration Pack"/>
    <x v="0"/>
    <s v="Outdoor"/>
    <s v="STORE6"/>
    <s v="Mann-Austin"/>
    <s v="East"/>
    <s v="Vasquezborough"/>
    <s v="Online"/>
    <n v="4"/>
    <n v="766.03000000000009"/>
    <n v="0.29000000000000004"/>
    <s v="PayPal"/>
    <x v="284"/>
  </r>
  <r>
    <x v="288"/>
    <x v="239"/>
    <n v="4"/>
    <x v="0"/>
    <s v="CUST1182"/>
    <x v="1"/>
    <n v="23"/>
    <x v="71"/>
    <s v="Foam Roller"/>
    <x v="0"/>
    <s v="Fitness"/>
    <s v="STORE8"/>
    <s v="Mann-Austin"/>
    <s v="East"/>
    <s v="Vasquezborough"/>
    <s v="Online"/>
    <n v="3"/>
    <n v="545.10000000000014"/>
    <n v="8.0000000000000071E-2"/>
    <s v="COD"/>
    <x v="285"/>
  </r>
  <r>
    <x v="289"/>
    <x v="240"/>
    <n v="5"/>
    <x v="0"/>
    <s v="CUST1263"/>
    <x v="0"/>
    <n v="50"/>
    <x v="15"/>
    <s v="Adjustable Dumbbells 20kg"/>
    <x v="0"/>
    <s v="Fitness"/>
    <s v="STORE7"/>
    <s v="Mann-Austin"/>
    <s v="East"/>
    <s v="Vasquezborough"/>
    <s v="Online"/>
    <n v="1"/>
    <n v="203.60999999999999"/>
    <n v="0.24"/>
    <s v="COD"/>
    <x v="286"/>
  </r>
  <r>
    <x v="290"/>
    <x v="241"/>
    <n v="7"/>
    <x v="2"/>
    <s v="CUST1417"/>
    <x v="1"/>
    <n v="64"/>
    <x v="0"/>
    <s v="Cricket Bat"/>
    <x v="0"/>
    <s v="Team Sports"/>
    <s v="STORE15"/>
    <s v="Shelton PLC"/>
    <s v="North"/>
    <s v="East Jenniferstad"/>
    <s v="Flagship"/>
    <n v="4"/>
    <n v="493.8"/>
    <n v="0.24"/>
    <s v="COD"/>
    <x v="287"/>
  </r>
  <r>
    <x v="291"/>
    <x v="242"/>
    <n v="7"/>
    <x v="0"/>
    <s v="CUST1017"/>
    <x v="1"/>
    <n v="60"/>
    <x v="89"/>
    <s v="Yoga Exercise Mat"/>
    <x v="0"/>
    <s v="Fitness"/>
    <s v="STORE17"/>
    <s v="Holloway Ltd"/>
    <s v="North"/>
    <s v="Bensonhaven"/>
    <s v="Flagship"/>
    <n v="1"/>
    <n v="640.55000000000007"/>
    <n v="0.25"/>
    <s v="Credit Card"/>
    <x v="288"/>
  </r>
  <r>
    <x v="292"/>
    <x v="81"/>
    <n v="9"/>
    <x v="0"/>
    <s v="CUST1119"/>
    <x v="0"/>
    <n v="40"/>
    <x v="1"/>
    <s v="Bluetooth Car Audio System"/>
    <x v="1"/>
    <s v="Audio"/>
    <s v="STORE4"/>
    <s v="Mann-Austin"/>
    <s v="East"/>
    <s v="Vasquezborough"/>
    <s v="Online"/>
    <n v="1"/>
    <n v="702.53000000000009"/>
    <n v="0.30000000000000004"/>
    <s v="Credit Card"/>
    <x v="289"/>
  </r>
  <r>
    <x v="293"/>
    <x v="220"/>
    <n v="6"/>
    <x v="2"/>
    <s v="CUST1224"/>
    <x v="0"/>
    <n v="29"/>
    <x v="11"/>
    <s v="Portable Power Bank"/>
    <x v="1"/>
    <s v="Mobile"/>
    <s v="STORE8"/>
    <s v="Mann-Austin"/>
    <s v="East"/>
    <s v="Vasquezborough"/>
    <s v="Online"/>
    <n v="4"/>
    <n v="139.94"/>
    <n v="0.24"/>
    <s v="Credit Card"/>
    <x v="290"/>
  </r>
  <r>
    <x v="294"/>
    <x v="243"/>
    <n v="12"/>
    <x v="0"/>
    <s v="CUST1277"/>
    <x v="1"/>
    <n v="22"/>
    <x v="46"/>
    <s v="Knee Support Brace"/>
    <x v="0"/>
    <s v="Equipment"/>
    <s v="STORE8"/>
    <s v="Mann-Austin"/>
    <s v="East"/>
    <s v="Vasquezborough"/>
    <s v="Online"/>
    <n v="2"/>
    <n v="230.84999999999997"/>
    <n v="0.17999999999999994"/>
    <s v="Credit Card"/>
    <x v="291"/>
  </r>
  <r>
    <x v="295"/>
    <x v="90"/>
    <n v="9"/>
    <x v="0"/>
    <s v="CUST1211"/>
    <x v="1"/>
    <n v="20"/>
    <x v="65"/>
    <s v="Women's Beanie Hat"/>
    <x v="4"/>
    <s v="Accessories"/>
    <s v="STORE17"/>
    <s v="Holloway Ltd"/>
    <s v="North"/>
    <s v="Bensonhaven"/>
    <s v="Flagship"/>
    <n v="4"/>
    <n v="626.35"/>
    <n v="0.25"/>
    <s v="COD"/>
    <x v="292"/>
  </r>
  <r>
    <x v="296"/>
    <x v="244"/>
    <n v="5"/>
    <x v="0"/>
    <s v="CUST1082"/>
    <x v="0"/>
    <n v="53"/>
    <x v="89"/>
    <s v="Yoga Exercise Mat"/>
    <x v="0"/>
    <s v="Fitness"/>
    <s v="STORE14"/>
    <s v="Mcdonald Inc"/>
    <s v="South"/>
    <s v="Christopherland"/>
    <s v="Outlet"/>
    <n v="4"/>
    <n v="108.54999999999998"/>
    <n v="0.17999999999999994"/>
    <s v="PayPal"/>
    <x v="293"/>
  </r>
  <r>
    <x v="297"/>
    <x v="245"/>
    <n v="8"/>
    <x v="2"/>
    <s v="CUST1191"/>
    <x v="1"/>
    <n v="29"/>
    <x v="53"/>
    <s v="Soccer Training Cone Set"/>
    <x v="0"/>
    <s v="Accessories"/>
    <s v="STORE1"/>
    <s v="Martinez, Adkins and Johnson"/>
    <s v="North"/>
    <s v="Danielmouth"/>
    <s v="Flagship"/>
    <n v="4"/>
    <n v="353.67"/>
    <n v="2.9999999999999916E-2"/>
    <s v="COD"/>
    <x v="294"/>
  </r>
  <r>
    <x v="298"/>
    <x v="246"/>
    <n v="10"/>
    <x v="0"/>
    <s v="CUST1065"/>
    <x v="1"/>
    <n v="21"/>
    <x v="64"/>
    <s v="Gaming Mouse Pad XL"/>
    <x v="1"/>
    <s v="Accessories"/>
    <s v="STORE1"/>
    <s v="Martinez, Adkins and Johnson"/>
    <s v="North"/>
    <s v="Danielmouth"/>
    <s v="Flagship"/>
    <n v="4"/>
    <n v="61.980000000000004"/>
    <n v="0.16000000000000003"/>
    <s v="Credit Card"/>
    <x v="295"/>
  </r>
  <r>
    <x v="299"/>
    <x v="196"/>
    <n v="2"/>
    <x v="0"/>
    <s v="CUST1216"/>
    <x v="0"/>
    <n v="44"/>
    <x v="62"/>
    <s v="Carbon Fiber Tennis Racket"/>
    <x v="0"/>
    <s v="Equipment"/>
    <s v="STORE19"/>
    <s v="Mann-Austin"/>
    <s v="East"/>
    <s v="Vasquezborough"/>
    <s v="Online"/>
    <n v="2"/>
    <n v="873.1"/>
    <n v="0.12000000000000011"/>
    <s v="PayPal"/>
    <x v="296"/>
  </r>
  <r>
    <x v="300"/>
    <x v="76"/>
    <n v="12"/>
    <x v="1"/>
    <s v="CUST1198"/>
    <x v="0"/>
    <n v="54"/>
    <x v="21"/>
    <s v="Men's Graphic T-Shirt"/>
    <x v="4"/>
    <s v="Tops"/>
    <s v="STORE15"/>
    <s v="Shelton PLC"/>
    <s v="North"/>
    <s v="East Jenniferstad"/>
    <s v="Flagship"/>
    <n v="4"/>
    <n v="889.47"/>
    <n v="0.24"/>
    <s v="Credit Card"/>
    <x v="297"/>
  </r>
  <r>
    <x v="301"/>
    <x v="247"/>
    <n v="10"/>
    <x v="0"/>
    <s v="CUST1028"/>
    <x v="1"/>
    <n v="27"/>
    <x v="1"/>
    <s v="Bluetooth Car Audio System"/>
    <x v="1"/>
    <s v="Audio"/>
    <s v="STORE11"/>
    <s v="Martinez, Adkins and Johnson"/>
    <s v="North"/>
    <s v="Danielmouth"/>
    <s v="Flagship"/>
    <n v="3"/>
    <n v="803.76"/>
    <n v="0.18999999999999995"/>
    <s v="COD"/>
    <x v="298"/>
  </r>
  <r>
    <x v="302"/>
    <x v="248"/>
    <n v="11"/>
    <x v="0"/>
    <s v="CUST1468"/>
    <x v="0"/>
    <n v="45"/>
    <x v="28"/>
    <s v="Women's Ankle Boots"/>
    <x v="4"/>
    <s v="Footwear"/>
    <s v="STORE5"/>
    <s v="Mann-Austin"/>
    <s v="East"/>
    <s v="Vasquezborough"/>
    <s v="Online"/>
    <n v="2"/>
    <n v="865.13999999999987"/>
    <n v="0.19999999999999996"/>
    <s v="PayPal"/>
    <x v="299"/>
  </r>
  <r>
    <x v="303"/>
    <x v="249"/>
    <n v="6"/>
    <x v="2"/>
    <s v="CUST1097"/>
    <x v="0"/>
    <n v="36"/>
    <x v="45"/>
    <s v="Basketball"/>
    <x v="0"/>
    <s v="Team Sports"/>
    <s v="STORE9"/>
    <s v="Mann-Austin"/>
    <s v="East"/>
    <s v="Vasquezborough"/>
    <s v="Online"/>
    <n v="2"/>
    <n v="916.49000000000012"/>
    <n v="0.30000000000000004"/>
    <s v="COD"/>
    <x v="300"/>
  </r>
  <r>
    <x v="304"/>
    <x v="250"/>
    <n v="11"/>
    <x v="0"/>
    <s v="CUST1042"/>
    <x v="0"/>
    <n v="19"/>
    <x v="69"/>
    <s v="HDMI Cable – 2m"/>
    <x v="1"/>
    <s v="Accessories"/>
    <s v="STORE12"/>
    <s v="Martinez, Adkins and Johnson"/>
    <s v="North"/>
    <s v="Danielmouth"/>
    <s v="Flagship"/>
    <n v="3"/>
    <n v="781.39"/>
    <n v="0.12"/>
    <s v="Credit Card"/>
    <x v="301"/>
  </r>
  <r>
    <x v="305"/>
    <x v="251"/>
    <n v="5"/>
    <x v="0"/>
    <s v="CUST1211"/>
    <x v="1"/>
    <n v="20"/>
    <x v="48"/>
    <s v="Sports Water Hydration Pack"/>
    <x v="0"/>
    <s v="Outdoor"/>
    <s v="STORE12"/>
    <s v="Martinez, Adkins and Johnson"/>
    <s v="North"/>
    <s v="Danielmouth"/>
    <s v="Flagship"/>
    <n v="4"/>
    <n v="619.74"/>
    <n v="0.13"/>
    <s v="COD"/>
    <x v="302"/>
  </r>
  <r>
    <x v="306"/>
    <x v="252"/>
    <n v="1"/>
    <x v="2"/>
    <s v="CUST1481"/>
    <x v="0"/>
    <n v="21"/>
    <x v="85"/>
    <s v="Laptop Cooling Pad"/>
    <x v="1"/>
    <s v="Computer"/>
    <s v="STORE14"/>
    <s v="Mcdonald Inc"/>
    <s v="South"/>
    <s v="Christopherland"/>
    <s v="Outlet"/>
    <n v="2"/>
    <n v="837.76"/>
    <n v="2.9999999999999916E-2"/>
    <s v="COD"/>
    <x v="303"/>
  </r>
  <r>
    <x v="307"/>
    <x v="253"/>
    <n v="7"/>
    <x v="2"/>
    <s v="CUST1451"/>
    <x v="0"/>
    <n v="46"/>
    <x v="64"/>
    <s v="Gaming Mouse Pad XL"/>
    <x v="1"/>
    <s v="Accessories"/>
    <s v="STORE1"/>
    <s v="Martinez, Adkins and Johnson"/>
    <s v="North"/>
    <s v="Danielmouth"/>
    <s v="Flagship"/>
    <n v="3"/>
    <n v="135.93999999999997"/>
    <n v="0.19999999999999996"/>
    <s v="Credit Card"/>
    <x v="304"/>
  </r>
  <r>
    <x v="308"/>
    <x v="254"/>
    <n v="5"/>
    <x v="2"/>
    <s v="CUST1479"/>
    <x v="0"/>
    <n v="40"/>
    <x v="1"/>
    <s v="Bluetooth Car Audio System"/>
    <x v="1"/>
    <s v="Audio"/>
    <s v="STORE1"/>
    <s v="Martinez, Adkins and Johnson"/>
    <s v="North"/>
    <s v="Danielmouth"/>
    <s v="Flagship"/>
    <n v="4"/>
    <n v="396.53000000000003"/>
    <n v="7.0000000000000062E-2"/>
    <s v="PayPal"/>
    <x v="305"/>
  </r>
  <r>
    <x v="309"/>
    <x v="39"/>
    <n v="12"/>
    <x v="1"/>
    <s v="CUST1220"/>
    <x v="1"/>
    <n v="50"/>
    <x v="35"/>
    <s v="Fabric Sofa Throw Blanket"/>
    <x v="3"/>
    <s v="Decor"/>
    <s v="STORE14"/>
    <s v="Mcdonald Inc"/>
    <s v="South"/>
    <s v="Christopherland"/>
    <s v="Outlet"/>
    <n v="2"/>
    <n v="722.44999999999993"/>
    <n v="0.21999999999999997"/>
    <s v="PayPal"/>
    <x v="306"/>
  </r>
  <r>
    <x v="310"/>
    <x v="255"/>
    <n v="7"/>
    <x v="0"/>
    <s v="CUST1047"/>
    <x v="1"/>
    <n v="54"/>
    <x v="91"/>
    <s v="Matte Lipstick Set"/>
    <x v="2"/>
    <s v="Makeup"/>
    <s v="STORE2"/>
    <s v="Mann-Austin"/>
    <s v="East"/>
    <s v="Vasquezborough"/>
    <s v="Online"/>
    <n v="2"/>
    <n v="138.41"/>
    <n v="2.0000000000000018E-2"/>
    <s v="Credit Card"/>
    <x v="307"/>
  </r>
  <r>
    <x v="311"/>
    <x v="252"/>
    <n v="1"/>
    <x v="2"/>
    <s v="CUST1126"/>
    <x v="1"/>
    <n v="62"/>
    <x v="61"/>
    <s v="Wall-Mounted Spice Rack"/>
    <x v="3"/>
    <s v="Kitchen"/>
    <s v="STORE2"/>
    <s v="Mann-Austin"/>
    <s v="East"/>
    <s v="Vasquezborough"/>
    <s v="Online"/>
    <n v="4"/>
    <n v="741.51"/>
    <n v="8.9999999999999969E-2"/>
    <s v="COD"/>
    <x v="308"/>
  </r>
  <r>
    <x v="312"/>
    <x v="256"/>
    <n v="11"/>
    <x v="0"/>
    <s v="CUST1023"/>
    <x v="1"/>
    <n v="52"/>
    <x v="61"/>
    <s v="Wall-Mounted Spice Rack"/>
    <x v="3"/>
    <s v="Kitchen"/>
    <s v="STORE17"/>
    <s v="Holloway Ltd"/>
    <s v="North"/>
    <s v="Bensonhaven"/>
    <s v="Flagship"/>
    <n v="2"/>
    <n v="588.9"/>
    <n v="0.18999999999999995"/>
    <s v="PayPal"/>
    <x v="309"/>
  </r>
  <r>
    <x v="313"/>
    <x v="257"/>
    <n v="4"/>
    <x v="0"/>
    <s v="CUST1304"/>
    <x v="0"/>
    <n v="41"/>
    <x v="57"/>
    <s v="Boxing Hand Wraps"/>
    <x v="0"/>
    <s v="Fitness"/>
    <s v="STORE2"/>
    <s v="Mann-Austin"/>
    <s v="East"/>
    <s v="Vasquezborough"/>
    <s v="Online"/>
    <n v="1"/>
    <n v="88.920000000000016"/>
    <n v="0.19000000000000006"/>
    <s v="PayPal"/>
    <x v="310"/>
  </r>
  <r>
    <x v="314"/>
    <x v="258"/>
    <n v="2"/>
    <x v="0"/>
    <s v="CUST1118"/>
    <x v="0"/>
    <n v="36"/>
    <x v="86"/>
    <s v="Tennis Ball 3-Pack"/>
    <x v="0"/>
    <s v="Equipment"/>
    <s v="STORE16"/>
    <s v="Frederick-Wright"/>
    <s v="West"/>
    <s v="New Jimmymouth"/>
    <s v="Flagship"/>
    <n v="1"/>
    <n v="299.13"/>
    <n v="0.10000000000000009"/>
    <s v="COD"/>
    <x v="311"/>
  </r>
  <r>
    <x v="315"/>
    <x v="138"/>
    <n v="5"/>
    <x v="0"/>
    <s v="CUST1116"/>
    <x v="1"/>
    <n v="18"/>
    <x v="25"/>
    <s v="WiFi Mesh Router"/>
    <x v="1"/>
    <s v="Appliances"/>
    <s v="STORE3"/>
    <s v="Mann-Austin"/>
    <s v="East"/>
    <s v="Vasquezborough"/>
    <s v="Online"/>
    <n v="2"/>
    <n v="548.29999999999995"/>
    <n v="0.22999999999999998"/>
    <s v="Credit Card"/>
    <x v="312"/>
  </r>
  <r>
    <x v="316"/>
    <x v="259"/>
    <n v="5"/>
    <x v="0"/>
    <s v="CUST1262"/>
    <x v="1"/>
    <n v="60"/>
    <x v="59"/>
    <s v="Sports Stopwatch Pro"/>
    <x v="0"/>
    <s v="Accessories"/>
    <s v="STORE10"/>
    <s v="Martinez, Adkins and Johnson"/>
    <s v="North"/>
    <s v="Danielmouth"/>
    <s v="Flagship"/>
    <n v="3"/>
    <n v="977.54999999999939"/>
    <n v="1.9999999999999907E-2"/>
    <s v="PayPal"/>
    <x v="313"/>
  </r>
  <r>
    <x v="317"/>
    <x v="260"/>
    <n v="6"/>
    <x v="2"/>
    <s v="CUST1346"/>
    <x v="1"/>
    <n v="58"/>
    <x v="38"/>
    <s v="Adjustable Jump Rope"/>
    <x v="0"/>
    <s v="Fitness"/>
    <s v="STORE18"/>
    <s v="Guerrero-Schmitt"/>
    <s v="East"/>
    <s v="East Stevechester"/>
    <s v="Flagship"/>
    <n v="1"/>
    <n v="459.42"/>
    <n v="0.28000000000000003"/>
    <s v="COD"/>
    <x v="314"/>
  </r>
  <r>
    <x v="318"/>
    <x v="261"/>
    <n v="1"/>
    <x v="2"/>
    <s v="CUST1088"/>
    <x v="0"/>
    <n v="58"/>
    <x v="95"/>
    <s v="Knee Support Brace"/>
    <x v="0"/>
    <s v="Equipment"/>
    <s v="STORE4"/>
    <s v="Mann-Austin"/>
    <s v="East"/>
    <s v="Vasquezborough"/>
    <s v="Online"/>
    <n v="2"/>
    <n v="123.19"/>
    <n v="0.18999999999999995"/>
    <s v="Credit Card"/>
    <x v="315"/>
  </r>
  <r>
    <x v="319"/>
    <x v="262"/>
    <n v="8"/>
    <x v="2"/>
    <s v="CUST1358"/>
    <x v="1"/>
    <n v="60"/>
    <x v="76"/>
    <s v="Ceramic Plant Pot"/>
    <x v="3"/>
    <s v="Decor"/>
    <s v="STORE19"/>
    <s v="Mann-Austin"/>
    <s v="East"/>
    <s v="Vasquezborough"/>
    <s v="Online"/>
    <n v="1"/>
    <n v="222.95000000000002"/>
    <n v="2.0000000000000018E-2"/>
    <s v="PayPal"/>
    <x v="316"/>
  </r>
  <r>
    <x v="320"/>
    <x v="263"/>
    <n v="7"/>
    <x v="2"/>
    <s v="CUST1332"/>
    <x v="1"/>
    <n v="34"/>
    <x v="79"/>
    <s v="Vitamin C Face Serum"/>
    <x v="2"/>
    <s v="Skincare"/>
    <s v="STORE4"/>
    <s v="Mann-Austin"/>
    <s v="East"/>
    <s v="Vasquezborough"/>
    <s v="Online"/>
    <n v="3"/>
    <n v="601.92999999999995"/>
    <n v="0.14000000000000001"/>
    <s v="Credit Card"/>
    <x v="317"/>
  </r>
  <r>
    <x v="321"/>
    <x v="264"/>
    <n v="3"/>
    <x v="0"/>
    <s v="CUST1297"/>
    <x v="1"/>
    <n v="47"/>
    <x v="20"/>
    <s v="Men's Sports Shorts"/>
    <x v="4"/>
    <s v="Bottoms"/>
    <s v="STORE2"/>
    <s v="Mann-Austin"/>
    <s v="East"/>
    <s v="Vasquezborough"/>
    <s v="Online"/>
    <n v="1"/>
    <n v="564.1"/>
    <n v="3.0000000000000027E-2"/>
    <s v="Credit Card"/>
    <x v="318"/>
  </r>
  <r>
    <x v="322"/>
    <x v="265"/>
    <n v="1"/>
    <x v="2"/>
    <s v="CUST1095"/>
    <x v="1"/>
    <n v="62"/>
    <x v="61"/>
    <s v="Wall-Mounted Spice Rack"/>
    <x v="3"/>
    <s v="Kitchen"/>
    <s v="STORE5"/>
    <s v="Mann-Austin"/>
    <s v="East"/>
    <s v="Vasquezborough"/>
    <s v="Online"/>
    <n v="1"/>
    <n v="516.62000000000012"/>
    <n v="0.17999999999999994"/>
    <s v="Credit Card"/>
    <x v="319"/>
  </r>
  <r>
    <x v="323"/>
    <x v="184"/>
    <n v="7"/>
    <x v="0"/>
    <s v="CUST1438"/>
    <x v="1"/>
    <n v="59"/>
    <x v="81"/>
    <s v="Organic Sunscreen Lotion"/>
    <x v="2"/>
    <s v="Skincare"/>
    <s v="STORE12"/>
    <s v="Martinez, Adkins and Johnson"/>
    <s v="North"/>
    <s v="Danielmouth"/>
    <s v="Flagship"/>
    <n v="1"/>
    <n v="934.75"/>
    <n v="0.10999999999999999"/>
    <s v="PayPal"/>
    <x v="320"/>
  </r>
  <r>
    <x v="324"/>
    <x v="266"/>
    <n v="4"/>
    <x v="0"/>
    <s v="CUST1234"/>
    <x v="1"/>
    <n v="43"/>
    <x v="24"/>
    <s v="Portable Bluetooth Speaker"/>
    <x v="1"/>
    <s v="Audio"/>
    <s v="STORE7"/>
    <s v="Mann-Austin"/>
    <s v="East"/>
    <s v="Vasquezborough"/>
    <s v="Online"/>
    <n v="4"/>
    <n v="548.44000000000005"/>
    <n v="5.0000000000000044E-2"/>
    <s v="PayPal"/>
    <x v="321"/>
  </r>
  <r>
    <x v="325"/>
    <x v="267"/>
    <n v="4"/>
    <x v="2"/>
    <s v="CUST1013"/>
    <x v="1"/>
    <n v="32"/>
    <x v="92"/>
    <s v="Men's Casual Sneakers"/>
    <x v="4"/>
    <s v="Footwear"/>
    <s v="STORE3"/>
    <s v="Mann-Austin"/>
    <s v="East"/>
    <s v="Vasquezborough"/>
    <s v="Online"/>
    <n v="3"/>
    <n v="361.1099999999999"/>
    <n v="5.9999999999999942E-2"/>
    <s v="Credit Card"/>
    <x v="322"/>
  </r>
  <r>
    <x v="326"/>
    <x v="268"/>
    <n v="9"/>
    <x v="2"/>
    <s v="CUST1187"/>
    <x v="1"/>
    <n v="60"/>
    <x v="26"/>
    <s v="Men's Graphic T-Shirt"/>
    <x v="4"/>
    <s v="Tops"/>
    <s v="STORE1"/>
    <s v="Martinez, Adkins and Johnson"/>
    <s v="North"/>
    <s v="Danielmouth"/>
    <s v="Flagship"/>
    <n v="2"/>
    <n v="610.37"/>
    <n v="0.10000000000000009"/>
    <s v="PayPal"/>
    <x v="323"/>
  </r>
  <r>
    <x v="327"/>
    <x v="269"/>
    <n v="11"/>
    <x v="1"/>
    <s v="CUST1334"/>
    <x v="1"/>
    <n v="50"/>
    <x v="69"/>
    <s v="HDMI Cable – 2m"/>
    <x v="1"/>
    <s v="Accessories"/>
    <s v="STORE16"/>
    <s v="Frederick-Wright"/>
    <s v="West"/>
    <s v="New Jimmymouth"/>
    <s v="Flagship"/>
    <n v="1"/>
    <n v="272.2"/>
    <n v="0.30000000000000004"/>
    <s v="Credit Card"/>
    <x v="324"/>
  </r>
  <r>
    <x v="328"/>
    <x v="209"/>
    <n v="2"/>
    <x v="0"/>
    <s v="CUST1438"/>
    <x v="1"/>
    <n v="59"/>
    <x v="25"/>
    <s v="WiFi Mesh Router"/>
    <x v="1"/>
    <s v="Appliances"/>
    <s v="STORE6"/>
    <s v="Mann-Austin"/>
    <s v="East"/>
    <s v="Vasquezborough"/>
    <s v="Online"/>
    <n v="3"/>
    <n v="573.10000000000014"/>
    <n v="0.16000000000000014"/>
    <s v="COD"/>
    <x v="325"/>
  </r>
  <r>
    <x v="329"/>
    <x v="131"/>
    <n v="4"/>
    <x v="2"/>
    <s v="CUST1322"/>
    <x v="0"/>
    <n v="54"/>
    <x v="96"/>
    <s v="Men's Hair Styling Gel"/>
    <x v="2"/>
    <s v="Haircare"/>
    <s v="STORE0"/>
    <s v="Rivera-Warner"/>
    <s v="East"/>
    <s v="Washingtonfurt"/>
    <s v="Flagship"/>
    <n v="4"/>
    <n v="24.72"/>
    <n v="0.28000000000000003"/>
    <s v="Credit Card"/>
    <x v="326"/>
  </r>
  <r>
    <x v="330"/>
    <x v="270"/>
    <n v="7"/>
    <x v="0"/>
    <s v="CUST1251"/>
    <x v="0"/>
    <n v="64"/>
    <x v="93"/>
    <s v="Face Foundation Kit"/>
    <x v="2"/>
    <s v="Makeup"/>
    <s v="STORE9"/>
    <s v="Mann-Austin"/>
    <s v="East"/>
    <s v="Vasquezborough"/>
    <s v="Online"/>
    <n v="3"/>
    <n v="268.89"/>
    <n v="7.0000000000000062E-2"/>
    <s v="COD"/>
    <x v="327"/>
  </r>
  <r>
    <x v="331"/>
    <x v="271"/>
    <n v="8"/>
    <x v="2"/>
    <s v="CUST1257"/>
    <x v="0"/>
    <n v="42"/>
    <x v="88"/>
    <s v="Wooden Nightstand"/>
    <x v="3"/>
    <s v="Furniture"/>
    <s v="STORE9"/>
    <s v="Mann-Austin"/>
    <s v="East"/>
    <s v="Vasquezborough"/>
    <s v="Online"/>
    <n v="1"/>
    <n v="78.5"/>
    <n v="0.17000000000000004"/>
    <s v="COD"/>
    <x v="328"/>
  </r>
  <r>
    <x v="332"/>
    <x v="272"/>
    <n v="6"/>
    <x v="2"/>
    <s v="CUST1133"/>
    <x v="1"/>
    <n v="62"/>
    <x v="14"/>
    <s v="Women's Summer Dress"/>
    <x v="4"/>
    <s v="Tops"/>
    <s v="STORE4"/>
    <s v="Mann-Austin"/>
    <s v="East"/>
    <s v="Vasquezborough"/>
    <s v="Online"/>
    <n v="3"/>
    <n v="399.41999999999985"/>
    <n v="1.9999999999999907E-2"/>
    <s v="Credit Card"/>
    <x v="329"/>
  </r>
  <r>
    <x v="333"/>
    <x v="99"/>
    <n v="8"/>
    <x v="2"/>
    <s v="CUST1085"/>
    <x v="0"/>
    <n v="36"/>
    <x v="45"/>
    <s v="Basketball"/>
    <x v="0"/>
    <s v="Team Sports"/>
    <s v="STORE19"/>
    <s v="Mann-Austin"/>
    <s v="East"/>
    <s v="Vasquezborough"/>
    <s v="Online"/>
    <n v="3"/>
    <n v="455.82000000000005"/>
    <n v="1.0000000000000009E-2"/>
    <s v="PayPal"/>
    <x v="330"/>
  </r>
  <r>
    <x v="334"/>
    <x v="75"/>
    <n v="11"/>
    <x v="0"/>
    <s v="CUST1349"/>
    <x v="0"/>
    <n v="31"/>
    <x v="57"/>
    <s v="Boxing Hand Wraps"/>
    <x v="0"/>
    <s v="Fitness"/>
    <s v="STORE5"/>
    <s v="Mann-Austin"/>
    <s v="East"/>
    <s v="Vasquezborough"/>
    <s v="Online"/>
    <n v="2"/>
    <n v="613.23"/>
    <n v="0.15000000000000002"/>
    <s v="PayPal"/>
    <x v="331"/>
  </r>
  <r>
    <x v="335"/>
    <x v="273"/>
    <n v="1"/>
    <x v="0"/>
    <s v="CUST1458"/>
    <x v="1"/>
    <n v="62"/>
    <x v="95"/>
    <s v="Knee Support Brace"/>
    <x v="0"/>
    <s v="Equipment"/>
    <s v="STORE14"/>
    <s v="Mcdonald Inc"/>
    <s v="South"/>
    <s v="Christopherland"/>
    <s v="Outlet"/>
    <n v="4"/>
    <n v="971.90000000000009"/>
    <n v="0.28000000000000003"/>
    <s v="PayPal"/>
    <x v="332"/>
  </r>
  <r>
    <x v="336"/>
    <x v="274"/>
    <n v="8"/>
    <x v="0"/>
    <s v="CUST1034"/>
    <x v="1"/>
    <n v="27"/>
    <x v="77"/>
    <s v="Sports Stopwatch Timer"/>
    <x v="0"/>
    <s v="Accessories"/>
    <s v="STORE7"/>
    <s v="Mann-Austin"/>
    <s v="East"/>
    <s v="Vasquezborough"/>
    <s v="Online"/>
    <n v="3"/>
    <n v="884.92000000000007"/>
    <n v="6.0000000000000053E-2"/>
    <s v="PayPal"/>
    <x v="333"/>
  </r>
  <r>
    <x v="337"/>
    <x v="275"/>
    <n v="9"/>
    <x v="2"/>
    <s v="CUST1087"/>
    <x v="1"/>
    <n v="58"/>
    <x v="67"/>
    <s v="Decorative Lamp Shade"/>
    <x v="3"/>
    <s v="Lighting"/>
    <s v="STORE9"/>
    <s v="Mann-Austin"/>
    <s v="East"/>
    <s v="Vasquezborough"/>
    <s v="Online"/>
    <n v="1"/>
    <n v="125"/>
    <n v="0.22999999999999998"/>
    <s v="Credit Card"/>
    <x v="334"/>
  </r>
  <r>
    <x v="338"/>
    <x v="180"/>
    <n v="6"/>
    <x v="0"/>
    <s v="CUST1128"/>
    <x v="0"/>
    <n v="45"/>
    <x v="31"/>
    <s v="Men's Graphic T-Shirt"/>
    <x v="4"/>
    <s v="Tops"/>
    <s v="STORE15"/>
    <s v="Shelton PLC"/>
    <s v="North"/>
    <s v="East Jenniferstad"/>
    <s v="Flagship"/>
    <n v="2"/>
    <n v="188.25"/>
    <n v="7.999999999999996E-2"/>
    <s v="PayPal"/>
    <x v="335"/>
  </r>
  <r>
    <x v="339"/>
    <x v="276"/>
    <n v="1"/>
    <x v="0"/>
    <s v="CUST1222"/>
    <x v="0"/>
    <n v="35"/>
    <x v="54"/>
    <s v="Men's Winter Jacket"/>
    <x v="4"/>
    <s v="Outerwear"/>
    <s v="STORE6"/>
    <s v="Mann-Austin"/>
    <s v="East"/>
    <s v="Vasquezborough"/>
    <s v="Online"/>
    <n v="4"/>
    <n v="344.11999999999995"/>
    <n v="0.25"/>
    <s v="PayPal"/>
    <x v="336"/>
  </r>
  <r>
    <x v="340"/>
    <x v="47"/>
    <n v="10"/>
    <x v="1"/>
    <s v="CUST1047"/>
    <x v="1"/>
    <n v="54"/>
    <x v="53"/>
    <s v="Soccer Training Cone Set"/>
    <x v="0"/>
    <s v="Accessories"/>
    <s v="STORE19"/>
    <s v="Mann-Austin"/>
    <s v="East"/>
    <s v="Vasquezborough"/>
    <s v="Online"/>
    <n v="3"/>
    <n v="997.94999999999993"/>
    <n v="8.9999999999999969E-2"/>
    <s v="COD"/>
    <x v="337"/>
  </r>
  <r>
    <x v="341"/>
    <x v="277"/>
    <n v="3"/>
    <x v="2"/>
    <s v="CUST1150"/>
    <x v="0"/>
    <n v="24"/>
    <x v="75"/>
    <s v="Men's Graphic T-Shirt"/>
    <x v="4"/>
    <s v="Tops"/>
    <s v="STORE15"/>
    <s v="Shelton PLC"/>
    <s v="North"/>
    <s v="East Jenniferstad"/>
    <s v="Flagship"/>
    <n v="3"/>
    <n v="121.64"/>
    <n v="6.9999999999999951E-2"/>
    <s v="PayPal"/>
    <x v="338"/>
  </r>
  <r>
    <x v="342"/>
    <x v="278"/>
    <n v="9"/>
    <x v="0"/>
    <s v="CUST1221"/>
    <x v="0"/>
    <n v="38"/>
    <x v="88"/>
    <s v="Wooden Nightstand"/>
    <x v="3"/>
    <s v="Furniture"/>
    <s v="STORE10"/>
    <s v="Martinez, Adkins and Johnson"/>
    <s v="North"/>
    <s v="Danielmouth"/>
    <s v="Flagship"/>
    <n v="2"/>
    <n v="692.71999999999991"/>
    <n v="0.13"/>
    <s v="PayPal"/>
    <x v="339"/>
  </r>
  <r>
    <x v="343"/>
    <x v="279"/>
    <n v="11"/>
    <x v="0"/>
    <s v="CUST1027"/>
    <x v="0"/>
    <n v="31"/>
    <x v="10"/>
    <s v="Foldable Camping Chair"/>
    <x v="0"/>
    <s v="Outdoor"/>
    <s v="STORE19"/>
    <s v="Mann-Austin"/>
    <s v="East"/>
    <s v="Vasquezborough"/>
    <s v="Online"/>
    <n v="3"/>
    <n v="794.5899999999998"/>
    <n v="2.9999999999999916E-2"/>
    <s v="PayPal"/>
    <x v="340"/>
  </r>
  <r>
    <x v="344"/>
    <x v="183"/>
    <n v="10"/>
    <x v="1"/>
    <s v="CUST1014"/>
    <x v="1"/>
    <n v="53"/>
    <x v="33"/>
    <s v="Wireless Bluetooth Speaker"/>
    <x v="1"/>
    <s v="Audio"/>
    <s v="STORE9"/>
    <s v="Mann-Austin"/>
    <s v="East"/>
    <s v="Vasquezborough"/>
    <s v="Online"/>
    <n v="1"/>
    <n v="907.95"/>
    <n v="9.9999999999999978E-2"/>
    <s v="PayPal"/>
    <x v="341"/>
  </r>
  <r>
    <x v="345"/>
    <x v="280"/>
    <n v="10"/>
    <x v="2"/>
    <s v="CUST1287"/>
    <x v="1"/>
    <n v="22"/>
    <x v="57"/>
    <s v="Boxing Hand Wraps"/>
    <x v="0"/>
    <s v="Fitness"/>
    <s v="STORE0"/>
    <s v="Rivera-Warner"/>
    <s v="East"/>
    <s v="Washingtonfurt"/>
    <s v="Flagship"/>
    <n v="2"/>
    <n v="660.81"/>
    <n v="0.17999999999999994"/>
    <s v="Credit Card"/>
    <x v="342"/>
  </r>
  <r>
    <x v="346"/>
    <x v="192"/>
    <n v="9"/>
    <x v="2"/>
    <s v="CUST1061"/>
    <x v="0"/>
    <n v="23"/>
    <x v="69"/>
    <s v="HDMI Cable – 2m"/>
    <x v="1"/>
    <s v="Accessories"/>
    <s v="STORE8"/>
    <s v="Mann-Austin"/>
    <s v="East"/>
    <s v="Vasquezborough"/>
    <s v="Online"/>
    <n v="3"/>
    <n v="564.93999999999994"/>
    <n v="0.21999999999999997"/>
    <s v="COD"/>
    <x v="343"/>
  </r>
  <r>
    <x v="347"/>
    <x v="281"/>
    <n v="9"/>
    <x v="0"/>
    <s v="CUST1054"/>
    <x v="0"/>
    <n v="24"/>
    <x v="5"/>
    <s v="4K Home Projector"/>
    <x v="1"/>
    <s v="Appliances"/>
    <s v="STORE15"/>
    <s v="Shelton PLC"/>
    <s v="North"/>
    <s v="East Jenniferstad"/>
    <s v="Flagship"/>
    <n v="2"/>
    <n v="280.37"/>
    <n v="0.21999999999999997"/>
    <s v="COD"/>
    <x v="344"/>
  </r>
  <r>
    <x v="348"/>
    <x v="282"/>
    <n v="7"/>
    <x v="0"/>
    <s v="CUST1372"/>
    <x v="0"/>
    <n v="28"/>
    <x v="57"/>
    <s v="Boxing Hand Wraps"/>
    <x v="0"/>
    <s v="Fitness"/>
    <s v="STORE3"/>
    <s v="Mann-Austin"/>
    <s v="East"/>
    <s v="Vasquezborough"/>
    <s v="Online"/>
    <n v="2"/>
    <n v="85.22999999999999"/>
    <n v="0.13"/>
    <s v="Credit Card"/>
    <x v="345"/>
  </r>
  <r>
    <x v="349"/>
    <x v="283"/>
    <n v="4"/>
    <x v="2"/>
    <s v="CUST1312"/>
    <x v="1"/>
    <n v="47"/>
    <x v="16"/>
    <s v="Decorative Floor Vase"/>
    <x v="3"/>
    <s v="Decor"/>
    <s v="STORE13"/>
    <s v="Martinez, Adkins and Johnson"/>
    <s v="North"/>
    <s v="Danielmouth"/>
    <s v="Flagship"/>
    <n v="2"/>
    <n v="563.29999999999995"/>
    <n v="0.26"/>
    <s v="Credit Card"/>
    <x v="346"/>
  </r>
  <r>
    <x v="350"/>
    <x v="273"/>
    <n v="1"/>
    <x v="0"/>
    <s v="CUST1033"/>
    <x v="0"/>
    <n v="25"/>
    <x v="61"/>
    <s v="Wall-Mounted Spice Rack"/>
    <x v="3"/>
    <s v="Kitchen"/>
    <s v="STORE18"/>
    <s v="Guerrero-Schmitt"/>
    <s v="East"/>
    <s v="East Stevechester"/>
    <s v="Flagship"/>
    <n v="2"/>
    <n v="827.81"/>
    <n v="3.9999999999999925E-2"/>
    <s v="PayPal"/>
    <x v="347"/>
  </r>
  <r>
    <x v="351"/>
    <x v="284"/>
    <n v="11"/>
    <x v="0"/>
    <s v="CUST1214"/>
    <x v="0"/>
    <n v="61"/>
    <x v="21"/>
    <s v="Men's Graphic T-Shirt"/>
    <x v="4"/>
    <s v="Tops"/>
    <s v="STORE18"/>
    <s v="Guerrero-Schmitt"/>
    <s v="East"/>
    <s v="East Stevechester"/>
    <s v="Flagship"/>
    <n v="3"/>
    <n v="877.70999999999981"/>
    <n v="0.11999999999999988"/>
    <s v="PayPal"/>
    <x v="348"/>
  </r>
  <r>
    <x v="352"/>
    <x v="285"/>
    <n v="11"/>
    <x v="0"/>
    <s v="CUST1257"/>
    <x v="0"/>
    <n v="42"/>
    <x v="71"/>
    <s v="Foam Roller"/>
    <x v="0"/>
    <s v="Fitness"/>
    <s v="STORE9"/>
    <s v="Mann-Austin"/>
    <s v="East"/>
    <s v="Vasquezborough"/>
    <s v="Online"/>
    <n v="4"/>
    <n v="488.56"/>
    <n v="0.26"/>
    <s v="COD"/>
    <x v="349"/>
  </r>
  <r>
    <x v="353"/>
    <x v="286"/>
    <n v="7"/>
    <x v="0"/>
    <s v="CUST1104"/>
    <x v="0"/>
    <n v="64"/>
    <x v="60"/>
    <s v="Women's Scarf Set"/>
    <x v="4"/>
    <s v="Accessories"/>
    <s v="STORE12"/>
    <s v="Martinez, Adkins and Johnson"/>
    <s v="North"/>
    <s v="Danielmouth"/>
    <s v="Flagship"/>
    <n v="4"/>
    <n v="175.91"/>
    <n v="0.13"/>
    <s v="PayPal"/>
    <x v="350"/>
  </r>
  <r>
    <x v="354"/>
    <x v="287"/>
    <n v="4"/>
    <x v="0"/>
    <s v="CUST1248"/>
    <x v="0"/>
    <n v="19"/>
    <x v="72"/>
    <s v="LED Bedside Lamp"/>
    <x v="3"/>
    <s v="Lighting"/>
    <s v="STORE8"/>
    <s v="Mann-Austin"/>
    <s v="East"/>
    <s v="Vasquezborough"/>
    <s v="Online"/>
    <n v="4"/>
    <n v="289.66000000000003"/>
    <n v="0.25"/>
    <s v="COD"/>
    <x v="351"/>
  </r>
  <r>
    <x v="355"/>
    <x v="288"/>
    <n v="1"/>
    <x v="0"/>
    <s v="CUST1241"/>
    <x v="0"/>
    <n v="31"/>
    <x v="5"/>
    <s v="4K Home Projector"/>
    <x v="1"/>
    <s v="Appliances"/>
    <s v="STORE15"/>
    <s v="Shelton PLC"/>
    <s v="North"/>
    <s v="East Jenniferstad"/>
    <s v="Flagship"/>
    <n v="2"/>
    <n v="899.27"/>
    <n v="0.17000000000000004"/>
    <s v="Credit Card"/>
    <x v="352"/>
  </r>
  <r>
    <x v="356"/>
    <x v="289"/>
    <n v="1"/>
    <x v="0"/>
    <s v="CUST1065"/>
    <x v="1"/>
    <n v="21"/>
    <x v="97"/>
    <s v="Women's Denim Jeans"/>
    <x v="4"/>
    <s v="Bottoms"/>
    <s v="STORE1"/>
    <s v="Martinez, Adkins and Johnson"/>
    <s v="North"/>
    <s v="Danielmouth"/>
    <s v="Flagship"/>
    <n v="1"/>
    <n v="691.38"/>
    <n v="0.10999999999999999"/>
    <s v="COD"/>
    <x v="353"/>
  </r>
  <r>
    <x v="357"/>
    <x v="290"/>
    <n v="9"/>
    <x v="0"/>
    <s v="CUST1165"/>
    <x v="1"/>
    <n v="47"/>
    <x v="16"/>
    <s v="Decorative Floor Vase"/>
    <x v="3"/>
    <s v="Decor"/>
    <s v="STORE0"/>
    <s v="Rivera-Warner"/>
    <s v="East"/>
    <s v="Washingtonfurt"/>
    <s v="Flagship"/>
    <n v="3"/>
    <n v="158.72000000000006"/>
    <n v="0.13000000000000012"/>
    <s v="Credit Card"/>
    <x v="354"/>
  </r>
  <r>
    <x v="358"/>
    <x v="106"/>
    <n v="5"/>
    <x v="0"/>
    <s v="CUST1210"/>
    <x v="0"/>
    <n v="48"/>
    <x v="17"/>
    <s v="Luxury Perfume Spray"/>
    <x v="2"/>
    <s v="Fragrance"/>
    <s v="STORE16"/>
    <s v="Frederick-Wright"/>
    <s v="West"/>
    <s v="New Jimmymouth"/>
    <s v="Flagship"/>
    <n v="4"/>
    <n v="537.14999999999986"/>
    <n v="5.9999999999999942E-2"/>
    <s v="COD"/>
    <x v="355"/>
  </r>
  <r>
    <x v="359"/>
    <x v="0"/>
    <n v="7"/>
    <x v="0"/>
    <s v="CUST1417"/>
    <x v="1"/>
    <n v="64"/>
    <x v="89"/>
    <s v="Yoga Exercise Mat"/>
    <x v="0"/>
    <s v="Fitness"/>
    <s v="STORE9"/>
    <s v="Mann-Austin"/>
    <s v="East"/>
    <s v="Vasquezborough"/>
    <s v="Online"/>
    <n v="3"/>
    <n v="771.70000000000027"/>
    <n v="5.0000000000000266E-2"/>
    <s v="COD"/>
    <x v="356"/>
  </r>
  <r>
    <x v="360"/>
    <x v="291"/>
    <n v="11"/>
    <x v="0"/>
    <s v="CUST1108"/>
    <x v="0"/>
    <n v="38"/>
    <x v="12"/>
    <s v="Sports Wrist Sweatbands"/>
    <x v="0"/>
    <s v="Accessories"/>
    <s v="STORE1"/>
    <s v="Martinez, Adkins and Johnson"/>
    <s v="North"/>
    <s v="Danielmouth"/>
    <s v="Flagship"/>
    <n v="4"/>
    <n v="677.25"/>
    <n v="0.14000000000000012"/>
    <s v="PayPal"/>
    <x v="357"/>
  </r>
  <r>
    <x v="361"/>
    <x v="171"/>
    <n v="4"/>
    <x v="2"/>
    <s v="CUST1102"/>
    <x v="1"/>
    <n v="34"/>
    <x v="24"/>
    <s v="Portable Bluetooth Speaker"/>
    <x v="1"/>
    <s v="Audio"/>
    <s v="STORE11"/>
    <s v="Martinez, Adkins and Johnson"/>
    <s v="North"/>
    <s v="Danielmouth"/>
    <s v="Flagship"/>
    <n v="1"/>
    <n v="645.48"/>
    <n v="0.26"/>
    <s v="COD"/>
    <x v="358"/>
  </r>
  <r>
    <x v="362"/>
    <x v="241"/>
    <n v="7"/>
    <x v="2"/>
    <s v="CUST1360"/>
    <x v="0"/>
    <n v="34"/>
    <x v="78"/>
    <s v="Shin Guards – Adult"/>
    <x v="0"/>
    <s v="Team Sports"/>
    <s v="STORE2"/>
    <s v="Mann-Austin"/>
    <s v="East"/>
    <s v="Vasquezborough"/>
    <s v="Online"/>
    <n v="2"/>
    <n v="934"/>
    <n v="0.30000000000000004"/>
    <s v="COD"/>
    <x v="359"/>
  </r>
  <r>
    <x v="363"/>
    <x v="292"/>
    <n v="2"/>
    <x v="2"/>
    <s v="CUST1334"/>
    <x v="1"/>
    <n v="50"/>
    <x v="54"/>
    <s v="Men's Winter Jacket"/>
    <x v="4"/>
    <s v="Outerwear"/>
    <s v="STORE2"/>
    <s v="Mann-Austin"/>
    <s v="East"/>
    <s v="Vasquezborough"/>
    <s v="Online"/>
    <n v="1"/>
    <n v="669.53"/>
    <n v="0.19999999999999996"/>
    <s v="Credit Card"/>
    <x v="360"/>
  </r>
  <r>
    <x v="364"/>
    <x v="122"/>
    <n v="3"/>
    <x v="2"/>
    <s v="CUST1216"/>
    <x v="0"/>
    <n v="44"/>
    <x v="68"/>
    <s v="Bedroom Table Lamp"/>
    <x v="3"/>
    <s v="Lighting"/>
    <s v="STORE18"/>
    <s v="Guerrero-Schmitt"/>
    <s v="East"/>
    <s v="East Stevechester"/>
    <s v="Flagship"/>
    <n v="1"/>
    <n v="213.69"/>
    <n v="0.28000000000000003"/>
    <s v="COD"/>
    <x v="361"/>
  </r>
  <r>
    <x v="365"/>
    <x v="52"/>
    <n v="2"/>
    <x v="2"/>
    <s v="CUST1077"/>
    <x v="0"/>
    <n v="29"/>
    <x v="39"/>
    <s v="Multi-Purpose Storage Box"/>
    <x v="3"/>
    <s v="Storage"/>
    <s v="STORE19"/>
    <s v="Mann-Austin"/>
    <s v="East"/>
    <s v="Vasquezborough"/>
    <s v="Online"/>
    <n v="2"/>
    <n v="99.1"/>
    <n v="0.19999999999999996"/>
    <s v="PayPal"/>
    <x v="362"/>
  </r>
  <r>
    <x v="366"/>
    <x v="293"/>
    <n v="6"/>
    <x v="0"/>
    <s v="CUST1370"/>
    <x v="0"/>
    <n v="45"/>
    <x v="92"/>
    <s v="Men's Casual Sneakers"/>
    <x v="4"/>
    <s v="Footwear"/>
    <s v="STORE16"/>
    <s v="Frederick-Wright"/>
    <s v="West"/>
    <s v="New Jimmymouth"/>
    <s v="Flagship"/>
    <n v="1"/>
    <n v="628.98"/>
    <n v="3.0000000000000027E-2"/>
    <s v="COD"/>
    <x v="363"/>
  </r>
  <r>
    <x v="367"/>
    <x v="294"/>
    <n v="2"/>
    <x v="2"/>
    <s v="CUST1085"/>
    <x v="0"/>
    <n v="36"/>
    <x v="94"/>
    <s v="Wooden Bookshelf"/>
    <x v="3"/>
    <s v="Furniture"/>
    <s v="STORE4"/>
    <s v="Mann-Austin"/>
    <s v="East"/>
    <s v="Vasquezborough"/>
    <s v="Online"/>
    <n v="3"/>
    <n v="944.64000000000021"/>
    <n v="0.26000000000000012"/>
    <s v="Credit Card"/>
    <x v="364"/>
  </r>
  <r>
    <x v="368"/>
    <x v="260"/>
    <n v="6"/>
    <x v="2"/>
    <s v="CUST1471"/>
    <x v="0"/>
    <n v="42"/>
    <x v="47"/>
    <s v="USB-C Laptop Charger"/>
    <x v="1"/>
    <s v="Computer"/>
    <s v="STORE12"/>
    <s v="Martinez, Adkins and Johnson"/>
    <s v="North"/>
    <s v="Danielmouth"/>
    <s v="Flagship"/>
    <n v="2"/>
    <n v="121.7"/>
    <n v="6.0000000000000053E-2"/>
    <s v="COD"/>
    <x v="365"/>
  </r>
  <r>
    <x v="369"/>
    <x v="30"/>
    <n v="10"/>
    <x v="1"/>
    <s v="CUST1448"/>
    <x v="1"/>
    <n v="64"/>
    <x v="15"/>
    <s v="Adjustable Dumbbells 20kg"/>
    <x v="0"/>
    <s v="Fitness"/>
    <s v="STORE3"/>
    <s v="Mann-Austin"/>
    <s v="East"/>
    <s v="Vasquezborough"/>
    <s v="Online"/>
    <n v="4"/>
    <n v="269.49"/>
    <n v="7.0000000000000062E-2"/>
    <s v="PayPal"/>
    <x v="366"/>
  </r>
  <r>
    <x v="370"/>
    <x v="295"/>
    <n v="3"/>
    <x v="2"/>
    <s v="CUST1099"/>
    <x v="0"/>
    <n v="35"/>
    <x v="62"/>
    <s v="Carbon Fiber Tennis Racket"/>
    <x v="0"/>
    <s v="Equipment"/>
    <s v="STORE18"/>
    <s v="Guerrero-Schmitt"/>
    <s v="East"/>
    <s v="East Stevechester"/>
    <s v="Flagship"/>
    <n v="1"/>
    <n v="678.2"/>
    <n v="0.14000000000000001"/>
    <s v="Credit Card"/>
    <x v="367"/>
  </r>
  <r>
    <x v="371"/>
    <x v="296"/>
    <n v="8"/>
    <x v="0"/>
    <s v="CUST1231"/>
    <x v="1"/>
    <n v="22"/>
    <x v="64"/>
    <s v="Gaming Mouse Pad XL"/>
    <x v="1"/>
    <s v="Accessories"/>
    <s v="STORE13"/>
    <s v="Martinez, Adkins and Johnson"/>
    <s v="North"/>
    <s v="Danielmouth"/>
    <s v="Flagship"/>
    <n v="1"/>
    <n v="752.45"/>
    <n v="0.20999999999999996"/>
    <s v="COD"/>
    <x v="368"/>
  </r>
  <r>
    <x v="372"/>
    <x v="297"/>
    <n v="3"/>
    <x v="0"/>
    <s v="CUST1037"/>
    <x v="1"/>
    <n v="27"/>
    <x v="32"/>
    <s v="Vitamin E Body Lotion"/>
    <x v="2"/>
    <s v="Skincare"/>
    <s v="STORE13"/>
    <s v="Martinez, Adkins and Johnson"/>
    <s v="North"/>
    <s v="Danielmouth"/>
    <s v="Flagship"/>
    <n v="2"/>
    <n v="209.66"/>
    <n v="0.20999999999999996"/>
    <s v="Credit Card"/>
    <x v="369"/>
  </r>
  <r>
    <x v="373"/>
    <x v="298"/>
    <n v="1"/>
    <x v="2"/>
    <s v="CUST1161"/>
    <x v="1"/>
    <n v="18"/>
    <x v="0"/>
    <s v="Cricket Bat"/>
    <x v="0"/>
    <s v="Team Sports"/>
    <s v="STORE19"/>
    <s v="Mann-Austin"/>
    <s v="East"/>
    <s v="Vasquezborough"/>
    <s v="Online"/>
    <n v="2"/>
    <n v="739.95"/>
    <n v="9.9999999999999978E-2"/>
    <s v="COD"/>
    <x v="370"/>
  </r>
  <r>
    <x v="374"/>
    <x v="149"/>
    <n v="12"/>
    <x v="1"/>
    <s v="CUST1469"/>
    <x v="0"/>
    <n v="19"/>
    <x v="49"/>
    <s v="High-Grip Football"/>
    <x v="0"/>
    <s v="Team Sports"/>
    <s v="STORE15"/>
    <s v="Shelton PLC"/>
    <s v="North"/>
    <s v="East Jenniferstad"/>
    <s v="Flagship"/>
    <n v="1"/>
    <n v="496.19"/>
    <n v="7.999999999999996E-2"/>
    <s v="COD"/>
    <x v="371"/>
  </r>
  <r>
    <x v="375"/>
    <x v="131"/>
    <n v="4"/>
    <x v="2"/>
    <s v="CUST1044"/>
    <x v="0"/>
    <n v="34"/>
    <x v="93"/>
    <s v="Face Foundation Kit"/>
    <x v="2"/>
    <s v="Makeup"/>
    <s v="STORE12"/>
    <s v="Martinez, Adkins and Johnson"/>
    <s v="North"/>
    <s v="Danielmouth"/>
    <s v="Flagship"/>
    <n v="1"/>
    <n v="306.36"/>
    <n v="1.0000000000000009E-2"/>
    <s v="PayPal"/>
    <x v="372"/>
  </r>
  <r>
    <x v="376"/>
    <x v="273"/>
    <n v="1"/>
    <x v="0"/>
    <s v="CUST1120"/>
    <x v="1"/>
    <n v="44"/>
    <x v="78"/>
    <s v="Shin Guards – Adult"/>
    <x v="0"/>
    <s v="Team Sports"/>
    <s v="STORE4"/>
    <s v="Mann-Austin"/>
    <s v="East"/>
    <s v="Vasquezborough"/>
    <s v="Online"/>
    <n v="4"/>
    <n v="693.16"/>
    <n v="5.0000000000000044E-2"/>
    <s v="PayPal"/>
    <x v="373"/>
  </r>
  <r>
    <x v="377"/>
    <x v="299"/>
    <n v="3"/>
    <x v="2"/>
    <s v="CUST1455"/>
    <x v="0"/>
    <n v="54"/>
    <x v="50"/>
    <s v="Hydrating Face Cleanser"/>
    <x v="2"/>
    <s v="Skincare"/>
    <s v="STORE10"/>
    <s v="Martinez, Adkins and Johnson"/>
    <s v="North"/>
    <s v="Danielmouth"/>
    <s v="Flagship"/>
    <n v="1"/>
    <n v="995.51999999999987"/>
    <n v="0.21999999999999997"/>
    <s v="PayPal"/>
    <x v="374"/>
  </r>
  <r>
    <x v="378"/>
    <x v="300"/>
    <n v="8"/>
    <x v="0"/>
    <s v="CUST1125"/>
    <x v="1"/>
    <n v="64"/>
    <x v="84"/>
    <s v="Men's Sports Shorts"/>
    <x v="4"/>
    <s v="Bottoms"/>
    <s v="STORE18"/>
    <s v="Guerrero-Schmitt"/>
    <s v="East"/>
    <s v="East Stevechester"/>
    <s v="Flagship"/>
    <n v="4"/>
    <n v="241.32"/>
    <n v="0.29000000000000004"/>
    <s v="COD"/>
    <x v="375"/>
  </r>
  <r>
    <x v="379"/>
    <x v="269"/>
    <n v="11"/>
    <x v="1"/>
    <s v="CUST1239"/>
    <x v="1"/>
    <n v="58"/>
    <x v="36"/>
    <s v="Essential Oil Diffuser"/>
    <x v="3"/>
    <s v="Decor"/>
    <s v="STORE1"/>
    <s v="Martinez, Adkins and Johnson"/>
    <s v="North"/>
    <s v="Danielmouth"/>
    <s v="Flagship"/>
    <n v="3"/>
    <n v="636.03"/>
    <n v="6.0000000000000053E-2"/>
    <s v="COD"/>
    <x v="376"/>
  </r>
  <r>
    <x v="380"/>
    <x v="301"/>
    <n v="12"/>
    <x v="1"/>
    <s v="CUST1096"/>
    <x v="1"/>
    <n v="30"/>
    <x v="83"/>
    <s v="Portable Power Bank"/>
    <x v="1"/>
    <s v="Mobile"/>
    <s v="STORE19"/>
    <s v="Mann-Austin"/>
    <s v="East"/>
    <s v="Vasquezborough"/>
    <s v="Online"/>
    <n v="4"/>
    <n v="603.30999999999995"/>
    <n v="0.14999999999999991"/>
    <s v="Credit Card"/>
    <x v="377"/>
  </r>
  <r>
    <x v="381"/>
    <x v="80"/>
    <n v="5"/>
    <x v="0"/>
    <s v="CUST1075"/>
    <x v="1"/>
    <n v="61"/>
    <x v="41"/>
    <s v="Face Foundation Kit"/>
    <x v="2"/>
    <s v="Makeup"/>
    <s v="STORE10"/>
    <s v="Martinez, Adkins and Johnson"/>
    <s v="North"/>
    <s v="Danielmouth"/>
    <s v="Flagship"/>
    <n v="3"/>
    <n v="437.95999999999981"/>
    <n v="0.26999999999999991"/>
    <s v="COD"/>
    <x v="378"/>
  </r>
  <r>
    <x v="382"/>
    <x v="302"/>
    <n v="1"/>
    <x v="0"/>
    <s v="CUST1208"/>
    <x v="0"/>
    <n v="54"/>
    <x v="13"/>
    <s v="Gaming Mechanical Keyboard"/>
    <x v="1"/>
    <s v="Computer"/>
    <s v="STORE4"/>
    <s v="Mann-Austin"/>
    <s v="East"/>
    <s v="Vasquezborough"/>
    <s v="Online"/>
    <n v="2"/>
    <n v="56.91"/>
    <n v="7.999999999999996E-2"/>
    <s v="COD"/>
    <x v="379"/>
  </r>
  <r>
    <x v="383"/>
    <x v="303"/>
    <n v="12"/>
    <x v="1"/>
    <s v="CUST1334"/>
    <x v="1"/>
    <n v="50"/>
    <x v="3"/>
    <s v="Wireless Mouse"/>
    <x v="1"/>
    <s v="Computer"/>
    <s v="STORE6"/>
    <s v="Mann-Austin"/>
    <s v="East"/>
    <s v="Vasquezborough"/>
    <s v="Online"/>
    <n v="1"/>
    <n v="141.78999999999996"/>
    <n v="9.9999999999999867E-2"/>
    <s v="Credit Card"/>
    <x v="380"/>
  </r>
  <r>
    <x v="384"/>
    <x v="29"/>
    <n v="1"/>
    <x v="0"/>
    <s v="CUST1483"/>
    <x v="0"/>
    <n v="48"/>
    <x v="93"/>
    <s v="Face Foundation Kit"/>
    <x v="2"/>
    <s v="Makeup"/>
    <s v="STORE15"/>
    <s v="Shelton PLC"/>
    <s v="North"/>
    <s v="East Jenniferstad"/>
    <s v="Flagship"/>
    <n v="4"/>
    <n v="355.14000000000004"/>
    <n v="0.16000000000000003"/>
    <s v="COD"/>
    <x v="381"/>
  </r>
  <r>
    <x v="385"/>
    <x v="96"/>
    <n v="9"/>
    <x v="2"/>
    <s v="CUST1211"/>
    <x v="1"/>
    <n v="20"/>
    <x v="48"/>
    <s v="Sports Water Hydration Pack"/>
    <x v="0"/>
    <s v="Outdoor"/>
    <s v="STORE6"/>
    <s v="Mann-Austin"/>
    <s v="East"/>
    <s v="Vasquezborough"/>
    <s v="Online"/>
    <n v="4"/>
    <n v="960.38"/>
    <n v="0.15000000000000002"/>
    <s v="COD"/>
    <x v="382"/>
  </r>
  <r>
    <x v="386"/>
    <x v="138"/>
    <n v="5"/>
    <x v="0"/>
    <s v="CUST1420"/>
    <x v="0"/>
    <n v="60"/>
    <x v="20"/>
    <s v="Men's Sports Shorts"/>
    <x v="4"/>
    <s v="Bottoms"/>
    <s v="STORE16"/>
    <s v="Frederick-Wright"/>
    <s v="West"/>
    <s v="New Jimmymouth"/>
    <s v="Flagship"/>
    <n v="3"/>
    <n v="847.21"/>
    <n v="6.0000000000000053E-2"/>
    <s v="PayPal"/>
    <x v="383"/>
  </r>
  <r>
    <x v="387"/>
    <x v="304"/>
    <n v="8"/>
    <x v="2"/>
    <s v="CUST1066"/>
    <x v="1"/>
    <n v="27"/>
    <x v="61"/>
    <s v="Wall-Mounted Spice Rack"/>
    <x v="3"/>
    <s v="Kitchen"/>
    <s v="STORE10"/>
    <s v="Martinez, Adkins and Johnson"/>
    <s v="North"/>
    <s v="Danielmouth"/>
    <s v="Flagship"/>
    <n v="4"/>
    <n v="773.81000000000006"/>
    <n v="8.0000000000000071E-2"/>
    <s v="COD"/>
    <x v="384"/>
  </r>
  <r>
    <x v="388"/>
    <x v="208"/>
    <n v="5"/>
    <x v="2"/>
    <s v="CUST1000"/>
    <x v="0"/>
    <n v="55"/>
    <x v="81"/>
    <s v="Organic Sunscreen Lotion"/>
    <x v="2"/>
    <s v="Skincare"/>
    <s v="STORE16"/>
    <s v="Frederick-Wright"/>
    <s v="West"/>
    <s v="New Jimmymouth"/>
    <s v="Flagship"/>
    <n v="1"/>
    <n v="664.71"/>
    <n v="9.9999999999999978E-2"/>
    <s v="PayPal"/>
    <x v="385"/>
  </r>
  <r>
    <x v="389"/>
    <x v="305"/>
    <n v="11"/>
    <x v="1"/>
    <s v="CUST1347"/>
    <x v="1"/>
    <n v="39"/>
    <x v="92"/>
    <s v="Men's Casual Sneakers"/>
    <x v="4"/>
    <s v="Footwear"/>
    <s v="STORE7"/>
    <s v="Mann-Austin"/>
    <s v="East"/>
    <s v="Vasquezborough"/>
    <s v="Online"/>
    <n v="4"/>
    <n v="482.06000000000006"/>
    <n v="7.0000000000000062E-2"/>
    <s v="PayPal"/>
    <x v="386"/>
  </r>
  <r>
    <x v="390"/>
    <x v="177"/>
    <n v="3"/>
    <x v="2"/>
    <s v="CUST1089"/>
    <x v="0"/>
    <n v="43"/>
    <x v="71"/>
    <s v="Foam Roller"/>
    <x v="0"/>
    <s v="Fitness"/>
    <s v="STORE3"/>
    <s v="Mann-Austin"/>
    <s v="East"/>
    <s v="Vasquezborough"/>
    <s v="Online"/>
    <n v="4"/>
    <n v="995.54999999999984"/>
    <n v="0.18999999999999995"/>
    <s v="PayPal"/>
    <x v="387"/>
  </r>
  <r>
    <x v="391"/>
    <x v="270"/>
    <n v="7"/>
    <x v="0"/>
    <s v="CUST1141"/>
    <x v="0"/>
    <n v="30"/>
    <x v="47"/>
    <s v="USB-C Laptop Charger"/>
    <x v="1"/>
    <s v="Computer"/>
    <s v="STORE13"/>
    <s v="Martinez, Adkins and Johnson"/>
    <s v="North"/>
    <s v="Danielmouth"/>
    <s v="Flagship"/>
    <n v="2"/>
    <n v="153.84"/>
    <n v="0.27"/>
    <s v="PayPal"/>
    <x v="388"/>
  </r>
  <r>
    <x v="392"/>
    <x v="306"/>
    <n v="5"/>
    <x v="2"/>
    <s v="CUST1153"/>
    <x v="0"/>
    <n v="31"/>
    <x v="36"/>
    <s v="Essential Oil Diffuser"/>
    <x v="3"/>
    <s v="Decor"/>
    <s v="STORE6"/>
    <s v="Mann-Austin"/>
    <s v="East"/>
    <s v="Vasquezborough"/>
    <s v="Online"/>
    <n v="3"/>
    <n v="362.10999999999996"/>
    <n v="0.22999999999999998"/>
    <s v="COD"/>
    <x v="389"/>
  </r>
  <r>
    <x v="393"/>
    <x v="307"/>
    <n v="9"/>
    <x v="0"/>
    <s v="CUST1472"/>
    <x v="0"/>
    <n v="42"/>
    <x v="19"/>
    <s v="USB External Hard Drive"/>
    <x v="1"/>
    <s v="Computer"/>
    <s v="STORE8"/>
    <s v="Mann-Austin"/>
    <s v="East"/>
    <s v="Vasquezborough"/>
    <s v="Online"/>
    <n v="3"/>
    <n v="112.26000000000002"/>
    <n v="0.1100000000000001"/>
    <s v="Credit Card"/>
    <x v="390"/>
  </r>
  <r>
    <x v="394"/>
    <x v="38"/>
    <n v="3"/>
    <x v="0"/>
    <s v="CUST1203"/>
    <x v="0"/>
    <n v="47"/>
    <x v="32"/>
    <s v="Vitamin E Body Lotion"/>
    <x v="2"/>
    <s v="Skincare"/>
    <s v="STORE19"/>
    <s v="Mann-Austin"/>
    <s v="East"/>
    <s v="Vasquezborough"/>
    <s v="Online"/>
    <n v="2"/>
    <n v="962.81000000000006"/>
    <n v="6.0000000000000053E-2"/>
    <s v="COD"/>
    <x v="391"/>
  </r>
  <r>
    <x v="395"/>
    <x v="238"/>
    <n v="1"/>
    <x v="0"/>
    <s v="CUST1213"/>
    <x v="1"/>
    <n v="42"/>
    <x v="39"/>
    <s v="Multi-Purpose Storage Box"/>
    <x v="3"/>
    <s v="Storage"/>
    <s v="STORE0"/>
    <s v="Rivera-Warner"/>
    <s v="East"/>
    <s v="Washingtonfurt"/>
    <s v="Flagship"/>
    <n v="4"/>
    <n v="276.23"/>
    <n v="0.12"/>
    <s v="Credit Card"/>
    <x v="392"/>
  </r>
  <r>
    <x v="396"/>
    <x v="266"/>
    <n v="4"/>
    <x v="0"/>
    <s v="CUST1015"/>
    <x v="1"/>
    <n v="49"/>
    <x v="97"/>
    <s v="Women's Denim Jeans"/>
    <x v="4"/>
    <s v="Bottoms"/>
    <s v="STORE14"/>
    <s v="Mcdonald Inc"/>
    <s v="South"/>
    <s v="Christopherland"/>
    <s v="Outlet"/>
    <n v="3"/>
    <n v="991.37"/>
    <n v="9.9999999999999978E-2"/>
    <s v="PayPal"/>
    <x v="393"/>
  </r>
  <r>
    <x v="397"/>
    <x v="308"/>
    <n v="9"/>
    <x v="2"/>
    <s v="CUST1168"/>
    <x v="1"/>
    <n v="36"/>
    <x v="39"/>
    <s v="Multi-Purpose Storage Box"/>
    <x v="3"/>
    <s v="Storage"/>
    <s v="STORE13"/>
    <s v="Martinez, Adkins and Johnson"/>
    <s v="North"/>
    <s v="Danielmouth"/>
    <s v="Flagship"/>
    <n v="3"/>
    <n v="977.47"/>
    <n v="5.0000000000000044E-2"/>
    <s v="Credit Card"/>
    <x v="394"/>
  </r>
  <r>
    <x v="398"/>
    <x v="309"/>
    <n v="7"/>
    <x v="2"/>
    <s v="CUST1206"/>
    <x v="1"/>
    <n v="26"/>
    <x v="32"/>
    <s v="Vitamin E Body Lotion"/>
    <x v="2"/>
    <s v="Skincare"/>
    <s v="STORE12"/>
    <s v="Martinez, Adkins and Johnson"/>
    <s v="North"/>
    <s v="Danielmouth"/>
    <s v="Flagship"/>
    <n v="2"/>
    <n v="308.7"/>
    <n v="0.19999999999999996"/>
    <s v="PayPal"/>
    <x v="395"/>
  </r>
  <r>
    <x v="399"/>
    <x v="140"/>
    <n v="10"/>
    <x v="0"/>
    <s v="CUST1037"/>
    <x v="1"/>
    <n v="27"/>
    <x v="96"/>
    <s v="Men's Hair Styling Gel"/>
    <x v="2"/>
    <s v="Haircare"/>
    <s v="STORE16"/>
    <s v="Frederick-Wright"/>
    <s v="West"/>
    <s v="New Jimmymouth"/>
    <s v="Flagship"/>
    <n v="2"/>
    <n v="733.86999999999989"/>
    <n v="9.9999999999999978E-2"/>
    <s v="PayPal"/>
    <x v="396"/>
  </r>
  <r>
    <x v="400"/>
    <x v="174"/>
    <n v="10"/>
    <x v="1"/>
    <s v="CUST1095"/>
    <x v="1"/>
    <n v="62"/>
    <x v="46"/>
    <s v="Knee Support Brace"/>
    <x v="0"/>
    <s v="Equipment"/>
    <s v="STORE16"/>
    <s v="Frederick-Wright"/>
    <s v="West"/>
    <s v="New Jimmymouth"/>
    <s v="Flagship"/>
    <n v="2"/>
    <n v="22.47"/>
    <n v="0.22000000000000008"/>
    <s v="PayPal"/>
    <x v="397"/>
  </r>
  <r>
    <x v="401"/>
    <x v="264"/>
    <n v="3"/>
    <x v="0"/>
    <s v="CUST1348"/>
    <x v="0"/>
    <n v="55"/>
    <x v="71"/>
    <s v="Foam Roller"/>
    <x v="0"/>
    <s v="Fitness"/>
    <s v="STORE13"/>
    <s v="Martinez, Adkins and Johnson"/>
    <s v="North"/>
    <s v="Danielmouth"/>
    <s v="Flagship"/>
    <n v="4"/>
    <n v="651.36"/>
    <n v="0.12999999999999989"/>
    <s v="Credit Card"/>
    <x v="398"/>
  </r>
  <r>
    <x v="402"/>
    <x v="310"/>
    <n v="6"/>
    <x v="2"/>
    <s v="CUST1296"/>
    <x v="1"/>
    <n v="28"/>
    <x v="66"/>
    <s v="Decorative Wall Mirror"/>
    <x v="3"/>
    <s v="Decor"/>
    <s v="STORE10"/>
    <s v="Martinez, Adkins and Johnson"/>
    <s v="North"/>
    <s v="Danielmouth"/>
    <s v="Flagship"/>
    <n v="1"/>
    <n v="753.39"/>
    <n v="4.0000000000000036E-2"/>
    <s v="COD"/>
    <x v="399"/>
  </r>
  <r>
    <x v="403"/>
    <x v="311"/>
    <n v="10"/>
    <x v="0"/>
    <s v="CUST1201"/>
    <x v="1"/>
    <n v="25"/>
    <x v="51"/>
    <s v="Hair Repair Oil Treatment"/>
    <x v="2"/>
    <s v="Haircare"/>
    <s v="STORE12"/>
    <s v="Martinez, Adkins and Johnson"/>
    <s v="North"/>
    <s v="Danielmouth"/>
    <s v="Flagship"/>
    <n v="4"/>
    <n v="849.17"/>
    <n v="0.12"/>
    <s v="COD"/>
    <x v="400"/>
  </r>
  <r>
    <x v="404"/>
    <x v="123"/>
    <n v="7"/>
    <x v="0"/>
    <s v="CUST1379"/>
    <x v="1"/>
    <n v="34"/>
    <x v="42"/>
    <s v="Outdoor Sports Water Bottle"/>
    <x v="0"/>
    <s v="Accessories"/>
    <s v="STORE0"/>
    <s v="Rivera-Warner"/>
    <s v="East"/>
    <s v="Washingtonfurt"/>
    <s v="Flagship"/>
    <n v="4"/>
    <n v="585.44999999999993"/>
    <n v="0.25"/>
    <s v="COD"/>
    <x v="401"/>
  </r>
  <r>
    <x v="405"/>
    <x v="312"/>
    <n v="12"/>
    <x v="0"/>
    <s v="CUST1476"/>
    <x v="1"/>
    <n v="33"/>
    <x v="28"/>
    <s v="Women's Ankle Boots"/>
    <x v="4"/>
    <s v="Footwear"/>
    <s v="STORE16"/>
    <s v="Frederick-Wright"/>
    <s v="West"/>
    <s v="New Jimmymouth"/>
    <s v="Flagship"/>
    <n v="1"/>
    <n v="745.15"/>
    <n v="0.25"/>
    <s v="COD"/>
    <x v="402"/>
  </r>
  <r>
    <x v="406"/>
    <x v="313"/>
    <n v="11"/>
    <x v="1"/>
    <s v="CUST1050"/>
    <x v="1"/>
    <n v="61"/>
    <x v="8"/>
    <s v="Stainless Steel Cookware Set"/>
    <x v="3"/>
    <s v="Kitchen"/>
    <s v="STORE2"/>
    <s v="Mann-Austin"/>
    <s v="East"/>
    <s v="Vasquezborough"/>
    <s v="Online"/>
    <n v="1"/>
    <n v="848.69"/>
    <n v="4.0000000000000147E-2"/>
    <s v="COD"/>
    <x v="403"/>
  </r>
  <r>
    <x v="407"/>
    <x v="314"/>
    <n v="2"/>
    <x v="0"/>
    <s v="CUST1413"/>
    <x v="1"/>
    <n v="59"/>
    <x v="7"/>
    <s v="Kitchen Storage Rack"/>
    <x v="3"/>
    <s v="Storage"/>
    <s v="STORE14"/>
    <s v="Mcdonald Inc"/>
    <s v="South"/>
    <s v="Christopherland"/>
    <s v="Outlet"/>
    <n v="2"/>
    <n v="247.67"/>
    <n v="9.9999999999999978E-2"/>
    <s v="PayPal"/>
    <x v="404"/>
  </r>
  <r>
    <x v="408"/>
    <x v="180"/>
    <n v="6"/>
    <x v="0"/>
    <s v="CUST1039"/>
    <x v="1"/>
    <n v="55"/>
    <x v="1"/>
    <s v="Bluetooth Car Audio System"/>
    <x v="1"/>
    <s v="Audio"/>
    <s v="STORE3"/>
    <s v="Mann-Austin"/>
    <s v="East"/>
    <s v="Vasquezborough"/>
    <s v="Online"/>
    <n v="3"/>
    <n v="220.51"/>
    <n v="2.0000000000000018E-2"/>
    <s v="PayPal"/>
    <x v="405"/>
  </r>
  <r>
    <x v="409"/>
    <x v="315"/>
    <n v="6"/>
    <x v="2"/>
    <s v="CUST1327"/>
    <x v="1"/>
    <n v="62"/>
    <x v="5"/>
    <s v="4K Home Projector"/>
    <x v="1"/>
    <s v="Appliances"/>
    <s v="STORE16"/>
    <s v="Frederick-Wright"/>
    <s v="West"/>
    <s v="New Jimmymouth"/>
    <s v="Flagship"/>
    <n v="4"/>
    <n v="370.63"/>
    <n v="7.999999999999996E-2"/>
    <s v="Credit Card"/>
    <x v="406"/>
  </r>
  <r>
    <x v="410"/>
    <x v="52"/>
    <n v="2"/>
    <x v="2"/>
    <s v="CUST1391"/>
    <x v="1"/>
    <n v="40"/>
    <x v="35"/>
    <s v="Fabric Sofa Throw Blanket"/>
    <x v="3"/>
    <s v="Decor"/>
    <s v="STORE19"/>
    <s v="Mann-Austin"/>
    <s v="East"/>
    <s v="Vasquezborough"/>
    <s v="Online"/>
    <n v="4"/>
    <n v="349.84"/>
    <n v="0.10999999999999999"/>
    <s v="Credit Card"/>
    <x v="407"/>
  </r>
  <r>
    <x v="411"/>
    <x v="260"/>
    <n v="6"/>
    <x v="2"/>
    <s v="CUST1043"/>
    <x v="0"/>
    <n v="45"/>
    <x v="11"/>
    <s v="Portable Power Bank"/>
    <x v="1"/>
    <s v="Mobile"/>
    <s v="STORE12"/>
    <s v="Martinez, Adkins and Johnson"/>
    <s v="North"/>
    <s v="Danielmouth"/>
    <s v="Flagship"/>
    <n v="1"/>
    <n v="770.87"/>
    <n v="9.9999999999999978E-2"/>
    <s v="COD"/>
    <x v="408"/>
  </r>
  <r>
    <x v="412"/>
    <x v="79"/>
    <n v="8"/>
    <x v="0"/>
    <s v="CUST1479"/>
    <x v="0"/>
    <n v="40"/>
    <x v="8"/>
    <s v="Stainless Steel Cookware Set"/>
    <x v="3"/>
    <s v="Kitchen"/>
    <s v="STORE17"/>
    <s v="Holloway Ltd"/>
    <s v="North"/>
    <s v="Bensonhaven"/>
    <s v="Flagship"/>
    <n v="3"/>
    <n v="507.33"/>
    <n v="6.0000000000000053E-2"/>
    <s v="PayPal"/>
    <x v="409"/>
  </r>
  <r>
    <x v="413"/>
    <x v="198"/>
    <n v="7"/>
    <x v="2"/>
    <s v="CUST1185"/>
    <x v="1"/>
    <n v="54"/>
    <x v="73"/>
    <s v="Women's Hair Dryer Brush"/>
    <x v="2"/>
    <s v="Haircare"/>
    <s v="STORE9"/>
    <s v="Mann-Austin"/>
    <s v="East"/>
    <s v="Vasquezborough"/>
    <s v="Online"/>
    <n v="1"/>
    <n v="87.78"/>
    <n v="6.0000000000000053E-2"/>
    <s v="Credit Card"/>
    <x v="410"/>
  </r>
  <r>
    <x v="414"/>
    <x v="193"/>
    <n v="1"/>
    <x v="2"/>
    <s v="CUST1006"/>
    <x v="1"/>
    <n v="29"/>
    <x v="47"/>
    <s v="USB-C Laptop Charger"/>
    <x v="1"/>
    <s v="Computer"/>
    <s v="STORE4"/>
    <s v="Mann-Austin"/>
    <s v="East"/>
    <s v="Vasquezborough"/>
    <s v="Online"/>
    <n v="2"/>
    <n v="772.24"/>
    <n v="0.21999999999999997"/>
    <s v="Credit Card"/>
    <x v="411"/>
  </r>
  <r>
    <x v="415"/>
    <x v="249"/>
    <n v="6"/>
    <x v="2"/>
    <s v="CUST1047"/>
    <x v="1"/>
    <n v="54"/>
    <x v="7"/>
    <s v="Kitchen Storage Rack"/>
    <x v="3"/>
    <s v="Storage"/>
    <s v="STORE14"/>
    <s v="Mcdonald Inc"/>
    <s v="South"/>
    <s v="Christopherland"/>
    <s v="Outlet"/>
    <n v="1"/>
    <n v="108.27"/>
    <n v="9.9999999999999978E-2"/>
    <s v="COD"/>
    <x v="412"/>
  </r>
  <r>
    <x v="416"/>
    <x v="56"/>
    <n v="12"/>
    <x v="0"/>
    <s v="CUST1347"/>
    <x v="1"/>
    <n v="39"/>
    <x v="48"/>
    <s v="Sports Water Hydration Pack"/>
    <x v="0"/>
    <s v="Outdoor"/>
    <s v="STORE17"/>
    <s v="Holloway Ltd"/>
    <s v="North"/>
    <s v="Bensonhaven"/>
    <s v="Flagship"/>
    <n v="2"/>
    <n v="839.2399999999999"/>
    <n v="0.20999999999999996"/>
    <s v="PayPal"/>
    <x v="413"/>
  </r>
  <r>
    <x v="417"/>
    <x v="316"/>
    <n v="2"/>
    <x v="0"/>
    <s v="CUST1383"/>
    <x v="1"/>
    <n v="27"/>
    <x v="87"/>
    <s v="Womens Cotton Scarf"/>
    <x v="4"/>
    <s v="Accessories"/>
    <s v="STORE10"/>
    <s v="Martinez, Adkins and Johnson"/>
    <s v="North"/>
    <s v="Danielmouth"/>
    <s v="Flagship"/>
    <n v="2"/>
    <n v="466.27"/>
    <n v="0.10999999999999999"/>
    <s v="PayPal"/>
    <x v="414"/>
  </r>
  <r>
    <x v="418"/>
    <x v="72"/>
    <n v="10"/>
    <x v="2"/>
    <s v="CUST1398"/>
    <x v="0"/>
    <n v="54"/>
    <x v="85"/>
    <s v="Laptop Cooling Pad"/>
    <x v="1"/>
    <s v="Computer"/>
    <s v="STORE14"/>
    <s v="Mcdonald Inc"/>
    <s v="South"/>
    <s v="Christopherland"/>
    <s v="Outlet"/>
    <n v="3"/>
    <n v="969.83"/>
    <n v="2.0000000000000018E-2"/>
    <s v="Credit Card"/>
    <x v="415"/>
  </r>
  <r>
    <x v="419"/>
    <x v="317"/>
    <n v="6"/>
    <x v="2"/>
    <s v="CUST1417"/>
    <x v="1"/>
    <n v="64"/>
    <x v="52"/>
    <s v="Women's High Heels"/>
    <x v="4"/>
    <s v="Footwear"/>
    <s v="STORE19"/>
    <s v="Mann-Austin"/>
    <s v="East"/>
    <s v="Vasquezborough"/>
    <s v="Online"/>
    <n v="2"/>
    <n v="782.11"/>
    <n v="0.17000000000000004"/>
    <s v="PayPal"/>
    <x v="416"/>
  </r>
  <r>
    <x v="420"/>
    <x v="275"/>
    <n v="9"/>
    <x v="2"/>
    <s v="CUST1451"/>
    <x v="0"/>
    <n v="46"/>
    <x v="43"/>
    <s v="Noise-Canceling Headphones"/>
    <x v="1"/>
    <s v="Audio"/>
    <s v="STORE11"/>
    <s v="Martinez, Adkins and Johnson"/>
    <s v="North"/>
    <s v="Danielmouth"/>
    <s v="Flagship"/>
    <n v="2"/>
    <n v="74.63000000000001"/>
    <n v="1.000000000000012E-2"/>
    <s v="PayPal"/>
    <x v="417"/>
  </r>
  <r>
    <x v="421"/>
    <x v="318"/>
    <n v="9"/>
    <x v="2"/>
    <s v="CUST1041"/>
    <x v="0"/>
    <n v="21"/>
    <x v="65"/>
    <s v="Women's Beanie Hat"/>
    <x v="4"/>
    <s v="Accessories"/>
    <s v="STORE6"/>
    <s v="Mann-Austin"/>
    <s v="East"/>
    <s v="Vasquezborough"/>
    <s v="Online"/>
    <n v="3"/>
    <n v="522.78000000000009"/>
    <n v="0.25"/>
    <s v="PayPal"/>
    <x v="418"/>
  </r>
  <r>
    <x v="422"/>
    <x v="319"/>
    <n v="7"/>
    <x v="2"/>
    <s v="CUST1338"/>
    <x v="1"/>
    <n v="46"/>
    <x v="26"/>
    <s v="Men's Graphic T-Shirt"/>
    <x v="4"/>
    <s v="Tops"/>
    <s v="STORE15"/>
    <s v="Shelton PLC"/>
    <s v="North"/>
    <s v="East Jenniferstad"/>
    <s v="Flagship"/>
    <n v="1"/>
    <n v="206.45"/>
    <n v="0.15000000000000002"/>
    <s v="PayPal"/>
    <x v="419"/>
  </r>
  <r>
    <x v="423"/>
    <x v="93"/>
    <n v="10"/>
    <x v="0"/>
    <s v="CUST1145"/>
    <x v="0"/>
    <n v="46"/>
    <x v="20"/>
    <s v="Men's Sports Shorts"/>
    <x v="4"/>
    <s v="Bottoms"/>
    <s v="STORE5"/>
    <s v="Mann-Austin"/>
    <s v="East"/>
    <s v="Vasquezborough"/>
    <s v="Online"/>
    <n v="1"/>
    <n v="815.53"/>
    <n v="0.30000000000000004"/>
    <s v="PayPal"/>
    <x v="420"/>
  </r>
  <r>
    <x v="424"/>
    <x v="320"/>
    <n v="10"/>
    <x v="1"/>
    <s v="CUST1037"/>
    <x v="1"/>
    <n v="27"/>
    <x v="29"/>
    <s v="Decorative Lamp Shade"/>
    <x v="3"/>
    <s v="Lighting"/>
    <s v="STORE13"/>
    <s v="Martinez, Adkins and Johnson"/>
    <s v="North"/>
    <s v="Danielmouth"/>
    <s v="Flagship"/>
    <n v="1"/>
    <n v="823.61"/>
    <n v="0.28000000000000003"/>
    <s v="COD"/>
    <x v="421"/>
  </r>
  <r>
    <x v="425"/>
    <x v="185"/>
    <n v="5"/>
    <x v="2"/>
    <s v="CUST1478"/>
    <x v="0"/>
    <n v="59"/>
    <x v="72"/>
    <s v="LED Bedside Lamp"/>
    <x v="3"/>
    <s v="Lighting"/>
    <s v="STORE9"/>
    <s v="Mann-Austin"/>
    <s v="East"/>
    <s v="Vasquezborough"/>
    <s v="Online"/>
    <n v="2"/>
    <n v="209.96"/>
    <n v="0"/>
    <s v="Credit Card"/>
    <x v="422"/>
  </r>
  <r>
    <x v="426"/>
    <x v="55"/>
    <n v="6"/>
    <x v="0"/>
    <s v="CUST1175"/>
    <x v="0"/>
    <n v="56"/>
    <x v="90"/>
    <s v="Brother Laser Printer"/>
    <x v="1"/>
    <s v="Computer"/>
    <s v="STORE16"/>
    <s v="Frederick-Wright"/>
    <s v="West"/>
    <s v="New Jimmymouth"/>
    <s v="Flagship"/>
    <n v="4"/>
    <n v="897.93000000000006"/>
    <n v="5.0000000000000044E-2"/>
    <s v="COD"/>
    <x v="423"/>
  </r>
  <r>
    <x v="427"/>
    <x v="175"/>
    <n v="12"/>
    <x v="0"/>
    <s v="CUST1181"/>
    <x v="0"/>
    <n v="60"/>
    <x v="81"/>
    <s v="Organic Sunscreen Lotion"/>
    <x v="2"/>
    <s v="Skincare"/>
    <s v="STORE0"/>
    <s v="Rivera-Warner"/>
    <s v="East"/>
    <s v="Washingtonfurt"/>
    <s v="Flagship"/>
    <n v="4"/>
    <n v="925.95"/>
    <n v="0.16000000000000003"/>
    <s v="COD"/>
    <x v="424"/>
  </r>
  <r>
    <x v="428"/>
    <x v="296"/>
    <n v="8"/>
    <x v="0"/>
    <s v="CUST1084"/>
    <x v="1"/>
    <n v="26"/>
    <x v="69"/>
    <s v="HDMI Cable – 2m"/>
    <x v="1"/>
    <s v="Accessories"/>
    <s v="STORE6"/>
    <s v="Mann-Austin"/>
    <s v="East"/>
    <s v="Vasquezborough"/>
    <s v="Online"/>
    <n v="2"/>
    <n v="573.09"/>
    <n v="3.0000000000000138E-2"/>
    <s v="COD"/>
    <x v="425"/>
  </r>
  <r>
    <x v="429"/>
    <x v="201"/>
    <n v="3"/>
    <x v="2"/>
    <s v="CUST1183"/>
    <x v="0"/>
    <n v="18"/>
    <x v="84"/>
    <s v="Men's Sports Shorts"/>
    <x v="4"/>
    <s v="Bottoms"/>
    <s v="STORE4"/>
    <s v="Mann-Austin"/>
    <s v="East"/>
    <s v="Vasquezborough"/>
    <s v="Online"/>
    <n v="4"/>
    <n v="149.83000000000001"/>
    <n v="2.0000000000000018E-2"/>
    <s v="Credit Card"/>
    <x v="426"/>
  </r>
  <r>
    <x v="430"/>
    <x v="181"/>
    <n v="6"/>
    <x v="0"/>
    <s v="CUST1001"/>
    <x v="1"/>
    <n v="26"/>
    <x v="69"/>
    <s v="HDMI Cable – 2m"/>
    <x v="1"/>
    <s v="Accessories"/>
    <s v="STORE14"/>
    <s v="Mcdonald Inc"/>
    <s v="South"/>
    <s v="Christopherland"/>
    <s v="Outlet"/>
    <n v="3"/>
    <n v="287.70999999999992"/>
    <n v="2.9999999999999916E-2"/>
    <s v="COD"/>
    <x v="427"/>
  </r>
  <r>
    <x v="431"/>
    <x v="321"/>
    <n v="7"/>
    <x v="2"/>
    <s v="CUST1094"/>
    <x v="1"/>
    <n v="43"/>
    <x v="22"/>
    <s v="Smart LED Light Strip"/>
    <x v="1"/>
    <s v="Accessories"/>
    <s v="STORE6"/>
    <s v="Mann-Austin"/>
    <s v="East"/>
    <s v="Vasquezborough"/>
    <s v="Online"/>
    <n v="2"/>
    <n v="849.80000000000007"/>
    <n v="6.0000000000000053E-2"/>
    <s v="COD"/>
    <x v="428"/>
  </r>
  <r>
    <x v="432"/>
    <x v="176"/>
    <n v="3"/>
    <x v="2"/>
    <s v="CUST1016"/>
    <x v="1"/>
    <n v="24"/>
    <x v="89"/>
    <s v="Yoga Exercise Mat"/>
    <x v="0"/>
    <s v="Fitness"/>
    <s v="STORE3"/>
    <s v="Mann-Austin"/>
    <s v="East"/>
    <s v="Vasquezborough"/>
    <s v="Online"/>
    <n v="3"/>
    <n v="482.58000000000004"/>
    <n v="0.28000000000000003"/>
    <s v="PayPal"/>
    <x v="429"/>
  </r>
  <r>
    <x v="433"/>
    <x v="322"/>
    <n v="2"/>
    <x v="2"/>
    <s v="CUST1114"/>
    <x v="0"/>
    <n v="30"/>
    <x v="4"/>
    <s v="Men's Hair Styling Gel"/>
    <x v="2"/>
    <s v="Haircare"/>
    <s v="STORE2"/>
    <s v="Mann-Austin"/>
    <s v="East"/>
    <s v="Vasquezborough"/>
    <s v="Online"/>
    <n v="2"/>
    <n v="64.7"/>
    <n v="0"/>
    <s v="Credit Card"/>
    <x v="430"/>
  </r>
  <r>
    <x v="434"/>
    <x v="303"/>
    <n v="12"/>
    <x v="1"/>
    <s v="CUST1148"/>
    <x v="1"/>
    <n v="42"/>
    <x v="23"/>
    <s v="Men's Roll-On Perfume"/>
    <x v="2"/>
    <s v="Fragrance"/>
    <s v="STORE5"/>
    <s v="Mann-Austin"/>
    <s v="East"/>
    <s v="Vasquezborough"/>
    <s v="Online"/>
    <n v="3"/>
    <n v="589.83000000000027"/>
    <n v="0.26000000000000012"/>
    <s v="Credit Card"/>
    <x v="431"/>
  </r>
  <r>
    <x v="435"/>
    <x v="69"/>
    <n v="8"/>
    <x v="2"/>
    <s v="CUST1288"/>
    <x v="0"/>
    <n v="58"/>
    <x v="58"/>
    <s v="Fabric Sofa Throw Blanket"/>
    <x v="3"/>
    <s v="Decor"/>
    <s v="STORE9"/>
    <s v="Mann-Austin"/>
    <s v="East"/>
    <s v="Vasquezborough"/>
    <s v="Online"/>
    <n v="4"/>
    <n v="758.49000000000012"/>
    <n v="0.16000000000000003"/>
    <s v="COD"/>
    <x v="432"/>
  </r>
  <r>
    <x v="436"/>
    <x v="224"/>
    <n v="9"/>
    <x v="0"/>
    <s v="CUST1053"/>
    <x v="1"/>
    <n v="37"/>
    <x v="92"/>
    <s v="Men's Casual Sneakers"/>
    <x v="4"/>
    <s v="Footwear"/>
    <s v="STORE12"/>
    <s v="Martinez, Adkins and Johnson"/>
    <s v="North"/>
    <s v="Danielmouth"/>
    <s v="Flagship"/>
    <n v="4"/>
    <n v="747.56"/>
    <n v="8.9999999999999969E-2"/>
    <s v="COD"/>
    <x v="433"/>
  </r>
  <r>
    <x v="437"/>
    <x v="249"/>
    <n v="6"/>
    <x v="2"/>
    <s v="CUST1253"/>
    <x v="0"/>
    <n v="32"/>
    <x v="43"/>
    <s v="Noise-Canceling Headphones"/>
    <x v="1"/>
    <s v="Audio"/>
    <s v="STORE17"/>
    <s v="Holloway Ltd"/>
    <s v="North"/>
    <s v="Bensonhaven"/>
    <s v="Flagship"/>
    <n v="3"/>
    <n v="551.22"/>
    <n v="0.12"/>
    <s v="PayPal"/>
    <x v="434"/>
  </r>
  <r>
    <x v="438"/>
    <x v="323"/>
    <n v="6"/>
    <x v="2"/>
    <s v="CUST1159"/>
    <x v="1"/>
    <n v="46"/>
    <x v="20"/>
    <s v="Men's Sports Shorts"/>
    <x v="4"/>
    <s v="Bottoms"/>
    <s v="STORE14"/>
    <s v="Mcdonald Inc"/>
    <s v="South"/>
    <s v="Christopherland"/>
    <s v="Outlet"/>
    <n v="2"/>
    <n v="527.05999999999995"/>
    <n v="0.17000000000000004"/>
    <s v="PayPal"/>
    <x v="435"/>
  </r>
  <r>
    <x v="439"/>
    <x v="161"/>
    <n v="1"/>
    <x v="2"/>
    <s v="CUST1098"/>
    <x v="0"/>
    <n v="24"/>
    <x v="85"/>
    <s v="Laptop Cooling Pad"/>
    <x v="1"/>
    <s v="Computer"/>
    <s v="STORE5"/>
    <s v="Mann-Austin"/>
    <s v="East"/>
    <s v="Vasquezborough"/>
    <s v="Online"/>
    <n v="4"/>
    <n v="875.41000000000008"/>
    <n v="0.27"/>
    <s v="Credit Card"/>
    <x v="436"/>
  </r>
  <r>
    <x v="440"/>
    <x v="324"/>
    <n v="3"/>
    <x v="2"/>
    <s v="CUST1007"/>
    <x v="1"/>
    <n v="29"/>
    <x v="65"/>
    <s v="Women's Beanie Hat"/>
    <x v="4"/>
    <s v="Accessories"/>
    <s v="STORE0"/>
    <s v="Rivera-Warner"/>
    <s v="East"/>
    <s v="Washingtonfurt"/>
    <s v="Flagship"/>
    <n v="2"/>
    <n v="226.43"/>
    <n v="3.0000000000000027E-2"/>
    <s v="Credit Card"/>
    <x v="437"/>
  </r>
  <r>
    <x v="441"/>
    <x v="0"/>
    <n v="7"/>
    <x v="0"/>
    <s v="CUST1035"/>
    <x v="0"/>
    <n v="52"/>
    <x v="29"/>
    <s v="Decorative Lamp Shade"/>
    <x v="3"/>
    <s v="Lighting"/>
    <s v="STORE5"/>
    <s v="Mann-Austin"/>
    <s v="East"/>
    <s v="Vasquezborough"/>
    <s v="Online"/>
    <n v="2"/>
    <n v="285.39"/>
    <n v="9.9999999999999978E-2"/>
    <s v="Credit Card"/>
    <x v="438"/>
  </r>
  <r>
    <x v="442"/>
    <x v="308"/>
    <n v="9"/>
    <x v="2"/>
    <s v="CUST1334"/>
    <x v="1"/>
    <n v="50"/>
    <x v="75"/>
    <s v="Men's Graphic T-Shirt"/>
    <x v="4"/>
    <s v="Tops"/>
    <s v="STORE15"/>
    <s v="Shelton PLC"/>
    <s v="North"/>
    <s v="East Jenniferstad"/>
    <s v="Flagship"/>
    <n v="2"/>
    <n v="298.01"/>
    <n v="5.0000000000000044E-2"/>
    <s v="Credit Card"/>
    <x v="439"/>
  </r>
  <r>
    <x v="443"/>
    <x v="71"/>
    <n v="11"/>
    <x v="0"/>
    <s v="CUST1159"/>
    <x v="1"/>
    <n v="46"/>
    <x v="43"/>
    <s v="Noise-Canceling Headphones"/>
    <x v="1"/>
    <s v="Audio"/>
    <s v="STORE4"/>
    <s v="Mann-Austin"/>
    <s v="East"/>
    <s v="Vasquezborough"/>
    <s v="Online"/>
    <n v="4"/>
    <n v="753.4899999999999"/>
    <n v="0.26"/>
    <s v="COD"/>
    <x v="440"/>
  </r>
  <r>
    <x v="444"/>
    <x v="325"/>
    <n v="6"/>
    <x v="0"/>
    <s v="CUST1488"/>
    <x v="1"/>
    <n v="23"/>
    <x v="36"/>
    <s v="Essential Oil Diffuser"/>
    <x v="3"/>
    <s v="Decor"/>
    <s v="STORE12"/>
    <s v="Martinez, Adkins and Johnson"/>
    <s v="North"/>
    <s v="Danielmouth"/>
    <s v="Flagship"/>
    <n v="2"/>
    <n v="130.38999999999996"/>
    <n v="0.16999999999999993"/>
    <s v="PayPal"/>
    <x v="441"/>
  </r>
  <r>
    <x v="445"/>
    <x v="326"/>
    <n v="2"/>
    <x v="2"/>
    <s v="CUST1345"/>
    <x v="0"/>
    <n v="33"/>
    <x v="62"/>
    <s v="Carbon Fiber Tennis Racket"/>
    <x v="0"/>
    <s v="Equipment"/>
    <s v="STORE9"/>
    <s v="Mann-Austin"/>
    <s v="East"/>
    <s v="Vasquezborough"/>
    <s v="Online"/>
    <n v="4"/>
    <n v="164.02"/>
    <n v="1.0000000000000009E-2"/>
    <s v="PayPal"/>
    <x v="442"/>
  </r>
  <r>
    <x v="446"/>
    <x v="327"/>
    <n v="9"/>
    <x v="0"/>
    <s v="CUST1164"/>
    <x v="1"/>
    <n v="39"/>
    <x v="35"/>
    <s v="Fabric Sofa Throw Blanket"/>
    <x v="3"/>
    <s v="Decor"/>
    <s v="STORE4"/>
    <s v="Mann-Austin"/>
    <s v="East"/>
    <s v="Vasquezborough"/>
    <s v="Online"/>
    <n v="2"/>
    <n v="527.51"/>
    <n v="0.17999999999999994"/>
    <s v="PayPal"/>
    <x v="443"/>
  </r>
  <r>
    <x v="447"/>
    <x v="328"/>
    <n v="10"/>
    <x v="2"/>
    <s v="CUST1253"/>
    <x v="0"/>
    <n v="32"/>
    <x v="71"/>
    <s v="Foam Roller"/>
    <x v="0"/>
    <s v="Fitness"/>
    <s v="STORE13"/>
    <s v="Martinez, Adkins and Johnson"/>
    <s v="North"/>
    <s v="Danielmouth"/>
    <s v="Flagship"/>
    <n v="3"/>
    <n v="628.18000000000006"/>
    <n v="0.26"/>
    <s v="Credit Card"/>
    <x v="444"/>
  </r>
  <r>
    <x v="448"/>
    <x v="329"/>
    <n v="9"/>
    <x v="0"/>
    <s v="CUST1269"/>
    <x v="1"/>
    <n v="45"/>
    <x v="6"/>
    <s v="Premium Blanket Throw"/>
    <x v="3"/>
    <s v="Decor"/>
    <s v="STORE3"/>
    <s v="Mann-Austin"/>
    <s v="East"/>
    <s v="Vasquezborough"/>
    <s v="Online"/>
    <n v="1"/>
    <n v="862.31"/>
    <n v="6.0000000000000053E-2"/>
    <s v="Credit Card"/>
    <x v="445"/>
  </r>
  <r>
    <x v="449"/>
    <x v="330"/>
    <n v="5"/>
    <x v="2"/>
    <s v="CUST1071"/>
    <x v="1"/>
    <n v="61"/>
    <x v="50"/>
    <s v="Hydrating Face Cleanser"/>
    <x v="2"/>
    <s v="Skincare"/>
    <s v="STORE14"/>
    <s v="Mcdonald Inc"/>
    <s v="South"/>
    <s v="Christopherland"/>
    <s v="Outlet"/>
    <n v="2"/>
    <n v="541.39"/>
    <n v="3.0000000000000027E-2"/>
    <s v="COD"/>
    <x v="446"/>
  </r>
  <r>
    <x v="450"/>
    <x v="323"/>
    <n v="6"/>
    <x v="2"/>
    <s v="CUST1477"/>
    <x v="1"/>
    <n v="41"/>
    <x v="3"/>
    <s v="Wireless Mouse"/>
    <x v="1"/>
    <s v="Computer"/>
    <s v="STORE16"/>
    <s v="Frederick-Wright"/>
    <s v="West"/>
    <s v="New Jimmymouth"/>
    <s v="Flagship"/>
    <n v="3"/>
    <n v="761.79999999999939"/>
    <n v="5.9999999999999942E-2"/>
    <s v="COD"/>
    <x v="447"/>
  </r>
  <r>
    <x v="451"/>
    <x v="151"/>
    <n v="8"/>
    <x v="0"/>
    <s v="CUST1422"/>
    <x v="1"/>
    <n v="42"/>
    <x v="2"/>
    <s v="Men's Roll-On Perfume"/>
    <x v="2"/>
    <s v="Fragrance"/>
    <s v="STORE2"/>
    <s v="Mann-Austin"/>
    <s v="East"/>
    <s v="Vasquezborough"/>
    <s v="Online"/>
    <n v="4"/>
    <n v="829.36"/>
    <n v="0.10999999999999999"/>
    <s v="PayPal"/>
    <x v="448"/>
  </r>
  <r>
    <x v="452"/>
    <x v="325"/>
    <n v="6"/>
    <x v="0"/>
    <s v="CUST1404"/>
    <x v="1"/>
    <n v="22"/>
    <x v="34"/>
    <s v="Men's Formal Shirt"/>
    <x v="4"/>
    <s v="Tops"/>
    <s v="STORE16"/>
    <s v="Frederick-Wright"/>
    <s v="West"/>
    <s v="New Jimmymouth"/>
    <s v="Flagship"/>
    <n v="2"/>
    <n v="425.06"/>
    <n v="8.9999999999999969E-2"/>
    <s v="PayPal"/>
    <x v="449"/>
  </r>
  <r>
    <x v="453"/>
    <x v="331"/>
    <n v="1"/>
    <x v="0"/>
    <s v="CUST1127"/>
    <x v="0"/>
    <n v="39"/>
    <x v="76"/>
    <s v="Ceramic Plant Pot"/>
    <x v="3"/>
    <s v="Decor"/>
    <s v="STORE0"/>
    <s v="Rivera-Warner"/>
    <s v="East"/>
    <s v="Washingtonfurt"/>
    <s v="Flagship"/>
    <n v="2"/>
    <n v="911.13999999999987"/>
    <n v="9.9999999999999978E-2"/>
    <s v="Credit Card"/>
    <x v="450"/>
  </r>
  <r>
    <x v="454"/>
    <x v="332"/>
    <n v="9"/>
    <x v="2"/>
    <s v="CUST1084"/>
    <x v="1"/>
    <n v="26"/>
    <x v="88"/>
    <s v="Wooden Nightstand"/>
    <x v="3"/>
    <s v="Furniture"/>
    <s v="STORE8"/>
    <s v="Mann-Austin"/>
    <s v="East"/>
    <s v="Vasquezborough"/>
    <s v="Online"/>
    <n v="3"/>
    <n v="811.96"/>
    <n v="0.29000000000000004"/>
    <s v="Credit Card"/>
    <x v="451"/>
  </r>
  <r>
    <x v="455"/>
    <x v="264"/>
    <n v="3"/>
    <x v="0"/>
    <s v="CUST1273"/>
    <x v="0"/>
    <n v="23"/>
    <x v="45"/>
    <s v="Basketball"/>
    <x v="0"/>
    <s v="Team Sports"/>
    <s v="STORE10"/>
    <s v="Martinez, Adkins and Johnson"/>
    <s v="North"/>
    <s v="Danielmouth"/>
    <s v="Flagship"/>
    <n v="2"/>
    <n v="780.05"/>
    <n v="0.12"/>
    <s v="COD"/>
    <x v="452"/>
  </r>
  <r>
    <x v="456"/>
    <x v="333"/>
    <n v="8"/>
    <x v="0"/>
    <s v="CUST1215"/>
    <x v="1"/>
    <n v="50"/>
    <x v="79"/>
    <s v="Vitamin C Face Serum"/>
    <x v="2"/>
    <s v="Skincare"/>
    <s v="STORE9"/>
    <s v="Mann-Austin"/>
    <s v="East"/>
    <s v="Vasquezborough"/>
    <s v="Online"/>
    <n v="4"/>
    <n v="315.95"/>
    <n v="0.18999999999999995"/>
    <s v="COD"/>
    <x v="453"/>
  </r>
  <r>
    <x v="457"/>
    <x v="254"/>
    <n v="5"/>
    <x v="2"/>
    <s v="CUST1229"/>
    <x v="1"/>
    <n v="32"/>
    <x v="40"/>
    <s v="Rugby Ball"/>
    <x v="0"/>
    <s v="Team Sports"/>
    <s v="STORE9"/>
    <s v="Mann-Austin"/>
    <s v="East"/>
    <s v="Vasquezborough"/>
    <s v="Online"/>
    <n v="2"/>
    <n v="810.17"/>
    <n v="0.27"/>
    <s v="Credit Card"/>
    <x v="454"/>
  </r>
  <r>
    <x v="458"/>
    <x v="257"/>
    <n v="4"/>
    <x v="0"/>
    <s v="CUST1205"/>
    <x v="1"/>
    <n v="44"/>
    <x v="94"/>
    <s v="Wooden Bookshelf"/>
    <x v="3"/>
    <s v="Furniture"/>
    <s v="STORE4"/>
    <s v="Mann-Austin"/>
    <s v="East"/>
    <s v="Vasquezborough"/>
    <s v="Online"/>
    <n v="3"/>
    <n v="505.01"/>
    <n v="2.0000000000000018E-2"/>
    <s v="PayPal"/>
    <x v="455"/>
  </r>
  <r>
    <x v="459"/>
    <x v="334"/>
    <n v="1"/>
    <x v="0"/>
    <s v="CUST1467"/>
    <x v="1"/>
    <n v="63"/>
    <x v="18"/>
    <s v="Professional Jump Rope"/>
    <x v="0"/>
    <s v="Fitness"/>
    <s v="STORE17"/>
    <s v="Holloway Ltd"/>
    <s v="North"/>
    <s v="Bensonhaven"/>
    <s v="Flagship"/>
    <n v="2"/>
    <n v="736.74999999999989"/>
    <n v="0.17999999999999994"/>
    <s v="Credit Card"/>
    <x v="456"/>
  </r>
  <r>
    <x v="460"/>
    <x v="331"/>
    <n v="1"/>
    <x v="0"/>
    <s v="CUST1027"/>
    <x v="0"/>
    <n v="31"/>
    <x v="25"/>
    <s v="WiFi Mesh Router"/>
    <x v="1"/>
    <s v="Appliances"/>
    <s v="STORE9"/>
    <s v="Mann-Austin"/>
    <s v="East"/>
    <s v="Vasquezborough"/>
    <s v="Online"/>
    <n v="4"/>
    <n v="700.31000000000006"/>
    <n v="0.19999999999999996"/>
    <s v="PayPal"/>
    <x v="457"/>
  </r>
  <r>
    <x v="461"/>
    <x v="66"/>
    <n v="12"/>
    <x v="1"/>
    <s v="CUST1129"/>
    <x v="1"/>
    <n v="43"/>
    <x v="52"/>
    <s v="Women's High Heels"/>
    <x v="4"/>
    <s v="Footwear"/>
    <s v="STORE11"/>
    <s v="Martinez, Adkins and Johnson"/>
    <s v="North"/>
    <s v="Danielmouth"/>
    <s v="Flagship"/>
    <n v="4"/>
    <n v="202.46000000000004"/>
    <n v="0.24"/>
    <s v="Credit Card"/>
    <x v="458"/>
  </r>
  <r>
    <x v="462"/>
    <x v="335"/>
    <n v="12"/>
    <x v="1"/>
    <s v="CUST1265"/>
    <x v="0"/>
    <n v="38"/>
    <x v="72"/>
    <s v="LED Bedside Lamp"/>
    <x v="3"/>
    <s v="Lighting"/>
    <s v="STORE1"/>
    <s v="Martinez, Adkins and Johnson"/>
    <s v="North"/>
    <s v="Danielmouth"/>
    <s v="Flagship"/>
    <n v="2"/>
    <n v="291.83999999999997"/>
    <n v="0.25"/>
    <s v="PayPal"/>
    <x v="459"/>
  </r>
  <r>
    <x v="463"/>
    <x v="336"/>
    <n v="11"/>
    <x v="1"/>
    <s v="CUST1163"/>
    <x v="0"/>
    <n v="21"/>
    <x v="0"/>
    <s v="Cricket Bat"/>
    <x v="0"/>
    <s v="Team Sports"/>
    <s v="STORE5"/>
    <s v="Mann-Austin"/>
    <s v="East"/>
    <s v="Vasquezborough"/>
    <s v="Online"/>
    <n v="2"/>
    <n v="261.48"/>
    <n v="0.17000000000000004"/>
    <s v="Credit Card"/>
    <x v="460"/>
  </r>
  <r>
    <x v="464"/>
    <x v="337"/>
    <n v="10"/>
    <x v="2"/>
    <s v="CUST1300"/>
    <x v="0"/>
    <n v="29"/>
    <x v="14"/>
    <s v="Women's Summer Dress"/>
    <x v="4"/>
    <s v="Tops"/>
    <s v="STORE14"/>
    <s v="Mcdonald Inc"/>
    <s v="South"/>
    <s v="Christopherland"/>
    <s v="Outlet"/>
    <n v="1"/>
    <n v="850.83000000000015"/>
    <n v="0.28000000000000003"/>
    <s v="PayPal"/>
    <x v="461"/>
  </r>
  <r>
    <x v="465"/>
    <x v="294"/>
    <n v="2"/>
    <x v="2"/>
    <s v="CUST1405"/>
    <x v="1"/>
    <n v="18"/>
    <x v="54"/>
    <s v="Men's Winter Jacket"/>
    <x v="4"/>
    <s v="Outerwear"/>
    <s v="STORE9"/>
    <s v="Mann-Austin"/>
    <s v="East"/>
    <s v="Vasquezborough"/>
    <s v="Online"/>
    <n v="1"/>
    <n v="83.83"/>
    <n v="5.0000000000000044E-2"/>
    <s v="Credit Card"/>
    <x v="462"/>
  </r>
  <r>
    <x v="466"/>
    <x v="219"/>
    <n v="2"/>
    <x v="2"/>
    <s v="CUST1006"/>
    <x v="1"/>
    <n v="29"/>
    <x v="12"/>
    <s v="Sports Wrist Sweatbands"/>
    <x v="0"/>
    <s v="Accessories"/>
    <s v="STORE16"/>
    <s v="Frederick-Wright"/>
    <s v="West"/>
    <s v="New Jimmymouth"/>
    <s v="Flagship"/>
    <n v="3"/>
    <n v="649.94999999999993"/>
    <n v="0.27999999999999992"/>
    <s v="COD"/>
    <x v="463"/>
  </r>
  <r>
    <x v="467"/>
    <x v="338"/>
    <n v="9"/>
    <x v="0"/>
    <s v="CUST1366"/>
    <x v="1"/>
    <n v="40"/>
    <x v="78"/>
    <s v="Shin Guards – Adult"/>
    <x v="0"/>
    <s v="Team Sports"/>
    <s v="STORE6"/>
    <s v="Mann-Austin"/>
    <s v="East"/>
    <s v="Vasquezborough"/>
    <s v="Online"/>
    <n v="4"/>
    <n v="934.95999999999992"/>
    <n v="0.17999999999999994"/>
    <s v="PayPal"/>
    <x v="464"/>
  </r>
  <r>
    <x v="468"/>
    <x v="335"/>
    <n v="12"/>
    <x v="1"/>
    <s v="CUST1206"/>
    <x v="1"/>
    <n v="26"/>
    <x v="53"/>
    <s v="Soccer Training Cone Set"/>
    <x v="0"/>
    <s v="Accessories"/>
    <s v="STORE14"/>
    <s v="Mcdonald Inc"/>
    <s v="South"/>
    <s v="Christopherland"/>
    <s v="Outlet"/>
    <n v="1"/>
    <n v="880.89"/>
    <n v="0.13"/>
    <s v="COD"/>
    <x v="465"/>
  </r>
  <r>
    <x v="469"/>
    <x v="339"/>
    <n v="11"/>
    <x v="0"/>
    <s v="CUST1477"/>
    <x v="1"/>
    <n v="41"/>
    <x v="24"/>
    <s v="Portable Bluetooth Speaker"/>
    <x v="1"/>
    <s v="Audio"/>
    <s v="STORE8"/>
    <s v="Mann-Austin"/>
    <s v="East"/>
    <s v="Vasquezborough"/>
    <s v="Online"/>
    <n v="4"/>
    <n v="610.59999999999991"/>
    <n v="9.9999999999999978E-2"/>
    <s v="PayPal"/>
    <x v="466"/>
  </r>
  <r>
    <x v="470"/>
    <x v="340"/>
    <n v="9"/>
    <x v="2"/>
    <s v="CUST1075"/>
    <x v="1"/>
    <n v="61"/>
    <x v="77"/>
    <s v="Sports Stopwatch Timer"/>
    <x v="0"/>
    <s v="Accessories"/>
    <s v="STORE18"/>
    <s v="Guerrero-Schmitt"/>
    <s v="East"/>
    <s v="East Stevechester"/>
    <s v="Flagship"/>
    <n v="1"/>
    <n v="514.19000000000005"/>
    <n v="0.19999999999999996"/>
    <s v="Credit Card"/>
    <x v="467"/>
  </r>
  <r>
    <x v="471"/>
    <x v="298"/>
    <n v="1"/>
    <x v="2"/>
    <s v="CUST1399"/>
    <x v="0"/>
    <n v="27"/>
    <x v="92"/>
    <s v="Men's Casual Sneakers"/>
    <x v="4"/>
    <s v="Footwear"/>
    <s v="STORE13"/>
    <s v="Martinez, Adkins and Johnson"/>
    <s v="North"/>
    <s v="Danielmouth"/>
    <s v="Flagship"/>
    <n v="1"/>
    <n v="546.20000000000016"/>
    <n v="0.21999999999999997"/>
    <s v="PayPal"/>
    <x v="468"/>
  </r>
  <r>
    <x v="472"/>
    <x v="341"/>
    <n v="10"/>
    <x v="0"/>
    <s v="CUST1197"/>
    <x v="1"/>
    <n v="45"/>
    <x v="92"/>
    <s v="Men's Casual Sneakers"/>
    <x v="4"/>
    <s v="Footwear"/>
    <s v="STORE0"/>
    <s v="Rivera-Warner"/>
    <s v="East"/>
    <s v="Washingtonfurt"/>
    <s v="Flagship"/>
    <n v="3"/>
    <n v="416.0100000000001"/>
    <n v="2.0000000000000129E-2"/>
    <s v="Credit Card"/>
    <x v="469"/>
  </r>
  <r>
    <x v="473"/>
    <x v="342"/>
    <n v="7"/>
    <x v="2"/>
    <s v="CUST1384"/>
    <x v="1"/>
    <n v="52"/>
    <x v="1"/>
    <s v="Bluetooth Car Audio System"/>
    <x v="1"/>
    <s v="Audio"/>
    <s v="STORE10"/>
    <s v="Martinez, Adkins and Johnson"/>
    <s v="North"/>
    <s v="Danielmouth"/>
    <s v="Flagship"/>
    <n v="1"/>
    <n v="30.939999999999998"/>
    <n v="0.20999999999999996"/>
    <s v="COD"/>
    <x v="470"/>
  </r>
  <r>
    <x v="474"/>
    <x v="13"/>
    <n v="8"/>
    <x v="2"/>
    <s v="CUST1200"/>
    <x v="0"/>
    <n v="30"/>
    <x v="87"/>
    <s v="Womens Cotton Scarf"/>
    <x v="4"/>
    <s v="Accessories"/>
    <s v="STORE16"/>
    <s v="Frederick-Wright"/>
    <s v="West"/>
    <s v="New Jimmymouth"/>
    <s v="Flagship"/>
    <n v="3"/>
    <n v="666.39000000000021"/>
    <n v="0.21000000000000008"/>
    <s v="COD"/>
    <x v="471"/>
  </r>
  <r>
    <x v="475"/>
    <x v="343"/>
    <n v="5"/>
    <x v="2"/>
    <s v="CUST1166"/>
    <x v="1"/>
    <n v="25"/>
    <x v="82"/>
    <s v="Badminton Racket Set"/>
    <x v="0"/>
    <s v="Equipment"/>
    <s v="STORE10"/>
    <s v="Martinez, Adkins and Johnson"/>
    <s v="North"/>
    <s v="Danielmouth"/>
    <s v="Flagship"/>
    <n v="2"/>
    <n v="145.26"/>
    <n v="0.18999999999999995"/>
    <s v="PayPal"/>
    <x v="472"/>
  </r>
  <r>
    <x v="476"/>
    <x v="344"/>
    <n v="3"/>
    <x v="0"/>
    <s v="CUST1118"/>
    <x v="0"/>
    <n v="36"/>
    <x v="52"/>
    <s v="Women's High Heels"/>
    <x v="4"/>
    <s v="Footwear"/>
    <s v="STORE5"/>
    <s v="Mann-Austin"/>
    <s v="East"/>
    <s v="Vasquezborough"/>
    <s v="Online"/>
    <n v="4"/>
    <n v="940.77"/>
    <n v="0.24"/>
    <s v="COD"/>
    <x v="473"/>
  </r>
  <r>
    <x v="477"/>
    <x v="345"/>
    <n v="2"/>
    <x v="2"/>
    <s v="CUST1469"/>
    <x v="0"/>
    <n v="19"/>
    <x v="54"/>
    <s v="Men's Winter Jacket"/>
    <x v="4"/>
    <s v="Outerwear"/>
    <s v="STORE17"/>
    <s v="Holloway Ltd"/>
    <s v="North"/>
    <s v="Bensonhaven"/>
    <s v="Flagship"/>
    <n v="1"/>
    <n v="708.88"/>
    <n v="8.9999999999999858E-2"/>
    <s v="Credit Card"/>
    <x v="474"/>
  </r>
  <r>
    <x v="478"/>
    <x v="268"/>
    <n v="9"/>
    <x v="2"/>
    <s v="CUST1307"/>
    <x v="1"/>
    <n v="56"/>
    <x v="37"/>
    <s v="Stainless Steel Cutlery Set"/>
    <x v="3"/>
    <s v="Kitchen"/>
    <s v="STORE2"/>
    <s v="Mann-Austin"/>
    <s v="East"/>
    <s v="Vasquezborough"/>
    <s v="Online"/>
    <n v="1"/>
    <n v="790.7299999999999"/>
    <n v="0.24"/>
    <s v="PayPal"/>
    <x v="475"/>
  </r>
  <r>
    <x v="479"/>
    <x v="346"/>
    <n v="10"/>
    <x v="0"/>
    <s v="CUST1449"/>
    <x v="0"/>
    <n v="29"/>
    <x v="5"/>
    <s v="4K Home Projector"/>
    <x v="1"/>
    <s v="Appliances"/>
    <s v="STORE9"/>
    <s v="Mann-Austin"/>
    <s v="East"/>
    <s v="Vasquezborough"/>
    <s v="Online"/>
    <n v="3"/>
    <n v="635.13"/>
    <n v="8.9999999999999969E-2"/>
    <s v="PayPal"/>
    <x v="476"/>
  </r>
  <r>
    <x v="480"/>
    <x v="305"/>
    <n v="11"/>
    <x v="1"/>
    <s v="CUST1266"/>
    <x v="1"/>
    <n v="32"/>
    <x v="47"/>
    <s v="USB-C Laptop Charger"/>
    <x v="1"/>
    <s v="Computer"/>
    <s v="STORE14"/>
    <s v="Mcdonald Inc"/>
    <s v="South"/>
    <s v="Christopherland"/>
    <s v="Outlet"/>
    <n v="1"/>
    <n v="744.88"/>
    <n v="0.14999999999999991"/>
    <s v="COD"/>
    <x v="477"/>
  </r>
  <r>
    <x v="481"/>
    <x v="142"/>
    <n v="3"/>
    <x v="2"/>
    <s v="CUST1183"/>
    <x v="0"/>
    <n v="18"/>
    <x v="77"/>
    <s v="Sports Stopwatch Timer"/>
    <x v="0"/>
    <s v="Accessories"/>
    <s v="STORE1"/>
    <s v="Martinez, Adkins and Johnson"/>
    <s v="North"/>
    <s v="Danielmouth"/>
    <s v="Flagship"/>
    <n v="3"/>
    <n v="205.34"/>
    <n v="0.25"/>
    <s v="Credit Card"/>
    <x v="478"/>
  </r>
  <r>
    <x v="482"/>
    <x v="103"/>
    <n v="7"/>
    <x v="2"/>
    <s v="CUST1419"/>
    <x v="0"/>
    <n v="33"/>
    <x v="35"/>
    <s v="Fabric Sofa Throw Blanket"/>
    <x v="3"/>
    <s v="Decor"/>
    <s v="STORE8"/>
    <s v="Mann-Austin"/>
    <s v="East"/>
    <s v="Vasquezborough"/>
    <s v="Online"/>
    <n v="2"/>
    <n v="756.8"/>
    <n v="0.15000000000000002"/>
    <s v="Credit Card"/>
    <x v="479"/>
  </r>
  <r>
    <x v="483"/>
    <x v="238"/>
    <n v="1"/>
    <x v="0"/>
    <s v="CUST1044"/>
    <x v="0"/>
    <n v="34"/>
    <x v="39"/>
    <s v="Multi-Purpose Storage Box"/>
    <x v="3"/>
    <s v="Storage"/>
    <s v="STORE10"/>
    <s v="Martinez, Adkins and Johnson"/>
    <s v="North"/>
    <s v="Danielmouth"/>
    <s v="Flagship"/>
    <n v="1"/>
    <n v="771.73"/>
    <n v="0.19999999999999996"/>
    <s v="Credit Card"/>
    <x v="480"/>
  </r>
  <r>
    <x v="484"/>
    <x v="236"/>
    <n v="12"/>
    <x v="0"/>
    <s v="CUST1479"/>
    <x v="0"/>
    <n v="40"/>
    <x v="73"/>
    <s v="Women's Hair Dryer Brush"/>
    <x v="2"/>
    <s v="Haircare"/>
    <s v="STORE17"/>
    <s v="Holloway Ltd"/>
    <s v="North"/>
    <s v="Bensonhaven"/>
    <s v="Flagship"/>
    <n v="1"/>
    <n v="440.19000000000005"/>
    <n v="3.0000000000000027E-2"/>
    <s v="PayPal"/>
    <x v="481"/>
  </r>
  <r>
    <x v="485"/>
    <x v="347"/>
    <n v="9"/>
    <x v="2"/>
    <s v="CUST1047"/>
    <x v="1"/>
    <n v="54"/>
    <x v="83"/>
    <s v="Portable Power Bank"/>
    <x v="1"/>
    <s v="Mobile"/>
    <s v="STORE2"/>
    <s v="Mann-Austin"/>
    <s v="East"/>
    <s v="Vasquezborough"/>
    <s v="Online"/>
    <n v="2"/>
    <n v="409"/>
    <n v="0.17000000000000004"/>
    <s v="Credit Card"/>
    <x v="482"/>
  </r>
  <r>
    <x v="486"/>
    <x v="348"/>
    <n v="2"/>
    <x v="0"/>
    <s v="CUST1343"/>
    <x v="0"/>
    <n v="38"/>
    <x v="48"/>
    <s v="Sports Water Hydration Pack"/>
    <x v="0"/>
    <s v="Outdoor"/>
    <s v="STORE19"/>
    <s v="Mann-Austin"/>
    <s v="East"/>
    <s v="Vasquezborough"/>
    <s v="Online"/>
    <n v="3"/>
    <n v="134.58000000000001"/>
    <n v="4.0000000000000036E-2"/>
    <s v="COD"/>
    <x v="483"/>
  </r>
  <r>
    <x v="487"/>
    <x v="323"/>
    <n v="6"/>
    <x v="2"/>
    <s v="CUST1348"/>
    <x v="0"/>
    <n v="55"/>
    <x v="11"/>
    <s v="Portable Power Bank"/>
    <x v="1"/>
    <s v="Mobile"/>
    <s v="STORE7"/>
    <s v="Mann-Austin"/>
    <s v="East"/>
    <s v="Vasquezborough"/>
    <s v="Online"/>
    <n v="4"/>
    <n v="284.44"/>
    <n v="2.0000000000000018E-2"/>
    <s v="Credit Card"/>
    <x v="484"/>
  </r>
  <r>
    <x v="488"/>
    <x v="349"/>
    <n v="3"/>
    <x v="2"/>
    <s v="CUST1405"/>
    <x v="1"/>
    <n v="18"/>
    <x v="78"/>
    <s v="Shin Guards – Adult"/>
    <x v="0"/>
    <s v="Team Sports"/>
    <s v="STORE13"/>
    <s v="Martinez, Adkins and Johnson"/>
    <s v="North"/>
    <s v="Danielmouth"/>
    <s v="Flagship"/>
    <n v="4"/>
    <n v="922.69"/>
    <n v="0.16000000000000003"/>
    <s v="Credit Card"/>
    <x v="485"/>
  </r>
  <r>
    <x v="489"/>
    <x v="350"/>
    <n v="12"/>
    <x v="0"/>
    <s v="CUST1275"/>
    <x v="0"/>
    <n v="22"/>
    <x v="14"/>
    <s v="Women's Summer Dress"/>
    <x v="4"/>
    <s v="Tops"/>
    <s v="STORE6"/>
    <s v="Mann-Austin"/>
    <s v="East"/>
    <s v="Vasquezborough"/>
    <s v="Online"/>
    <n v="2"/>
    <n v="992.55"/>
    <n v="0.28000000000000003"/>
    <s v="Credit Card"/>
    <x v="486"/>
  </r>
  <r>
    <x v="490"/>
    <x v="160"/>
    <n v="3"/>
    <x v="0"/>
    <s v="CUST1418"/>
    <x v="1"/>
    <n v="60"/>
    <x v="41"/>
    <s v="Face Foundation Kit"/>
    <x v="2"/>
    <s v="Makeup"/>
    <s v="STORE18"/>
    <s v="Guerrero-Schmitt"/>
    <s v="East"/>
    <s v="East Stevechester"/>
    <s v="Flagship"/>
    <n v="1"/>
    <n v="170.43"/>
    <n v="3.0000000000000027E-2"/>
    <s v="Credit Card"/>
    <x v="487"/>
  </r>
  <r>
    <x v="491"/>
    <x v="55"/>
    <n v="6"/>
    <x v="0"/>
    <s v="CUST1223"/>
    <x v="0"/>
    <n v="50"/>
    <x v="18"/>
    <s v="Professional Jump Rope"/>
    <x v="0"/>
    <s v="Fitness"/>
    <s v="STORE2"/>
    <s v="Mann-Austin"/>
    <s v="East"/>
    <s v="Vasquezborough"/>
    <s v="Online"/>
    <n v="3"/>
    <n v="480.50999999999993"/>
    <n v="2.9999999999999916E-2"/>
    <s v="Credit Card"/>
    <x v="488"/>
  </r>
  <r>
    <x v="492"/>
    <x v="351"/>
    <n v="12"/>
    <x v="0"/>
    <s v="CUST1156"/>
    <x v="0"/>
    <n v="46"/>
    <x v="2"/>
    <s v="Men's Roll-On Perfume"/>
    <x v="2"/>
    <s v="Fragrance"/>
    <s v="STORE7"/>
    <s v="Mann-Austin"/>
    <s v="East"/>
    <s v="Vasquezborough"/>
    <s v="Online"/>
    <n v="2"/>
    <n v="955.66000000000008"/>
    <n v="0.29000000000000004"/>
    <s v="COD"/>
    <x v="489"/>
  </r>
  <r>
    <x v="493"/>
    <x v="198"/>
    <n v="7"/>
    <x v="2"/>
    <s v="CUST1451"/>
    <x v="0"/>
    <n v="46"/>
    <x v="18"/>
    <s v="Professional Jump Rope"/>
    <x v="0"/>
    <s v="Fitness"/>
    <s v="STORE0"/>
    <s v="Rivera-Warner"/>
    <s v="East"/>
    <s v="Washingtonfurt"/>
    <s v="Flagship"/>
    <n v="2"/>
    <n v="488.02"/>
    <n v="0.27"/>
    <s v="PayPal"/>
    <x v="490"/>
  </r>
  <r>
    <x v="494"/>
    <x v="286"/>
    <n v="7"/>
    <x v="0"/>
    <s v="CUST1240"/>
    <x v="1"/>
    <n v="59"/>
    <x v="97"/>
    <s v="Women's Denim Jeans"/>
    <x v="4"/>
    <s v="Bottoms"/>
    <s v="STORE0"/>
    <s v="Rivera-Warner"/>
    <s v="East"/>
    <s v="Washingtonfurt"/>
    <s v="Flagship"/>
    <n v="1"/>
    <n v="917.17000000000007"/>
    <n v="0.13"/>
    <s v="COD"/>
    <x v="491"/>
  </r>
  <r>
    <x v="495"/>
    <x v="352"/>
    <n v="10"/>
    <x v="0"/>
    <s v="CUST1324"/>
    <x v="0"/>
    <n v="58"/>
    <x v="67"/>
    <s v="Decorative Lamp Shade"/>
    <x v="3"/>
    <s v="Lighting"/>
    <s v="STORE5"/>
    <s v="Mann-Austin"/>
    <s v="East"/>
    <s v="Vasquezborough"/>
    <s v="Online"/>
    <n v="2"/>
    <n v="406.46000000000004"/>
    <n v="0.30000000000000004"/>
    <s v="PayPal"/>
    <x v="492"/>
  </r>
  <r>
    <x v="496"/>
    <x v="353"/>
    <n v="11"/>
    <x v="1"/>
    <s v="CUST1232"/>
    <x v="1"/>
    <n v="27"/>
    <x v="98"/>
    <s v="Sports Stopwatch Basic"/>
    <x v="0"/>
    <s v="Accessories"/>
    <s v="STORE0"/>
    <s v="Rivera-Warner"/>
    <s v="East"/>
    <s v="Washingtonfurt"/>
    <s v="Flagship"/>
    <n v="2"/>
    <n v="264.39"/>
    <n v="0.10999999999999999"/>
    <s v="COD"/>
    <x v="493"/>
  </r>
  <r>
    <x v="497"/>
    <x v="190"/>
    <n v="4"/>
    <x v="2"/>
    <s v="CUST1191"/>
    <x v="1"/>
    <n v="29"/>
    <x v="88"/>
    <s v="Wooden Nightstand"/>
    <x v="3"/>
    <s v="Furniture"/>
    <s v="STORE16"/>
    <s v="Frederick-Wright"/>
    <s v="West"/>
    <s v="New Jimmymouth"/>
    <s v="Flagship"/>
    <n v="1"/>
    <n v="414.96999999999997"/>
    <n v="0.21999999999999997"/>
    <s v="PayPal"/>
    <x v="494"/>
  </r>
  <r>
    <x v="498"/>
    <x v="354"/>
    <n v="12"/>
    <x v="1"/>
    <s v="CUST1146"/>
    <x v="1"/>
    <n v="32"/>
    <x v="60"/>
    <s v="Women's Scarf Set"/>
    <x v="4"/>
    <s v="Accessories"/>
    <s v="STORE12"/>
    <s v="Martinez, Adkins and Johnson"/>
    <s v="North"/>
    <s v="Danielmouth"/>
    <s v="Flagship"/>
    <n v="2"/>
    <n v="583.51"/>
    <n v="0.19999999999999996"/>
    <s v="COD"/>
    <x v="495"/>
  </r>
  <r>
    <x v="499"/>
    <x v="355"/>
    <n v="9"/>
    <x v="2"/>
    <s v="CUST1011"/>
    <x v="1"/>
    <n v="28"/>
    <x v="45"/>
    <s v="Basketball"/>
    <x v="0"/>
    <s v="Team Sports"/>
    <s v="STORE17"/>
    <s v="Holloway Ltd"/>
    <s v="North"/>
    <s v="Bensonhaven"/>
    <s v="Flagship"/>
    <n v="1"/>
    <n v="659.27"/>
    <n v="0.14999999999999991"/>
    <s v="PayPal"/>
    <x v="496"/>
  </r>
  <r>
    <x v="500"/>
    <x v="356"/>
    <n v="12"/>
    <x v="0"/>
    <s v="CUST1445"/>
    <x v="1"/>
    <n v="41"/>
    <x v="95"/>
    <s v="Knee Support Brace"/>
    <x v="0"/>
    <s v="Equipment"/>
    <s v="STORE4"/>
    <s v="Mann-Austin"/>
    <s v="East"/>
    <s v="Vasquezborough"/>
    <s v="Online"/>
    <n v="4"/>
    <n v="106.66"/>
    <n v="0.19999999999999996"/>
    <s v="COD"/>
    <x v="497"/>
  </r>
  <r>
    <x v="501"/>
    <x v="136"/>
    <n v="11"/>
    <x v="0"/>
    <s v="CUST1163"/>
    <x v="0"/>
    <n v="21"/>
    <x v="31"/>
    <s v="Men's Graphic T-Shirt"/>
    <x v="4"/>
    <s v="Tops"/>
    <s v="STORE5"/>
    <s v="Mann-Austin"/>
    <s v="East"/>
    <s v="Vasquezborough"/>
    <s v="Online"/>
    <n v="4"/>
    <n v="168.55"/>
    <n v="0.15000000000000002"/>
    <s v="PayPal"/>
    <x v="498"/>
  </r>
  <r>
    <x v="502"/>
    <x v="357"/>
    <n v="8"/>
    <x v="2"/>
    <s v="CUST1488"/>
    <x v="1"/>
    <n v="23"/>
    <x v="38"/>
    <s v="Adjustable Jump Rope"/>
    <x v="0"/>
    <s v="Fitness"/>
    <s v="STORE2"/>
    <s v="Mann-Austin"/>
    <s v="East"/>
    <s v="Vasquezborough"/>
    <s v="Online"/>
    <n v="1"/>
    <n v="230.53000000000003"/>
    <n v="6.0000000000000053E-2"/>
    <s v="COD"/>
    <x v="499"/>
  </r>
  <r>
    <x v="503"/>
    <x v="69"/>
    <n v="8"/>
    <x v="2"/>
    <s v="CUST1007"/>
    <x v="1"/>
    <n v="29"/>
    <x v="59"/>
    <s v="Sports Stopwatch Pro"/>
    <x v="0"/>
    <s v="Accessories"/>
    <s v="STORE1"/>
    <s v="Martinez, Adkins and Johnson"/>
    <s v="North"/>
    <s v="Danielmouth"/>
    <s v="Flagship"/>
    <n v="2"/>
    <n v="355.41"/>
    <n v="0.13"/>
    <s v="COD"/>
    <x v="500"/>
  </r>
  <r>
    <x v="504"/>
    <x v="186"/>
    <n v="10"/>
    <x v="2"/>
    <s v="CUST1167"/>
    <x v="1"/>
    <n v="36"/>
    <x v="44"/>
    <s v="Makeup Brush Set"/>
    <x v="2"/>
    <s v="Makeup"/>
    <s v="STORE2"/>
    <s v="Mann-Austin"/>
    <s v="East"/>
    <s v="Vasquezborough"/>
    <s v="Online"/>
    <n v="3"/>
    <n v="843.44000000000017"/>
    <n v="0.22000000000000008"/>
    <s v="Credit Card"/>
    <x v="501"/>
  </r>
  <r>
    <x v="505"/>
    <x v="358"/>
    <n v="1"/>
    <x v="0"/>
    <s v="CUST1163"/>
    <x v="0"/>
    <n v="21"/>
    <x v="98"/>
    <s v="Sports Stopwatch Basic"/>
    <x v="0"/>
    <s v="Accessories"/>
    <s v="STORE1"/>
    <s v="Martinez, Adkins and Johnson"/>
    <s v="North"/>
    <s v="Danielmouth"/>
    <s v="Flagship"/>
    <n v="1"/>
    <n v="301.60000000000002"/>
    <n v="0.27"/>
    <s v="Credit Card"/>
    <x v="502"/>
  </r>
  <r>
    <x v="506"/>
    <x v="359"/>
    <n v="4"/>
    <x v="2"/>
    <s v="CUST1042"/>
    <x v="0"/>
    <n v="19"/>
    <x v="41"/>
    <s v="Face Foundation Kit"/>
    <x v="2"/>
    <s v="Makeup"/>
    <s v="STORE2"/>
    <s v="Mann-Austin"/>
    <s v="East"/>
    <s v="Vasquezborough"/>
    <s v="Online"/>
    <n v="3"/>
    <n v="21.59"/>
    <n v="0.16000000000000003"/>
    <s v="COD"/>
    <x v="503"/>
  </r>
  <r>
    <x v="507"/>
    <x v="360"/>
    <n v="2"/>
    <x v="0"/>
    <s v="CUST1212"/>
    <x v="1"/>
    <n v="63"/>
    <x v="26"/>
    <s v="Men's Graphic T-Shirt"/>
    <x v="4"/>
    <s v="Tops"/>
    <s v="STORE2"/>
    <s v="Mann-Austin"/>
    <s v="East"/>
    <s v="Vasquezborough"/>
    <s v="Online"/>
    <n v="4"/>
    <n v="284.23999999999995"/>
    <n v="8.9999999999999969E-2"/>
    <s v="Credit Card"/>
    <x v="504"/>
  </r>
  <r>
    <x v="508"/>
    <x v="361"/>
    <n v="12"/>
    <x v="0"/>
    <s v="CUST1368"/>
    <x v="1"/>
    <n v="34"/>
    <x v="23"/>
    <s v="Men's Roll-On Perfume"/>
    <x v="2"/>
    <s v="Fragrance"/>
    <s v="STORE9"/>
    <s v="Mann-Austin"/>
    <s v="East"/>
    <s v="Vasquezborough"/>
    <s v="Online"/>
    <n v="1"/>
    <n v="191.6"/>
    <n v="0.27"/>
    <s v="PayPal"/>
    <x v="505"/>
  </r>
  <r>
    <x v="509"/>
    <x v="362"/>
    <n v="4"/>
    <x v="2"/>
    <s v="CUST1311"/>
    <x v="0"/>
    <n v="35"/>
    <x v="36"/>
    <s v="Essential Oil Diffuser"/>
    <x v="3"/>
    <s v="Decor"/>
    <s v="STORE12"/>
    <s v="Martinez, Adkins and Johnson"/>
    <s v="North"/>
    <s v="Danielmouth"/>
    <s v="Flagship"/>
    <n v="2"/>
    <n v="616.97"/>
    <n v="0.21999999999999997"/>
    <s v="Credit Card"/>
    <x v="506"/>
  </r>
  <r>
    <x v="510"/>
    <x v="93"/>
    <n v="10"/>
    <x v="0"/>
    <s v="CUST1168"/>
    <x v="1"/>
    <n v="36"/>
    <x v="77"/>
    <s v="Sports Stopwatch Timer"/>
    <x v="0"/>
    <s v="Accessories"/>
    <s v="STORE10"/>
    <s v="Martinez, Adkins and Johnson"/>
    <s v="North"/>
    <s v="Danielmouth"/>
    <s v="Flagship"/>
    <n v="3"/>
    <n v="125.68000000000004"/>
    <n v="0.26000000000000012"/>
    <s v="COD"/>
    <x v="507"/>
  </r>
  <r>
    <x v="511"/>
    <x v="197"/>
    <n v="1"/>
    <x v="2"/>
    <s v="CUST1352"/>
    <x v="1"/>
    <n v="52"/>
    <x v="19"/>
    <s v="USB External Hard Drive"/>
    <x v="1"/>
    <s v="Computer"/>
    <s v="STORE4"/>
    <s v="Mann-Austin"/>
    <s v="East"/>
    <s v="Vasquezborough"/>
    <s v="Online"/>
    <n v="3"/>
    <n v="307.48"/>
    <n v="0.24"/>
    <s v="Credit Card"/>
    <x v="508"/>
  </r>
  <r>
    <x v="512"/>
    <x v="123"/>
    <n v="7"/>
    <x v="0"/>
    <s v="CUST1298"/>
    <x v="0"/>
    <n v="64"/>
    <x v="95"/>
    <s v="Knee Support Brace"/>
    <x v="0"/>
    <s v="Equipment"/>
    <s v="STORE19"/>
    <s v="Mann-Austin"/>
    <s v="East"/>
    <s v="Vasquezborough"/>
    <s v="Online"/>
    <n v="1"/>
    <n v="505.22999999999996"/>
    <n v="0.10999999999999999"/>
    <s v="Credit Card"/>
    <x v="509"/>
  </r>
  <r>
    <x v="513"/>
    <x v="226"/>
    <n v="3"/>
    <x v="2"/>
    <s v="CUST1365"/>
    <x v="1"/>
    <n v="63"/>
    <x v="49"/>
    <s v="High-Grip Football"/>
    <x v="0"/>
    <s v="Team Sports"/>
    <s v="STORE16"/>
    <s v="Frederick-Wright"/>
    <s v="West"/>
    <s v="New Jimmymouth"/>
    <s v="Flagship"/>
    <n v="1"/>
    <n v="853.11999999999989"/>
    <n v="0.18999999999999995"/>
    <s v="COD"/>
    <x v="510"/>
  </r>
  <r>
    <x v="514"/>
    <x v="86"/>
    <n v="1"/>
    <x v="0"/>
    <s v="CUST1129"/>
    <x v="1"/>
    <n v="43"/>
    <x v="90"/>
    <s v="Brother Laser Printer"/>
    <x v="1"/>
    <s v="Computer"/>
    <s v="STORE7"/>
    <s v="Mann-Austin"/>
    <s v="East"/>
    <s v="Vasquezborough"/>
    <s v="Online"/>
    <n v="4"/>
    <n v="191.65"/>
    <n v="0.18999999999999995"/>
    <s v="PayPal"/>
    <x v="511"/>
  </r>
  <r>
    <x v="515"/>
    <x v="363"/>
    <n v="12"/>
    <x v="1"/>
    <s v="CUST1160"/>
    <x v="1"/>
    <n v="41"/>
    <x v="44"/>
    <s v="Makeup Brush Set"/>
    <x v="2"/>
    <s v="Makeup"/>
    <s v="STORE3"/>
    <s v="Mann-Austin"/>
    <s v="East"/>
    <s v="Vasquezborough"/>
    <s v="Online"/>
    <n v="1"/>
    <n v="169.69"/>
    <n v="0.21999999999999997"/>
    <s v="Credit Card"/>
    <x v="512"/>
  </r>
  <r>
    <x v="516"/>
    <x v="364"/>
    <n v="3"/>
    <x v="0"/>
    <s v="CUST1175"/>
    <x v="0"/>
    <n v="56"/>
    <x v="85"/>
    <s v="Laptop Cooling Pad"/>
    <x v="1"/>
    <s v="Computer"/>
    <s v="STORE14"/>
    <s v="Mcdonald Inc"/>
    <s v="South"/>
    <s v="Christopherland"/>
    <s v="Outlet"/>
    <n v="1"/>
    <n v="145.43"/>
    <n v="7.999999999999996E-2"/>
    <s v="Credit Card"/>
    <x v="513"/>
  </r>
  <r>
    <x v="517"/>
    <x v="56"/>
    <n v="12"/>
    <x v="0"/>
    <s v="CUST1084"/>
    <x v="1"/>
    <n v="26"/>
    <x v="47"/>
    <s v="USB-C Laptop Charger"/>
    <x v="1"/>
    <s v="Computer"/>
    <s v="STORE12"/>
    <s v="Martinez, Adkins and Johnson"/>
    <s v="North"/>
    <s v="Danielmouth"/>
    <s v="Flagship"/>
    <n v="4"/>
    <n v="828.35"/>
    <n v="0.17000000000000004"/>
    <s v="Credit Card"/>
    <x v="514"/>
  </r>
  <r>
    <x v="518"/>
    <x v="118"/>
    <n v="11"/>
    <x v="0"/>
    <s v="CUST1362"/>
    <x v="0"/>
    <n v="60"/>
    <x v="98"/>
    <s v="Sports Stopwatch Basic"/>
    <x v="0"/>
    <s v="Accessories"/>
    <s v="STORE7"/>
    <s v="Mann-Austin"/>
    <s v="East"/>
    <s v="Vasquezborough"/>
    <s v="Online"/>
    <n v="3"/>
    <n v="268.76"/>
    <n v="1.0000000000000009E-2"/>
    <s v="PayPal"/>
    <x v="515"/>
  </r>
  <r>
    <x v="519"/>
    <x v="123"/>
    <n v="7"/>
    <x v="0"/>
    <s v="CUST1233"/>
    <x v="0"/>
    <n v="59"/>
    <x v="12"/>
    <s v="Sports Wrist Sweatbands"/>
    <x v="0"/>
    <s v="Accessories"/>
    <s v="STORE0"/>
    <s v="Rivera-Warner"/>
    <s v="East"/>
    <s v="Washingtonfurt"/>
    <s v="Flagship"/>
    <n v="4"/>
    <n v="370.09000000000003"/>
    <n v="0.21999999999999997"/>
    <s v="COD"/>
    <x v="516"/>
  </r>
  <r>
    <x v="520"/>
    <x v="365"/>
    <n v="10"/>
    <x v="1"/>
    <s v="CUST1253"/>
    <x v="0"/>
    <n v="32"/>
    <x v="36"/>
    <s v="Essential Oil Diffuser"/>
    <x v="3"/>
    <s v="Decor"/>
    <s v="STORE6"/>
    <s v="Mann-Austin"/>
    <s v="East"/>
    <s v="Vasquezborough"/>
    <s v="Online"/>
    <n v="3"/>
    <n v="679.22000000000014"/>
    <n v="0.1100000000000001"/>
    <s v="PayPal"/>
    <x v="517"/>
  </r>
  <r>
    <x v="521"/>
    <x v="138"/>
    <n v="5"/>
    <x v="0"/>
    <s v="CUST1373"/>
    <x v="1"/>
    <n v="37"/>
    <x v="78"/>
    <s v="Shin Guards – Adult"/>
    <x v="0"/>
    <s v="Team Sports"/>
    <s v="STORE0"/>
    <s v="Rivera-Warner"/>
    <s v="East"/>
    <s v="Washingtonfurt"/>
    <s v="Flagship"/>
    <n v="3"/>
    <n v="780.68999999999994"/>
    <n v="9.9999999999999978E-2"/>
    <s v="COD"/>
    <x v="518"/>
  </r>
  <r>
    <x v="522"/>
    <x v="366"/>
    <n v="4"/>
    <x v="2"/>
    <s v="CUST1261"/>
    <x v="1"/>
    <n v="27"/>
    <x v="63"/>
    <s v="Smart Home WiFi Camera"/>
    <x v="1"/>
    <s v="Accessories"/>
    <s v="STORE2"/>
    <s v="Mann-Austin"/>
    <s v="East"/>
    <s v="Vasquezborough"/>
    <s v="Online"/>
    <n v="2"/>
    <n v="42.969999999999992"/>
    <n v="0.17999999999999983"/>
    <s v="PayPal"/>
    <x v="519"/>
  </r>
  <r>
    <x v="523"/>
    <x v="236"/>
    <n v="12"/>
    <x v="0"/>
    <s v="CUST1286"/>
    <x v="0"/>
    <n v="22"/>
    <x v="74"/>
    <s v="Fitness Resistance Bands"/>
    <x v="0"/>
    <s v="Fitness"/>
    <s v="STORE0"/>
    <s v="Rivera-Warner"/>
    <s v="East"/>
    <s v="Washingtonfurt"/>
    <s v="Flagship"/>
    <n v="4"/>
    <n v="854.37000000000012"/>
    <n v="7.0000000000000062E-2"/>
    <s v="PayPal"/>
    <x v="520"/>
  </r>
  <r>
    <x v="524"/>
    <x v="367"/>
    <n v="4"/>
    <x v="2"/>
    <s v="CUST1100"/>
    <x v="1"/>
    <n v="53"/>
    <x v="10"/>
    <s v="Foldable Camping Chair"/>
    <x v="0"/>
    <s v="Outdoor"/>
    <s v="STORE16"/>
    <s v="Frederick-Wright"/>
    <s v="West"/>
    <s v="New Jimmymouth"/>
    <s v="Flagship"/>
    <n v="2"/>
    <n v="409.52"/>
    <n v="6.0000000000000053E-2"/>
    <s v="COD"/>
    <x v="521"/>
  </r>
  <r>
    <x v="525"/>
    <x v="368"/>
    <n v="10"/>
    <x v="0"/>
    <s v="CUST1164"/>
    <x v="1"/>
    <n v="39"/>
    <x v="1"/>
    <s v="Bluetooth Car Audio System"/>
    <x v="1"/>
    <s v="Audio"/>
    <s v="STORE10"/>
    <s v="Martinez, Adkins and Johnson"/>
    <s v="North"/>
    <s v="Danielmouth"/>
    <s v="Flagship"/>
    <n v="2"/>
    <n v="407.46"/>
    <n v="0.20999999999999996"/>
    <s v="Credit Card"/>
    <x v="522"/>
  </r>
  <r>
    <x v="526"/>
    <x v="241"/>
    <n v="7"/>
    <x v="2"/>
    <s v="CUST1228"/>
    <x v="1"/>
    <n v="52"/>
    <x v="83"/>
    <s v="Portable Power Bank"/>
    <x v="1"/>
    <s v="Mobile"/>
    <s v="STORE8"/>
    <s v="Mann-Austin"/>
    <s v="East"/>
    <s v="Vasquezborough"/>
    <s v="Online"/>
    <n v="1"/>
    <n v="728.84"/>
    <n v="0.28000000000000003"/>
    <s v="PayPal"/>
    <x v="523"/>
  </r>
  <r>
    <x v="527"/>
    <x v="369"/>
    <n v="3"/>
    <x v="0"/>
    <s v="CUST1453"/>
    <x v="1"/>
    <n v="62"/>
    <x v="36"/>
    <s v="Essential Oil Diffuser"/>
    <x v="3"/>
    <s v="Decor"/>
    <s v="STORE6"/>
    <s v="Mann-Austin"/>
    <s v="East"/>
    <s v="Vasquezborough"/>
    <s v="Online"/>
    <n v="4"/>
    <n v="467.23999999999995"/>
    <n v="7.999999999999996E-2"/>
    <s v="PayPal"/>
    <x v="524"/>
  </r>
  <r>
    <x v="528"/>
    <x v="370"/>
    <n v="6"/>
    <x v="0"/>
    <s v="CUST1092"/>
    <x v="1"/>
    <n v="44"/>
    <x v="31"/>
    <s v="Men's Graphic T-Shirt"/>
    <x v="4"/>
    <s v="Tops"/>
    <s v="STORE11"/>
    <s v="Martinez, Adkins and Johnson"/>
    <s v="North"/>
    <s v="Danielmouth"/>
    <s v="Flagship"/>
    <n v="1"/>
    <n v="57.939999999999984"/>
    <n v="0.13"/>
    <s v="PayPal"/>
    <x v="525"/>
  </r>
  <r>
    <x v="529"/>
    <x v="214"/>
    <n v="2"/>
    <x v="0"/>
    <s v="CUST1344"/>
    <x v="0"/>
    <n v="39"/>
    <x v="2"/>
    <s v="Men's Roll-On Perfume"/>
    <x v="2"/>
    <s v="Fragrance"/>
    <s v="STORE17"/>
    <s v="Holloway Ltd"/>
    <s v="North"/>
    <s v="Bensonhaven"/>
    <s v="Flagship"/>
    <n v="1"/>
    <n v="540.1"/>
    <n v="0.21999999999999997"/>
    <s v="Credit Card"/>
    <x v="526"/>
  </r>
  <r>
    <x v="530"/>
    <x v="25"/>
    <n v="9"/>
    <x v="0"/>
    <s v="CUST1077"/>
    <x v="0"/>
    <n v="29"/>
    <x v="67"/>
    <s v="Decorative Lamp Shade"/>
    <x v="3"/>
    <s v="Lighting"/>
    <s v="STORE19"/>
    <s v="Mann-Austin"/>
    <s v="East"/>
    <s v="Vasquezborough"/>
    <s v="Online"/>
    <n v="4"/>
    <n v="816.28"/>
    <n v="0.15000000000000002"/>
    <s v="COD"/>
    <x v="527"/>
  </r>
  <r>
    <x v="531"/>
    <x v="371"/>
    <n v="8"/>
    <x v="2"/>
    <s v="CUST1178"/>
    <x v="1"/>
    <n v="33"/>
    <x v="63"/>
    <s v="Smart Home WiFi Camera"/>
    <x v="1"/>
    <s v="Accessories"/>
    <s v="STORE8"/>
    <s v="Mann-Austin"/>
    <s v="East"/>
    <s v="Vasquezborough"/>
    <s v="Online"/>
    <n v="4"/>
    <n v="727.49"/>
    <n v="0.10999999999999999"/>
    <s v="Credit Card"/>
    <x v="528"/>
  </r>
  <r>
    <x v="532"/>
    <x v="21"/>
    <n v="6"/>
    <x v="0"/>
    <s v="CUST1171"/>
    <x v="1"/>
    <n v="44"/>
    <x v="56"/>
    <s v="Kitchen Cutting Board"/>
    <x v="3"/>
    <s v="Kitchen"/>
    <s v="STORE13"/>
    <s v="Martinez, Adkins and Johnson"/>
    <s v="North"/>
    <s v="Danielmouth"/>
    <s v="Flagship"/>
    <n v="4"/>
    <n v="817.92"/>
    <n v="0.20999999999999996"/>
    <s v="Credit Card"/>
    <x v="529"/>
  </r>
  <r>
    <x v="533"/>
    <x v="372"/>
    <n v="10"/>
    <x v="0"/>
    <s v="CUST1325"/>
    <x v="0"/>
    <n v="60"/>
    <x v="48"/>
    <s v="Sports Water Hydration Pack"/>
    <x v="0"/>
    <s v="Outdoor"/>
    <s v="STORE7"/>
    <s v="Mann-Austin"/>
    <s v="East"/>
    <s v="Vasquezborough"/>
    <s v="Online"/>
    <n v="2"/>
    <n v="358.45"/>
    <n v="6.9999999999999951E-2"/>
    <s v="COD"/>
    <x v="530"/>
  </r>
  <r>
    <x v="534"/>
    <x v="373"/>
    <n v="2"/>
    <x v="2"/>
    <s v="CUST1201"/>
    <x v="1"/>
    <n v="25"/>
    <x v="72"/>
    <s v="LED Bedside Lamp"/>
    <x v="3"/>
    <s v="Lighting"/>
    <s v="STORE9"/>
    <s v="Mann-Austin"/>
    <s v="East"/>
    <s v="Vasquezborough"/>
    <s v="Online"/>
    <n v="1"/>
    <n v="972.06"/>
    <n v="0.30000000000000004"/>
    <s v="COD"/>
    <x v="531"/>
  </r>
  <r>
    <x v="535"/>
    <x v="374"/>
    <n v="12"/>
    <x v="1"/>
    <s v="CUST1032"/>
    <x v="1"/>
    <n v="48"/>
    <x v="30"/>
    <s v="Beard Grooming Kit"/>
    <x v="2"/>
    <s v="Grooming"/>
    <s v="STORE0"/>
    <s v="Rivera-Warner"/>
    <s v="East"/>
    <s v="Washingtonfurt"/>
    <s v="Flagship"/>
    <n v="1"/>
    <n v="791.36"/>
    <n v="6.0000000000000053E-2"/>
    <s v="PayPal"/>
    <x v="532"/>
  </r>
  <r>
    <x v="536"/>
    <x v="375"/>
    <n v="7"/>
    <x v="2"/>
    <s v="CUST1314"/>
    <x v="1"/>
    <n v="53"/>
    <x v="91"/>
    <s v="Matte Lipstick Set"/>
    <x v="2"/>
    <s v="Makeup"/>
    <s v="STORE5"/>
    <s v="Mann-Austin"/>
    <s v="East"/>
    <s v="Vasquezborough"/>
    <s v="Online"/>
    <n v="4"/>
    <n v="839.65"/>
    <n v="0.26"/>
    <s v="COD"/>
    <x v="533"/>
  </r>
  <r>
    <x v="537"/>
    <x v="376"/>
    <n v="5"/>
    <x v="2"/>
    <s v="CUST1255"/>
    <x v="0"/>
    <n v="21"/>
    <x v="18"/>
    <s v="Professional Jump Rope"/>
    <x v="0"/>
    <s v="Fitness"/>
    <s v="STORE2"/>
    <s v="Mann-Austin"/>
    <s v="East"/>
    <s v="Vasquezborough"/>
    <s v="Online"/>
    <n v="2"/>
    <n v="245.51999999999998"/>
    <n v="0.10999999999999999"/>
    <s v="COD"/>
    <x v="534"/>
  </r>
  <r>
    <x v="538"/>
    <x v="377"/>
    <n v="8"/>
    <x v="2"/>
    <s v="CUST1388"/>
    <x v="0"/>
    <n v="53"/>
    <x v="74"/>
    <s v="Fitness Resistance Bands"/>
    <x v="0"/>
    <s v="Fitness"/>
    <s v="STORE8"/>
    <s v="Mann-Austin"/>
    <s v="East"/>
    <s v="Vasquezborough"/>
    <s v="Online"/>
    <n v="3"/>
    <n v="787.91"/>
    <n v="6.0000000000000053E-2"/>
    <s v="PayPal"/>
    <x v="535"/>
  </r>
  <r>
    <x v="539"/>
    <x v="271"/>
    <n v="8"/>
    <x v="2"/>
    <s v="CUST1053"/>
    <x v="1"/>
    <n v="37"/>
    <x v="28"/>
    <s v="Women's Ankle Boots"/>
    <x v="4"/>
    <s v="Footwear"/>
    <s v="STORE4"/>
    <s v="Mann-Austin"/>
    <s v="East"/>
    <s v="Vasquezborough"/>
    <s v="Online"/>
    <n v="2"/>
    <n v="709.17"/>
    <n v="0.21999999999999997"/>
    <s v="Credit Card"/>
    <x v="536"/>
  </r>
  <r>
    <x v="540"/>
    <x v="378"/>
    <n v="11"/>
    <x v="1"/>
    <s v="CUST1235"/>
    <x v="1"/>
    <n v="28"/>
    <x v="52"/>
    <s v="Women's High Heels"/>
    <x v="4"/>
    <s v="Footwear"/>
    <s v="STORE7"/>
    <s v="Mann-Austin"/>
    <s v="East"/>
    <s v="Vasquezborough"/>
    <s v="Online"/>
    <n v="2"/>
    <n v="533.91999999999996"/>
    <n v="0.13"/>
    <s v="Credit Card"/>
    <x v="537"/>
  </r>
  <r>
    <x v="541"/>
    <x v="379"/>
    <n v="2"/>
    <x v="2"/>
    <s v="CUST1492"/>
    <x v="1"/>
    <n v="59"/>
    <x v="63"/>
    <s v="Smart Home WiFi Camera"/>
    <x v="1"/>
    <s v="Accessories"/>
    <s v="STORE0"/>
    <s v="Rivera-Warner"/>
    <s v="East"/>
    <s v="Washingtonfurt"/>
    <s v="Flagship"/>
    <n v="1"/>
    <n v="878.84"/>
    <n v="0.28000000000000003"/>
    <s v="COD"/>
    <x v="538"/>
  </r>
  <r>
    <x v="542"/>
    <x v="380"/>
    <n v="12"/>
    <x v="1"/>
    <s v="CUST1204"/>
    <x v="0"/>
    <n v="52"/>
    <x v="38"/>
    <s v="Adjustable Jump Rope"/>
    <x v="0"/>
    <s v="Fitness"/>
    <s v="STORE16"/>
    <s v="Frederick-Wright"/>
    <s v="West"/>
    <s v="New Jimmymouth"/>
    <s v="Flagship"/>
    <n v="1"/>
    <n v="442.36"/>
    <n v="0.14000000000000001"/>
    <s v="Credit Card"/>
    <x v="539"/>
  </r>
  <r>
    <x v="543"/>
    <x v="294"/>
    <n v="2"/>
    <x v="2"/>
    <s v="CUST1333"/>
    <x v="1"/>
    <n v="64"/>
    <x v="68"/>
    <s v="Bedroom Table Lamp"/>
    <x v="3"/>
    <s v="Lighting"/>
    <s v="STORE6"/>
    <s v="Mann-Austin"/>
    <s v="East"/>
    <s v="Vasquezborough"/>
    <s v="Online"/>
    <n v="1"/>
    <n v="763.34"/>
    <n v="0.10999999999999999"/>
    <s v="COD"/>
    <x v="540"/>
  </r>
  <r>
    <x v="544"/>
    <x v="253"/>
    <n v="7"/>
    <x v="2"/>
    <s v="CUST1166"/>
    <x v="1"/>
    <n v="25"/>
    <x v="4"/>
    <s v="Men's Hair Styling Gel"/>
    <x v="2"/>
    <s v="Haircare"/>
    <s v="STORE18"/>
    <s v="Guerrero-Schmitt"/>
    <s v="East"/>
    <s v="East Stevechester"/>
    <s v="Flagship"/>
    <n v="3"/>
    <n v="178.22000000000003"/>
    <n v="0.15000000000000013"/>
    <s v="COD"/>
    <x v="541"/>
  </r>
  <r>
    <x v="545"/>
    <x v="65"/>
    <n v="11"/>
    <x v="1"/>
    <s v="CUST1103"/>
    <x v="0"/>
    <n v="21"/>
    <x v="33"/>
    <s v="Wireless Bluetooth Speaker"/>
    <x v="1"/>
    <s v="Audio"/>
    <s v="STORE1"/>
    <s v="Martinez, Adkins and Johnson"/>
    <s v="North"/>
    <s v="Danielmouth"/>
    <s v="Flagship"/>
    <n v="4"/>
    <n v="90.32"/>
    <n v="7.999999999999996E-2"/>
    <s v="PayPal"/>
    <x v="542"/>
  </r>
  <r>
    <x v="546"/>
    <x v="379"/>
    <n v="2"/>
    <x v="2"/>
    <s v="CUST1378"/>
    <x v="1"/>
    <n v="44"/>
    <x v="31"/>
    <s v="Men's Graphic T-Shirt"/>
    <x v="4"/>
    <s v="Tops"/>
    <s v="STORE6"/>
    <s v="Mann-Austin"/>
    <s v="East"/>
    <s v="Vasquezborough"/>
    <s v="Online"/>
    <n v="3"/>
    <n v="370.93"/>
    <n v="0"/>
    <s v="Credit Card"/>
    <x v="543"/>
  </r>
  <r>
    <x v="547"/>
    <x v="374"/>
    <n v="12"/>
    <x v="1"/>
    <s v="CUST1046"/>
    <x v="1"/>
    <n v="55"/>
    <x v="34"/>
    <s v="Men's Formal Shirt"/>
    <x v="4"/>
    <s v="Tops"/>
    <s v="STORE15"/>
    <s v="Shelton PLC"/>
    <s v="North"/>
    <s v="East Jenniferstad"/>
    <s v="Flagship"/>
    <n v="1"/>
    <n v="352.43"/>
    <n v="0.1399999999999999"/>
    <s v="PayPal"/>
    <x v="544"/>
  </r>
  <r>
    <x v="548"/>
    <x v="381"/>
    <n v="1"/>
    <x v="0"/>
    <s v="CUST1123"/>
    <x v="0"/>
    <n v="40"/>
    <x v="21"/>
    <s v="Men's Graphic T-Shirt"/>
    <x v="4"/>
    <s v="Tops"/>
    <s v="STORE15"/>
    <s v="Shelton PLC"/>
    <s v="North"/>
    <s v="East Jenniferstad"/>
    <s v="Flagship"/>
    <n v="2"/>
    <n v="562.97"/>
    <n v="0.19999999999999996"/>
    <s v="Credit Card"/>
    <x v="545"/>
  </r>
  <r>
    <x v="549"/>
    <x v="382"/>
    <n v="11"/>
    <x v="1"/>
    <s v="CUST1157"/>
    <x v="0"/>
    <n v="59"/>
    <x v="76"/>
    <s v="Ceramic Plant Pot"/>
    <x v="3"/>
    <s v="Decor"/>
    <s v="STORE7"/>
    <s v="Mann-Austin"/>
    <s v="East"/>
    <s v="Vasquezborough"/>
    <s v="Online"/>
    <n v="1"/>
    <n v="522.85"/>
    <n v="0.12"/>
    <s v="PayPal"/>
    <x v="546"/>
  </r>
  <r>
    <x v="550"/>
    <x v="103"/>
    <n v="7"/>
    <x v="2"/>
    <s v="CUST1349"/>
    <x v="0"/>
    <n v="31"/>
    <x v="39"/>
    <s v="Multi-Purpose Storage Box"/>
    <x v="3"/>
    <s v="Storage"/>
    <s v="STORE16"/>
    <s v="Frederick-Wright"/>
    <s v="West"/>
    <s v="New Jimmymouth"/>
    <s v="Flagship"/>
    <n v="4"/>
    <n v="714.8900000000001"/>
    <n v="0.15000000000000002"/>
    <s v="Credit Card"/>
    <x v="547"/>
  </r>
  <r>
    <x v="551"/>
    <x v="383"/>
    <n v="10"/>
    <x v="1"/>
    <s v="CUST1187"/>
    <x v="1"/>
    <n v="60"/>
    <x v="19"/>
    <s v="USB External Hard Drive"/>
    <x v="1"/>
    <s v="Computer"/>
    <s v="STORE2"/>
    <s v="Mann-Austin"/>
    <s v="East"/>
    <s v="Vasquezborough"/>
    <s v="Online"/>
    <n v="3"/>
    <n v="137.77000000000007"/>
    <n v="0.26"/>
    <s v="PayPal"/>
    <x v="548"/>
  </r>
  <r>
    <x v="552"/>
    <x v="280"/>
    <n v="10"/>
    <x v="2"/>
    <s v="CUST1027"/>
    <x v="0"/>
    <n v="31"/>
    <x v="80"/>
    <s v="Microwave Oven"/>
    <x v="3"/>
    <s v="Appliances"/>
    <s v="STORE11"/>
    <s v="Martinez, Adkins and Johnson"/>
    <s v="North"/>
    <s v="Danielmouth"/>
    <s v="Flagship"/>
    <n v="3"/>
    <n v="862.18000000000006"/>
    <n v="0.21999999999999997"/>
    <s v="PayPal"/>
    <x v="549"/>
  </r>
  <r>
    <x v="553"/>
    <x v="384"/>
    <n v="6"/>
    <x v="2"/>
    <s v="CUST1057"/>
    <x v="1"/>
    <n v="43"/>
    <x v="48"/>
    <s v="Sports Water Hydration Pack"/>
    <x v="0"/>
    <s v="Outdoor"/>
    <s v="STORE14"/>
    <s v="Mcdonald Inc"/>
    <s v="South"/>
    <s v="Christopherland"/>
    <s v="Outlet"/>
    <n v="2"/>
    <n v="833.6400000000001"/>
    <n v="0.24"/>
    <s v="PayPal"/>
    <x v="550"/>
  </r>
  <r>
    <x v="554"/>
    <x v="385"/>
    <n v="4"/>
    <x v="2"/>
    <s v="CUST1270"/>
    <x v="1"/>
    <n v="31"/>
    <x v="46"/>
    <s v="Knee Support Brace"/>
    <x v="0"/>
    <s v="Equipment"/>
    <s v="STORE15"/>
    <s v="Shelton PLC"/>
    <s v="North"/>
    <s v="East Jenniferstad"/>
    <s v="Flagship"/>
    <n v="3"/>
    <n v="543.22"/>
    <n v="5.0000000000000155E-2"/>
    <s v="COD"/>
    <x v="551"/>
  </r>
  <r>
    <x v="555"/>
    <x v="43"/>
    <n v="1"/>
    <x v="2"/>
    <s v="CUST1278"/>
    <x v="1"/>
    <n v="42"/>
    <x v="12"/>
    <s v="Sports Wrist Sweatbands"/>
    <x v="0"/>
    <s v="Accessories"/>
    <s v="STORE2"/>
    <s v="Mann-Austin"/>
    <s v="East"/>
    <s v="Vasquezborough"/>
    <s v="Online"/>
    <n v="3"/>
    <n v="691.02"/>
    <n v="0.12"/>
    <s v="COD"/>
    <x v="552"/>
  </r>
  <r>
    <x v="556"/>
    <x v="205"/>
    <n v="11"/>
    <x v="1"/>
    <s v="CUST1087"/>
    <x v="1"/>
    <n v="58"/>
    <x v="56"/>
    <s v="Kitchen Cutting Board"/>
    <x v="3"/>
    <s v="Kitchen"/>
    <s v="STORE17"/>
    <s v="Holloway Ltd"/>
    <s v="North"/>
    <s v="Bensonhaven"/>
    <s v="Flagship"/>
    <n v="4"/>
    <n v="338.72999999999996"/>
    <n v="0.17999999999999994"/>
    <s v="Credit Card"/>
    <x v="553"/>
  </r>
  <r>
    <x v="557"/>
    <x v="257"/>
    <n v="4"/>
    <x v="0"/>
    <s v="CUST1062"/>
    <x v="0"/>
    <n v="50"/>
    <x v="94"/>
    <s v="Wooden Bookshelf"/>
    <x v="3"/>
    <s v="Furniture"/>
    <s v="STORE16"/>
    <s v="Frederick-Wright"/>
    <s v="West"/>
    <s v="New Jimmymouth"/>
    <s v="Flagship"/>
    <n v="3"/>
    <n v="366.08000000000015"/>
    <n v="5.0000000000000266E-2"/>
    <s v="Credit Card"/>
    <x v="554"/>
  </r>
  <r>
    <x v="558"/>
    <x v="263"/>
    <n v="7"/>
    <x v="2"/>
    <s v="CUST1105"/>
    <x v="1"/>
    <n v="50"/>
    <x v="26"/>
    <s v="Men's Graphic T-Shirt"/>
    <x v="4"/>
    <s v="Tops"/>
    <s v="STORE13"/>
    <s v="Martinez, Adkins and Johnson"/>
    <s v="North"/>
    <s v="Danielmouth"/>
    <s v="Flagship"/>
    <n v="4"/>
    <n v="539.48"/>
    <n v="0.28000000000000003"/>
    <s v="COD"/>
    <x v="555"/>
  </r>
  <r>
    <x v="559"/>
    <x v="386"/>
    <n v="11"/>
    <x v="1"/>
    <s v="CUST1389"/>
    <x v="0"/>
    <n v="50"/>
    <x v="52"/>
    <s v="Women's High Heels"/>
    <x v="4"/>
    <s v="Footwear"/>
    <s v="STORE16"/>
    <s v="Frederick-Wright"/>
    <s v="West"/>
    <s v="New Jimmymouth"/>
    <s v="Flagship"/>
    <n v="1"/>
    <n v="499.59000000000003"/>
    <n v="3.0000000000000027E-2"/>
    <s v="COD"/>
    <x v="556"/>
  </r>
  <r>
    <x v="560"/>
    <x v="387"/>
    <n v="2"/>
    <x v="0"/>
    <s v="CUST1188"/>
    <x v="0"/>
    <n v="42"/>
    <x v="37"/>
    <s v="Stainless Steel Cutlery Set"/>
    <x v="3"/>
    <s v="Kitchen"/>
    <s v="STORE8"/>
    <s v="Mann-Austin"/>
    <s v="East"/>
    <s v="Vasquezborough"/>
    <s v="Online"/>
    <n v="3"/>
    <n v="330.04"/>
    <n v="0.19999999999999996"/>
    <s v="Credit Card"/>
    <x v="557"/>
  </r>
  <r>
    <x v="561"/>
    <x v="170"/>
    <n v="6"/>
    <x v="0"/>
    <s v="CUST1182"/>
    <x v="1"/>
    <n v="23"/>
    <x v="75"/>
    <s v="Men's Graphic T-Shirt"/>
    <x v="4"/>
    <s v="Tops"/>
    <s v="STORE17"/>
    <s v="Holloway Ltd"/>
    <s v="North"/>
    <s v="Bensonhaven"/>
    <s v="Flagship"/>
    <n v="2"/>
    <n v="813.0100000000001"/>
    <n v="6.0000000000000053E-2"/>
    <s v="PayPal"/>
    <x v="558"/>
  </r>
  <r>
    <x v="562"/>
    <x v="388"/>
    <n v="2"/>
    <x v="2"/>
    <s v="CUST1026"/>
    <x v="1"/>
    <n v="18"/>
    <x v="55"/>
    <s v="Men's Graphic T-Shirt"/>
    <x v="4"/>
    <s v="Tops"/>
    <s v="STORE2"/>
    <s v="Mann-Austin"/>
    <s v="East"/>
    <s v="Vasquezborough"/>
    <s v="Online"/>
    <n v="4"/>
    <n v="204.8"/>
    <n v="3.0000000000000027E-2"/>
    <s v="PayPal"/>
    <x v="559"/>
  </r>
  <r>
    <x v="563"/>
    <x v="389"/>
    <n v="10"/>
    <x v="1"/>
    <s v="CUST1011"/>
    <x v="1"/>
    <n v="28"/>
    <x v="58"/>
    <s v="Fabric Sofa Throw Blanket"/>
    <x v="3"/>
    <s v="Decor"/>
    <s v="STORE3"/>
    <s v="Mann-Austin"/>
    <s v="East"/>
    <s v="Vasquezborough"/>
    <s v="Online"/>
    <n v="3"/>
    <n v="728.32"/>
    <n v="1.0000000000000009E-2"/>
    <s v="Credit Card"/>
    <x v="560"/>
  </r>
  <r>
    <x v="564"/>
    <x v="390"/>
    <n v="8"/>
    <x v="0"/>
    <s v="CUST1452"/>
    <x v="1"/>
    <n v="60"/>
    <x v="4"/>
    <s v="Men's Hair Styling Gel"/>
    <x v="2"/>
    <s v="Haircare"/>
    <s v="STORE7"/>
    <s v="Mann-Austin"/>
    <s v="East"/>
    <s v="Vasquezborough"/>
    <s v="Online"/>
    <n v="3"/>
    <n v="836.4"/>
    <n v="0"/>
    <s v="Credit Card"/>
    <x v="561"/>
  </r>
  <r>
    <x v="565"/>
    <x v="20"/>
    <n v="7"/>
    <x v="2"/>
    <s v="CUST1149"/>
    <x v="0"/>
    <n v="33"/>
    <x v="64"/>
    <s v="Gaming Mouse Pad XL"/>
    <x v="1"/>
    <s v="Accessories"/>
    <s v="STORE12"/>
    <s v="Martinez, Adkins and Johnson"/>
    <s v="North"/>
    <s v="Danielmouth"/>
    <s v="Flagship"/>
    <n v="1"/>
    <n v="780.16"/>
    <n v="2.0000000000000018E-2"/>
    <s v="COD"/>
    <x v="562"/>
  </r>
  <r>
    <x v="566"/>
    <x v="391"/>
    <n v="5"/>
    <x v="2"/>
    <s v="CUST1470"/>
    <x v="1"/>
    <n v="21"/>
    <x v="54"/>
    <s v="Men's Winter Jacket"/>
    <x v="4"/>
    <s v="Outerwear"/>
    <s v="STORE13"/>
    <s v="Martinez, Adkins and Johnson"/>
    <s v="North"/>
    <s v="Danielmouth"/>
    <s v="Flagship"/>
    <n v="4"/>
    <n v="354.12"/>
    <n v="6.0000000000000053E-2"/>
    <s v="PayPal"/>
    <x v="563"/>
  </r>
  <r>
    <x v="567"/>
    <x v="392"/>
    <n v="11"/>
    <x v="0"/>
    <s v="CUST1452"/>
    <x v="1"/>
    <n v="60"/>
    <x v="81"/>
    <s v="Organic Sunscreen Lotion"/>
    <x v="2"/>
    <s v="Skincare"/>
    <s v="STORE2"/>
    <s v="Mann-Austin"/>
    <s v="East"/>
    <s v="Vasquezborough"/>
    <s v="Online"/>
    <n v="4"/>
    <n v="282.4799999999999"/>
    <n v="0.10999999999999988"/>
    <s v="PayPal"/>
    <x v="564"/>
  </r>
  <r>
    <x v="568"/>
    <x v="2"/>
    <n v="6"/>
    <x v="0"/>
    <s v="CUST1328"/>
    <x v="0"/>
    <n v="46"/>
    <x v="42"/>
    <s v="Outdoor Sports Water Bottle"/>
    <x v="0"/>
    <s v="Accessories"/>
    <s v="STORE6"/>
    <s v="Mann-Austin"/>
    <s v="East"/>
    <s v="Vasquezborough"/>
    <s v="Online"/>
    <n v="2"/>
    <n v="740.68000000000006"/>
    <n v="2.0000000000000129E-2"/>
    <s v="PayPal"/>
    <x v="565"/>
  </r>
  <r>
    <x v="569"/>
    <x v="393"/>
    <n v="4"/>
    <x v="0"/>
    <s v="CUST1105"/>
    <x v="1"/>
    <n v="50"/>
    <x v="6"/>
    <s v="Premium Blanket Throw"/>
    <x v="3"/>
    <s v="Decor"/>
    <s v="STORE9"/>
    <s v="Mann-Austin"/>
    <s v="East"/>
    <s v="Vasquezborough"/>
    <s v="Online"/>
    <n v="3"/>
    <n v="600.58000000000004"/>
    <n v="0.29000000000000004"/>
    <s v="COD"/>
    <x v="566"/>
  </r>
  <r>
    <x v="570"/>
    <x v="196"/>
    <n v="2"/>
    <x v="0"/>
    <s v="CUST1461"/>
    <x v="1"/>
    <n v="60"/>
    <x v="15"/>
    <s v="Adjustable Dumbbells 20kg"/>
    <x v="0"/>
    <s v="Fitness"/>
    <s v="STORE3"/>
    <s v="Mann-Austin"/>
    <s v="East"/>
    <s v="Vasquezborough"/>
    <s v="Online"/>
    <n v="3"/>
    <n v="345.58000000000015"/>
    <n v="0.2200000000000002"/>
    <s v="Credit Card"/>
    <x v="567"/>
  </r>
  <r>
    <x v="571"/>
    <x v="298"/>
    <n v="1"/>
    <x v="2"/>
    <s v="CUST1284"/>
    <x v="0"/>
    <n v="54"/>
    <x v="97"/>
    <s v="Women's Denim Jeans"/>
    <x v="4"/>
    <s v="Bottoms"/>
    <s v="STORE11"/>
    <s v="Martinez, Adkins and Johnson"/>
    <s v="North"/>
    <s v="Danielmouth"/>
    <s v="Flagship"/>
    <n v="1"/>
    <n v="974.52"/>
    <n v="9.9999999999998979E-3"/>
    <s v="PayPal"/>
    <x v="568"/>
  </r>
  <r>
    <x v="572"/>
    <x v="394"/>
    <n v="11"/>
    <x v="1"/>
    <s v="CUST1040"/>
    <x v="0"/>
    <n v="50"/>
    <x v="53"/>
    <s v="Soccer Training Cone Set"/>
    <x v="0"/>
    <s v="Accessories"/>
    <s v="STORE1"/>
    <s v="Martinez, Adkins and Johnson"/>
    <s v="North"/>
    <s v="Danielmouth"/>
    <s v="Flagship"/>
    <n v="3"/>
    <n v="282.33"/>
    <n v="7.0000000000000062E-2"/>
    <s v="Credit Card"/>
    <x v="569"/>
  </r>
  <r>
    <x v="573"/>
    <x v="349"/>
    <n v="3"/>
    <x v="2"/>
    <s v="CUST1382"/>
    <x v="1"/>
    <n v="20"/>
    <x v="3"/>
    <s v="Wireless Mouse"/>
    <x v="1"/>
    <s v="Computer"/>
    <s v="STORE19"/>
    <s v="Mann-Austin"/>
    <s v="East"/>
    <s v="Vasquezborough"/>
    <s v="Online"/>
    <n v="4"/>
    <n v="158.45999999999998"/>
    <n v="8.9999999999999858E-2"/>
    <s v="PayPal"/>
    <x v="570"/>
  </r>
  <r>
    <x v="574"/>
    <x v="395"/>
    <n v="12"/>
    <x v="1"/>
    <s v="CUST1343"/>
    <x v="0"/>
    <n v="38"/>
    <x v="76"/>
    <s v="Ceramic Plant Pot"/>
    <x v="3"/>
    <s v="Decor"/>
    <s v="STORE7"/>
    <s v="Mann-Austin"/>
    <s v="East"/>
    <s v="Vasquezborough"/>
    <s v="Online"/>
    <n v="2"/>
    <n v="778.56000000000006"/>
    <n v="0.1100000000000001"/>
    <s v="COD"/>
    <x v="571"/>
  </r>
  <r>
    <x v="575"/>
    <x v="396"/>
    <n v="3"/>
    <x v="0"/>
    <s v="CUST1237"/>
    <x v="1"/>
    <n v="41"/>
    <x v="57"/>
    <s v="Boxing Hand Wraps"/>
    <x v="0"/>
    <s v="Fitness"/>
    <s v="STORE19"/>
    <s v="Mann-Austin"/>
    <s v="East"/>
    <s v="Vasquezborough"/>
    <s v="Online"/>
    <n v="4"/>
    <n v="280.16000000000003"/>
    <n v="0.17999999999999994"/>
    <s v="COD"/>
    <x v="572"/>
  </r>
  <r>
    <x v="576"/>
    <x v="397"/>
    <n v="10"/>
    <x v="0"/>
    <s v="CUST1287"/>
    <x v="1"/>
    <n v="22"/>
    <x v="51"/>
    <s v="Hair Repair Oil Treatment"/>
    <x v="2"/>
    <s v="Haircare"/>
    <s v="STORE13"/>
    <s v="Martinez, Adkins and Johnson"/>
    <s v="North"/>
    <s v="Danielmouth"/>
    <s v="Flagship"/>
    <n v="2"/>
    <n v="649.54999999999995"/>
    <n v="0.29000000000000004"/>
    <s v="PayPal"/>
    <x v="573"/>
  </r>
  <r>
    <x v="577"/>
    <x v="398"/>
    <n v="3"/>
    <x v="0"/>
    <s v="CUST1007"/>
    <x v="1"/>
    <n v="29"/>
    <x v="12"/>
    <s v="Sports Wrist Sweatbands"/>
    <x v="0"/>
    <s v="Accessories"/>
    <s v="STORE2"/>
    <s v="Mann-Austin"/>
    <s v="East"/>
    <s v="Vasquezborough"/>
    <s v="Online"/>
    <n v="2"/>
    <n v="994.32"/>
    <n v="0.27"/>
    <s v="PayPal"/>
    <x v="574"/>
  </r>
  <r>
    <x v="578"/>
    <x v="42"/>
    <n v="12"/>
    <x v="0"/>
    <s v="CUST1223"/>
    <x v="0"/>
    <n v="50"/>
    <x v="82"/>
    <s v="Badminton Racket Set"/>
    <x v="0"/>
    <s v="Equipment"/>
    <s v="STORE12"/>
    <s v="Martinez, Adkins and Johnson"/>
    <s v="North"/>
    <s v="Danielmouth"/>
    <s v="Flagship"/>
    <n v="1"/>
    <n v="64.94"/>
    <n v="0.20999999999999996"/>
    <s v="PayPal"/>
    <x v="575"/>
  </r>
  <r>
    <x v="579"/>
    <x v="326"/>
    <n v="2"/>
    <x v="2"/>
    <s v="CUST1136"/>
    <x v="0"/>
    <n v="29"/>
    <x v="11"/>
    <s v="Portable Power Bank"/>
    <x v="1"/>
    <s v="Mobile"/>
    <s v="STORE7"/>
    <s v="Mann-Austin"/>
    <s v="East"/>
    <s v="Vasquezborough"/>
    <s v="Online"/>
    <n v="2"/>
    <n v="507.66"/>
    <n v="0"/>
    <s v="COD"/>
    <x v="576"/>
  </r>
  <r>
    <x v="580"/>
    <x v="399"/>
    <n v="12"/>
    <x v="1"/>
    <s v="CUST1242"/>
    <x v="1"/>
    <n v="58"/>
    <x v="82"/>
    <s v="Badminton Racket Set"/>
    <x v="0"/>
    <s v="Equipment"/>
    <s v="STORE4"/>
    <s v="Mann-Austin"/>
    <s v="East"/>
    <s v="Vasquezborough"/>
    <s v="Online"/>
    <n v="4"/>
    <n v="968.27"/>
    <n v="3.0000000000000027E-2"/>
    <s v="PayPal"/>
    <x v="577"/>
  </r>
  <r>
    <x v="581"/>
    <x v="400"/>
    <n v="11"/>
    <x v="1"/>
    <s v="CUST1017"/>
    <x v="1"/>
    <n v="60"/>
    <x v="12"/>
    <s v="Sports Wrist Sweatbands"/>
    <x v="0"/>
    <s v="Accessories"/>
    <s v="STORE5"/>
    <s v="Mann-Austin"/>
    <s v="East"/>
    <s v="Vasquezborough"/>
    <s v="Online"/>
    <n v="4"/>
    <n v="510.33"/>
    <n v="0.19999999999999996"/>
    <s v="PayPal"/>
    <x v="578"/>
  </r>
  <r>
    <x v="582"/>
    <x v="401"/>
    <n v="9"/>
    <x v="0"/>
    <s v="CUST1011"/>
    <x v="1"/>
    <n v="28"/>
    <x v="38"/>
    <s v="Adjustable Jump Rope"/>
    <x v="0"/>
    <s v="Fitness"/>
    <s v="STORE19"/>
    <s v="Mann-Austin"/>
    <s v="East"/>
    <s v="Vasquezborough"/>
    <s v="Online"/>
    <n v="2"/>
    <n v="156.72999999999999"/>
    <n v="0.18000000000000005"/>
    <s v="COD"/>
    <x v="579"/>
  </r>
  <r>
    <x v="583"/>
    <x v="402"/>
    <n v="6"/>
    <x v="2"/>
    <s v="CUST1142"/>
    <x v="0"/>
    <n v="37"/>
    <x v="8"/>
    <s v="Stainless Steel Cookware Set"/>
    <x v="3"/>
    <s v="Kitchen"/>
    <s v="STORE10"/>
    <s v="Martinez, Adkins and Johnson"/>
    <s v="North"/>
    <s v="Danielmouth"/>
    <s v="Flagship"/>
    <n v="3"/>
    <n v="53.829999999999984"/>
    <n v="0.23999999999999988"/>
    <s v="Credit Card"/>
    <x v="580"/>
  </r>
  <r>
    <x v="584"/>
    <x v="87"/>
    <n v="2"/>
    <x v="0"/>
    <s v="CUST1377"/>
    <x v="1"/>
    <n v="39"/>
    <x v="36"/>
    <s v="Essential Oil Diffuser"/>
    <x v="3"/>
    <s v="Decor"/>
    <s v="STORE4"/>
    <s v="Mann-Austin"/>
    <s v="East"/>
    <s v="Vasquezborough"/>
    <s v="Online"/>
    <n v="1"/>
    <n v="34.71"/>
    <n v="9.9999999999999978E-2"/>
    <s v="COD"/>
    <x v="581"/>
  </r>
  <r>
    <x v="585"/>
    <x v="56"/>
    <n v="12"/>
    <x v="0"/>
    <s v="CUST1229"/>
    <x v="1"/>
    <n v="32"/>
    <x v="25"/>
    <s v="WiFi Mesh Router"/>
    <x v="1"/>
    <s v="Appliances"/>
    <s v="STORE1"/>
    <s v="Martinez, Adkins and Johnson"/>
    <s v="North"/>
    <s v="Danielmouth"/>
    <s v="Flagship"/>
    <n v="2"/>
    <n v="829.15"/>
    <n v="0.10999999999999999"/>
    <s v="PayPal"/>
    <x v="582"/>
  </r>
  <r>
    <x v="586"/>
    <x v="104"/>
    <n v="5"/>
    <x v="2"/>
    <s v="CUST1264"/>
    <x v="0"/>
    <n v="25"/>
    <x v="24"/>
    <s v="Portable Bluetooth Speaker"/>
    <x v="1"/>
    <s v="Audio"/>
    <s v="STORE3"/>
    <s v="Mann-Austin"/>
    <s v="East"/>
    <s v="Vasquezborough"/>
    <s v="Online"/>
    <n v="2"/>
    <n v="481.86"/>
    <n v="9.9999999999999978E-2"/>
    <s v="COD"/>
    <x v="583"/>
  </r>
  <r>
    <x v="587"/>
    <x v="166"/>
    <n v="3"/>
    <x v="0"/>
    <s v="CUST1147"/>
    <x v="1"/>
    <n v="49"/>
    <x v="40"/>
    <s v="Rugby Ball"/>
    <x v="0"/>
    <s v="Team Sports"/>
    <s v="STORE7"/>
    <s v="Mann-Austin"/>
    <s v="East"/>
    <s v="Vasquezborough"/>
    <s v="Online"/>
    <n v="4"/>
    <n v="915.17"/>
    <n v="0.18999999999999995"/>
    <s v="COD"/>
    <x v="584"/>
  </r>
  <r>
    <x v="588"/>
    <x v="403"/>
    <n v="3"/>
    <x v="0"/>
    <s v="CUST1214"/>
    <x v="0"/>
    <n v="61"/>
    <x v="51"/>
    <s v="Hair Repair Oil Treatment"/>
    <x v="2"/>
    <s v="Haircare"/>
    <s v="STORE18"/>
    <s v="Guerrero-Schmitt"/>
    <s v="East"/>
    <s v="East Stevechester"/>
    <s v="Flagship"/>
    <n v="1"/>
    <n v="250.95000000000002"/>
    <n v="3.0000000000000027E-2"/>
    <s v="PayPal"/>
    <x v="585"/>
  </r>
  <r>
    <x v="589"/>
    <x v="57"/>
    <n v="11"/>
    <x v="1"/>
    <s v="CUST1325"/>
    <x v="0"/>
    <n v="60"/>
    <x v="99"/>
    <s v="Women's Formal Blazer"/>
    <x v="4"/>
    <s v="Outerwear"/>
    <s v="STORE5"/>
    <s v="Mann-Austin"/>
    <s v="East"/>
    <s v="Vasquezborough"/>
    <s v="Online"/>
    <n v="3"/>
    <n v="882.84"/>
    <n v="9.9999999999999978E-2"/>
    <s v="Credit Card"/>
    <x v="586"/>
  </r>
  <r>
    <x v="590"/>
    <x v="404"/>
    <n v="2"/>
    <x v="2"/>
    <s v="CUST1138"/>
    <x v="0"/>
    <n v="43"/>
    <x v="46"/>
    <s v="Knee Support Brace"/>
    <x v="0"/>
    <s v="Equipment"/>
    <s v="STORE18"/>
    <s v="Guerrero-Schmitt"/>
    <s v="East"/>
    <s v="East Stevechester"/>
    <s v="Flagship"/>
    <n v="4"/>
    <n v="573.37"/>
    <n v="4.0000000000000036E-2"/>
    <s v="COD"/>
    <x v="587"/>
  </r>
  <r>
    <x v="591"/>
    <x v="405"/>
    <n v="1"/>
    <x v="0"/>
    <s v="CUST1058"/>
    <x v="0"/>
    <n v="51"/>
    <x v="79"/>
    <s v="Vitamin C Face Serum"/>
    <x v="2"/>
    <s v="Skincare"/>
    <s v="STORE12"/>
    <s v="Martinez, Adkins and Johnson"/>
    <s v="North"/>
    <s v="Danielmouth"/>
    <s v="Flagship"/>
    <n v="3"/>
    <n v="622.72"/>
    <n v="4.0000000000000036E-2"/>
    <s v="Credit Card"/>
    <x v="588"/>
  </r>
  <r>
    <x v="592"/>
    <x v="186"/>
    <n v="10"/>
    <x v="2"/>
    <s v="CUST1388"/>
    <x v="0"/>
    <n v="53"/>
    <x v="80"/>
    <s v="Microwave Oven"/>
    <x v="3"/>
    <s v="Appliances"/>
    <s v="STORE17"/>
    <s v="Holloway Ltd"/>
    <s v="North"/>
    <s v="Bensonhaven"/>
    <s v="Flagship"/>
    <n v="3"/>
    <n v="259.74"/>
    <n v="0.24"/>
    <s v="Credit Card"/>
    <x v="589"/>
  </r>
  <r>
    <x v="593"/>
    <x v="406"/>
    <n v="4"/>
    <x v="2"/>
    <s v="CUST1054"/>
    <x v="0"/>
    <n v="24"/>
    <x v="77"/>
    <s v="Sports Stopwatch Timer"/>
    <x v="0"/>
    <s v="Accessories"/>
    <s v="STORE13"/>
    <s v="Martinez, Adkins and Johnson"/>
    <s v="North"/>
    <s v="Danielmouth"/>
    <s v="Flagship"/>
    <n v="4"/>
    <n v="951.09"/>
    <n v="0.14000000000000001"/>
    <s v="COD"/>
    <x v="590"/>
  </r>
  <r>
    <x v="594"/>
    <x v="407"/>
    <n v="4"/>
    <x v="2"/>
    <s v="CUST1199"/>
    <x v="0"/>
    <n v="46"/>
    <x v="8"/>
    <s v="Stainless Steel Cookware Set"/>
    <x v="3"/>
    <s v="Kitchen"/>
    <s v="STORE2"/>
    <s v="Mann-Austin"/>
    <s v="East"/>
    <s v="Vasquezborough"/>
    <s v="Online"/>
    <n v="1"/>
    <n v="71.710000000000022"/>
    <n v="0.23000000000000009"/>
    <s v="COD"/>
    <x v="591"/>
  </r>
  <r>
    <x v="595"/>
    <x v="99"/>
    <n v="8"/>
    <x v="2"/>
    <s v="CUST1173"/>
    <x v="1"/>
    <n v="41"/>
    <x v="42"/>
    <s v="Outdoor Sports Water Bottle"/>
    <x v="0"/>
    <s v="Accessories"/>
    <s v="STORE7"/>
    <s v="Mann-Austin"/>
    <s v="East"/>
    <s v="Vasquezborough"/>
    <s v="Online"/>
    <n v="4"/>
    <n v="894.92999999999984"/>
    <n v="5.0000000000000155E-2"/>
    <s v="COD"/>
    <x v="592"/>
  </r>
  <r>
    <x v="596"/>
    <x v="253"/>
    <n v="7"/>
    <x v="2"/>
    <s v="CUST1202"/>
    <x v="1"/>
    <n v="37"/>
    <x v="36"/>
    <s v="Essential Oil Diffuser"/>
    <x v="3"/>
    <s v="Decor"/>
    <s v="STORE8"/>
    <s v="Mann-Austin"/>
    <s v="East"/>
    <s v="Vasquezborough"/>
    <s v="Online"/>
    <n v="4"/>
    <n v="870.18000000000006"/>
    <n v="0.13000000000000012"/>
    <s v="COD"/>
    <x v="593"/>
  </r>
  <r>
    <x v="597"/>
    <x v="408"/>
    <n v="3"/>
    <x v="0"/>
    <s v="CUST1278"/>
    <x v="1"/>
    <n v="42"/>
    <x v="91"/>
    <s v="Matte Lipstick Set"/>
    <x v="2"/>
    <s v="Makeup"/>
    <s v="STORE2"/>
    <s v="Mann-Austin"/>
    <s v="East"/>
    <s v="Vasquezborough"/>
    <s v="Online"/>
    <n v="2"/>
    <n v="552.72"/>
    <n v="6.0000000000000164E-2"/>
    <s v="PayPal"/>
    <x v="594"/>
  </r>
  <r>
    <x v="598"/>
    <x v="409"/>
    <n v="11"/>
    <x v="1"/>
    <s v="CUST1246"/>
    <x v="0"/>
    <n v="58"/>
    <x v="11"/>
    <s v="Portable Power Bank"/>
    <x v="1"/>
    <s v="Mobile"/>
    <s v="STORE8"/>
    <s v="Mann-Austin"/>
    <s v="East"/>
    <s v="Vasquezborough"/>
    <s v="Online"/>
    <n v="3"/>
    <n v="700.43"/>
    <n v="1.000000000000012E-2"/>
    <s v="COD"/>
    <x v="595"/>
  </r>
  <r>
    <x v="599"/>
    <x v="330"/>
    <n v="5"/>
    <x v="2"/>
    <s v="CUST1339"/>
    <x v="1"/>
    <n v="52"/>
    <x v="93"/>
    <s v="Face Foundation Kit"/>
    <x v="2"/>
    <s v="Makeup"/>
    <s v="STORE2"/>
    <s v="Mann-Austin"/>
    <s v="East"/>
    <s v="Vasquezborough"/>
    <s v="Online"/>
    <n v="2"/>
    <n v="823.02999999999986"/>
    <n v="0.17999999999999994"/>
    <s v="PayPal"/>
    <x v="596"/>
  </r>
  <r>
    <x v="600"/>
    <x v="410"/>
    <n v="4"/>
    <x v="0"/>
    <s v="CUST1255"/>
    <x v="0"/>
    <n v="21"/>
    <x v="80"/>
    <s v="Microwave Oven"/>
    <x v="3"/>
    <s v="Appliances"/>
    <s v="STORE6"/>
    <s v="Mann-Austin"/>
    <s v="East"/>
    <s v="Vasquezborough"/>
    <s v="Online"/>
    <n v="1"/>
    <n v="117.37"/>
    <n v="0.20999999999999996"/>
    <s v="Credit Card"/>
    <x v="597"/>
  </r>
  <r>
    <x v="601"/>
    <x v="59"/>
    <n v="2"/>
    <x v="2"/>
    <s v="CUST1104"/>
    <x v="0"/>
    <n v="64"/>
    <x v="6"/>
    <s v="Premium Blanket Throw"/>
    <x v="3"/>
    <s v="Decor"/>
    <s v="STORE1"/>
    <s v="Martinez, Adkins and Johnson"/>
    <s v="North"/>
    <s v="Danielmouth"/>
    <s v="Flagship"/>
    <n v="4"/>
    <n v="165.37"/>
    <n v="0.29000000000000004"/>
    <s v="Credit Card"/>
    <x v="598"/>
  </r>
  <r>
    <x v="602"/>
    <x v="132"/>
    <n v="3"/>
    <x v="2"/>
    <s v="CUST1378"/>
    <x v="1"/>
    <n v="44"/>
    <x v="96"/>
    <s v="Men's Hair Styling Gel"/>
    <x v="2"/>
    <s v="Haircare"/>
    <s v="STORE10"/>
    <s v="Martinez, Adkins and Johnson"/>
    <s v="North"/>
    <s v="Danielmouth"/>
    <s v="Flagship"/>
    <n v="3"/>
    <n v="483.06000000000012"/>
    <n v="5.0000000000000155E-2"/>
    <s v="Credit Card"/>
    <x v="599"/>
  </r>
  <r>
    <x v="603"/>
    <x v="411"/>
    <n v="3"/>
    <x v="0"/>
    <s v="CUST1293"/>
    <x v="1"/>
    <n v="56"/>
    <x v="82"/>
    <s v="Badminton Racket Set"/>
    <x v="0"/>
    <s v="Equipment"/>
    <s v="STORE7"/>
    <s v="Mann-Austin"/>
    <s v="East"/>
    <s v="Vasquezborough"/>
    <s v="Online"/>
    <n v="4"/>
    <n v="262.05"/>
    <n v="0.24"/>
    <s v="PayPal"/>
    <x v="600"/>
  </r>
  <r>
    <x v="604"/>
    <x v="36"/>
    <n v="12"/>
    <x v="0"/>
    <s v="CUST1463"/>
    <x v="1"/>
    <n v="36"/>
    <x v="66"/>
    <s v="Decorative Wall Mirror"/>
    <x v="3"/>
    <s v="Decor"/>
    <s v="STORE14"/>
    <s v="Mcdonald Inc"/>
    <s v="South"/>
    <s v="Christopherland"/>
    <s v="Outlet"/>
    <n v="3"/>
    <n v="970.89"/>
    <n v="0.10999999999999999"/>
    <s v="COD"/>
    <x v="601"/>
  </r>
  <r>
    <x v="605"/>
    <x v="383"/>
    <n v="10"/>
    <x v="1"/>
    <s v="CUST1216"/>
    <x v="0"/>
    <n v="44"/>
    <x v="18"/>
    <s v="Professional Jump Rope"/>
    <x v="0"/>
    <s v="Fitness"/>
    <s v="STORE0"/>
    <s v="Rivera-Warner"/>
    <s v="East"/>
    <s v="Washingtonfurt"/>
    <s v="Flagship"/>
    <n v="1"/>
    <n v="61.11"/>
    <n v="9.9999999999999978E-2"/>
    <s v="PayPal"/>
    <x v="602"/>
  </r>
  <r>
    <x v="606"/>
    <x v="224"/>
    <n v="9"/>
    <x v="0"/>
    <s v="CUST1029"/>
    <x v="1"/>
    <n v="54"/>
    <x v="16"/>
    <s v="Decorative Floor Vase"/>
    <x v="3"/>
    <s v="Decor"/>
    <s v="STORE8"/>
    <s v="Mann-Austin"/>
    <s v="East"/>
    <s v="Vasquezborough"/>
    <s v="Online"/>
    <n v="3"/>
    <n v="827.87999999999965"/>
    <n v="0.18999999999999984"/>
    <s v="PayPal"/>
    <x v="603"/>
  </r>
  <r>
    <x v="607"/>
    <x v="246"/>
    <n v="10"/>
    <x v="0"/>
    <s v="CUST1430"/>
    <x v="1"/>
    <n v="36"/>
    <x v="72"/>
    <s v="LED Bedside Lamp"/>
    <x v="3"/>
    <s v="Lighting"/>
    <s v="STORE13"/>
    <s v="Martinez, Adkins and Johnson"/>
    <s v="North"/>
    <s v="Danielmouth"/>
    <s v="Flagship"/>
    <n v="3"/>
    <n v="926.85000000000014"/>
    <n v="0.18000000000000005"/>
    <s v="COD"/>
    <x v="604"/>
  </r>
  <r>
    <x v="608"/>
    <x v="125"/>
    <n v="1"/>
    <x v="2"/>
    <s v="CUST1317"/>
    <x v="1"/>
    <n v="64"/>
    <x v="31"/>
    <s v="Men's Graphic T-Shirt"/>
    <x v="4"/>
    <s v="Tops"/>
    <s v="STORE14"/>
    <s v="Mcdonald Inc"/>
    <s v="South"/>
    <s v="Christopherland"/>
    <s v="Outlet"/>
    <n v="1"/>
    <n v="874.59"/>
    <n v="0.29000000000000004"/>
    <s v="PayPal"/>
    <x v="605"/>
  </r>
  <r>
    <x v="609"/>
    <x v="275"/>
    <n v="9"/>
    <x v="2"/>
    <s v="CUST1470"/>
    <x v="1"/>
    <n v="21"/>
    <x v="5"/>
    <s v="4K Home Projector"/>
    <x v="1"/>
    <s v="Appliances"/>
    <s v="STORE1"/>
    <s v="Martinez, Adkins and Johnson"/>
    <s v="North"/>
    <s v="Danielmouth"/>
    <s v="Flagship"/>
    <n v="4"/>
    <n v="479.11"/>
    <n v="0.24"/>
    <s v="PayPal"/>
    <x v="606"/>
  </r>
  <r>
    <x v="610"/>
    <x v="412"/>
    <n v="7"/>
    <x v="0"/>
    <s v="CUST1213"/>
    <x v="1"/>
    <n v="42"/>
    <x v="79"/>
    <s v="Vitamin C Face Serum"/>
    <x v="2"/>
    <s v="Skincare"/>
    <s v="STORE17"/>
    <s v="Holloway Ltd"/>
    <s v="North"/>
    <s v="Bensonhaven"/>
    <s v="Flagship"/>
    <n v="3"/>
    <n v="182.91"/>
    <n v="0.29000000000000004"/>
    <s v="Credit Card"/>
    <x v="607"/>
  </r>
  <r>
    <x v="611"/>
    <x v="413"/>
    <n v="12"/>
    <x v="0"/>
    <s v="CUST1272"/>
    <x v="1"/>
    <n v="48"/>
    <x v="13"/>
    <s v="Gaming Mechanical Keyboard"/>
    <x v="1"/>
    <s v="Computer"/>
    <s v="STORE5"/>
    <s v="Mann-Austin"/>
    <s v="East"/>
    <s v="Vasquezborough"/>
    <s v="Online"/>
    <n v="4"/>
    <n v="745.5100000000001"/>
    <n v="5.0000000000000044E-2"/>
    <s v="Credit Card"/>
    <x v="608"/>
  </r>
  <r>
    <x v="612"/>
    <x v="118"/>
    <n v="11"/>
    <x v="0"/>
    <s v="CUST1481"/>
    <x v="0"/>
    <n v="21"/>
    <x v="12"/>
    <s v="Sports Wrist Sweatbands"/>
    <x v="0"/>
    <s v="Accessories"/>
    <s v="STORE15"/>
    <s v="Shelton PLC"/>
    <s v="North"/>
    <s v="East Jenniferstad"/>
    <s v="Flagship"/>
    <n v="3"/>
    <n v="920.6099999999999"/>
    <n v="3.9999999999999925E-2"/>
    <s v="Credit Card"/>
    <x v="609"/>
  </r>
  <r>
    <x v="613"/>
    <x v="359"/>
    <n v="4"/>
    <x v="2"/>
    <s v="CUST1425"/>
    <x v="0"/>
    <n v="40"/>
    <x v="28"/>
    <s v="Women's Ankle Boots"/>
    <x v="4"/>
    <s v="Footwear"/>
    <s v="STORE10"/>
    <s v="Martinez, Adkins and Johnson"/>
    <s v="North"/>
    <s v="Danielmouth"/>
    <s v="Flagship"/>
    <n v="4"/>
    <n v="659.03000000000009"/>
    <n v="0.15000000000000002"/>
    <s v="Credit Card"/>
    <x v="610"/>
  </r>
  <r>
    <x v="614"/>
    <x v="214"/>
    <n v="2"/>
    <x v="0"/>
    <s v="CUST1491"/>
    <x v="1"/>
    <n v="52"/>
    <x v="93"/>
    <s v="Face Foundation Kit"/>
    <x v="2"/>
    <s v="Makeup"/>
    <s v="STORE2"/>
    <s v="Mann-Austin"/>
    <s v="East"/>
    <s v="Vasquezborough"/>
    <s v="Online"/>
    <n v="1"/>
    <n v="312.90999999999997"/>
    <n v="0.12"/>
    <s v="PayPal"/>
    <x v="611"/>
  </r>
  <r>
    <x v="615"/>
    <x v="414"/>
    <n v="8"/>
    <x v="0"/>
    <s v="CUST1228"/>
    <x v="1"/>
    <n v="52"/>
    <x v="21"/>
    <s v="Men's Graphic T-Shirt"/>
    <x v="4"/>
    <s v="Tops"/>
    <s v="STORE18"/>
    <s v="Guerrero-Schmitt"/>
    <s v="East"/>
    <s v="East Stevechester"/>
    <s v="Flagship"/>
    <n v="4"/>
    <n v="705.64"/>
    <n v="0.10999999999999999"/>
    <s v="PayPal"/>
    <x v="612"/>
  </r>
  <r>
    <x v="616"/>
    <x v="184"/>
    <n v="7"/>
    <x v="0"/>
    <s v="CUST1144"/>
    <x v="1"/>
    <n v="62"/>
    <x v="93"/>
    <s v="Face Foundation Kit"/>
    <x v="2"/>
    <s v="Makeup"/>
    <s v="STORE10"/>
    <s v="Martinez, Adkins and Johnson"/>
    <s v="North"/>
    <s v="Danielmouth"/>
    <s v="Flagship"/>
    <n v="4"/>
    <n v="386.40999999999997"/>
    <n v="0.13"/>
    <s v="COD"/>
    <x v="613"/>
  </r>
  <r>
    <x v="617"/>
    <x v="415"/>
    <n v="8"/>
    <x v="0"/>
    <s v="CUST1029"/>
    <x v="1"/>
    <n v="54"/>
    <x v="32"/>
    <s v="Vitamin E Body Lotion"/>
    <x v="2"/>
    <s v="Skincare"/>
    <s v="STORE11"/>
    <s v="Martinez, Adkins and Johnson"/>
    <s v="North"/>
    <s v="Danielmouth"/>
    <s v="Flagship"/>
    <n v="3"/>
    <n v="265.89"/>
    <n v="7.999999999999996E-2"/>
    <s v="COD"/>
    <x v="614"/>
  </r>
  <r>
    <x v="618"/>
    <x v="108"/>
    <n v="9"/>
    <x v="2"/>
    <s v="CUST1075"/>
    <x v="1"/>
    <n v="61"/>
    <x v="37"/>
    <s v="Stainless Steel Cutlery Set"/>
    <x v="3"/>
    <s v="Kitchen"/>
    <s v="STORE16"/>
    <s v="Frederick-Wright"/>
    <s v="West"/>
    <s v="New Jimmymouth"/>
    <s v="Flagship"/>
    <n v="1"/>
    <n v="703.16000000000008"/>
    <n v="0.29000000000000004"/>
    <s v="Credit Card"/>
    <x v="615"/>
  </r>
  <r>
    <x v="619"/>
    <x v="407"/>
    <n v="4"/>
    <x v="2"/>
    <s v="CUST1471"/>
    <x v="0"/>
    <n v="42"/>
    <x v="0"/>
    <s v="Cricket Bat"/>
    <x v="0"/>
    <s v="Team Sports"/>
    <s v="STORE13"/>
    <s v="Martinez, Adkins and Johnson"/>
    <s v="North"/>
    <s v="Danielmouth"/>
    <s v="Flagship"/>
    <n v="2"/>
    <n v="394.5"/>
    <n v="0.29000000000000004"/>
    <s v="COD"/>
    <x v="616"/>
  </r>
  <r>
    <x v="620"/>
    <x v="416"/>
    <n v="8"/>
    <x v="2"/>
    <s v="CUST1117"/>
    <x v="1"/>
    <n v="21"/>
    <x v="0"/>
    <s v="Cricket Bat"/>
    <x v="0"/>
    <s v="Team Sports"/>
    <s v="STORE7"/>
    <s v="Mann-Austin"/>
    <s v="East"/>
    <s v="Vasquezborough"/>
    <s v="Online"/>
    <n v="3"/>
    <n v="411.25000000000011"/>
    <n v="5.0000000000000155E-2"/>
    <s v="Credit Card"/>
    <x v="617"/>
  </r>
  <r>
    <x v="621"/>
    <x v="28"/>
    <n v="9"/>
    <x v="2"/>
    <s v="CUST1353"/>
    <x v="1"/>
    <n v="56"/>
    <x v="70"/>
    <s v="Car Dashboard Phone Holder"/>
    <x v="1"/>
    <s v="Accessories"/>
    <s v="STORE2"/>
    <s v="Mann-Austin"/>
    <s v="East"/>
    <s v="Vasquezborough"/>
    <s v="Online"/>
    <n v="4"/>
    <n v="395.45"/>
    <n v="1.0000000000000009E-2"/>
    <s v="Credit Card"/>
    <x v="618"/>
  </r>
  <r>
    <x v="622"/>
    <x v="417"/>
    <n v="5"/>
    <x v="0"/>
    <s v="CUST1036"/>
    <x v="1"/>
    <n v="20"/>
    <x v="64"/>
    <s v="Gaming Mouse Pad XL"/>
    <x v="1"/>
    <s v="Accessories"/>
    <s v="STORE5"/>
    <s v="Mann-Austin"/>
    <s v="East"/>
    <s v="Vasquezborough"/>
    <s v="Online"/>
    <n v="2"/>
    <n v="678.98"/>
    <n v="0.22999999999999998"/>
    <s v="Credit Card"/>
    <x v="619"/>
  </r>
  <r>
    <x v="623"/>
    <x v="418"/>
    <n v="11"/>
    <x v="0"/>
    <s v="CUST1072"/>
    <x v="1"/>
    <n v="39"/>
    <x v="16"/>
    <s v="Decorative Floor Vase"/>
    <x v="3"/>
    <s v="Decor"/>
    <s v="STORE14"/>
    <s v="Mcdonald Inc"/>
    <s v="South"/>
    <s v="Christopherland"/>
    <s v="Outlet"/>
    <n v="4"/>
    <n v="757.71"/>
    <n v="0.26"/>
    <s v="COD"/>
    <x v="620"/>
  </r>
  <r>
    <x v="624"/>
    <x v="350"/>
    <n v="12"/>
    <x v="0"/>
    <s v="CUST1059"/>
    <x v="0"/>
    <n v="53"/>
    <x v="32"/>
    <s v="Vitamin E Body Lotion"/>
    <x v="2"/>
    <s v="Skincare"/>
    <s v="STORE4"/>
    <s v="Mann-Austin"/>
    <s v="East"/>
    <s v="Vasquezborough"/>
    <s v="Online"/>
    <n v="1"/>
    <n v="647.86"/>
    <n v="5.0000000000000044E-2"/>
    <s v="COD"/>
    <x v="621"/>
  </r>
  <r>
    <x v="625"/>
    <x v="18"/>
    <n v="8"/>
    <x v="0"/>
    <s v="CUST1135"/>
    <x v="1"/>
    <n v="33"/>
    <x v="21"/>
    <s v="Men's Graphic T-Shirt"/>
    <x v="4"/>
    <s v="Tops"/>
    <s v="STORE6"/>
    <s v="Mann-Austin"/>
    <s v="East"/>
    <s v="Vasquezborough"/>
    <s v="Online"/>
    <n v="2"/>
    <n v="179.64"/>
    <n v="9.9999999999999978E-2"/>
    <s v="PayPal"/>
    <x v="622"/>
  </r>
  <r>
    <x v="626"/>
    <x v="81"/>
    <n v="9"/>
    <x v="0"/>
    <s v="CUST1396"/>
    <x v="1"/>
    <n v="25"/>
    <x v="85"/>
    <s v="Laptop Cooling Pad"/>
    <x v="1"/>
    <s v="Computer"/>
    <s v="STORE4"/>
    <s v="Mann-Austin"/>
    <s v="East"/>
    <s v="Vasquezborough"/>
    <s v="Online"/>
    <n v="3"/>
    <n v="392.65"/>
    <n v="0.17000000000000004"/>
    <s v="PayPal"/>
    <x v="623"/>
  </r>
  <r>
    <x v="627"/>
    <x v="419"/>
    <n v="9"/>
    <x v="0"/>
    <s v="CUST1176"/>
    <x v="0"/>
    <n v="48"/>
    <x v="52"/>
    <s v="Women's High Heels"/>
    <x v="4"/>
    <s v="Footwear"/>
    <s v="STORE16"/>
    <s v="Frederick-Wright"/>
    <s v="West"/>
    <s v="New Jimmymouth"/>
    <s v="Flagship"/>
    <n v="4"/>
    <n v="969.55"/>
    <n v="8.9999999999999969E-2"/>
    <s v="COD"/>
    <x v="624"/>
  </r>
  <r>
    <x v="628"/>
    <x v="138"/>
    <n v="5"/>
    <x v="0"/>
    <s v="CUST1462"/>
    <x v="1"/>
    <n v="34"/>
    <x v="1"/>
    <s v="Bluetooth Car Audio System"/>
    <x v="1"/>
    <s v="Audio"/>
    <s v="STORE12"/>
    <s v="Martinez, Adkins and Johnson"/>
    <s v="North"/>
    <s v="Danielmouth"/>
    <s v="Flagship"/>
    <n v="3"/>
    <n v="322.94"/>
    <n v="1.0000000000000009E-2"/>
    <s v="Credit Card"/>
    <x v="625"/>
  </r>
  <r>
    <x v="629"/>
    <x v="420"/>
    <n v="5"/>
    <x v="2"/>
    <s v="CUST1362"/>
    <x v="0"/>
    <n v="60"/>
    <x v="50"/>
    <s v="Hydrating Face Cleanser"/>
    <x v="2"/>
    <s v="Skincare"/>
    <s v="STORE0"/>
    <s v="Rivera-Warner"/>
    <s v="East"/>
    <s v="Washingtonfurt"/>
    <s v="Flagship"/>
    <n v="1"/>
    <n v="92.83"/>
    <n v="0.26"/>
    <s v="PayPal"/>
    <x v="626"/>
  </r>
  <r>
    <x v="630"/>
    <x v="391"/>
    <n v="5"/>
    <x v="2"/>
    <s v="CUST1420"/>
    <x v="0"/>
    <n v="60"/>
    <x v="67"/>
    <s v="Decorative Lamp Shade"/>
    <x v="3"/>
    <s v="Lighting"/>
    <s v="STORE3"/>
    <s v="Mann-Austin"/>
    <s v="East"/>
    <s v="Vasquezborough"/>
    <s v="Online"/>
    <n v="4"/>
    <n v="432.29"/>
    <n v="0.16000000000000003"/>
    <s v="COD"/>
    <x v="627"/>
  </r>
  <r>
    <x v="631"/>
    <x v="331"/>
    <n v="1"/>
    <x v="0"/>
    <s v="CUST1080"/>
    <x v="1"/>
    <n v="61"/>
    <x v="11"/>
    <s v="Portable Power Bank"/>
    <x v="1"/>
    <s v="Mobile"/>
    <s v="STORE13"/>
    <s v="Martinez, Adkins and Johnson"/>
    <s v="North"/>
    <s v="Danielmouth"/>
    <s v="Flagship"/>
    <n v="2"/>
    <n v="925.78"/>
    <n v="0.14000000000000001"/>
    <s v="COD"/>
    <x v="628"/>
  </r>
  <r>
    <x v="632"/>
    <x v="421"/>
    <n v="11"/>
    <x v="0"/>
    <s v="CUST1477"/>
    <x v="1"/>
    <n v="41"/>
    <x v="60"/>
    <s v="Women's Scarf Set"/>
    <x v="4"/>
    <s v="Accessories"/>
    <s v="STORE11"/>
    <s v="Martinez, Adkins and Johnson"/>
    <s v="North"/>
    <s v="Danielmouth"/>
    <s v="Flagship"/>
    <n v="2"/>
    <n v="151.47"/>
    <n v="0.20999999999999996"/>
    <s v="PayPal"/>
    <x v="629"/>
  </r>
  <r>
    <x v="633"/>
    <x v="214"/>
    <n v="2"/>
    <x v="0"/>
    <s v="CUST1449"/>
    <x v="0"/>
    <n v="29"/>
    <x v="50"/>
    <s v="Hydrating Face Cleanser"/>
    <x v="2"/>
    <s v="Skincare"/>
    <s v="STORE10"/>
    <s v="Martinez, Adkins and Johnson"/>
    <s v="North"/>
    <s v="Danielmouth"/>
    <s v="Flagship"/>
    <n v="1"/>
    <n v="343.05"/>
    <n v="0.28000000000000003"/>
    <s v="PayPal"/>
    <x v="630"/>
  </r>
  <r>
    <x v="634"/>
    <x v="422"/>
    <n v="12"/>
    <x v="0"/>
    <s v="CUST1066"/>
    <x v="1"/>
    <n v="27"/>
    <x v="53"/>
    <s v="Soccer Training Cone Set"/>
    <x v="0"/>
    <s v="Accessories"/>
    <s v="STORE4"/>
    <s v="Mann-Austin"/>
    <s v="East"/>
    <s v="Vasquezborough"/>
    <s v="Online"/>
    <n v="1"/>
    <n v="373.05999999999995"/>
    <n v="0.10999999999999988"/>
    <s v="PayPal"/>
    <x v="631"/>
  </r>
  <r>
    <x v="635"/>
    <x v="227"/>
    <n v="2"/>
    <x v="2"/>
    <s v="CUST1411"/>
    <x v="0"/>
    <n v="63"/>
    <x v="97"/>
    <s v="Women's Denim Jeans"/>
    <x v="4"/>
    <s v="Bottoms"/>
    <s v="STORE15"/>
    <s v="Shelton PLC"/>
    <s v="North"/>
    <s v="East Jenniferstad"/>
    <s v="Flagship"/>
    <n v="1"/>
    <n v="124.98"/>
    <n v="7.0000000000000062E-2"/>
    <s v="COD"/>
    <x v="632"/>
  </r>
  <r>
    <x v="636"/>
    <x v="171"/>
    <n v="4"/>
    <x v="2"/>
    <s v="CUST1272"/>
    <x v="1"/>
    <n v="48"/>
    <x v="78"/>
    <s v="Shin Guards – Adult"/>
    <x v="0"/>
    <s v="Team Sports"/>
    <s v="STORE19"/>
    <s v="Mann-Austin"/>
    <s v="East"/>
    <s v="Vasquezborough"/>
    <s v="Online"/>
    <n v="4"/>
    <n v="221.49"/>
    <n v="0.26"/>
    <s v="PayPal"/>
    <x v="633"/>
  </r>
  <r>
    <x v="637"/>
    <x v="423"/>
    <n v="10"/>
    <x v="0"/>
    <s v="CUST1170"/>
    <x v="0"/>
    <n v="18"/>
    <x v="34"/>
    <s v="Men's Formal Shirt"/>
    <x v="4"/>
    <s v="Tops"/>
    <s v="STORE15"/>
    <s v="Shelton PLC"/>
    <s v="North"/>
    <s v="East Jenniferstad"/>
    <s v="Flagship"/>
    <n v="1"/>
    <n v="563.32000000000005"/>
    <n v="1.0000000000000009E-2"/>
    <s v="PayPal"/>
    <x v="634"/>
  </r>
  <r>
    <x v="638"/>
    <x v="214"/>
    <n v="2"/>
    <x v="0"/>
    <s v="CUST1390"/>
    <x v="0"/>
    <n v="56"/>
    <x v="75"/>
    <s v="Men's Graphic T-Shirt"/>
    <x v="4"/>
    <s v="Tops"/>
    <s v="STORE0"/>
    <s v="Rivera-Warner"/>
    <s v="East"/>
    <s v="Washingtonfurt"/>
    <s v="Flagship"/>
    <n v="1"/>
    <n v="362.93"/>
    <n v="0.27"/>
    <s v="Credit Card"/>
    <x v="635"/>
  </r>
  <r>
    <x v="639"/>
    <x v="297"/>
    <n v="3"/>
    <x v="0"/>
    <s v="CUST1336"/>
    <x v="1"/>
    <n v="58"/>
    <x v="75"/>
    <s v="Men's Graphic T-Shirt"/>
    <x v="4"/>
    <s v="Tops"/>
    <s v="STORE15"/>
    <s v="Shelton PLC"/>
    <s v="North"/>
    <s v="East Jenniferstad"/>
    <s v="Flagship"/>
    <n v="4"/>
    <n v="369.21999999999997"/>
    <n v="0.17999999999999994"/>
    <s v="COD"/>
    <x v="636"/>
  </r>
  <r>
    <x v="640"/>
    <x v="424"/>
    <n v="10"/>
    <x v="0"/>
    <s v="CUST1410"/>
    <x v="1"/>
    <n v="48"/>
    <x v="99"/>
    <s v="Women's Formal Blazer"/>
    <x v="4"/>
    <s v="Outerwear"/>
    <s v="STORE14"/>
    <s v="Mcdonald Inc"/>
    <s v="South"/>
    <s v="Christopherland"/>
    <s v="Outlet"/>
    <n v="3"/>
    <n v="950.83"/>
    <n v="6.0000000000000053E-2"/>
    <s v="PayPal"/>
    <x v="637"/>
  </r>
  <r>
    <x v="641"/>
    <x v="425"/>
    <n v="3"/>
    <x v="0"/>
    <s v="CUST1143"/>
    <x v="0"/>
    <n v="46"/>
    <x v="92"/>
    <s v="Men's Casual Sneakers"/>
    <x v="4"/>
    <s v="Footwear"/>
    <s v="STORE13"/>
    <s v="Martinez, Adkins and Johnson"/>
    <s v="North"/>
    <s v="Danielmouth"/>
    <s v="Flagship"/>
    <n v="3"/>
    <n v="338.79"/>
    <n v="1.0000000000000009E-2"/>
    <s v="Credit Card"/>
    <x v="638"/>
  </r>
  <r>
    <x v="642"/>
    <x v="294"/>
    <n v="2"/>
    <x v="2"/>
    <s v="CUST1146"/>
    <x v="1"/>
    <n v="32"/>
    <x v="64"/>
    <s v="Gaming Mouse Pad XL"/>
    <x v="1"/>
    <s v="Accessories"/>
    <s v="STORE1"/>
    <s v="Martinez, Adkins and Johnson"/>
    <s v="North"/>
    <s v="Danielmouth"/>
    <s v="Flagship"/>
    <n v="3"/>
    <n v="853.31999999999994"/>
    <n v="7.0000000000000062E-2"/>
    <s v="COD"/>
    <x v="639"/>
  </r>
  <r>
    <x v="643"/>
    <x v="426"/>
    <n v="10"/>
    <x v="0"/>
    <s v="CUST1149"/>
    <x v="0"/>
    <n v="33"/>
    <x v="3"/>
    <s v="Wireless Mouse"/>
    <x v="1"/>
    <s v="Computer"/>
    <s v="STORE6"/>
    <s v="Mann-Austin"/>
    <s v="East"/>
    <s v="Vasquezborough"/>
    <s v="Online"/>
    <n v="3"/>
    <n v="89.779999999999973"/>
    <n v="0.19999999999999984"/>
    <s v="COD"/>
    <x v="640"/>
  </r>
  <r>
    <x v="644"/>
    <x v="427"/>
    <n v="2"/>
    <x v="0"/>
    <s v="CUST1191"/>
    <x v="1"/>
    <n v="29"/>
    <x v="76"/>
    <s v="Ceramic Plant Pot"/>
    <x v="3"/>
    <s v="Decor"/>
    <s v="STORE1"/>
    <s v="Martinez, Adkins and Johnson"/>
    <s v="North"/>
    <s v="Danielmouth"/>
    <s v="Flagship"/>
    <n v="1"/>
    <n v="172.04000000000002"/>
    <n v="4.0000000000000147E-2"/>
    <s v="PayPal"/>
    <x v="641"/>
  </r>
  <r>
    <x v="645"/>
    <x v="348"/>
    <n v="2"/>
    <x v="0"/>
    <s v="CUST1467"/>
    <x v="1"/>
    <n v="63"/>
    <x v="59"/>
    <s v="Sports Stopwatch Pro"/>
    <x v="0"/>
    <s v="Accessories"/>
    <s v="STORE1"/>
    <s v="Martinez, Adkins and Johnson"/>
    <s v="North"/>
    <s v="Danielmouth"/>
    <s v="Flagship"/>
    <n v="1"/>
    <n v="389.20000000000005"/>
    <n v="5.0000000000000044E-2"/>
    <s v="Credit Card"/>
    <x v="642"/>
  </r>
  <r>
    <x v="646"/>
    <x v="428"/>
    <n v="5"/>
    <x v="2"/>
    <s v="CUST1461"/>
    <x v="1"/>
    <n v="60"/>
    <x v="25"/>
    <s v="WiFi Mesh Router"/>
    <x v="1"/>
    <s v="Appliances"/>
    <s v="STORE13"/>
    <s v="Martinez, Adkins and Johnson"/>
    <s v="North"/>
    <s v="Danielmouth"/>
    <s v="Flagship"/>
    <n v="3"/>
    <n v="865.95999999999981"/>
    <n v="0.11999999999999988"/>
    <s v="PayPal"/>
    <x v="643"/>
  </r>
  <r>
    <x v="647"/>
    <x v="397"/>
    <n v="10"/>
    <x v="0"/>
    <s v="CUST1169"/>
    <x v="0"/>
    <n v="64"/>
    <x v="46"/>
    <s v="Knee Support Brace"/>
    <x v="0"/>
    <s v="Equipment"/>
    <s v="STORE1"/>
    <s v="Martinez, Adkins and Johnson"/>
    <s v="North"/>
    <s v="Danielmouth"/>
    <s v="Flagship"/>
    <n v="3"/>
    <n v="79.949999999999989"/>
    <n v="0.19999999999999996"/>
    <s v="COD"/>
    <x v="644"/>
  </r>
  <r>
    <x v="648"/>
    <x v="3"/>
    <n v="11"/>
    <x v="1"/>
    <s v="CUST1381"/>
    <x v="0"/>
    <n v="50"/>
    <x v="33"/>
    <s v="Wireless Bluetooth Speaker"/>
    <x v="1"/>
    <s v="Audio"/>
    <s v="STORE7"/>
    <s v="Mann-Austin"/>
    <s v="East"/>
    <s v="Vasquezborough"/>
    <s v="Online"/>
    <n v="1"/>
    <n v="566.5"/>
    <n v="0.25"/>
    <s v="COD"/>
    <x v="645"/>
  </r>
  <r>
    <x v="649"/>
    <x v="11"/>
    <n v="5"/>
    <x v="2"/>
    <s v="CUST1402"/>
    <x v="0"/>
    <n v="31"/>
    <x v="39"/>
    <s v="Multi-Purpose Storage Box"/>
    <x v="3"/>
    <s v="Storage"/>
    <s v="STORE0"/>
    <s v="Rivera-Warner"/>
    <s v="East"/>
    <s v="Washingtonfurt"/>
    <s v="Flagship"/>
    <n v="2"/>
    <n v="347.95"/>
    <n v="0.13"/>
    <s v="COD"/>
    <x v="646"/>
  </r>
  <r>
    <x v="650"/>
    <x v="121"/>
    <n v="2"/>
    <x v="0"/>
    <s v="CUST1209"/>
    <x v="1"/>
    <n v="50"/>
    <x v="87"/>
    <s v="Womens Cotton Scarf"/>
    <x v="4"/>
    <s v="Accessories"/>
    <s v="STORE3"/>
    <s v="Mann-Austin"/>
    <s v="East"/>
    <s v="Vasquezborough"/>
    <s v="Online"/>
    <n v="2"/>
    <n v="250.83"/>
    <n v="0.15000000000000002"/>
    <s v="PayPal"/>
    <x v="647"/>
  </r>
  <r>
    <x v="651"/>
    <x v="237"/>
    <n v="3"/>
    <x v="2"/>
    <s v="CUST1149"/>
    <x v="0"/>
    <n v="33"/>
    <x v="51"/>
    <s v="Hair Repair Oil Treatment"/>
    <x v="2"/>
    <s v="Haircare"/>
    <s v="STORE1"/>
    <s v="Martinez, Adkins and Johnson"/>
    <s v="North"/>
    <s v="Danielmouth"/>
    <s v="Flagship"/>
    <n v="1"/>
    <n v="888.05000000000007"/>
    <n v="0.19999999999999996"/>
    <s v="PayPal"/>
    <x v="648"/>
  </r>
  <r>
    <x v="652"/>
    <x v="429"/>
    <n v="8"/>
    <x v="0"/>
    <s v="CUST1006"/>
    <x v="1"/>
    <n v="29"/>
    <x v="11"/>
    <s v="Portable Power Bank"/>
    <x v="1"/>
    <s v="Mobile"/>
    <s v="STORE18"/>
    <s v="Guerrero-Schmitt"/>
    <s v="East"/>
    <s v="East Stevechester"/>
    <s v="Flagship"/>
    <n v="2"/>
    <n v="673.02"/>
    <n v="0.10999999999999999"/>
    <s v="PayPal"/>
    <x v="649"/>
  </r>
  <r>
    <x v="653"/>
    <x v="430"/>
    <n v="2"/>
    <x v="0"/>
    <s v="CUST1440"/>
    <x v="0"/>
    <n v="60"/>
    <x v="91"/>
    <s v="Matte Lipstick Set"/>
    <x v="2"/>
    <s v="Makeup"/>
    <s v="STORE3"/>
    <s v="Mann-Austin"/>
    <s v="East"/>
    <s v="Vasquezborough"/>
    <s v="Online"/>
    <n v="2"/>
    <n v="492.62"/>
    <n v="0.26"/>
    <s v="COD"/>
    <x v="650"/>
  </r>
  <r>
    <x v="654"/>
    <x v="431"/>
    <n v="2"/>
    <x v="0"/>
    <s v="CUST1376"/>
    <x v="0"/>
    <n v="30"/>
    <x v="65"/>
    <s v="Women's Beanie Hat"/>
    <x v="4"/>
    <s v="Accessories"/>
    <s v="STORE3"/>
    <s v="Mann-Austin"/>
    <s v="East"/>
    <s v="Vasquezborough"/>
    <s v="Online"/>
    <n v="4"/>
    <n v="986.93"/>
    <n v="9.9999999999998979E-3"/>
    <s v="Credit Card"/>
    <x v="651"/>
  </r>
  <r>
    <x v="655"/>
    <x v="432"/>
    <n v="4"/>
    <x v="0"/>
    <s v="CUST1479"/>
    <x v="0"/>
    <n v="40"/>
    <x v="62"/>
    <s v="Carbon Fiber Tennis Racket"/>
    <x v="0"/>
    <s v="Equipment"/>
    <s v="STORE12"/>
    <s v="Martinez, Adkins and Johnson"/>
    <s v="North"/>
    <s v="Danielmouth"/>
    <s v="Flagship"/>
    <n v="4"/>
    <n v="411.68"/>
    <n v="6.0000000000000053E-2"/>
    <s v="PayPal"/>
    <x v="652"/>
  </r>
  <r>
    <x v="656"/>
    <x v="433"/>
    <n v="4"/>
    <x v="0"/>
    <s v="CUST1219"/>
    <x v="1"/>
    <n v="47"/>
    <x v="14"/>
    <s v="Women's Summer Dress"/>
    <x v="4"/>
    <s v="Tops"/>
    <s v="STORE17"/>
    <s v="Holloway Ltd"/>
    <s v="North"/>
    <s v="Bensonhaven"/>
    <s v="Flagship"/>
    <n v="2"/>
    <n v="637.56000000000006"/>
    <n v="5.0000000000000044E-2"/>
    <s v="COD"/>
    <x v="653"/>
  </r>
  <r>
    <x v="657"/>
    <x v="56"/>
    <n v="12"/>
    <x v="0"/>
    <s v="CUST1014"/>
    <x v="1"/>
    <n v="53"/>
    <x v="26"/>
    <s v="Men's Graphic T-Shirt"/>
    <x v="4"/>
    <s v="Tops"/>
    <s v="STORE3"/>
    <s v="Mann-Austin"/>
    <s v="East"/>
    <s v="Vasquezborough"/>
    <s v="Online"/>
    <n v="3"/>
    <n v="706.87"/>
    <n v="0.27"/>
    <s v="Credit Card"/>
    <x v="654"/>
  </r>
  <r>
    <x v="658"/>
    <x v="434"/>
    <n v="12"/>
    <x v="0"/>
    <s v="CUST1055"/>
    <x v="1"/>
    <n v="56"/>
    <x v="5"/>
    <s v="4K Home Projector"/>
    <x v="1"/>
    <s v="Appliances"/>
    <s v="STORE6"/>
    <s v="Mann-Austin"/>
    <s v="East"/>
    <s v="Vasquezborough"/>
    <s v="Online"/>
    <n v="2"/>
    <n v="884.48"/>
    <n v="0"/>
    <s v="COD"/>
    <x v="655"/>
  </r>
  <r>
    <x v="659"/>
    <x v="49"/>
    <n v="12"/>
    <x v="1"/>
    <s v="CUST1047"/>
    <x v="1"/>
    <n v="54"/>
    <x v="80"/>
    <s v="Microwave Oven"/>
    <x v="3"/>
    <s v="Appliances"/>
    <s v="STORE4"/>
    <s v="Mann-Austin"/>
    <s v="East"/>
    <s v="Vasquezborough"/>
    <s v="Online"/>
    <n v="3"/>
    <n v="718.22999999999968"/>
    <n v="0.18999999999999984"/>
    <s v="PayPal"/>
    <x v="656"/>
  </r>
  <r>
    <x v="660"/>
    <x v="62"/>
    <n v="9"/>
    <x v="2"/>
    <s v="CUST1180"/>
    <x v="0"/>
    <n v="38"/>
    <x v="64"/>
    <s v="Gaming Mouse Pad XL"/>
    <x v="1"/>
    <s v="Accessories"/>
    <s v="STORE18"/>
    <s v="Guerrero-Schmitt"/>
    <s v="East"/>
    <s v="East Stevechester"/>
    <s v="Flagship"/>
    <n v="3"/>
    <n v="107.44"/>
    <n v="0.27"/>
    <s v="PayPal"/>
    <x v="657"/>
  </r>
  <r>
    <x v="661"/>
    <x v="435"/>
    <n v="1"/>
    <x v="2"/>
    <s v="CUST1056"/>
    <x v="1"/>
    <n v="49"/>
    <x v="54"/>
    <s v="Men's Winter Jacket"/>
    <x v="4"/>
    <s v="Outerwear"/>
    <s v="STORE3"/>
    <s v="Mann-Austin"/>
    <s v="East"/>
    <s v="Vasquezborough"/>
    <s v="Online"/>
    <n v="4"/>
    <n v="608.97"/>
    <n v="0.14000000000000001"/>
    <s v="COD"/>
    <x v="658"/>
  </r>
  <r>
    <x v="662"/>
    <x v="50"/>
    <n v="2"/>
    <x v="2"/>
    <s v="CUST1354"/>
    <x v="0"/>
    <n v="38"/>
    <x v="86"/>
    <s v="Tennis Ball 3-Pack"/>
    <x v="0"/>
    <s v="Equipment"/>
    <s v="STORE6"/>
    <s v="Mann-Austin"/>
    <s v="East"/>
    <s v="Vasquezborough"/>
    <s v="Online"/>
    <n v="3"/>
    <n v="260.45999999999998"/>
    <n v="9.000000000000008E-2"/>
    <s v="Credit Card"/>
    <x v="659"/>
  </r>
  <r>
    <x v="663"/>
    <x v="175"/>
    <n v="12"/>
    <x v="0"/>
    <s v="CUST1123"/>
    <x v="0"/>
    <n v="40"/>
    <x v="62"/>
    <s v="Carbon Fiber Tennis Racket"/>
    <x v="0"/>
    <s v="Equipment"/>
    <s v="STORE6"/>
    <s v="Mann-Austin"/>
    <s v="East"/>
    <s v="Vasquezborough"/>
    <s v="Online"/>
    <n v="1"/>
    <n v="747.03"/>
    <n v="9.9999999999998979E-3"/>
    <s v="Credit Card"/>
    <x v="660"/>
  </r>
  <r>
    <x v="664"/>
    <x v="235"/>
    <n v="7"/>
    <x v="0"/>
    <s v="CUST1404"/>
    <x v="1"/>
    <n v="22"/>
    <x v="30"/>
    <s v="Beard Grooming Kit"/>
    <x v="2"/>
    <s v="Grooming"/>
    <s v="STORE8"/>
    <s v="Mann-Austin"/>
    <s v="East"/>
    <s v="Vasquezborough"/>
    <s v="Online"/>
    <n v="4"/>
    <n v="700.88"/>
    <n v="0.22999999999999998"/>
    <s v="PayPal"/>
    <x v="661"/>
  </r>
  <r>
    <x v="665"/>
    <x v="8"/>
    <n v="5"/>
    <x v="2"/>
    <s v="CUST1048"/>
    <x v="0"/>
    <n v="54"/>
    <x v="98"/>
    <s v="Sports Stopwatch Basic"/>
    <x v="0"/>
    <s v="Accessories"/>
    <s v="STORE14"/>
    <s v="Mcdonald Inc"/>
    <s v="South"/>
    <s v="Christopherland"/>
    <s v="Outlet"/>
    <n v="4"/>
    <n v="20.09"/>
    <n v="0.16000000000000003"/>
    <s v="PayPal"/>
    <x v="662"/>
  </r>
  <r>
    <x v="666"/>
    <x v="243"/>
    <n v="12"/>
    <x v="0"/>
    <s v="CUST1062"/>
    <x v="0"/>
    <n v="50"/>
    <x v="92"/>
    <s v="Men's Casual Sneakers"/>
    <x v="4"/>
    <s v="Footwear"/>
    <s v="STORE11"/>
    <s v="Martinez, Adkins and Johnson"/>
    <s v="North"/>
    <s v="Danielmouth"/>
    <s v="Flagship"/>
    <n v="3"/>
    <n v="917.63999999999965"/>
    <n v="0.23999999999999988"/>
    <s v="PayPal"/>
    <x v="663"/>
  </r>
  <r>
    <x v="667"/>
    <x v="139"/>
    <n v="10"/>
    <x v="0"/>
    <s v="CUST1051"/>
    <x v="1"/>
    <n v="23"/>
    <x v="39"/>
    <s v="Multi-Purpose Storage Box"/>
    <x v="3"/>
    <s v="Storage"/>
    <s v="STORE0"/>
    <s v="Rivera-Warner"/>
    <s v="East"/>
    <s v="Washingtonfurt"/>
    <s v="Flagship"/>
    <n v="1"/>
    <n v="242.07999999999996"/>
    <n v="0.17999999999999994"/>
    <s v="PayPal"/>
    <x v="664"/>
  </r>
  <r>
    <x v="668"/>
    <x v="436"/>
    <n v="10"/>
    <x v="0"/>
    <s v="CUST1057"/>
    <x v="1"/>
    <n v="43"/>
    <x v="81"/>
    <s v="Organic Sunscreen Lotion"/>
    <x v="2"/>
    <s v="Skincare"/>
    <s v="STORE7"/>
    <s v="Mann-Austin"/>
    <s v="East"/>
    <s v="Vasquezborough"/>
    <s v="Online"/>
    <n v="1"/>
    <n v="536.68000000000006"/>
    <n v="0.27"/>
    <s v="Credit Card"/>
    <x v="665"/>
  </r>
  <r>
    <x v="669"/>
    <x v="283"/>
    <n v="4"/>
    <x v="2"/>
    <s v="CUST1094"/>
    <x v="1"/>
    <n v="43"/>
    <x v="35"/>
    <s v="Fabric Sofa Throw Blanket"/>
    <x v="3"/>
    <s v="Decor"/>
    <s v="STORE4"/>
    <s v="Mann-Austin"/>
    <s v="East"/>
    <s v="Vasquezborough"/>
    <s v="Online"/>
    <n v="2"/>
    <n v="145.18"/>
    <n v="0.26"/>
    <s v="PayPal"/>
    <x v="666"/>
  </r>
  <r>
    <x v="670"/>
    <x v="19"/>
    <n v="3"/>
    <x v="0"/>
    <s v="CUST1221"/>
    <x v="0"/>
    <n v="38"/>
    <x v="22"/>
    <s v="Smart LED Light Strip"/>
    <x v="1"/>
    <s v="Accessories"/>
    <s v="STORE4"/>
    <s v="Mann-Austin"/>
    <s v="East"/>
    <s v="Vasquezborough"/>
    <s v="Online"/>
    <n v="2"/>
    <n v="132.77000000000001"/>
    <n v="0.13"/>
    <s v="COD"/>
    <x v="667"/>
  </r>
  <r>
    <x v="671"/>
    <x v="437"/>
    <n v="2"/>
    <x v="2"/>
    <s v="CUST1013"/>
    <x v="1"/>
    <n v="32"/>
    <x v="89"/>
    <s v="Yoga Exercise Mat"/>
    <x v="0"/>
    <s v="Fitness"/>
    <s v="STORE9"/>
    <s v="Mann-Austin"/>
    <s v="East"/>
    <s v="Vasquezborough"/>
    <s v="Online"/>
    <n v="4"/>
    <n v="682.11"/>
    <n v="0.14000000000000001"/>
    <s v="Credit Card"/>
    <x v="668"/>
  </r>
  <r>
    <x v="672"/>
    <x v="438"/>
    <n v="8"/>
    <x v="0"/>
    <s v="CUST1486"/>
    <x v="1"/>
    <n v="22"/>
    <x v="43"/>
    <s v="Noise-Canceling Headphones"/>
    <x v="1"/>
    <s v="Audio"/>
    <s v="STORE17"/>
    <s v="Holloway Ltd"/>
    <s v="North"/>
    <s v="Bensonhaven"/>
    <s v="Flagship"/>
    <n v="4"/>
    <n v="502.95"/>
    <n v="0.14000000000000001"/>
    <s v="COD"/>
    <x v="669"/>
  </r>
  <r>
    <x v="673"/>
    <x v="44"/>
    <n v="9"/>
    <x v="0"/>
    <s v="CUST1234"/>
    <x v="1"/>
    <n v="43"/>
    <x v="92"/>
    <s v="Men's Casual Sneakers"/>
    <x v="4"/>
    <s v="Footwear"/>
    <s v="STORE16"/>
    <s v="Frederick-Wright"/>
    <s v="West"/>
    <s v="New Jimmymouth"/>
    <s v="Flagship"/>
    <n v="2"/>
    <n v="472.08"/>
    <n v="7.0000000000000062E-2"/>
    <s v="Credit Card"/>
    <x v="670"/>
  </r>
  <r>
    <x v="674"/>
    <x v="439"/>
    <n v="1"/>
    <x v="2"/>
    <s v="CUST1473"/>
    <x v="0"/>
    <n v="53"/>
    <x v="71"/>
    <s v="Foam Roller"/>
    <x v="0"/>
    <s v="Fitness"/>
    <s v="STORE17"/>
    <s v="Holloway Ltd"/>
    <s v="North"/>
    <s v="Bensonhaven"/>
    <s v="Flagship"/>
    <n v="2"/>
    <n v="218.11"/>
    <n v="2.0000000000000018E-2"/>
    <s v="COD"/>
    <x v="671"/>
  </r>
  <r>
    <x v="675"/>
    <x v="440"/>
    <n v="7"/>
    <x v="2"/>
    <s v="CUST1057"/>
    <x v="1"/>
    <n v="43"/>
    <x v="55"/>
    <s v="Men's Graphic T-Shirt"/>
    <x v="4"/>
    <s v="Tops"/>
    <s v="STORE6"/>
    <s v="Mann-Austin"/>
    <s v="East"/>
    <s v="Vasquezborough"/>
    <s v="Online"/>
    <n v="4"/>
    <n v="845.58"/>
    <n v="6.0000000000000053E-2"/>
    <s v="PayPal"/>
    <x v="672"/>
  </r>
  <r>
    <x v="676"/>
    <x v="65"/>
    <n v="11"/>
    <x v="1"/>
    <s v="CUST1128"/>
    <x v="0"/>
    <n v="45"/>
    <x v="61"/>
    <s v="Wall-Mounted Spice Rack"/>
    <x v="3"/>
    <s v="Kitchen"/>
    <s v="STORE2"/>
    <s v="Mann-Austin"/>
    <s v="East"/>
    <s v="Vasquezborough"/>
    <s v="Online"/>
    <n v="2"/>
    <n v="111.28"/>
    <n v="0.14000000000000001"/>
    <s v="Credit Card"/>
    <x v="673"/>
  </r>
  <r>
    <x v="677"/>
    <x v="253"/>
    <n v="7"/>
    <x v="2"/>
    <s v="CUST1177"/>
    <x v="0"/>
    <n v="55"/>
    <x v="4"/>
    <s v="Men's Hair Styling Gel"/>
    <x v="2"/>
    <s v="Haircare"/>
    <s v="STORE14"/>
    <s v="Mcdonald Inc"/>
    <s v="South"/>
    <s v="Christopherland"/>
    <s v="Outlet"/>
    <n v="2"/>
    <n v="37.21"/>
    <n v="0.18999999999999995"/>
    <s v="Credit Card"/>
    <x v="674"/>
  </r>
  <r>
    <x v="678"/>
    <x v="320"/>
    <n v="10"/>
    <x v="1"/>
    <s v="CUST1417"/>
    <x v="1"/>
    <n v="64"/>
    <x v="85"/>
    <s v="Laptop Cooling Pad"/>
    <x v="1"/>
    <s v="Computer"/>
    <s v="STORE13"/>
    <s v="Martinez, Adkins and Johnson"/>
    <s v="North"/>
    <s v="Danielmouth"/>
    <s v="Flagship"/>
    <n v="1"/>
    <n v="331.73"/>
    <n v="4.0000000000000036E-2"/>
    <s v="Credit Card"/>
    <x v="675"/>
  </r>
  <r>
    <x v="679"/>
    <x v="399"/>
    <n v="12"/>
    <x v="1"/>
    <s v="CUST1364"/>
    <x v="0"/>
    <n v="58"/>
    <x v="7"/>
    <s v="Kitchen Storage Rack"/>
    <x v="3"/>
    <s v="Storage"/>
    <s v="STORE12"/>
    <s v="Martinez, Adkins and Johnson"/>
    <s v="North"/>
    <s v="Danielmouth"/>
    <s v="Flagship"/>
    <n v="3"/>
    <n v="306.70999999999998"/>
    <n v="8.9999999999999969E-2"/>
    <s v="PayPal"/>
    <x v="676"/>
  </r>
  <r>
    <x v="680"/>
    <x v="441"/>
    <n v="6"/>
    <x v="0"/>
    <s v="CUST1270"/>
    <x v="1"/>
    <n v="31"/>
    <x v="60"/>
    <s v="Women's Scarf Set"/>
    <x v="4"/>
    <s v="Accessories"/>
    <s v="STORE6"/>
    <s v="Mann-Austin"/>
    <s v="East"/>
    <s v="Vasquezborough"/>
    <s v="Online"/>
    <n v="4"/>
    <n v="484.92"/>
    <n v="0.28000000000000003"/>
    <s v="PayPal"/>
    <x v="677"/>
  </r>
  <r>
    <x v="681"/>
    <x v="442"/>
    <n v="1"/>
    <x v="0"/>
    <s v="CUST1043"/>
    <x v="0"/>
    <n v="45"/>
    <x v="57"/>
    <s v="Boxing Hand Wraps"/>
    <x v="0"/>
    <s v="Fitness"/>
    <s v="STORE5"/>
    <s v="Mann-Austin"/>
    <s v="East"/>
    <s v="Vasquezborough"/>
    <s v="Online"/>
    <n v="2"/>
    <n v="42.04"/>
    <n v="7.0000000000000173E-2"/>
    <s v="Credit Card"/>
    <x v="678"/>
  </r>
  <r>
    <x v="682"/>
    <x v="443"/>
    <n v="12"/>
    <x v="1"/>
    <s v="CUST1281"/>
    <x v="0"/>
    <n v="59"/>
    <x v="76"/>
    <s v="Ceramic Plant Pot"/>
    <x v="3"/>
    <s v="Decor"/>
    <s v="STORE6"/>
    <s v="Mann-Austin"/>
    <s v="East"/>
    <s v="Vasquezborough"/>
    <s v="Online"/>
    <n v="3"/>
    <n v="599.48"/>
    <n v="0.21999999999999997"/>
    <s v="PayPal"/>
    <x v="679"/>
  </r>
  <r>
    <x v="683"/>
    <x v="444"/>
    <n v="11"/>
    <x v="1"/>
    <s v="CUST1357"/>
    <x v="0"/>
    <n v="41"/>
    <x v="53"/>
    <s v="Soccer Training Cone Set"/>
    <x v="0"/>
    <s v="Accessories"/>
    <s v="STORE1"/>
    <s v="Martinez, Adkins and Johnson"/>
    <s v="North"/>
    <s v="Danielmouth"/>
    <s v="Flagship"/>
    <n v="3"/>
    <n v="401.42"/>
    <n v="1.0000000000000009E-2"/>
    <s v="COD"/>
    <x v="680"/>
  </r>
  <r>
    <x v="684"/>
    <x v="96"/>
    <n v="9"/>
    <x v="2"/>
    <s v="CUST1192"/>
    <x v="0"/>
    <n v="26"/>
    <x v="54"/>
    <s v="Men's Winter Jacket"/>
    <x v="4"/>
    <s v="Outerwear"/>
    <s v="STORE8"/>
    <s v="Mann-Austin"/>
    <s v="East"/>
    <s v="Vasquezborough"/>
    <s v="Online"/>
    <n v="4"/>
    <n v="442.54"/>
    <n v="6.0000000000000053E-2"/>
    <s v="Credit Card"/>
    <x v="681"/>
  </r>
  <r>
    <x v="685"/>
    <x v="66"/>
    <n v="12"/>
    <x v="1"/>
    <s v="CUST1456"/>
    <x v="1"/>
    <n v="59"/>
    <x v="12"/>
    <s v="Sports Wrist Sweatbands"/>
    <x v="0"/>
    <s v="Accessories"/>
    <s v="STORE13"/>
    <s v="Martinez, Adkins and Johnson"/>
    <s v="North"/>
    <s v="Danielmouth"/>
    <s v="Flagship"/>
    <n v="4"/>
    <n v="451.41"/>
    <n v="6.0000000000000053E-2"/>
    <s v="PayPal"/>
    <x v="682"/>
  </r>
  <r>
    <x v="686"/>
    <x v="72"/>
    <n v="10"/>
    <x v="2"/>
    <s v="CUST1265"/>
    <x v="0"/>
    <n v="38"/>
    <x v="52"/>
    <s v="Women's High Heels"/>
    <x v="4"/>
    <s v="Footwear"/>
    <s v="STORE9"/>
    <s v="Mann-Austin"/>
    <s v="East"/>
    <s v="Vasquezborough"/>
    <s v="Online"/>
    <n v="4"/>
    <n v="547.21"/>
    <n v="0.25"/>
    <s v="Credit Card"/>
    <x v="683"/>
  </r>
  <r>
    <x v="687"/>
    <x v="178"/>
    <n v="4"/>
    <x v="2"/>
    <s v="CUST1203"/>
    <x v="0"/>
    <n v="47"/>
    <x v="72"/>
    <s v="LED Bedside Lamp"/>
    <x v="3"/>
    <s v="Lighting"/>
    <s v="STORE4"/>
    <s v="Mann-Austin"/>
    <s v="East"/>
    <s v="Vasquezborough"/>
    <s v="Online"/>
    <n v="1"/>
    <n v="979.28"/>
    <n v="0.19999999999999996"/>
    <s v="PayPal"/>
    <x v="684"/>
  </r>
  <r>
    <x v="688"/>
    <x v="217"/>
    <n v="1"/>
    <x v="0"/>
    <s v="CUST1464"/>
    <x v="1"/>
    <n v="45"/>
    <x v="6"/>
    <s v="Premium Blanket Throw"/>
    <x v="3"/>
    <s v="Decor"/>
    <s v="STORE7"/>
    <s v="Mann-Austin"/>
    <s v="East"/>
    <s v="Vasquezborough"/>
    <s v="Online"/>
    <n v="4"/>
    <n v="263.59000000000009"/>
    <n v="4.0000000000000147E-2"/>
    <s v="Credit Card"/>
    <x v="685"/>
  </r>
  <r>
    <x v="689"/>
    <x v="213"/>
    <n v="8"/>
    <x v="2"/>
    <s v="CUST1002"/>
    <x v="1"/>
    <n v="29"/>
    <x v="59"/>
    <s v="Sports Stopwatch Pro"/>
    <x v="0"/>
    <s v="Accessories"/>
    <s v="STORE5"/>
    <s v="Mann-Austin"/>
    <s v="East"/>
    <s v="Vasquezborough"/>
    <s v="Online"/>
    <n v="1"/>
    <n v="692.75"/>
    <n v="0.10999999999999999"/>
    <s v="COD"/>
    <x v="686"/>
  </r>
  <r>
    <x v="690"/>
    <x v="445"/>
    <n v="1"/>
    <x v="0"/>
    <s v="CUST1163"/>
    <x v="0"/>
    <n v="21"/>
    <x v="81"/>
    <s v="Organic Sunscreen Lotion"/>
    <x v="2"/>
    <s v="Skincare"/>
    <s v="STORE3"/>
    <s v="Mann-Austin"/>
    <s v="East"/>
    <s v="Vasquezborough"/>
    <s v="Online"/>
    <n v="3"/>
    <n v="142.83000000000001"/>
    <n v="1.0000000000000009E-2"/>
    <s v="Credit Card"/>
    <x v="687"/>
  </r>
  <r>
    <x v="691"/>
    <x v="446"/>
    <n v="7"/>
    <x v="2"/>
    <s v="CUST1124"/>
    <x v="0"/>
    <n v="26"/>
    <x v="62"/>
    <s v="Carbon Fiber Tennis Racket"/>
    <x v="0"/>
    <s v="Equipment"/>
    <s v="STORE2"/>
    <s v="Mann-Austin"/>
    <s v="East"/>
    <s v="Vasquezborough"/>
    <s v="Online"/>
    <n v="2"/>
    <n v="419.25"/>
    <n v="0.17000000000000004"/>
    <s v="PayPal"/>
    <x v="688"/>
  </r>
  <r>
    <x v="692"/>
    <x v="447"/>
    <n v="12"/>
    <x v="0"/>
    <s v="CUST1240"/>
    <x v="1"/>
    <n v="59"/>
    <x v="33"/>
    <s v="Wireless Bluetooth Speaker"/>
    <x v="1"/>
    <s v="Audio"/>
    <s v="STORE19"/>
    <s v="Mann-Austin"/>
    <s v="East"/>
    <s v="Vasquezborough"/>
    <s v="Online"/>
    <n v="2"/>
    <n v="800.84"/>
    <n v="0.27"/>
    <s v="COD"/>
    <x v="689"/>
  </r>
  <r>
    <x v="693"/>
    <x v="296"/>
    <n v="8"/>
    <x v="0"/>
    <s v="CUST1001"/>
    <x v="1"/>
    <n v="26"/>
    <x v="70"/>
    <s v="Car Dashboard Phone Holder"/>
    <x v="1"/>
    <s v="Accessories"/>
    <s v="STORE2"/>
    <s v="Mann-Austin"/>
    <s v="East"/>
    <s v="Vasquezborough"/>
    <s v="Online"/>
    <n v="1"/>
    <n v="301.23999999999995"/>
    <n v="0.10999999999999999"/>
    <s v="PayPal"/>
    <x v="690"/>
  </r>
  <r>
    <x v="694"/>
    <x v="184"/>
    <n v="7"/>
    <x v="0"/>
    <s v="CUST1288"/>
    <x v="0"/>
    <n v="58"/>
    <x v="65"/>
    <s v="Women's Beanie Hat"/>
    <x v="4"/>
    <s v="Accessories"/>
    <s v="STORE5"/>
    <s v="Mann-Austin"/>
    <s v="East"/>
    <s v="Vasquezborough"/>
    <s v="Online"/>
    <n v="2"/>
    <n v="701.49"/>
    <n v="8.9999999999999969E-2"/>
    <s v="PayPal"/>
    <x v="691"/>
  </r>
  <r>
    <x v="695"/>
    <x v="250"/>
    <n v="11"/>
    <x v="0"/>
    <s v="CUST1351"/>
    <x v="1"/>
    <n v="25"/>
    <x v="33"/>
    <s v="Wireless Bluetooth Speaker"/>
    <x v="1"/>
    <s v="Audio"/>
    <s v="STORE10"/>
    <s v="Martinez, Adkins and Johnson"/>
    <s v="North"/>
    <s v="Danielmouth"/>
    <s v="Flagship"/>
    <n v="4"/>
    <n v="413.48"/>
    <n v="2.0000000000000018E-2"/>
    <s v="PayPal"/>
    <x v="692"/>
  </r>
  <r>
    <x v="696"/>
    <x v="425"/>
    <n v="3"/>
    <x v="0"/>
    <s v="CUST1197"/>
    <x v="1"/>
    <n v="45"/>
    <x v="67"/>
    <s v="Decorative Lamp Shade"/>
    <x v="3"/>
    <s v="Lighting"/>
    <s v="STORE1"/>
    <s v="Martinez, Adkins and Johnson"/>
    <s v="North"/>
    <s v="Danielmouth"/>
    <s v="Flagship"/>
    <n v="4"/>
    <n v="167.83"/>
    <n v="0.14999999999999991"/>
    <s v="Credit Card"/>
    <x v="693"/>
  </r>
  <r>
    <x v="697"/>
    <x v="448"/>
    <n v="6"/>
    <x v="2"/>
    <s v="CUST1139"/>
    <x v="0"/>
    <n v="32"/>
    <x v="5"/>
    <s v="4K Home Projector"/>
    <x v="1"/>
    <s v="Appliances"/>
    <s v="STORE18"/>
    <s v="Guerrero-Schmitt"/>
    <s v="East"/>
    <s v="East Stevechester"/>
    <s v="Flagship"/>
    <n v="2"/>
    <n v="669.11999999999989"/>
    <n v="0.21999999999999986"/>
    <s v="Credit Card"/>
    <x v="694"/>
  </r>
  <r>
    <x v="698"/>
    <x v="89"/>
    <n v="8"/>
    <x v="0"/>
    <s v="CUST1039"/>
    <x v="1"/>
    <n v="55"/>
    <x v="92"/>
    <s v="Men's Casual Sneakers"/>
    <x v="4"/>
    <s v="Footwear"/>
    <s v="STORE7"/>
    <s v="Mann-Austin"/>
    <s v="East"/>
    <s v="Vasquezborough"/>
    <s v="Online"/>
    <n v="3"/>
    <n v="346.77000000000004"/>
    <n v="0.18000000000000005"/>
    <s v="PayPal"/>
    <x v="695"/>
  </r>
  <r>
    <x v="699"/>
    <x v="328"/>
    <n v="10"/>
    <x v="2"/>
    <s v="CUST1059"/>
    <x v="0"/>
    <n v="53"/>
    <x v="34"/>
    <s v="Men's Formal Shirt"/>
    <x v="4"/>
    <s v="Tops"/>
    <s v="STORE19"/>
    <s v="Mann-Austin"/>
    <s v="East"/>
    <s v="Vasquezborough"/>
    <s v="Online"/>
    <n v="3"/>
    <n v="648.32999999999993"/>
    <n v="0.19999999999999996"/>
    <s v="COD"/>
    <x v="696"/>
  </r>
  <r>
    <x v="700"/>
    <x v="410"/>
    <n v="4"/>
    <x v="0"/>
    <s v="CUST1285"/>
    <x v="1"/>
    <n v="46"/>
    <x v="96"/>
    <s v="Men's Hair Styling Gel"/>
    <x v="2"/>
    <s v="Haircare"/>
    <s v="STORE2"/>
    <s v="Mann-Austin"/>
    <s v="East"/>
    <s v="Vasquezborough"/>
    <s v="Online"/>
    <n v="4"/>
    <n v="254.94"/>
    <n v="6.0000000000000053E-2"/>
    <s v="PayPal"/>
    <x v="697"/>
  </r>
  <r>
    <x v="701"/>
    <x v="109"/>
    <n v="5"/>
    <x v="0"/>
    <s v="CUST1338"/>
    <x v="1"/>
    <n v="46"/>
    <x v="82"/>
    <s v="Badminton Racket Set"/>
    <x v="0"/>
    <s v="Equipment"/>
    <s v="STORE4"/>
    <s v="Mann-Austin"/>
    <s v="East"/>
    <s v="Vasquezborough"/>
    <s v="Online"/>
    <n v="1"/>
    <n v="445.5"/>
    <n v="0.28000000000000003"/>
    <s v="Credit Card"/>
    <x v="698"/>
  </r>
  <r>
    <x v="702"/>
    <x v="170"/>
    <n v="6"/>
    <x v="0"/>
    <s v="CUST1221"/>
    <x v="0"/>
    <n v="38"/>
    <x v="64"/>
    <s v="Gaming Mouse Pad XL"/>
    <x v="1"/>
    <s v="Accessories"/>
    <s v="STORE4"/>
    <s v="Mann-Austin"/>
    <s v="East"/>
    <s v="Vasquezborough"/>
    <s v="Online"/>
    <n v="1"/>
    <n v="900.94"/>
    <n v="9.9999999999999978E-2"/>
    <s v="Credit Card"/>
    <x v="699"/>
  </r>
  <r>
    <x v="703"/>
    <x v="449"/>
    <n v="5"/>
    <x v="0"/>
    <s v="CUST1196"/>
    <x v="1"/>
    <n v="18"/>
    <x v="5"/>
    <s v="4K Home Projector"/>
    <x v="1"/>
    <s v="Appliances"/>
    <s v="STORE16"/>
    <s v="Frederick-Wright"/>
    <s v="West"/>
    <s v="New Jimmymouth"/>
    <s v="Flagship"/>
    <n v="3"/>
    <n v="262.68999999999988"/>
    <n v="3.9999999999999925E-2"/>
    <s v="PayPal"/>
    <x v="700"/>
  </r>
  <r>
    <x v="704"/>
    <x v="239"/>
    <n v="4"/>
    <x v="0"/>
    <s v="CUST1482"/>
    <x v="0"/>
    <n v="26"/>
    <x v="88"/>
    <s v="Wooden Nightstand"/>
    <x v="3"/>
    <s v="Furniture"/>
    <s v="STORE2"/>
    <s v="Mann-Austin"/>
    <s v="East"/>
    <s v="Vasquezborough"/>
    <s v="Online"/>
    <n v="3"/>
    <n v="212.72"/>
    <n v="0.21999999999999997"/>
    <s v="PayPal"/>
    <x v="701"/>
  </r>
  <r>
    <x v="705"/>
    <x v="225"/>
    <n v="5"/>
    <x v="2"/>
    <s v="CUST1151"/>
    <x v="1"/>
    <n v="25"/>
    <x v="10"/>
    <s v="Foldable Camping Chair"/>
    <x v="0"/>
    <s v="Outdoor"/>
    <s v="STORE18"/>
    <s v="Guerrero-Schmitt"/>
    <s v="East"/>
    <s v="East Stevechester"/>
    <s v="Flagship"/>
    <n v="4"/>
    <n v="757.9"/>
    <n v="0.21999999999999997"/>
    <s v="PayPal"/>
    <x v="702"/>
  </r>
  <r>
    <x v="706"/>
    <x v="360"/>
    <n v="2"/>
    <x v="0"/>
    <s v="CUST1017"/>
    <x v="1"/>
    <n v="60"/>
    <x v="61"/>
    <s v="Wall-Mounted Spice Rack"/>
    <x v="3"/>
    <s v="Kitchen"/>
    <s v="STORE17"/>
    <s v="Holloway Ltd"/>
    <s v="North"/>
    <s v="Bensonhaven"/>
    <s v="Flagship"/>
    <n v="1"/>
    <n v="846.04"/>
    <n v="7.999999999999996E-2"/>
    <s v="PayPal"/>
    <x v="703"/>
  </r>
  <r>
    <x v="707"/>
    <x v="157"/>
    <n v="12"/>
    <x v="1"/>
    <s v="CUST1159"/>
    <x v="1"/>
    <n v="46"/>
    <x v="48"/>
    <s v="Sports Water Hydration Pack"/>
    <x v="0"/>
    <s v="Outdoor"/>
    <s v="STORE7"/>
    <s v="Mann-Austin"/>
    <s v="East"/>
    <s v="Vasquezborough"/>
    <s v="Online"/>
    <n v="3"/>
    <n v="179.7"/>
    <n v="0.17000000000000004"/>
    <s v="COD"/>
    <x v="704"/>
  </r>
  <r>
    <x v="708"/>
    <x v="423"/>
    <n v="10"/>
    <x v="0"/>
    <s v="CUST1446"/>
    <x v="0"/>
    <n v="35"/>
    <x v="45"/>
    <s v="Basketball"/>
    <x v="0"/>
    <s v="Team Sports"/>
    <s v="STORE4"/>
    <s v="Mann-Austin"/>
    <s v="East"/>
    <s v="Vasquezborough"/>
    <s v="Online"/>
    <n v="4"/>
    <n v="681.08"/>
    <n v="0"/>
    <s v="PayPal"/>
    <x v="705"/>
  </r>
  <r>
    <x v="709"/>
    <x v="336"/>
    <n v="11"/>
    <x v="1"/>
    <s v="CUST1403"/>
    <x v="0"/>
    <n v="34"/>
    <x v="83"/>
    <s v="Portable Power Bank"/>
    <x v="1"/>
    <s v="Mobile"/>
    <s v="STORE7"/>
    <s v="Mann-Austin"/>
    <s v="East"/>
    <s v="Vasquezborough"/>
    <s v="Online"/>
    <n v="4"/>
    <n v="723.44"/>
    <n v="0.14000000000000001"/>
    <s v="PayPal"/>
    <x v="706"/>
  </r>
  <r>
    <x v="710"/>
    <x v="328"/>
    <n v="10"/>
    <x v="2"/>
    <s v="CUST1126"/>
    <x v="1"/>
    <n v="62"/>
    <x v="45"/>
    <s v="Basketball"/>
    <x v="0"/>
    <s v="Team Sports"/>
    <s v="STORE14"/>
    <s v="Mcdonald Inc"/>
    <s v="South"/>
    <s v="Christopherland"/>
    <s v="Outlet"/>
    <n v="4"/>
    <n v="471.89"/>
    <n v="0.12"/>
    <s v="COD"/>
    <x v="707"/>
  </r>
  <r>
    <x v="711"/>
    <x v="204"/>
    <n v="9"/>
    <x v="0"/>
    <s v="CUST1366"/>
    <x v="1"/>
    <n v="40"/>
    <x v="51"/>
    <s v="Hair Repair Oil Treatment"/>
    <x v="2"/>
    <s v="Haircare"/>
    <s v="STORE17"/>
    <s v="Holloway Ltd"/>
    <s v="North"/>
    <s v="Bensonhaven"/>
    <s v="Flagship"/>
    <n v="1"/>
    <n v="613.17999999999995"/>
    <n v="0.14000000000000001"/>
    <s v="COD"/>
    <x v="708"/>
  </r>
  <r>
    <x v="712"/>
    <x v="365"/>
    <n v="10"/>
    <x v="1"/>
    <s v="CUST1051"/>
    <x v="1"/>
    <n v="23"/>
    <x v="19"/>
    <s v="USB External Hard Drive"/>
    <x v="1"/>
    <s v="Computer"/>
    <s v="STORE4"/>
    <s v="Mann-Austin"/>
    <s v="East"/>
    <s v="Vasquezborough"/>
    <s v="Online"/>
    <n v="1"/>
    <n v="651.31000000000006"/>
    <n v="0.24"/>
    <s v="PayPal"/>
    <x v="709"/>
  </r>
  <r>
    <x v="713"/>
    <x v="348"/>
    <n v="2"/>
    <x v="0"/>
    <s v="CUST1024"/>
    <x v="0"/>
    <n v="40"/>
    <x v="58"/>
    <s v="Fabric Sofa Throw Blanket"/>
    <x v="3"/>
    <s v="Decor"/>
    <s v="STORE6"/>
    <s v="Mann-Austin"/>
    <s v="East"/>
    <s v="Vasquezborough"/>
    <s v="Online"/>
    <n v="2"/>
    <n v="635.14"/>
    <n v="9.9999999999999978E-2"/>
    <s v="COD"/>
    <x v="710"/>
  </r>
  <r>
    <x v="714"/>
    <x v="385"/>
    <n v="4"/>
    <x v="2"/>
    <s v="CUST1380"/>
    <x v="0"/>
    <n v="23"/>
    <x v="24"/>
    <s v="Portable Bluetooth Speaker"/>
    <x v="1"/>
    <s v="Audio"/>
    <s v="STORE14"/>
    <s v="Mcdonald Inc"/>
    <s v="South"/>
    <s v="Christopherland"/>
    <s v="Outlet"/>
    <n v="4"/>
    <n v="912.61"/>
    <n v="0.14000000000000001"/>
    <s v="Credit Card"/>
    <x v="711"/>
  </r>
  <r>
    <x v="715"/>
    <x v="156"/>
    <n v="5"/>
    <x v="2"/>
    <s v="CUST1274"/>
    <x v="0"/>
    <n v="38"/>
    <x v="44"/>
    <s v="Makeup Brush Set"/>
    <x v="2"/>
    <s v="Makeup"/>
    <s v="STORE7"/>
    <s v="Mann-Austin"/>
    <s v="East"/>
    <s v="Vasquezborough"/>
    <s v="Online"/>
    <n v="3"/>
    <n v="79.770000000000024"/>
    <n v="9.000000000000008E-2"/>
    <s v="Credit Card"/>
    <x v="712"/>
  </r>
  <r>
    <x v="716"/>
    <x v="82"/>
    <n v="4"/>
    <x v="2"/>
    <s v="CUST1277"/>
    <x v="1"/>
    <n v="22"/>
    <x v="32"/>
    <s v="Vitamin E Body Lotion"/>
    <x v="2"/>
    <s v="Skincare"/>
    <s v="STORE15"/>
    <s v="Shelton PLC"/>
    <s v="North"/>
    <s v="East Jenniferstad"/>
    <s v="Flagship"/>
    <n v="4"/>
    <n v="603.52"/>
    <n v="0.25"/>
    <s v="Credit Card"/>
    <x v="713"/>
  </r>
  <r>
    <x v="717"/>
    <x v="450"/>
    <n v="11"/>
    <x v="0"/>
    <s v="CUST1077"/>
    <x v="0"/>
    <n v="29"/>
    <x v="25"/>
    <s v="WiFi Mesh Router"/>
    <x v="1"/>
    <s v="Appliances"/>
    <s v="STORE12"/>
    <s v="Martinez, Adkins and Johnson"/>
    <s v="North"/>
    <s v="Danielmouth"/>
    <s v="Flagship"/>
    <n v="4"/>
    <n v="453.12"/>
    <n v="0.22999999999999998"/>
    <s v="COD"/>
    <x v="714"/>
  </r>
  <r>
    <x v="718"/>
    <x v="361"/>
    <n v="12"/>
    <x v="0"/>
    <s v="CUST1497"/>
    <x v="1"/>
    <n v="47"/>
    <x v="9"/>
    <s v="Modern Wall Clock"/>
    <x v="3"/>
    <s v="Decor"/>
    <s v="STORE9"/>
    <s v="Mann-Austin"/>
    <s v="East"/>
    <s v="Vasquezborough"/>
    <s v="Online"/>
    <n v="2"/>
    <n v="974.35"/>
    <n v="0.15000000000000002"/>
    <s v="Credit Card"/>
    <x v="715"/>
  </r>
  <r>
    <x v="719"/>
    <x v="317"/>
    <n v="6"/>
    <x v="2"/>
    <s v="CUST1476"/>
    <x v="1"/>
    <n v="33"/>
    <x v="98"/>
    <s v="Sports Stopwatch Basic"/>
    <x v="0"/>
    <s v="Accessories"/>
    <s v="STORE17"/>
    <s v="Holloway Ltd"/>
    <s v="North"/>
    <s v="Bensonhaven"/>
    <s v="Flagship"/>
    <n v="4"/>
    <n v="52.35"/>
    <n v="0.22999999999999998"/>
    <s v="COD"/>
    <x v="716"/>
  </r>
  <r>
    <x v="720"/>
    <x v="317"/>
    <n v="6"/>
    <x v="2"/>
    <s v="CUST1370"/>
    <x v="0"/>
    <n v="45"/>
    <x v="15"/>
    <s v="Adjustable Dumbbells 20kg"/>
    <x v="0"/>
    <s v="Fitness"/>
    <s v="STORE17"/>
    <s v="Holloway Ltd"/>
    <s v="North"/>
    <s v="Bensonhaven"/>
    <s v="Flagship"/>
    <n v="3"/>
    <n v="681.58000000000027"/>
    <n v="0.23000000000000009"/>
    <s v="Credit Card"/>
    <x v="717"/>
  </r>
  <r>
    <x v="721"/>
    <x v="393"/>
    <n v="4"/>
    <x v="0"/>
    <s v="CUST1177"/>
    <x v="0"/>
    <n v="55"/>
    <x v="50"/>
    <s v="Hydrating Face Cleanser"/>
    <x v="2"/>
    <s v="Skincare"/>
    <s v="STORE15"/>
    <s v="Shelton PLC"/>
    <s v="North"/>
    <s v="East Jenniferstad"/>
    <s v="Flagship"/>
    <n v="3"/>
    <n v="71.22999999999999"/>
    <n v="2.9999999999999916E-2"/>
    <s v="Credit Card"/>
    <x v="718"/>
  </r>
  <r>
    <x v="722"/>
    <x v="411"/>
    <n v="3"/>
    <x v="0"/>
    <s v="CUST1241"/>
    <x v="0"/>
    <n v="31"/>
    <x v="5"/>
    <s v="4K Home Projector"/>
    <x v="1"/>
    <s v="Appliances"/>
    <s v="STORE14"/>
    <s v="Mcdonald Inc"/>
    <s v="South"/>
    <s v="Christopherland"/>
    <s v="Outlet"/>
    <n v="1"/>
    <n v="31.36"/>
    <n v="0.20999999999999996"/>
    <s v="COD"/>
    <x v="719"/>
  </r>
  <r>
    <x v="723"/>
    <x v="116"/>
    <n v="1"/>
    <x v="2"/>
    <s v="CUST1341"/>
    <x v="1"/>
    <n v="56"/>
    <x v="89"/>
    <s v="Yoga Exercise Mat"/>
    <x v="0"/>
    <s v="Fitness"/>
    <s v="STORE13"/>
    <s v="Martinez, Adkins and Johnson"/>
    <s v="North"/>
    <s v="Danielmouth"/>
    <s v="Flagship"/>
    <n v="2"/>
    <n v="555.54999999999995"/>
    <n v="0.14000000000000001"/>
    <s v="Credit Card"/>
    <x v="720"/>
  </r>
  <r>
    <x v="724"/>
    <x v="451"/>
    <n v="4"/>
    <x v="2"/>
    <s v="CUST1251"/>
    <x v="0"/>
    <n v="64"/>
    <x v="73"/>
    <s v="Women's Hair Dryer Brush"/>
    <x v="2"/>
    <s v="Haircare"/>
    <s v="STORE16"/>
    <s v="Frederick-Wright"/>
    <s v="West"/>
    <s v="New Jimmymouth"/>
    <s v="Flagship"/>
    <n v="4"/>
    <n v="805.99"/>
    <n v="6.0000000000000053E-2"/>
    <s v="Credit Card"/>
    <x v="721"/>
  </r>
  <r>
    <x v="725"/>
    <x v="452"/>
    <n v="7"/>
    <x v="0"/>
    <s v="CUST1388"/>
    <x v="0"/>
    <n v="53"/>
    <x v="51"/>
    <s v="Hair Repair Oil Treatment"/>
    <x v="2"/>
    <s v="Haircare"/>
    <s v="STORE1"/>
    <s v="Martinez, Adkins and Johnson"/>
    <s v="North"/>
    <s v="Danielmouth"/>
    <s v="Flagship"/>
    <n v="1"/>
    <n v="506.55"/>
    <n v="0.28000000000000003"/>
    <s v="Credit Card"/>
    <x v="722"/>
  </r>
  <r>
    <x v="726"/>
    <x v="182"/>
    <n v="12"/>
    <x v="0"/>
    <s v="CUST1130"/>
    <x v="0"/>
    <n v="29"/>
    <x v="89"/>
    <s v="Yoga Exercise Mat"/>
    <x v="0"/>
    <s v="Fitness"/>
    <s v="STORE11"/>
    <s v="Martinez, Adkins and Johnson"/>
    <s v="North"/>
    <s v="Danielmouth"/>
    <s v="Flagship"/>
    <n v="3"/>
    <n v="28.69"/>
    <n v="2.0000000000000018E-2"/>
    <s v="Credit Card"/>
    <x v="723"/>
  </r>
  <r>
    <x v="727"/>
    <x v="205"/>
    <n v="11"/>
    <x v="1"/>
    <s v="CUST1387"/>
    <x v="1"/>
    <n v="28"/>
    <x v="3"/>
    <s v="Wireless Mouse"/>
    <x v="1"/>
    <s v="Computer"/>
    <s v="STORE4"/>
    <s v="Mann-Austin"/>
    <s v="East"/>
    <s v="Vasquezborough"/>
    <s v="Online"/>
    <n v="1"/>
    <n v="106.07000000000001"/>
    <n v="0.22999999999999998"/>
    <s v="COD"/>
    <x v="724"/>
  </r>
  <r>
    <x v="728"/>
    <x v="189"/>
    <n v="10"/>
    <x v="1"/>
    <s v="CUST1260"/>
    <x v="1"/>
    <n v="63"/>
    <x v="52"/>
    <s v="Women's High Heels"/>
    <x v="4"/>
    <s v="Footwear"/>
    <s v="STORE0"/>
    <s v="Rivera-Warner"/>
    <s v="East"/>
    <s v="Washingtonfurt"/>
    <s v="Flagship"/>
    <n v="4"/>
    <n v="289.77000000000004"/>
    <n v="6.0000000000000053E-2"/>
    <s v="PayPal"/>
    <x v="725"/>
  </r>
  <r>
    <x v="729"/>
    <x v="453"/>
    <n v="12"/>
    <x v="1"/>
    <s v="CUST1156"/>
    <x v="0"/>
    <n v="46"/>
    <x v="50"/>
    <s v="Hydrating Face Cleanser"/>
    <x v="2"/>
    <s v="Skincare"/>
    <s v="STORE18"/>
    <s v="Guerrero-Schmitt"/>
    <s v="East"/>
    <s v="East Stevechester"/>
    <s v="Flagship"/>
    <n v="2"/>
    <n v="354.26"/>
    <n v="1.0000000000000009E-2"/>
    <s v="COD"/>
    <x v="726"/>
  </r>
  <r>
    <x v="730"/>
    <x v="110"/>
    <n v="9"/>
    <x v="0"/>
    <s v="CUST1385"/>
    <x v="0"/>
    <n v="60"/>
    <x v="88"/>
    <s v="Wooden Nightstand"/>
    <x v="3"/>
    <s v="Furniture"/>
    <s v="STORE14"/>
    <s v="Mcdonald Inc"/>
    <s v="South"/>
    <s v="Christopherland"/>
    <s v="Outlet"/>
    <n v="1"/>
    <n v="522.72"/>
    <n v="0.25"/>
    <s v="PayPal"/>
    <x v="727"/>
  </r>
  <r>
    <x v="731"/>
    <x v="368"/>
    <n v="10"/>
    <x v="0"/>
    <s v="CUST1057"/>
    <x v="1"/>
    <n v="43"/>
    <x v="23"/>
    <s v="Men's Roll-On Perfume"/>
    <x v="2"/>
    <s v="Fragrance"/>
    <s v="STORE9"/>
    <s v="Mann-Austin"/>
    <s v="East"/>
    <s v="Vasquezborough"/>
    <s v="Online"/>
    <n v="3"/>
    <n v="966.01999999999975"/>
    <n v="2.9999999999999916E-2"/>
    <s v="COD"/>
    <x v="728"/>
  </r>
  <r>
    <x v="732"/>
    <x v="30"/>
    <n v="10"/>
    <x v="1"/>
    <s v="CUST1224"/>
    <x v="0"/>
    <n v="29"/>
    <x v="57"/>
    <s v="Boxing Hand Wraps"/>
    <x v="0"/>
    <s v="Fitness"/>
    <s v="STORE17"/>
    <s v="Holloway Ltd"/>
    <s v="North"/>
    <s v="Bensonhaven"/>
    <s v="Flagship"/>
    <n v="1"/>
    <n v="498.61"/>
    <n v="4.0000000000000036E-2"/>
    <s v="PayPal"/>
    <x v="729"/>
  </r>
  <r>
    <x v="733"/>
    <x v="454"/>
    <n v="5"/>
    <x v="2"/>
    <s v="CUST1330"/>
    <x v="0"/>
    <n v="54"/>
    <x v="63"/>
    <s v="Smart Home WiFi Camera"/>
    <x v="1"/>
    <s v="Accessories"/>
    <s v="STORE6"/>
    <s v="Mann-Austin"/>
    <s v="East"/>
    <s v="Vasquezborough"/>
    <s v="Online"/>
    <n v="4"/>
    <n v="758.27"/>
    <n v="5.0000000000000044E-2"/>
    <s v="PayPal"/>
    <x v="730"/>
  </r>
  <r>
    <x v="734"/>
    <x v="160"/>
    <n v="3"/>
    <x v="0"/>
    <s v="CUST1198"/>
    <x v="0"/>
    <n v="54"/>
    <x v="58"/>
    <s v="Fabric Sofa Throw Blanket"/>
    <x v="3"/>
    <s v="Decor"/>
    <s v="STORE2"/>
    <s v="Mann-Austin"/>
    <s v="East"/>
    <s v="Vasquezborough"/>
    <s v="Online"/>
    <n v="2"/>
    <n v="371.02999999999992"/>
    <n v="0.22999999999999998"/>
    <s v="PayPal"/>
    <x v="731"/>
  </r>
  <r>
    <x v="735"/>
    <x v="95"/>
    <n v="6"/>
    <x v="0"/>
    <s v="CUST1355"/>
    <x v="0"/>
    <n v="20"/>
    <x v="52"/>
    <s v="Women's High Heels"/>
    <x v="4"/>
    <s v="Footwear"/>
    <s v="STORE17"/>
    <s v="Holloway Ltd"/>
    <s v="North"/>
    <s v="Bensonhaven"/>
    <s v="Flagship"/>
    <n v="1"/>
    <n v="230.32000000000002"/>
    <n v="5.0000000000000044E-2"/>
    <s v="COD"/>
    <x v="732"/>
  </r>
  <r>
    <x v="736"/>
    <x v="455"/>
    <n v="8"/>
    <x v="0"/>
    <s v="CUST1342"/>
    <x v="1"/>
    <n v="30"/>
    <x v="86"/>
    <s v="Tennis Ball 3-Pack"/>
    <x v="0"/>
    <s v="Equipment"/>
    <s v="STORE6"/>
    <s v="Mann-Austin"/>
    <s v="East"/>
    <s v="Vasquezborough"/>
    <s v="Online"/>
    <n v="2"/>
    <n v="985.43"/>
    <n v="0.28000000000000003"/>
    <s v="COD"/>
    <x v="733"/>
  </r>
  <r>
    <x v="737"/>
    <x v="131"/>
    <n v="4"/>
    <x v="2"/>
    <s v="CUST1422"/>
    <x v="1"/>
    <n v="42"/>
    <x v="93"/>
    <s v="Face Foundation Kit"/>
    <x v="2"/>
    <s v="Makeup"/>
    <s v="STORE4"/>
    <s v="Mann-Austin"/>
    <s v="East"/>
    <s v="Vasquezborough"/>
    <s v="Online"/>
    <n v="2"/>
    <n v="492.50000000000006"/>
    <n v="0.30000000000000004"/>
    <s v="PayPal"/>
    <x v="734"/>
  </r>
  <r>
    <x v="738"/>
    <x v="88"/>
    <n v="12"/>
    <x v="0"/>
    <s v="CUST1364"/>
    <x v="0"/>
    <n v="58"/>
    <x v="54"/>
    <s v="Men's Winter Jacket"/>
    <x v="4"/>
    <s v="Outerwear"/>
    <s v="STORE11"/>
    <s v="Martinez, Adkins and Johnson"/>
    <s v="North"/>
    <s v="Danielmouth"/>
    <s v="Flagship"/>
    <n v="2"/>
    <n v="213.69"/>
    <n v="0.28000000000000003"/>
    <s v="PayPal"/>
    <x v="735"/>
  </r>
  <r>
    <x v="739"/>
    <x v="59"/>
    <n v="2"/>
    <x v="2"/>
    <s v="CUST1065"/>
    <x v="1"/>
    <n v="21"/>
    <x v="42"/>
    <s v="Outdoor Sports Water Bottle"/>
    <x v="0"/>
    <s v="Accessories"/>
    <s v="STORE8"/>
    <s v="Mann-Austin"/>
    <s v="East"/>
    <s v="Vasquezborough"/>
    <s v="Online"/>
    <n v="4"/>
    <n v="618.83000000000004"/>
    <n v="7.999999999999996E-2"/>
    <s v="PayPal"/>
    <x v="736"/>
  </r>
  <r>
    <x v="740"/>
    <x v="154"/>
    <n v="1"/>
    <x v="0"/>
    <s v="CUST1093"/>
    <x v="1"/>
    <n v="28"/>
    <x v="4"/>
    <s v="Men's Hair Styling Gel"/>
    <x v="2"/>
    <s v="Haircare"/>
    <s v="STORE11"/>
    <s v="Martinez, Adkins and Johnson"/>
    <s v="North"/>
    <s v="Danielmouth"/>
    <s v="Flagship"/>
    <n v="2"/>
    <n v="81.160000000000011"/>
    <n v="0.16000000000000003"/>
    <s v="PayPal"/>
    <x v="737"/>
  </r>
  <r>
    <x v="741"/>
    <x v="364"/>
    <n v="3"/>
    <x v="0"/>
    <s v="CUST1002"/>
    <x v="1"/>
    <n v="29"/>
    <x v="56"/>
    <s v="Kitchen Cutting Board"/>
    <x v="3"/>
    <s v="Kitchen"/>
    <s v="STORE9"/>
    <s v="Mann-Austin"/>
    <s v="East"/>
    <s v="Vasquezborough"/>
    <s v="Online"/>
    <n v="1"/>
    <n v="431.69"/>
    <n v="8.9999999999999969E-2"/>
    <s v="Credit Card"/>
    <x v="738"/>
  </r>
  <r>
    <x v="742"/>
    <x v="221"/>
    <n v="12"/>
    <x v="0"/>
    <s v="CUST1405"/>
    <x v="1"/>
    <n v="18"/>
    <x v="97"/>
    <s v="Women's Denim Jeans"/>
    <x v="4"/>
    <s v="Bottoms"/>
    <s v="STORE5"/>
    <s v="Mann-Austin"/>
    <s v="East"/>
    <s v="Vasquezborough"/>
    <s v="Online"/>
    <n v="3"/>
    <n v="438.64999999999992"/>
    <n v="0.29000000000000004"/>
    <s v="PayPal"/>
    <x v="739"/>
  </r>
  <r>
    <x v="743"/>
    <x v="393"/>
    <n v="4"/>
    <x v="0"/>
    <s v="CUST1172"/>
    <x v="1"/>
    <n v="41"/>
    <x v="29"/>
    <s v="Decorative Lamp Shade"/>
    <x v="3"/>
    <s v="Lighting"/>
    <s v="STORE3"/>
    <s v="Mann-Austin"/>
    <s v="East"/>
    <s v="Vasquezborough"/>
    <s v="Online"/>
    <n v="3"/>
    <n v="339.41"/>
    <n v="0.26"/>
    <s v="Credit Card"/>
    <x v="740"/>
  </r>
  <r>
    <x v="744"/>
    <x v="456"/>
    <n v="1"/>
    <x v="2"/>
    <s v="CUST1470"/>
    <x v="1"/>
    <n v="21"/>
    <x v="29"/>
    <s v="Decorative Lamp Shade"/>
    <x v="3"/>
    <s v="Lighting"/>
    <s v="STORE9"/>
    <s v="Mann-Austin"/>
    <s v="East"/>
    <s v="Vasquezborough"/>
    <s v="Online"/>
    <n v="4"/>
    <n v="848.46999999999991"/>
    <n v="0.20999999999999996"/>
    <s v="COD"/>
    <x v="741"/>
  </r>
  <r>
    <x v="745"/>
    <x v="457"/>
    <n v="3"/>
    <x v="2"/>
    <s v="CUST1192"/>
    <x v="0"/>
    <n v="26"/>
    <x v="22"/>
    <s v="Smart LED Light Strip"/>
    <x v="1"/>
    <s v="Accessories"/>
    <s v="STORE8"/>
    <s v="Mann-Austin"/>
    <s v="East"/>
    <s v="Vasquezborough"/>
    <s v="Online"/>
    <n v="1"/>
    <n v="664.87"/>
    <n v="7.9999999999999849E-2"/>
    <s v="PayPal"/>
    <x v="742"/>
  </r>
  <r>
    <x v="746"/>
    <x v="456"/>
    <n v="1"/>
    <x v="2"/>
    <s v="CUST1099"/>
    <x v="0"/>
    <n v="35"/>
    <x v="10"/>
    <s v="Foldable Camping Chair"/>
    <x v="0"/>
    <s v="Outdoor"/>
    <s v="STORE7"/>
    <s v="Mann-Austin"/>
    <s v="East"/>
    <s v="Vasquezborough"/>
    <s v="Online"/>
    <n v="1"/>
    <n v="412.11"/>
    <n v="0.22999999999999998"/>
    <s v="PayPal"/>
    <x v="743"/>
  </r>
  <r>
    <x v="747"/>
    <x v="120"/>
    <n v="9"/>
    <x v="2"/>
    <s v="CUST1122"/>
    <x v="0"/>
    <n v="50"/>
    <x v="32"/>
    <s v="Vitamin E Body Lotion"/>
    <x v="2"/>
    <s v="Skincare"/>
    <s v="STORE1"/>
    <s v="Martinez, Adkins and Johnson"/>
    <s v="North"/>
    <s v="Danielmouth"/>
    <s v="Flagship"/>
    <n v="1"/>
    <n v="126.09"/>
    <n v="5.0000000000000044E-2"/>
    <s v="COD"/>
    <x v="744"/>
  </r>
  <r>
    <x v="748"/>
    <x v="207"/>
    <n v="9"/>
    <x v="2"/>
    <s v="CUST1198"/>
    <x v="0"/>
    <n v="54"/>
    <x v="22"/>
    <s v="Smart LED Light Strip"/>
    <x v="1"/>
    <s v="Accessories"/>
    <s v="STORE10"/>
    <s v="Martinez, Adkins and Johnson"/>
    <s v="North"/>
    <s v="Danielmouth"/>
    <s v="Flagship"/>
    <n v="4"/>
    <n v="602.39"/>
    <n v="0.18999999999999995"/>
    <s v="COD"/>
    <x v="745"/>
  </r>
  <r>
    <x v="749"/>
    <x v="458"/>
    <n v="10"/>
    <x v="2"/>
    <s v="CUST1325"/>
    <x v="0"/>
    <n v="60"/>
    <x v="74"/>
    <s v="Fitness Resistance Bands"/>
    <x v="0"/>
    <s v="Fitness"/>
    <s v="STORE3"/>
    <s v="Mann-Austin"/>
    <s v="East"/>
    <s v="Vasquezborough"/>
    <s v="Online"/>
    <n v="3"/>
    <n v="447.69"/>
    <n v="2.0000000000000018E-2"/>
    <s v="COD"/>
    <x v="746"/>
  </r>
  <r>
    <x v="750"/>
    <x v="428"/>
    <n v="5"/>
    <x v="2"/>
    <s v="CUST1248"/>
    <x v="0"/>
    <n v="19"/>
    <x v="13"/>
    <s v="Gaming Mechanical Keyboard"/>
    <x v="1"/>
    <s v="Computer"/>
    <s v="STORE3"/>
    <s v="Mann-Austin"/>
    <s v="East"/>
    <s v="Vasquezborough"/>
    <s v="Online"/>
    <n v="3"/>
    <n v="35.160000000000011"/>
    <n v="4.0000000000000147E-2"/>
    <s v="COD"/>
    <x v="747"/>
  </r>
  <r>
    <x v="751"/>
    <x v="459"/>
    <n v="3"/>
    <x v="2"/>
    <s v="CUST1330"/>
    <x v="0"/>
    <n v="54"/>
    <x v="18"/>
    <s v="Professional Jump Rope"/>
    <x v="0"/>
    <s v="Fitness"/>
    <s v="STORE11"/>
    <s v="Martinez, Adkins and Johnson"/>
    <s v="North"/>
    <s v="Danielmouth"/>
    <s v="Flagship"/>
    <n v="2"/>
    <n v="838.59"/>
    <n v="0.17999999999999994"/>
    <s v="COD"/>
    <x v="748"/>
  </r>
  <r>
    <x v="752"/>
    <x v="118"/>
    <n v="11"/>
    <x v="0"/>
    <s v="CUST1089"/>
    <x v="0"/>
    <n v="43"/>
    <x v="4"/>
    <s v="Men's Hair Styling Gel"/>
    <x v="2"/>
    <s v="Haircare"/>
    <s v="STORE6"/>
    <s v="Mann-Austin"/>
    <s v="East"/>
    <s v="Vasquezborough"/>
    <s v="Online"/>
    <n v="4"/>
    <n v="867.94"/>
    <n v="0.26"/>
    <s v="PayPal"/>
    <x v="749"/>
  </r>
  <r>
    <x v="753"/>
    <x v="341"/>
    <n v="10"/>
    <x v="0"/>
    <s v="CUST1196"/>
    <x v="1"/>
    <n v="18"/>
    <x v="11"/>
    <s v="Portable Power Bank"/>
    <x v="1"/>
    <s v="Mobile"/>
    <s v="STORE17"/>
    <s v="Holloway Ltd"/>
    <s v="North"/>
    <s v="Bensonhaven"/>
    <s v="Flagship"/>
    <n v="1"/>
    <n v="623.88"/>
    <n v="0.25"/>
    <s v="Credit Card"/>
    <x v="750"/>
  </r>
  <r>
    <x v="754"/>
    <x v="460"/>
    <n v="9"/>
    <x v="0"/>
    <s v="CUST1177"/>
    <x v="0"/>
    <n v="55"/>
    <x v="63"/>
    <s v="Smart Home WiFi Camera"/>
    <x v="1"/>
    <s v="Accessories"/>
    <s v="STORE14"/>
    <s v="Mcdonald Inc"/>
    <s v="South"/>
    <s v="Christopherland"/>
    <s v="Outlet"/>
    <n v="2"/>
    <n v="567.95000000000005"/>
    <n v="0.12"/>
    <s v="PayPal"/>
    <x v="751"/>
  </r>
  <r>
    <x v="755"/>
    <x v="231"/>
    <n v="7"/>
    <x v="0"/>
    <s v="CUST1323"/>
    <x v="1"/>
    <n v="64"/>
    <x v="45"/>
    <s v="Basketball"/>
    <x v="0"/>
    <s v="Team Sports"/>
    <s v="STORE18"/>
    <s v="Guerrero-Schmitt"/>
    <s v="East"/>
    <s v="East Stevechester"/>
    <s v="Flagship"/>
    <n v="2"/>
    <n v="671.68999999999994"/>
    <n v="0.18999999999999995"/>
    <s v="Credit Card"/>
    <x v="752"/>
  </r>
  <r>
    <x v="756"/>
    <x v="461"/>
    <n v="5"/>
    <x v="2"/>
    <s v="CUST1206"/>
    <x v="1"/>
    <n v="26"/>
    <x v="96"/>
    <s v="Men's Hair Styling Gel"/>
    <x v="2"/>
    <s v="Haircare"/>
    <s v="STORE7"/>
    <s v="Mann-Austin"/>
    <s v="East"/>
    <s v="Vasquezborough"/>
    <s v="Online"/>
    <n v="2"/>
    <n v="257.95999999999998"/>
    <n v="0.20999999999999996"/>
    <s v="PayPal"/>
    <x v="753"/>
  </r>
  <r>
    <x v="757"/>
    <x v="235"/>
    <n v="7"/>
    <x v="0"/>
    <s v="CUST1204"/>
    <x v="0"/>
    <n v="52"/>
    <x v="24"/>
    <s v="Portable Bluetooth Speaker"/>
    <x v="1"/>
    <s v="Audio"/>
    <s v="STORE19"/>
    <s v="Mann-Austin"/>
    <s v="East"/>
    <s v="Vasquezborough"/>
    <s v="Online"/>
    <n v="4"/>
    <n v="281.48"/>
    <n v="0.27"/>
    <s v="PayPal"/>
    <x v="754"/>
  </r>
  <r>
    <x v="758"/>
    <x v="462"/>
    <n v="6"/>
    <x v="0"/>
    <s v="CUST1316"/>
    <x v="0"/>
    <n v="34"/>
    <x v="42"/>
    <s v="Outdoor Sports Water Bottle"/>
    <x v="0"/>
    <s v="Accessories"/>
    <s v="STORE11"/>
    <s v="Martinez, Adkins and Johnson"/>
    <s v="North"/>
    <s v="Danielmouth"/>
    <s v="Flagship"/>
    <n v="1"/>
    <n v="202.13000000000002"/>
    <n v="0.13"/>
    <s v="COD"/>
    <x v="755"/>
  </r>
  <r>
    <x v="759"/>
    <x v="463"/>
    <n v="11"/>
    <x v="1"/>
    <s v="CUST1271"/>
    <x v="0"/>
    <n v="64"/>
    <x v="1"/>
    <s v="Bluetooth Car Audio System"/>
    <x v="1"/>
    <s v="Audio"/>
    <s v="STORE5"/>
    <s v="Mann-Austin"/>
    <s v="East"/>
    <s v="Vasquezborough"/>
    <s v="Online"/>
    <n v="1"/>
    <n v="370.65999999999997"/>
    <n v="9.9999999999998979E-3"/>
    <s v="PayPal"/>
    <x v="756"/>
  </r>
  <r>
    <x v="760"/>
    <x v="464"/>
    <n v="2"/>
    <x v="0"/>
    <s v="CUST1005"/>
    <x v="0"/>
    <n v="24"/>
    <x v="86"/>
    <s v="Tennis Ball 3-Pack"/>
    <x v="0"/>
    <s v="Equipment"/>
    <s v="STORE12"/>
    <s v="Martinez, Adkins and Johnson"/>
    <s v="North"/>
    <s v="Danielmouth"/>
    <s v="Flagship"/>
    <n v="4"/>
    <n v="731.53"/>
    <n v="0.12"/>
    <s v="Credit Card"/>
    <x v="757"/>
  </r>
  <r>
    <x v="761"/>
    <x v="160"/>
    <n v="3"/>
    <x v="0"/>
    <s v="CUST1165"/>
    <x v="1"/>
    <n v="47"/>
    <x v="36"/>
    <s v="Essential Oil Diffuser"/>
    <x v="3"/>
    <s v="Decor"/>
    <s v="STORE1"/>
    <s v="Martinez, Adkins and Johnson"/>
    <s v="North"/>
    <s v="Danielmouth"/>
    <s v="Flagship"/>
    <n v="3"/>
    <n v="468.25"/>
    <n v="6.9999999999999951E-2"/>
    <s v="PayPal"/>
    <x v="758"/>
  </r>
  <r>
    <x v="762"/>
    <x v="398"/>
    <n v="3"/>
    <x v="0"/>
    <s v="CUST1001"/>
    <x v="1"/>
    <n v="26"/>
    <x v="22"/>
    <s v="Smart LED Light Strip"/>
    <x v="1"/>
    <s v="Accessories"/>
    <s v="STORE0"/>
    <s v="Rivera-Warner"/>
    <s v="East"/>
    <s v="Washingtonfurt"/>
    <s v="Flagship"/>
    <n v="1"/>
    <n v="928.72"/>
    <n v="9.9999999999999978E-2"/>
    <s v="COD"/>
    <x v="759"/>
  </r>
  <r>
    <x v="763"/>
    <x v="5"/>
    <n v="7"/>
    <x v="0"/>
    <s v="CUST1101"/>
    <x v="0"/>
    <n v="29"/>
    <x v="83"/>
    <s v="Portable Power Bank"/>
    <x v="1"/>
    <s v="Mobile"/>
    <s v="STORE18"/>
    <s v="Guerrero-Schmitt"/>
    <s v="East"/>
    <s v="East Stevechester"/>
    <s v="Flagship"/>
    <n v="3"/>
    <n v="217.22"/>
    <n v="6.0000000000000053E-2"/>
    <s v="PayPal"/>
    <x v="760"/>
  </r>
  <r>
    <x v="764"/>
    <x v="142"/>
    <n v="3"/>
    <x v="2"/>
    <s v="CUST1405"/>
    <x v="1"/>
    <n v="18"/>
    <x v="10"/>
    <s v="Foldable Camping Chair"/>
    <x v="0"/>
    <s v="Outdoor"/>
    <s v="STORE3"/>
    <s v="Mann-Austin"/>
    <s v="East"/>
    <s v="Vasquezborough"/>
    <s v="Online"/>
    <n v="1"/>
    <n v="387.99000000000007"/>
    <n v="0.30000000000000004"/>
    <s v="Credit Card"/>
    <x v="761"/>
  </r>
  <r>
    <x v="765"/>
    <x v="132"/>
    <n v="3"/>
    <x v="2"/>
    <s v="CUST1476"/>
    <x v="1"/>
    <n v="33"/>
    <x v="97"/>
    <s v="Women's Denim Jeans"/>
    <x v="4"/>
    <s v="Bottoms"/>
    <s v="STORE6"/>
    <s v="Mann-Austin"/>
    <s v="East"/>
    <s v="Vasquezborough"/>
    <s v="Online"/>
    <n v="4"/>
    <n v="186.24000000000004"/>
    <n v="0.22999999999999998"/>
    <s v="Credit Card"/>
    <x v="762"/>
  </r>
  <r>
    <x v="766"/>
    <x v="146"/>
    <n v="6"/>
    <x v="0"/>
    <s v="CUST1296"/>
    <x v="1"/>
    <n v="28"/>
    <x v="43"/>
    <s v="Noise-Canceling Headphones"/>
    <x v="1"/>
    <s v="Audio"/>
    <s v="STORE8"/>
    <s v="Mann-Austin"/>
    <s v="East"/>
    <s v="Vasquezborough"/>
    <s v="Online"/>
    <n v="4"/>
    <n v="609.05999999999995"/>
    <n v="0.21999999999999997"/>
    <s v="COD"/>
    <x v="763"/>
  </r>
  <r>
    <x v="767"/>
    <x v="244"/>
    <n v="5"/>
    <x v="0"/>
    <s v="CUST1437"/>
    <x v="1"/>
    <n v="47"/>
    <x v="9"/>
    <s v="Modern Wall Clock"/>
    <x v="3"/>
    <s v="Decor"/>
    <s v="STORE11"/>
    <s v="Martinez, Adkins and Johnson"/>
    <s v="North"/>
    <s v="Danielmouth"/>
    <s v="Flagship"/>
    <n v="1"/>
    <n v="827.91"/>
    <n v="0.20999999999999996"/>
    <s v="PayPal"/>
    <x v="764"/>
  </r>
  <r>
    <x v="768"/>
    <x v="40"/>
    <n v="7"/>
    <x v="0"/>
    <s v="CUST1176"/>
    <x v="0"/>
    <n v="48"/>
    <x v="50"/>
    <s v="Hydrating Face Cleanser"/>
    <x v="2"/>
    <s v="Skincare"/>
    <s v="STORE0"/>
    <s v="Rivera-Warner"/>
    <s v="East"/>
    <s v="Washingtonfurt"/>
    <s v="Flagship"/>
    <n v="1"/>
    <n v="303.79000000000002"/>
    <n v="0.24"/>
    <s v="PayPal"/>
    <x v="765"/>
  </r>
  <r>
    <x v="769"/>
    <x v="465"/>
    <n v="9"/>
    <x v="2"/>
    <s v="CUST1104"/>
    <x v="0"/>
    <n v="64"/>
    <x v="92"/>
    <s v="Men's Casual Sneakers"/>
    <x v="4"/>
    <s v="Footwear"/>
    <s v="STORE6"/>
    <s v="Mann-Austin"/>
    <s v="East"/>
    <s v="Vasquezborough"/>
    <s v="Online"/>
    <n v="2"/>
    <n v="365.91"/>
    <n v="0.14000000000000001"/>
    <s v="COD"/>
    <x v="766"/>
  </r>
  <r>
    <x v="770"/>
    <x v="362"/>
    <n v="4"/>
    <x v="2"/>
    <s v="CUST1069"/>
    <x v="1"/>
    <n v="24"/>
    <x v="60"/>
    <s v="Women's Scarf Set"/>
    <x v="4"/>
    <s v="Accessories"/>
    <s v="STORE17"/>
    <s v="Holloway Ltd"/>
    <s v="North"/>
    <s v="Bensonhaven"/>
    <s v="Flagship"/>
    <n v="3"/>
    <n v="852.71999999999969"/>
    <n v="0.15999999999999992"/>
    <s v="Credit Card"/>
    <x v="767"/>
  </r>
  <r>
    <x v="771"/>
    <x v="385"/>
    <n v="4"/>
    <x v="2"/>
    <s v="CUST1247"/>
    <x v="0"/>
    <n v="32"/>
    <x v="31"/>
    <s v="Men's Graphic T-Shirt"/>
    <x v="4"/>
    <s v="Tops"/>
    <s v="STORE4"/>
    <s v="Mann-Austin"/>
    <s v="East"/>
    <s v="Vasquezborough"/>
    <s v="Online"/>
    <n v="1"/>
    <n v="768.25"/>
    <n v="0.17999999999999994"/>
    <s v="Credit Card"/>
    <x v="768"/>
  </r>
  <r>
    <x v="772"/>
    <x v="466"/>
    <n v="11"/>
    <x v="1"/>
    <s v="CUST1350"/>
    <x v="0"/>
    <n v="26"/>
    <x v="80"/>
    <s v="Microwave Oven"/>
    <x v="3"/>
    <s v="Appliances"/>
    <s v="STORE19"/>
    <s v="Mann-Austin"/>
    <s v="East"/>
    <s v="Vasquezborough"/>
    <s v="Online"/>
    <n v="2"/>
    <n v="318.62"/>
    <n v="2.0000000000000129E-2"/>
    <s v="COD"/>
    <x v="769"/>
  </r>
  <r>
    <x v="773"/>
    <x v="467"/>
    <n v="1"/>
    <x v="2"/>
    <s v="CUST1049"/>
    <x v="1"/>
    <n v="45"/>
    <x v="3"/>
    <s v="Wireless Mouse"/>
    <x v="1"/>
    <s v="Computer"/>
    <s v="STORE2"/>
    <s v="Mann-Austin"/>
    <s v="East"/>
    <s v="Vasquezborough"/>
    <s v="Online"/>
    <n v="4"/>
    <n v="402.11"/>
    <n v="0.14000000000000001"/>
    <s v="PayPal"/>
    <x v="770"/>
  </r>
  <r>
    <x v="774"/>
    <x v="391"/>
    <n v="5"/>
    <x v="2"/>
    <s v="CUST1408"/>
    <x v="0"/>
    <n v="36"/>
    <x v="94"/>
    <s v="Wooden Bookshelf"/>
    <x v="3"/>
    <s v="Furniture"/>
    <s v="STORE17"/>
    <s v="Holloway Ltd"/>
    <s v="North"/>
    <s v="Bensonhaven"/>
    <s v="Flagship"/>
    <n v="3"/>
    <n v="846.31"/>
    <n v="0.18000000000000005"/>
    <s v="COD"/>
    <x v="771"/>
  </r>
  <r>
    <x v="775"/>
    <x v="468"/>
    <n v="6"/>
    <x v="2"/>
    <s v="CUST1168"/>
    <x v="1"/>
    <n v="36"/>
    <x v="32"/>
    <s v="Vitamin E Body Lotion"/>
    <x v="2"/>
    <s v="Skincare"/>
    <s v="STORE14"/>
    <s v="Mcdonald Inc"/>
    <s v="South"/>
    <s v="Christopherland"/>
    <s v="Outlet"/>
    <n v="1"/>
    <n v="269.94"/>
    <n v="7.0000000000000062E-2"/>
    <s v="COD"/>
    <x v="772"/>
  </r>
  <r>
    <x v="776"/>
    <x v="469"/>
    <n v="6"/>
    <x v="0"/>
    <s v="CUST1241"/>
    <x v="0"/>
    <n v="31"/>
    <x v="42"/>
    <s v="Outdoor Sports Water Bottle"/>
    <x v="0"/>
    <s v="Accessories"/>
    <s v="STORE4"/>
    <s v="Mann-Austin"/>
    <s v="East"/>
    <s v="Vasquezborough"/>
    <s v="Online"/>
    <n v="3"/>
    <n v="909.25000000000023"/>
    <n v="0.29000000000000004"/>
    <s v="COD"/>
    <x v="773"/>
  </r>
  <r>
    <x v="777"/>
    <x v="316"/>
    <n v="2"/>
    <x v="0"/>
    <s v="CUST1363"/>
    <x v="0"/>
    <n v="23"/>
    <x v="52"/>
    <s v="Women's High Heels"/>
    <x v="4"/>
    <s v="Footwear"/>
    <s v="STORE12"/>
    <s v="Martinez, Adkins and Johnson"/>
    <s v="North"/>
    <s v="Danielmouth"/>
    <s v="Flagship"/>
    <n v="2"/>
    <n v="229.81"/>
    <n v="0.20999999999999996"/>
    <s v="COD"/>
    <x v="774"/>
  </r>
  <r>
    <x v="778"/>
    <x v="470"/>
    <n v="6"/>
    <x v="0"/>
    <s v="CUST1037"/>
    <x v="1"/>
    <n v="27"/>
    <x v="36"/>
    <s v="Essential Oil Diffuser"/>
    <x v="3"/>
    <s v="Decor"/>
    <s v="STORE15"/>
    <s v="Shelton PLC"/>
    <s v="North"/>
    <s v="East Jenniferstad"/>
    <s v="Flagship"/>
    <n v="3"/>
    <n v="442.36000000000007"/>
    <n v="6.0000000000000053E-2"/>
    <s v="PayPal"/>
    <x v="775"/>
  </r>
  <r>
    <x v="779"/>
    <x v="239"/>
    <n v="4"/>
    <x v="0"/>
    <s v="CUST1239"/>
    <x v="1"/>
    <n v="58"/>
    <x v="56"/>
    <s v="Kitchen Cutting Board"/>
    <x v="3"/>
    <s v="Kitchen"/>
    <s v="STORE3"/>
    <s v="Mann-Austin"/>
    <s v="East"/>
    <s v="Vasquezborough"/>
    <s v="Online"/>
    <n v="3"/>
    <n v="413.74000000000012"/>
    <n v="1.000000000000012E-2"/>
    <s v="Credit Card"/>
    <x v="776"/>
  </r>
  <r>
    <x v="780"/>
    <x v="471"/>
    <n v="7"/>
    <x v="0"/>
    <s v="CUST1496"/>
    <x v="0"/>
    <n v="56"/>
    <x v="41"/>
    <s v="Face Foundation Kit"/>
    <x v="2"/>
    <s v="Makeup"/>
    <s v="STORE14"/>
    <s v="Mcdonald Inc"/>
    <s v="South"/>
    <s v="Christopherland"/>
    <s v="Outlet"/>
    <n v="4"/>
    <n v="79.749999999999986"/>
    <n v="0.17999999999999994"/>
    <s v="PayPal"/>
    <x v="777"/>
  </r>
  <r>
    <x v="781"/>
    <x v="138"/>
    <n v="5"/>
    <x v="0"/>
    <s v="CUST1495"/>
    <x v="1"/>
    <n v="23"/>
    <x v="43"/>
    <s v="Noise-Canceling Headphones"/>
    <x v="1"/>
    <s v="Audio"/>
    <s v="STORE12"/>
    <s v="Martinez, Adkins and Johnson"/>
    <s v="North"/>
    <s v="Danielmouth"/>
    <s v="Flagship"/>
    <n v="4"/>
    <n v="95.06"/>
    <n v="2.9999999999999916E-2"/>
    <s v="Credit Card"/>
    <x v="778"/>
  </r>
  <r>
    <x v="782"/>
    <x v="472"/>
    <n v="4"/>
    <x v="2"/>
    <s v="CUST1416"/>
    <x v="0"/>
    <n v="46"/>
    <x v="24"/>
    <s v="Portable Bluetooth Speaker"/>
    <x v="1"/>
    <s v="Audio"/>
    <s v="STORE7"/>
    <s v="Mann-Austin"/>
    <s v="East"/>
    <s v="Vasquezborough"/>
    <s v="Online"/>
    <n v="4"/>
    <n v="107.08000000000001"/>
    <n v="0.27"/>
    <s v="COD"/>
    <x v="779"/>
  </r>
  <r>
    <x v="783"/>
    <x v="473"/>
    <n v="5"/>
    <x v="2"/>
    <s v="CUST1474"/>
    <x v="1"/>
    <n v="32"/>
    <x v="8"/>
    <s v="Stainless Steel Cookware Set"/>
    <x v="3"/>
    <s v="Kitchen"/>
    <s v="STORE18"/>
    <s v="Guerrero-Schmitt"/>
    <s v="East"/>
    <s v="East Stevechester"/>
    <s v="Flagship"/>
    <n v="1"/>
    <n v="873.18"/>
    <n v="3.0000000000000027E-2"/>
    <s v="COD"/>
    <x v="780"/>
  </r>
  <r>
    <x v="784"/>
    <x v="267"/>
    <n v="4"/>
    <x v="2"/>
    <s v="CUST1377"/>
    <x v="1"/>
    <n v="39"/>
    <x v="7"/>
    <s v="Kitchen Storage Rack"/>
    <x v="3"/>
    <s v="Storage"/>
    <s v="STORE18"/>
    <s v="Guerrero-Schmitt"/>
    <s v="East"/>
    <s v="East Stevechester"/>
    <s v="Flagship"/>
    <n v="1"/>
    <n v="914.75"/>
    <n v="9.9999999999999978E-2"/>
    <s v="COD"/>
    <x v="781"/>
  </r>
  <r>
    <x v="785"/>
    <x v="335"/>
    <n v="12"/>
    <x v="1"/>
    <s v="CUST1049"/>
    <x v="1"/>
    <n v="45"/>
    <x v="78"/>
    <s v="Shin Guards – Adult"/>
    <x v="0"/>
    <s v="Team Sports"/>
    <s v="STORE13"/>
    <s v="Martinez, Adkins and Johnson"/>
    <s v="North"/>
    <s v="Danielmouth"/>
    <s v="Flagship"/>
    <n v="4"/>
    <n v="457.33"/>
    <n v="9.9999999999999978E-2"/>
    <s v="Credit Card"/>
    <x v="782"/>
  </r>
  <r>
    <x v="786"/>
    <x v="392"/>
    <n v="11"/>
    <x v="0"/>
    <s v="CUST1292"/>
    <x v="0"/>
    <n v="30"/>
    <x v="8"/>
    <s v="Stainless Steel Cookware Set"/>
    <x v="3"/>
    <s v="Kitchen"/>
    <s v="STORE3"/>
    <s v="Mann-Austin"/>
    <s v="East"/>
    <s v="Vasquezborough"/>
    <s v="Online"/>
    <n v="3"/>
    <n v="761.88"/>
    <n v="0.22999999999999998"/>
    <s v="PayPal"/>
    <x v="783"/>
  </r>
  <r>
    <x v="787"/>
    <x v="376"/>
    <n v="5"/>
    <x v="2"/>
    <s v="CUST1177"/>
    <x v="0"/>
    <n v="55"/>
    <x v="92"/>
    <s v="Men's Casual Sneakers"/>
    <x v="4"/>
    <s v="Footwear"/>
    <s v="STORE19"/>
    <s v="Mann-Austin"/>
    <s v="East"/>
    <s v="Vasquezborough"/>
    <s v="Online"/>
    <n v="4"/>
    <n v="122.87"/>
    <n v="0.13"/>
    <s v="Credit Card"/>
    <x v="784"/>
  </r>
  <r>
    <x v="788"/>
    <x v="428"/>
    <n v="5"/>
    <x v="2"/>
    <s v="CUST1475"/>
    <x v="1"/>
    <n v="18"/>
    <x v="78"/>
    <s v="Shin Guards – Adult"/>
    <x v="0"/>
    <s v="Team Sports"/>
    <s v="STORE4"/>
    <s v="Mann-Austin"/>
    <s v="East"/>
    <s v="Vasquezborough"/>
    <s v="Online"/>
    <n v="4"/>
    <n v="753"/>
    <n v="0.28000000000000003"/>
    <s v="COD"/>
    <x v="785"/>
  </r>
  <r>
    <x v="789"/>
    <x v="474"/>
    <n v="2"/>
    <x v="0"/>
    <s v="CUST1370"/>
    <x v="0"/>
    <n v="45"/>
    <x v="23"/>
    <s v="Men's Roll-On Perfume"/>
    <x v="2"/>
    <s v="Fragrance"/>
    <s v="STORE5"/>
    <s v="Mann-Austin"/>
    <s v="East"/>
    <s v="Vasquezborough"/>
    <s v="Online"/>
    <n v="2"/>
    <n v="788.05"/>
    <n v="0.20999999999999996"/>
    <s v="Credit Card"/>
    <x v="786"/>
  </r>
  <r>
    <x v="790"/>
    <x v="13"/>
    <n v="8"/>
    <x v="2"/>
    <s v="CUST1462"/>
    <x v="1"/>
    <n v="34"/>
    <x v="74"/>
    <s v="Fitness Resistance Bands"/>
    <x v="0"/>
    <s v="Fitness"/>
    <s v="STORE10"/>
    <s v="Martinez, Adkins and Johnson"/>
    <s v="North"/>
    <s v="Danielmouth"/>
    <s v="Flagship"/>
    <n v="2"/>
    <n v="807.10000000000014"/>
    <n v="0.29000000000000004"/>
    <s v="Credit Card"/>
    <x v="787"/>
  </r>
  <r>
    <x v="791"/>
    <x v="475"/>
    <n v="1"/>
    <x v="0"/>
    <s v="CUST1134"/>
    <x v="0"/>
    <n v="54"/>
    <x v="67"/>
    <s v="Decorative Lamp Shade"/>
    <x v="3"/>
    <s v="Lighting"/>
    <s v="STORE1"/>
    <s v="Martinez, Adkins and Johnson"/>
    <s v="North"/>
    <s v="Danielmouth"/>
    <s v="Flagship"/>
    <n v="2"/>
    <n v="443.09"/>
    <n v="2.0000000000000018E-2"/>
    <s v="PayPal"/>
    <x v="788"/>
  </r>
  <r>
    <x v="792"/>
    <x v="476"/>
    <n v="8"/>
    <x v="2"/>
    <s v="CUST1468"/>
    <x v="0"/>
    <n v="45"/>
    <x v="46"/>
    <s v="Knee Support Brace"/>
    <x v="0"/>
    <s v="Equipment"/>
    <s v="STORE15"/>
    <s v="Shelton PLC"/>
    <s v="North"/>
    <s v="East Jenniferstad"/>
    <s v="Flagship"/>
    <n v="1"/>
    <n v="512.1600000000002"/>
    <n v="2.0000000000000129E-2"/>
    <s v="COD"/>
    <x v="789"/>
  </r>
  <r>
    <x v="793"/>
    <x v="85"/>
    <n v="10"/>
    <x v="0"/>
    <s v="CUST1208"/>
    <x v="0"/>
    <n v="54"/>
    <x v="89"/>
    <s v="Yoga Exercise Mat"/>
    <x v="0"/>
    <s v="Fitness"/>
    <s v="STORE18"/>
    <s v="Guerrero-Schmitt"/>
    <s v="East"/>
    <s v="East Stevechester"/>
    <s v="Flagship"/>
    <n v="2"/>
    <n v="602.54999999999995"/>
    <n v="0.22999999999999998"/>
    <s v="COD"/>
    <x v="790"/>
  </r>
  <r>
    <x v="794"/>
    <x v="142"/>
    <n v="3"/>
    <x v="2"/>
    <s v="CUST1164"/>
    <x v="1"/>
    <n v="39"/>
    <x v="63"/>
    <s v="Smart Home WiFi Camera"/>
    <x v="1"/>
    <s v="Accessories"/>
    <s v="STORE0"/>
    <s v="Rivera-Warner"/>
    <s v="East"/>
    <s v="Washingtonfurt"/>
    <s v="Flagship"/>
    <n v="3"/>
    <n v="846.19000000000017"/>
    <n v="9.000000000000008E-2"/>
    <s v="COD"/>
    <x v="791"/>
  </r>
  <r>
    <x v="795"/>
    <x v="359"/>
    <n v="4"/>
    <x v="2"/>
    <s v="CUST1326"/>
    <x v="1"/>
    <n v="58"/>
    <x v="20"/>
    <s v="Men's Sports Shorts"/>
    <x v="4"/>
    <s v="Bottoms"/>
    <s v="STORE8"/>
    <s v="Mann-Austin"/>
    <s v="East"/>
    <s v="Vasquezborough"/>
    <s v="Online"/>
    <n v="1"/>
    <n v="506.73"/>
    <n v="0.29000000000000004"/>
    <s v="Credit Card"/>
    <x v="792"/>
  </r>
  <r>
    <x v="796"/>
    <x v="289"/>
    <n v="1"/>
    <x v="0"/>
    <s v="CUST1052"/>
    <x v="0"/>
    <n v="55"/>
    <x v="69"/>
    <s v="HDMI Cable – 2m"/>
    <x v="1"/>
    <s v="Accessories"/>
    <s v="STORE16"/>
    <s v="Frederick-Wright"/>
    <s v="West"/>
    <s v="New Jimmymouth"/>
    <s v="Flagship"/>
    <n v="1"/>
    <n v="408.66"/>
    <n v="0.13"/>
    <s v="COD"/>
    <x v="793"/>
  </r>
  <r>
    <x v="797"/>
    <x v="21"/>
    <n v="6"/>
    <x v="0"/>
    <s v="CUST1110"/>
    <x v="1"/>
    <n v="40"/>
    <x v="67"/>
    <s v="Decorative Lamp Shade"/>
    <x v="3"/>
    <s v="Lighting"/>
    <s v="STORE17"/>
    <s v="Holloway Ltd"/>
    <s v="North"/>
    <s v="Bensonhaven"/>
    <s v="Flagship"/>
    <n v="3"/>
    <n v="170.47999999999993"/>
    <n v="5.9999999999999942E-2"/>
    <s v="COD"/>
    <x v="794"/>
  </r>
  <r>
    <x v="798"/>
    <x v="216"/>
    <n v="3"/>
    <x v="2"/>
    <s v="CUST1097"/>
    <x v="0"/>
    <n v="36"/>
    <x v="97"/>
    <s v="Women's Denim Jeans"/>
    <x v="4"/>
    <s v="Bottoms"/>
    <s v="STORE9"/>
    <s v="Mann-Austin"/>
    <s v="East"/>
    <s v="Vasquezborough"/>
    <s v="Online"/>
    <n v="1"/>
    <n v="423.48000000000013"/>
    <n v="0.17999999999999994"/>
    <s v="PayPal"/>
    <x v="795"/>
  </r>
  <r>
    <x v="799"/>
    <x v="64"/>
    <n v="10"/>
    <x v="1"/>
    <s v="CUST1235"/>
    <x v="1"/>
    <n v="28"/>
    <x v="80"/>
    <s v="Microwave Oven"/>
    <x v="3"/>
    <s v="Appliances"/>
    <s v="STORE11"/>
    <s v="Martinez, Adkins and Johnson"/>
    <s v="North"/>
    <s v="Danielmouth"/>
    <s v="Flagship"/>
    <n v="4"/>
    <n v="23.57"/>
    <n v="9.9999999999999978E-2"/>
    <s v="Credit Card"/>
    <x v="796"/>
  </r>
  <r>
    <x v="800"/>
    <x v="315"/>
    <n v="6"/>
    <x v="2"/>
    <s v="CUST1381"/>
    <x v="0"/>
    <n v="50"/>
    <x v="63"/>
    <s v="Smart Home WiFi Camera"/>
    <x v="1"/>
    <s v="Accessories"/>
    <s v="STORE18"/>
    <s v="Guerrero-Schmitt"/>
    <s v="East"/>
    <s v="East Stevechester"/>
    <s v="Flagship"/>
    <n v="2"/>
    <n v="953.26"/>
    <n v="9.9999999999999978E-2"/>
    <s v="COD"/>
    <x v="797"/>
  </r>
  <r>
    <x v="801"/>
    <x v="477"/>
    <n v="12"/>
    <x v="1"/>
    <s v="CUST1347"/>
    <x v="1"/>
    <n v="39"/>
    <x v="78"/>
    <s v="Shin Guards – Adult"/>
    <x v="0"/>
    <s v="Team Sports"/>
    <s v="STORE7"/>
    <s v="Mann-Austin"/>
    <s v="East"/>
    <s v="Vasquezborough"/>
    <s v="Online"/>
    <n v="3"/>
    <n v="405.12999999999994"/>
    <n v="0.1399999999999999"/>
    <s v="COD"/>
    <x v="798"/>
  </r>
  <r>
    <x v="802"/>
    <x v="7"/>
    <n v="11"/>
    <x v="1"/>
    <s v="CUST1339"/>
    <x v="1"/>
    <n v="52"/>
    <x v="95"/>
    <s v="Knee Support Brace"/>
    <x v="0"/>
    <s v="Equipment"/>
    <s v="STORE4"/>
    <s v="Mann-Austin"/>
    <s v="East"/>
    <s v="Vasquezborough"/>
    <s v="Online"/>
    <n v="2"/>
    <n v="333.83"/>
    <n v="0.26"/>
    <s v="PayPal"/>
    <x v="799"/>
  </r>
  <r>
    <x v="803"/>
    <x v="478"/>
    <n v="3"/>
    <x v="2"/>
    <s v="CUST1333"/>
    <x v="1"/>
    <n v="64"/>
    <x v="52"/>
    <s v="Women's High Heels"/>
    <x v="4"/>
    <s v="Footwear"/>
    <s v="STORE3"/>
    <s v="Mann-Austin"/>
    <s v="East"/>
    <s v="Vasquezborough"/>
    <s v="Online"/>
    <n v="2"/>
    <n v="727.18"/>
    <n v="0.21999999999999997"/>
    <s v="PayPal"/>
    <x v="800"/>
  </r>
  <r>
    <x v="804"/>
    <x v="428"/>
    <n v="5"/>
    <x v="2"/>
    <s v="CUST1306"/>
    <x v="0"/>
    <n v="44"/>
    <x v="23"/>
    <s v="Men's Roll-On Perfume"/>
    <x v="2"/>
    <s v="Fragrance"/>
    <s v="STORE10"/>
    <s v="Martinez, Adkins and Johnson"/>
    <s v="North"/>
    <s v="Danielmouth"/>
    <s v="Flagship"/>
    <n v="2"/>
    <n v="516.02"/>
    <n v="0.18999999999999995"/>
    <s v="COD"/>
    <x v="801"/>
  </r>
  <r>
    <x v="805"/>
    <x v="191"/>
    <n v="3"/>
    <x v="0"/>
    <s v="CUST1294"/>
    <x v="0"/>
    <n v="29"/>
    <x v="63"/>
    <s v="Smart Home WiFi Camera"/>
    <x v="1"/>
    <s v="Accessories"/>
    <s v="STORE11"/>
    <s v="Martinez, Adkins and Johnson"/>
    <s v="North"/>
    <s v="Danielmouth"/>
    <s v="Flagship"/>
    <n v="2"/>
    <n v="705.61"/>
    <n v="0.28000000000000003"/>
    <s v="Credit Card"/>
    <x v="802"/>
  </r>
  <r>
    <x v="806"/>
    <x v="479"/>
    <n v="5"/>
    <x v="0"/>
    <s v="CUST1275"/>
    <x v="0"/>
    <n v="22"/>
    <x v="94"/>
    <s v="Wooden Bookshelf"/>
    <x v="3"/>
    <s v="Furniture"/>
    <s v="STORE8"/>
    <s v="Mann-Austin"/>
    <s v="East"/>
    <s v="Vasquezborough"/>
    <s v="Online"/>
    <n v="3"/>
    <n v="654.47000000000014"/>
    <n v="0.18000000000000005"/>
    <s v="COD"/>
    <x v="803"/>
  </r>
  <r>
    <x v="807"/>
    <x v="480"/>
    <n v="3"/>
    <x v="2"/>
    <s v="CUST1171"/>
    <x v="1"/>
    <n v="44"/>
    <x v="12"/>
    <s v="Sports Wrist Sweatbands"/>
    <x v="0"/>
    <s v="Accessories"/>
    <s v="STORE15"/>
    <s v="Shelton PLC"/>
    <s v="North"/>
    <s v="East Jenniferstad"/>
    <s v="Flagship"/>
    <n v="2"/>
    <n v="315.27"/>
    <n v="0.22999999999999998"/>
    <s v="Credit Card"/>
    <x v="804"/>
  </r>
  <r>
    <x v="808"/>
    <x v="279"/>
    <n v="11"/>
    <x v="0"/>
    <s v="CUST1222"/>
    <x v="0"/>
    <n v="35"/>
    <x v="77"/>
    <s v="Sports Stopwatch Timer"/>
    <x v="0"/>
    <s v="Accessories"/>
    <s v="STORE2"/>
    <s v="Mann-Austin"/>
    <s v="East"/>
    <s v="Vasquezborough"/>
    <s v="Online"/>
    <n v="1"/>
    <n v="974.47"/>
    <n v="5.0000000000000044E-2"/>
    <s v="Credit Card"/>
    <x v="805"/>
  </r>
  <r>
    <x v="809"/>
    <x v="481"/>
    <n v="2"/>
    <x v="0"/>
    <s v="CUST1067"/>
    <x v="0"/>
    <n v="58"/>
    <x v="95"/>
    <s v="Knee Support Brace"/>
    <x v="0"/>
    <s v="Equipment"/>
    <s v="STORE4"/>
    <s v="Mann-Austin"/>
    <s v="East"/>
    <s v="Vasquezborough"/>
    <s v="Online"/>
    <n v="2"/>
    <n v="803.30000000000007"/>
    <n v="0.17000000000000004"/>
    <s v="Credit Card"/>
    <x v="806"/>
  </r>
  <r>
    <x v="810"/>
    <x v="21"/>
    <n v="6"/>
    <x v="0"/>
    <s v="CUST1013"/>
    <x v="1"/>
    <n v="32"/>
    <x v="95"/>
    <s v="Knee Support Brace"/>
    <x v="0"/>
    <s v="Equipment"/>
    <s v="STORE10"/>
    <s v="Martinez, Adkins and Johnson"/>
    <s v="North"/>
    <s v="Danielmouth"/>
    <s v="Flagship"/>
    <n v="4"/>
    <n v="863.87"/>
    <n v="0.20999999999999996"/>
    <s v="COD"/>
    <x v="807"/>
  </r>
  <r>
    <x v="811"/>
    <x v="212"/>
    <n v="8"/>
    <x v="0"/>
    <s v="CUST1469"/>
    <x v="0"/>
    <n v="19"/>
    <x v="61"/>
    <s v="Wall-Mounted Spice Rack"/>
    <x v="3"/>
    <s v="Kitchen"/>
    <s v="STORE18"/>
    <s v="Guerrero-Schmitt"/>
    <s v="East"/>
    <s v="East Stevechester"/>
    <s v="Flagship"/>
    <n v="1"/>
    <n v="450.11"/>
    <n v="0.17000000000000004"/>
    <s v="Credit Card"/>
    <x v="808"/>
  </r>
  <r>
    <x v="812"/>
    <x v="40"/>
    <n v="7"/>
    <x v="0"/>
    <s v="CUST1230"/>
    <x v="0"/>
    <n v="29"/>
    <x v="88"/>
    <s v="Wooden Nightstand"/>
    <x v="3"/>
    <s v="Furniture"/>
    <s v="STORE13"/>
    <s v="Martinez, Adkins and Johnson"/>
    <s v="North"/>
    <s v="Danielmouth"/>
    <s v="Flagship"/>
    <n v="1"/>
    <n v="289.82"/>
    <n v="0.17999999999999994"/>
    <s v="COD"/>
    <x v="809"/>
  </r>
  <r>
    <x v="813"/>
    <x v="271"/>
    <n v="8"/>
    <x v="2"/>
    <s v="CUST1334"/>
    <x v="1"/>
    <n v="50"/>
    <x v="59"/>
    <s v="Sports Stopwatch Pro"/>
    <x v="0"/>
    <s v="Accessories"/>
    <s v="STORE10"/>
    <s v="Martinez, Adkins and Johnson"/>
    <s v="North"/>
    <s v="Danielmouth"/>
    <s v="Flagship"/>
    <n v="4"/>
    <n v="250.64"/>
    <n v="9.9999999999999978E-2"/>
    <s v="PayPal"/>
    <x v="810"/>
  </r>
  <r>
    <x v="814"/>
    <x v="213"/>
    <n v="8"/>
    <x v="2"/>
    <s v="CUST1287"/>
    <x v="1"/>
    <n v="22"/>
    <x v="20"/>
    <s v="Men's Sports Shorts"/>
    <x v="4"/>
    <s v="Bottoms"/>
    <s v="STORE19"/>
    <s v="Mann-Austin"/>
    <s v="East"/>
    <s v="Vasquezborough"/>
    <s v="Online"/>
    <n v="4"/>
    <n v="373.49"/>
    <n v="0.16000000000000003"/>
    <s v="COD"/>
    <x v="811"/>
  </r>
  <r>
    <x v="815"/>
    <x v="287"/>
    <n v="4"/>
    <x v="0"/>
    <s v="CUST1066"/>
    <x v="1"/>
    <n v="27"/>
    <x v="58"/>
    <s v="Fabric Sofa Throw Blanket"/>
    <x v="3"/>
    <s v="Decor"/>
    <s v="STORE9"/>
    <s v="Mann-Austin"/>
    <s v="East"/>
    <s v="Vasquezborough"/>
    <s v="Online"/>
    <n v="4"/>
    <n v="348.90999999999997"/>
    <n v="0.17999999999999994"/>
    <s v="PayPal"/>
    <x v="812"/>
  </r>
  <r>
    <x v="816"/>
    <x v="155"/>
    <n v="4"/>
    <x v="0"/>
    <s v="CUST1110"/>
    <x v="1"/>
    <n v="40"/>
    <x v="32"/>
    <s v="Vitamin E Body Lotion"/>
    <x v="2"/>
    <s v="Skincare"/>
    <s v="STORE17"/>
    <s v="Holloway Ltd"/>
    <s v="North"/>
    <s v="Bensonhaven"/>
    <s v="Flagship"/>
    <n v="4"/>
    <n v="212.96"/>
    <n v="0.17000000000000004"/>
    <s v="Credit Card"/>
    <x v="813"/>
  </r>
  <r>
    <x v="817"/>
    <x v="194"/>
    <n v="4"/>
    <x v="0"/>
    <s v="CUST1190"/>
    <x v="0"/>
    <n v="21"/>
    <x v="16"/>
    <s v="Decorative Floor Vase"/>
    <x v="3"/>
    <s v="Decor"/>
    <s v="STORE19"/>
    <s v="Mann-Austin"/>
    <s v="East"/>
    <s v="Vasquezborough"/>
    <s v="Online"/>
    <n v="3"/>
    <n v="871.34"/>
    <n v="0.10999999999999999"/>
    <s v="COD"/>
    <x v="814"/>
  </r>
  <r>
    <x v="818"/>
    <x v="309"/>
    <n v="7"/>
    <x v="2"/>
    <s v="CUST1100"/>
    <x v="1"/>
    <n v="53"/>
    <x v="32"/>
    <s v="Vitamin E Body Lotion"/>
    <x v="2"/>
    <s v="Skincare"/>
    <s v="STORE0"/>
    <s v="Rivera-Warner"/>
    <s v="East"/>
    <s v="Washingtonfurt"/>
    <s v="Flagship"/>
    <n v="2"/>
    <n v="698.94"/>
    <n v="6.0000000000000053E-2"/>
    <s v="Credit Card"/>
    <x v="815"/>
  </r>
  <r>
    <x v="819"/>
    <x v="373"/>
    <n v="2"/>
    <x v="2"/>
    <s v="CUST1316"/>
    <x v="0"/>
    <n v="34"/>
    <x v="1"/>
    <s v="Bluetooth Car Audio System"/>
    <x v="1"/>
    <s v="Audio"/>
    <s v="STORE0"/>
    <s v="Rivera-Warner"/>
    <s v="East"/>
    <s v="Washingtonfurt"/>
    <s v="Flagship"/>
    <n v="1"/>
    <n v="719.94"/>
    <n v="0.22999999999999998"/>
    <s v="COD"/>
    <x v="816"/>
  </r>
  <r>
    <x v="820"/>
    <x v="48"/>
    <n v="11"/>
    <x v="0"/>
    <s v="CUST1006"/>
    <x v="1"/>
    <n v="29"/>
    <x v="77"/>
    <s v="Sports Stopwatch Timer"/>
    <x v="0"/>
    <s v="Accessories"/>
    <s v="STORE4"/>
    <s v="Mann-Austin"/>
    <s v="East"/>
    <s v="Vasquezborough"/>
    <s v="Online"/>
    <n v="2"/>
    <n v="278.16000000000014"/>
    <n v="0.22000000000000008"/>
    <s v="PayPal"/>
    <x v="817"/>
  </r>
  <r>
    <x v="821"/>
    <x v="482"/>
    <n v="1"/>
    <x v="0"/>
    <s v="CUST1053"/>
    <x v="1"/>
    <n v="37"/>
    <x v="2"/>
    <s v="Men's Roll-On Perfume"/>
    <x v="2"/>
    <s v="Fragrance"/>
    <s v="STORE5"/>
    <s v="Mann-Austin"/>
    <s v="East"/>
    <s v="Vasquezborough"/>
    <s v="Online"/>
    <n v="1"/>
    <n v="678.9"/>
    <n v="0.17000000000000004"/>
    <s v="Credit Card"/>
    <x v="818"/>
  </r>
  <r>
    <x v="822"/>
    <x v="296"/>
    <n v="8"/>
    <x v="0"/>
    <s v="CUST1015"/>
    <x v="1"/>
    <n v="49"/>
    <x v="60"/>
    <s v="Women's Scarf Set"/>
    <x v="4"/>
    <s v="Accessories"/>
    <s v="STORE15"/>
    <s v="Shelton PLC"/>
    <s v="North"/>
    <s v="East Jenniferstad"/>
    <s v="Flagship"/>
    <n v="4"/>
    <n v="94.13"/>
    <n v="0.15000000000000002"/>
    <s v="Credit Card"/>
    <x v="819"/>
  </r>
  <r>
    <x v="823"/>
    <x v="483"/>
    <n v="10"/>
    <x v="2"/>
    <s v="CUST1441"/>
    <x v="0"/>
    <n v="31"/>
    <x v="38"/>
    <s v="Adjustable Jump Rope"/>
    <x v="0"/>
    <s v="Fitness"/>
    <s v="STORE1"/>
    <s v="Martinez, Adkins and Johnson"/>
    <s v="North"/>
    <s v="Danielmouth"/>
    <s v="Flagship"/>
    <n v="4"/>
    <n v="415.02"/>
    <n v="1.0000000000000009E-2"/>
    <s v="PayPal"/>
    <x v="820"/>
  </r>
  <r>
    <x v="824"/>
    <x v="484"/>
    <n v="7"/>
    <x v="2"/>
    <s v="CUST1051"/>
    <x v="1"/>
    <n v="23"/>
    <x v="75"/>
    <s v="Men's Graphic T-Shirt"/>
    <x v="4"/>
    <s v="Tops"/>
    <s v="STORE4"/>
    <s v="Mann-Austin"/>
    <s v="East"/>
    <s v="Vasquezborough"/>
    <s v="Online"/>
    <n v="4"/>
    <n v="780.07"/>
    <n v="3.0000000000000027E-2"/>
    <s v="Credit Card"/>
    <x v="821"/>
  </r>
  <r>
    <x v="825"/>
    <x v="485"/>
    <n v="8"/>
    <x v="2"/>
    <s v="CUST1428"/>
    <x v="1"/>
    <n v="27"/>
    <x v="92"/>
    <s v="Men's Casual Sneakers"/>
    <x v="4"/>
    <s v="Footwear"/>
    <s v="STORE15"/>
    <s v="Shelton PLC"/>
    <s v="North"/>
    <s v="East Jenniferstad"/>
    <s v="Flagship"/>
    <n v="4"/>
    <n v="184.57"/>
    <n v="0.28000000000000003"/>
    <s v="Credit Card"/>
    <x v="822"/>
  </r>
  <r>
    <x v="826"/>
    <x v="486"/>
    <n v="8"/>
    <x v="0"/>
    <s v="CUST1287"/>
    <x v="1"/>
    <n v="22"/>
    <x v="15"/>
    <s v="Adjustable Dumbbells 20kg"/>
    <x v="0"/>
    <s v="Fitness"/>
    <s v="STORE4"/>
    <s v="Mann-Austin"/>
    <s v="East"/>
    <s v="Vasquezborough"/>
    <s v="Online"/>
    <n v="4"/>
    <n v="277.58"/>
    <n v="0.21999999999999997"/>
    <s v="PayPal"/>
    <x v="823"/>
  </r>
  <r>
    <x v="827"/>
    <x v="480"/>
    <n v="3"/>
    <x v="2"/>
    <s v="CUST1104"/>
    <x v="0"/>
    <n v="64"/>
    <x v="45"/>
    <s v="Basketball"/>
    <x v="0"/>
    <s v="Team Sports"/>
    <s v="STORE3"/>
    <s v="Mann-Austin"/>
    <s v="East"/>
    <s v="Vasquezborough"/>
    <s v="Online"/>
    <n v="1"/>
    <n v="36.799999999999997"/>
    <n v="0.17999999999999994"/>
    <s v="Credit Card"/>
    <x v="824"/>
  </r>
  <r>
    <x v="828"/>
    <x v="203"/>
    <n v="6"/>
    <x v="2"/>
    <s v="CUST1356"/>
    <x v="0"/>
    <n v="54"/>
    <x v="12"/>
    <s v="Sports Wrist Sweatbands"/>
    <x v="0"/>
    <s v="Accessories"/>
    <s v="STORE6"/>
    <s v="Mann-Austin"/>
    <s v="East"/>
    <s v="Vasquezborough"/>
    <s v="Online"/>
    <n v="1"/>
    <n v="539.37"/>
    <n v="0.14000000000000001"/>
    <s v="Credit Card"/>
    <x v="825"/>
  </r>
  <r>
    <x v="829"/>
    <x v="451"/>
    <n v="4"/>
    <x v="2"/>
    <s v="CUST1089"/>
    <x v="0"/>
    <n v="43"/>
    <x v="42"/>
    <s v="Outdoor Sports Water Bottle"/>
    <x v="0"/>
    <s v="Accessories"/>
    <s v="STORE18"/>
    <s v="Guerrero-Schmitt"/>
    <s v="East"/>
    <s v="East Stevechester"/>
    <s v="Flagship"/>
    <n v="1"/>
    <n v="27.830000000000005"/>
    <n v="0.30000000000000004"/>
    <s v="PayPal"/>
    <x v="826"/>
  </r>
  <r>
    <x v="830"/>
    <x v="441"/>
    <n v="6"/>
    <x v="0"/>
    <s v="CUST1283"/>
    <x v="1"/>
    <n v="54"/>
    <x v="7"/>
    <s v="Kitchen Storage Rack"/>
    <x v="3"/>
    <s v="Storage"/>
    <s v="STORE4"/>
    <s v="Mann-Austin"/>
    <s v="East"/>
    <s v="Vasquezborough"/>
    <s v="Online"/>
    <n v="3"/>
    <n v="698.71999999999991"/>
    <n v="0.27999999999999992"/>
    <s v="COD"/>
    <x v="827"/>
  </r>
  <r>
    <x v="831"/>
    <x v="487"/>
    <n v="2"/>
    <x v="2"/>
    <s v="CUST1012"/>
    <x v="1"/>
    <n v="55"/>
    <x v="3"/>
    <s v="Wireless Mouse"/>
    <x v="1"/>
    <s v="Computer"/>
    <s v="STORE13"/>
    <s v="Martinez, Adkins and Johnson"/>
    <s v="North"/>
    <s v="Danielmouth"/>
    <s v="Flagship"/>
    <n v="4"/>
    <n v="528.23"/>
    <n v="0.15000000000000002"/>
    <s v="COD"/>
    <x v="828"/>
  </r>
  <r>
    <x v="832"/>
    <x v="488"/>
    <n v="9"/>
    <x v="0"/>
    <s v="CUST1492"/>
    <x v="1"/>
    <n v="59"/>
    <x v="54"/>
    <s v="Men's Winter Jacket"/>
    <x v="4"/>
    <s v="Outerwear"/>
    <s v="STORE16"/>
    <s v="Frederick-Wright"/>
    <s v="West"/>
    <s v="New Jimmymouth"/>
    <s v="Flagship"/>
    <n v="2"/>
    <n v="780.90000000000009"/>
    <n v="0.24"/>
    <s v="PayPal"/>
    <x v="829"/>
  </r>
  <r>
    <x v="833"/>
    <x v="409"/>
    <n v="11"/>
    <x v="1"/>
    <s v="CUST1180"/>
    <x v="0"/>
    <n v="38"/>
    <x v="39"/>
    <s v="Multi-Purpose Storage Box"/>
    <x v="3"/>
    <s v="Storage"/>
    <s v="STORE14"/>
    <s v="Mcdonald Inc"/>
    <s v="South"/>
    <s v="Christopherland"/>
    <s v="Outlet"/>
    <n v="1"/>
    <n v="977.97"/>
    <n v="6.0000000000000053E-2"/>
    <s v="COD"/>
    <x v="830"/>
  </r>
  <r>
    <x v="834"/>
    <x v="489"/>
    <n v="1"/>
    <x v="0"/>
    <s v="CUST1369"/>
    <x v="1"/>
    <n v="20"/>
    <x v="50"/>
    <s v="Hydrating Face Cleanser"/>
    <x v="2"/>
    <s v="Skincare"/>
    <s v="STORE12"/>
    <s v="Martinez, Adkins and Johnson"/>
    <s v="North"/>
    <s v="Danielmouth"/>
    <s v="Flagship"/>
    <n v="4"/>
    <n v="354.65"/>
    <n v="0.18999999999999995"/>
    <s v="Credit Card"/>
    <x v="831"/>
  </r>
  <r>
    <x v="835"/>
    <x v="490"/>
    <n v="3"/>
    <x v="0"/>
    <s v="CUST1283"/>
    <x v="1"/>
    <n v="54"/>
    <x v="88"/>
    <s v="Wooden Nightstand"/>
    <x v="3"/>
    <s v="Furniture"/>
    <s v="STORE19"/>
    <s v="Mann-Austin"/>
    <s v="East"/>
    <s v="Vasquezborough"/>
    <s v="Online"/>
    <n v="1"/>
    <n v="671.62"/>
    <n v="8.9999999999999969E-2"/>
    <s v="COD"/>
    <x v="832"/>
  </r>
  <r>
    <x v="836"/>
    <x v="62"/>
    <n v="9"/>
    <x v="2"/>
    <s v="CUST1317"/>
    <x v="1"/>
    <n v="64"/>
    <x v="74"/>
    <s v="Fitness Resistance Bands"/>
    <x v="0"/>
    <s v="Fitness"/>
    <s v="STORE3"/>
    <s v="Mann-Austin"/>
    <s v="East"/>
    <s v="Vasquezborough"/>
    <s v="Online"/>
    <n v="1"/>
    <n v="867.32"/>
    <n v="0.29000000000000004"/>
    <s v="PayPal"/>
    <x v="833"/>
  </r>
  <r>
    <x v="837"/>
    <x v="314"/>
    <n v="2"/>
    <x v="0"/>
    <s v="CUST1081"/>
    <x v="1"/>
    <n v="34"/>
    <x v="31"/>
    <s v="Men's Graphic T-Shirt"/>
    <x v="4"/>
    <s v="Tops"/>
    <s v="STORE12"/>
    <s v="Martinez, Adkins and Johnson"/>
    <s v="North"/>
    <s v="Danielmouth"/>
    <s v="Flagship"/>
    <n v="3"/>
    <n v="240.27000000000004"/>
    <n v="0.15000000000000013"/>
    <s v="PayPal"/>
    <x v="834"/>
  </r>
  <r>
    <x v="838"/>
    <x v="491"/>
    <n v="3"/>
    <x v="2"/>
    <s v="CUST1075"/>
    <x v="1"/>
    <n v="61"/>
    <x v="77"/>
    <s v="Sports Stopwatch Timer"/>
    <x v="0"/>
    <s v="Accessories"/>
    <s v="STORE16"/>
    <s v="Frederick-Wright"/>
    <s v="West"/>
    <s v="New Jimmymouth"/>
    <s v="Flagship"/>
    <n v="2"/>
    <n v="619.12"/>
    <n v="0.28000000000000003"/>
    <s v="COD"/>
    <x v="835"/>
  </r>
  <r>
    <x v="839"/>
    <x v="82"/>
    <n v="4"/>
    <x v="2"/>
    <s v="CUST1213"/>
    <x v="1"/>
    <n v="42"/>
    <x v="72"/>
    <s v="LED Bedside Lamp"/>
    <x v="3"/>
    <s v="Lighting"/>
    <s v="STORE0"/>
    <s v="Rivera-Warner"/>
    <s v="East"/>
    <s v="Washingtonfurt"/>
    <s v="Flagship"/>
    <n v="3"/>
    <n v="693.42"/>
    <n v="7.999999999999996E-2"/>
    <s v="PayPal"/>
    <x v="836"/>
  </r>
  <r>
    <x v="840"/>
    <x v="379"/>
    <n v="2"/>
    <x v="2"/>
    <s v="CUST1108"/>
    <x v="0"/>
    <n v="38"/>
    <x v="70"/>
    <s v="Car Dashboard Phone Holder"/>
    <x v="1"/>
    <s v="Accessories"/>
    <s v="STORE10"/>
    <s v="Martinez, Adkins and Johnson"/>
    <s v="North"/>
    <s v="Danielmouth"/>
    <s v="Flagship"/>
    <n v="4"/>
    <n v="751.63"/>
    <n v="0.28000000000000003"/>
    <s v="COD"/>
    <x v="837"/>
  </r>
  <r>
    <x v="841"/>
    <x v="264"/>
    <n v="3"/>
    <x v="0"/>
    <s v="CUST1110"/>
    <x v="1"/>
    <n v="40"/>
    <x v="45"/>
    <s v="Basketball"/>
    <x v="0"/>
    <s v="Team Sports"/>
    <s v="STORE15"/>
    <s v="Shelton PLC"/>
    <s v="North"/>
    <s v="East Jenniferstad"/>
    <s v="Flagship"/>
    <n v="3"/>
    <n v="108.13999999999999"/>
    <n v="0.18999999999999995"/>
    <s v="COD"/>
    <x v="838"/>
  </r>
  <r>
    <x v="842"/>
    <x v="2"/>
    <n v="6"/>
    <x v="0"/>
    <s v="CUST1256"/>
    <x v="0"/>
    <n v="57"/>
    <x v="16"/>
    <s v="Decorative Floor Vase"/>
    <x v="3"/>
    <s v="Decor"/>
    <s v="STORE4"/>
    <s v="Mann-Austin"/>
    <s v="East"/>
    <s v="Vasquezborough"/>
    <s v="Online"/>
    <n v="1"/>
    <n v="964.11"/>
    <n v="0.17000000000000004"/>
    <s v="COD"/>
    <x v="839"/>
  </r>
  <r>
    <x v="843"/>
    <x v="492"/>
    <n v="8"/>
    <x v="0"/>
    <s v="CUST1131"/>
    <x v="1"/>
    <n v="34"/>
    <x v="46"/>
    <s v="Knee Support Brace"/>
    <x v="0"/>
    <s v="Equipment"/>
    <s v="STORE0"/>
    <s v="Rivera-Warner"/>
    <s v="East"/>
    <s v="Washingtonfurt"/>
    <s v="Flagship"/>
    <n v="1"/>
    <n v="346.2"/>
    <n v="0.29000000000000004"/>
    <s v="Credit Card"/>
    <x v="840"/>
  </r>
  <r>
    <x v="844"/>
    <x v="333"/>
    <n v="8"/>
    <x v="0"/>
    <s v="CUST1457"/>
    <x v="0"/>
    <n v="59"/>
    <x v="19"/>
    <s v="USB External Hard Drive"/>
    <x v="1"/>
    <s v="Computer"/>
    <s v="STORE15"/>
    <s v="Shelton PLC"/>
    <s v="North"/>
    <s v="East Jenniferstad"/>
    <s v="Flagship"/>
    <n v="3"/>
    <n v="791.75"/>
    <n v="0.29000000000000004"/>
    <s v="Credit Card"/>
    <x v="841"/>
  </r>
  <r>
    <x v="845"/>
    <x v="493"/>
    <n v="12"/>
    <x v="1"/>
    <s v="CUST1319"/>
    <x v="0"/>
    <n v="54"/>
    <x v="11"/>
    <s v="Portable Power Bank"/>
    <x v="1"/>
    <s v="Mobile"/>
    <s v="STORE13"/>
    <s v="Martinez, Adkins and Johnson"/>
    <s v="North"/>
    <s v="Danielmouth"/>
    <s v="Flagship"/>
    <n v="1"/>
    <n v="529.84"/>
    <n v="0.13"/>
    <s v="PayPal"/>
    <x v="842"/>
  </r>
  <r>
    <x v="846"/>
    <x v="494"/>
    <n v="10"/>
    <x v="2"/>
    <s v="CUST1471"/>
    <x v="0"/>
    <n v="42"/>
    <x v="59"/>
    <s v="Sports Stopwatch Pro"/>
    <x v="0"/>
    <s v="Accessories"/>
    <s v="STORE3"/>
    <s v="Mann-Austin"/>
    <s v="East"/>
    <s v="Vasquezborough"/>
    <s v="Online"/>
    <n v="3"/>
    <n v="582.57000000000005"/>
    <n v="0.10999999999999999"/>
    <s v="PayPal"/>
    <x v="843"/>
  </r>
  <r>
    <x v="847"/>
    <x v="495"/>
    <n v="11"/>
    <x v="1"/>
    <s v="CUST1211"/>
    <x v="1"/>
    <n v="20"/>
    <x v="98"/>
    <s v="Sports Stopwatch Basic"/>
    <x v="0"/>
    <s v="Accessories"/>
    <s v="STORE17"/>
    <s v="Holloway Ltd"/>
    <s v="North"/>
    <s v="Bensonhaven"/>
    <s v="Flagship"/>
    <n v="1"/>
    <n v="219.80999999999997"/>
    <n v="0.21999999999999997"/>
    <s v="COD"/>
    <x v="844"/>
  </r>
  <r>
    <x v="848"/>
    <x v="223"/>
    <n v="5"/>
    <x v="0"/>
    <s v="CUST1497"/>
    <x v="1"/>
    <n v="47"/>
    <x v="7"/>
    <s v="Kitchen Storage Rack"/>
    <x v="3"/>
    <s v="Storage"/>
    <s v="STORE18"/>
    <s v="Guerrero-Schmitt"/>
    <s v="East"/>
    <s v="East Stevechester"/>
    <s v="Flagship"/>
    <n v="4"/>
    <n v="883.31"/>
    <n v="0.27"/>
    <s v="Credit Card"/>
    <x v="845"/>
  </r>
  <r>
    <x v="849"/>
    <x v="356"/>
    <n v="12"/>
    <x v="0"/>
    <s v="CUST1234"/>
    <x v="1"/>
    <n v="43"/>
    <x v="53"/>
    <s v="Soccer Training Cone Set"/>
    <x v="0"/>
    <s v="Accessories"/>
    <s v="STORE14"/>
    <s v="Mcdonald Inc"/>
    <s v="South"/>
    <s v="Christopherland"/>
    <s v="Outlet"/>
    <n v="4"/>
    <n v="329.06"/>
    <n v="3.9999999999999925E-2"/>
    <s v="COD"/>
    <x v="846"/>
  </r>
  <r>
    <x v="850"/>
    <x v="496"/>
    <n v="1"/>
    <x v="2"/>
    <s v="CUST1105"/>
    <x v="1"/>
    <n v="50"/>
    <x v="88"/>
    <s v="Wooden Nightstand"/>
    <x v="3"/>
    <s v="Furniture"/>
    <s v="STORE11"/>
    <s v="Martinez, Adkins and Johnson"/>
    <s v="North"/>
    <s v="Danielmouth"/>
    <s v="Flagship"/>
    <n v="1"/>
    <n v="935.78"/>
    <n v="3.0000000000000027E-2"/>
    <s v="PayPal"/>
    <x v="847"/>
  </r>
  <r>
    <x v="851"/>
    <x v="497"/>
    <n v="7"/>
    <x v="0"/>
    <s v="CUST1320"/>
    <x v="1"/>
    <n v="34"/>
    <x v="17"/>
    <s v="Luxury Perfume Spray"/>
    <x v="2"/>
    <s v="Fragrance"/>
    <s v="STORE10"/>
    <s v="Martinez, Adkins and Johnson"/>
    <s v="North"/>
    <s v="Danielmouth"/>
    <s v="Flagship"/>
    <n v="4"/>
    <n v="597.79999999999995"/>
    <n v="0.19999999999999996"/>
    <s v="Credit Card"/>
    <x v="848"/>
  </r>
  <r>
    <x v="852"/>
    <x v="345"/>
    <n v="2"/>
    <x v="2"/>
    <s v="CUST1259"/>
    <x v="1"/>
    <n v="32"/>
    <x v="26"/>
    <s v="Men's Graphic T-Shirt"/>
    <x v="4"/>
    <s v="Tops"/>
    <s v="STORE18"/>
    <s v="Guerrero-Schmitt"/>
    <s v="East"/>
    <s v="East Stevechester"/>
    <s v="Flagship"/>
    <n v="4"/>
    <n v="266.98"/>
    <n v="0.16000000000000003"/>
    <s v="Credit Card"/>
    <x v="849"/>
  </r>
  <r>
    <x v="853"/>
    <x v="498"/>
    <n v="8"/>
    <x v="2"/>
    <s v="CUST1407"/>
    <x v="0"/>
    <n v="33"/>
    <x v="7"/>
    <s v="Kitchen Storage Rack"/>
    <x v="3"/>
    <s v="Storage"/>
    <s v="STORE15"/>
    <s v="Shelton PLC"/>
    <s v="North"/>
    <s v="East Jenniferstad"/>
    <s v="Flagship"/>
    <n v="3"/>
    <n v="360.17999999999995"/>
    <n v="2.9999999999999916E-2"/>
    <s v="Credit Card"/>
    <x v="850"/>
  </r>
  <r>
    <x v="854"/>
    <x v="321"/>
    <n v="7"/>
    <x v="2"/>
    <s v="CUST1363"/>
    <x v="0"/>
    <n v="23"/>
    <x v="6"/>
    <s v="Premium Blanket Throw"/>
    <x v="3"/>
    <s v="Decor"/>
    <s v="STORE0"/>
    <s v="Rivera-Warner"/>
    <s v="East"/>
    <s v="Washingtonfurt"/>
    <s v="Flagship"/>
    <n v="3"/>
    <n v="247.41000000000005"/>
    <n v="5.0000000000000155E-2"/>
    <s v="COD"/>
    <x v="851"/>
  </r>
  <r>
    <x v="855"/>
    <x v="163"/>
    <n v="11"/>
    <x v="1"/>
    <s v="CUST1078"/>
    <x v="0"/>
    <n v="21"/>
    <x v="49"/>
    <s v="High-Grip Football"/>
    <x v="0"/>
    <s v="Team Sports"/>
    <s v="STORE15"/>
    <s v="Shelton PLC"/>
    <s v="North"/>
    <s v="East Jenniferstad"/>
    <s v="Flagship"/>
    <n v="3"/>
    <n v="674.66"/>
    <n v="0.22999999999999998"/>
    <s v="Credit Card"/>
    <x v="852"/>
  </r>
  <r>
    <x v="856"/>
    <x v="499"/>
    <n v="8"/>
    <x v="2"/>
    <s v="CUST1415"/>
    <x v="1"/>
    <n v="26"/>
    <x v="63"/>
    <s v="Smart Home WiFi Camera"/>
    <x v="1"/>
    <s v="Accessories"/>
    <s v="STORE4"/>
    <s v="Mann-Austin"/>
    <s v="East"/>
    <s v="Vasquezborough"/>
    <s v="Online"/>
    <n v="1"/>
    <n v="913.9799999999999"/>
    <n v="0.27"/>
    <s v="PayPal"/>
    <x v="853"/>
  </r>
  <r>
    <x v="857"/>
    <x v="406"/>
    <n v="4"/>
    <x v="2"/>
    <s v="CUST1314"/>
    <x v="1"/>
    <n v="53"/>
    <x v="47"/>
    <s v="USB-C Laptop Charger"/>
    <x v="1"/>
    <s v="Computer"/>
    <s v="STORE10"/>
    <s v="Martinez, Adkins and Johnson"/>
    <s v="North"/>
    <s v="Danielmouth"/>
    <s v="Flagship"/>
    <n v="4"/>
    <n v="370.5"/>
    <n v="0.13"/>
    <s v="PayPal"/>
    <x v="854"/>
  </r>
  <r>
    <x v="858"/>
    <x v="500"/>
    <n v="11"/>
    <x v="0"/>
    <s v="CUST1358"/>
    <x v="1"/>
    <n v="60"/>
    <x v="18"/>
    <s v="Professional Jump Rope"/>
    <x v="0"/>
    <s v="Fitness"/>
    <s v="STORE13"/>
    <s v="Martinez, Adkins and Johnson"/>
    <s v="North"/>
    <s v="Danielmouth"/>
    <s v="Flagship"/>
    <n v="1"/>
    <n v="735.1"/>
    <n v="9.9999999999999978E-2"/>
    <s v="PayPal"/>
    <x v="855"/>
  </r>
  <r>
    <x v="859"/>
    <x v="339"/>
    <n v="11"/>
    <x v="0"/>
    <s v="CUST1135"/>
    <x v="1"/>
    <n v="33"/>
    <x v="29"/>
    <s v="Decorative Lamp Shade"/>
    <x v="3"/>
    <s v="Lighting"/>
    <s v="STORE2"/>
    <s v="Mann-Austin"/>
    <s v="East"/>
    <s v="Vasquezborough"/>
    <s v="Online"/>
    <n v="3"/>
    <n v="448.55000000000007"/>
    <n v="5.0000000000000044E-2"/>
    <s v="Credit Card"/>
    <x v="856"/>
  </r>
  <r>
    <x v="860"/>
    <x v="501"/>
    <n v="2"/>
    <x v="2"/>
    <s v="CUST1059"/>
    <x v="0"/>
    <n v="53"/>
    <x v="94"/>
    <s v="Wooden Bookshelf"/>
    <x v="3"/>
    <s v="Furniture"/>
    <s v="STORE13"/>
    <s v="Martinez, Adkins and Johnson"/>
    <s v="North"/>
    <s v="Danielmouth"/>
    <s v="Flagship"/>
    <n v="3"/>
    <n v="904.96"/>
    <n v="6.9999999999999951E-2"/>
    <s v="COD"/>
    <x v="857"/>
  </r>
  <r>
    <x v="861"/>
    <x v="418"/>
    <n v="11"/>
    <x v="0"/>
    <s v="CUST1380"/>
    <x v="0"/>
    <n v="23"/>
    <x v="88"/>
    <s v="Wooden Nightstand"/>
    <x v="3"/>
    <s v="Furniture"/>
    <s v="STORE13"/>
    <s v="Martinez, Adkins and Johnson"/>
    <s v="North"/>
    <s v="Danielmouth"/>
    <s v="Flagship"/>
    <n v="4"/>
    <n v="408.71999999999997"/>
    <n v="0.16000000000000003"/>
    <s v="COD"/>
    <x v="858"/>
  </r>
  <r>
    <x v="862"/>
    <x v="502"/>
    <n v="4"/>
    <x v="0"/>
    <s v="CUST1282"/>
    <x v="1"/>
    <n v="46"/>
    <x v="51"/>
    <s v="Hair Repair Oil Treatment"/>
    <x v="2"/>
    <s v="Haircare"/>
    <s v="STORE3"/>
    <s v="Mann-Austin"/>
    <s v="East"/>
    <s v="Vasquezborough"/>
    <s v="Online"/>
    <n v="4"/>
    <n v="770.65"/>
    <n v="0.27"/>
    <s v="Credit Card"/>
    <x v="859"/>
  </r>
  <r>
    <x v="863"/>
    <x v="503"/>
    <n v="4"/>
    <x v="2"/>
    <s v="CUST1203"/>
    <x v="0"/>
    <n v="47"/>
    <x v="37"/>
    <s v="Stainless Steel Cutlery Set"/>
    <x v="3"/>
    <s v="Kitchen"/>
    <s v="STORE6"/>
    <s v="Mann-Austin"/>
    <s v="East"/>
    <s v="Vasquezborough"/>
    <s v="Online"/>
    <n v="1"/>
    <n v="649.22000000000014"/>
    <n v="3.0000000000000138E-2"/>
    <s v="COD"/>
    <x v="860"/>
  </r>
  <r>
    <x v="864"/>
    <x v="504"/>
    <n v="5"/>
    <x v="0"/>
    <s v="CUST1348"/>
    <x v="0"/>
    <n v="55"/>
    <x v="9"/>
    <s v="Modern Wall Clock"/>
    <x v="3"/>
    <s v="Decor"/>
    <s v="STORE10"/>
    <s v="Martinez, Adkins and Johnson"/>
    <s v="North"/>
    <s v="Danielmouth"/>
    <s v="Flagship"/>
    <n v="2"/>
    <n v="379.78"/>
    <n v="0.19999999999999996"/>
    <s v="Credit Card"/>
    <x v="861"/>
  </r>
  <r>
    <x v="865"/>
    <x v="505"/>
    <n v="4"/>
    <x v="2"/>
    <s v="CUST1248"/>
    <x v="0"/>
    <n v="19"/>
    <x v="19"/>
    <s v="USB External Hard Drive"/>
    <x v="1"/>
    <s v="Computer"/>
    <s v="STORE8"/>
    <s v="Mann-Austin"/>
    <s v="East"/>
    <s v="Vasquezborough"/>
    <s v="Online"/>
    <n v="3"/>
    <n v="924.14999999999986"/>
    <n v="9.9999999999999978E-2"/>
    <s v="PayPal"/>
    <x v="862"/>
  </r>
  <r>
    <x v="866"/>
    <x v="506"/>
    <n v="10"/>
    <x v="0"/>
    <s v="CUST1469"/>
    <x v="0"/>
    <n v="19"/>
    <x v="49"/>
    <s v="High-Grip Football"/>
    <x v="0"/>
    <s v="Team Sports"/>
    <s v="STORE17"/>
    <s v="Holloway Ltd"/>
    <s v="North"/>
    <s v="Bensonhaven"/>
    <s v="Flagship"/>
    <n v="3"/>
    <n v="144.67000000000002"/>
    <n v="0.29000000000000004"/>
    <s v="COD"/>
    <x v="863"/>
  </r>
  <r>
    <x v="867"/>
    <x v="345"/>
    <n v="2"/>
    <x v="2"/>
    <s v="CUST1121"/>
    <x v="0"/>
    <n v="62"/>
    <x v="9"/>
    <s v="Modern Wall Clock"/>
    <x v="3"/>
    <s v="Decor"/>
    <s v="STORE15"/>
    <s v="Shelton PLC"/>
    <s v="North"/>
    <s v="East Jenniferstad"/>
    <s v="Flagship"/>
    <n v="2"/>
    <n v="667.17"/>
    <n v="9.9999999999999978E-2"/>
    <s v="PayPal"/>
    <x v="864"/>
  </r>
  <r>
    <x v="868"/>
    <x v="408"/>
    <n v="3"/>
    <x v="0"/>
    <s v="CUST1402"/>
    <x v="0"/>
    <n v="31"/>
    <x v="73"/>
    <s v="Women's Hair Dryer Brush"/>
    <x v="2"/>
    <s v="Haircare"/>
    <s v="STORE3"/>
    <s v="Mann-Austin"/>
    <s v="East"/>
    <s v="Vasquezborough"/>
    <s v="Online"/>
    <n v="1"/>
    <n v="984.6"/>
    <n v="0.21999999999999997"/>
    <s v="Credit Card"/>
    <x v="865"/>
  </r>
  <r>
    <x v="869"/>
    <x v="382"/>
    <n v="11"/>
    <x v="1"/>
    <s v="CUST1279"/>
    <x v="1"/>
    <n v="21"/>
    <x v="26"/>
    <s v="Men's Graphic T-Shirt"/>
    <x v="4"/>
    <s v="Tops"/>
    <s v="STORE8"/>
    <s v="Mann-Austin"/>
    <s v="East"/>
    <s v="Vasquezborough"/>
    <s v="Online"/>
    <n v="1"/>
    <n v="139.29"/>
    <n v="0"/>
    <s v="Credit Card"/>
    <x v="866"/>
  </r>
  <r>
    <x v="870"/>
    <x v="404"/>
    <n v="2"/>
    <x v="2"/>
    <s v="CUST1033"/>
    <x v="0"/>
    <n v="25"/>
    <x v="30"/>
    <s v="Beard Grooming Kit"/>
    <x v="2"/>
    <s v="Grooming"/>
    <s v="STORE8"/>
    <s v="Mann-Austin"/>
    <s v="East"/>
    <s v="Vasquezborough"/>
    <s v="Online"/>
    <n v="3"/>
    <n v="459.56999999999994"/>
    <n v="9.9999999999999867E-2"/>
    <s v="COD"/>
    <x v="867"/>
  </r>
  <r>
    <x v="871"/>
    <x v="29"/>
    <n v="1"/>
    <x v="0"/>
    <s v="CUST1066"/>
    <x v="1"/>
    <n v="27"/>
    <x v="43"/>
    <s v="Noise-Canceling Headphones"/>
    <x v="1"/>
    <s v="Audio"/>
    <s v="STORE15"/>
    <s v="Shelton PLC"/>
    <s v="North"/>
    <s v="East Jenniferstad"/>
    <s v="Flagship"/>
    <n v="1"/>
    <n v="517.82000000000005"/>
    <n v="0.29000000000000004"/>
    <s v="Credit Card"/>
    <x v="868"/>
  </r>
  <r>
    <x v="872"/>
    <x v="507"/>
    <n v="12"/>
    <x v="0"/>
    <s v="CUST1379"/>
    <x v="1"/>
    <n v="34"/>
    <x v="3"/>
    <s v="Wireless Mouse"/>
    <x v="1"/>
    <s v="Computer"/>
    <s v="STORE6"/>
    <s v="Mann-Austin"/>
    <s v="East"/>
    <s v="Vasquezborough"/>
    <s v="Online"/>
    <n v="4"/>
    <n v="282.45"/>
    <n v="0.29000000000000004"/>
    <s v="COD"/>
    <x v="869"/>
  </r>
  <r>
    <x v="873"/>
    <x v="400"/>
    <n v="11"/>
    <x v="1"/>
    <s v="CUST1455"/>
    <x v="0"/>
    <n v="54"/>
    <x v="72"/>
    <s v="LED Bedside Lamp"/>
    <x v="3"/>
    <s v="Lighting"/>
    <s v="STORE7"/>
    <s v="Mann-Austin"/>
    <s v="East"/>
    <s v="Vasquezborough"/>
    <s v="Online"/>
    <n v="2"/>
    <n v="386.46000000000004"/>
    <n v="0.22999999999999998"/>
    <s v="COD"/>
    <x v="870"/>
  </r>
  <r>
    <x v="874"/>
    <x v="232"/>
    <n v="1"/>
    <x v="2"/>
    <s v="CUST1195"/>
    <x v="0"/>
    <n v="60"/>
    <x v="46"/>
    <s v="Knee Support Brace"/>
    <x v="0"/>
    <s v="Equipment"/>
    <s v="STORE3"/>
    <s v="Mann-Austin"/>
    <s v="East"/>
    <s v="Vasquezborough"/>
    <s v="Online"/>
    <n v="1"/>
    <n v="270.45"/>
    <n v="0.15000000000000002"/>
    <s v="COD"/>
    <x v="871"/>
  </r>
  <r>
    <x v="875"/>
    <x v="508"/>
    <n v="7"/>
    <x v="0"/>
    <s v="CUST1041"/>
    <x v="0"/>
    <n v="21"/>
    <x v="3"/>
    <s v="Wireless Mouse"/>
    <x v="1"/>
    <s v="Computer"/>
    <s v="STORE10"/>
    <s v="Martinez, Adkins and Johnson"/>
    <s v="North"/>
    <s v="Danielmouth"/>
    <s v="Flagship"/>
    <n v="4"/>
    <n v="762.93999999999994"/>
    <n v="8.9999999999999969E-2"/>
    <s v="COD"/>
    <x v="872"/>
  </r>
  <r>
    <x v="876"/>
    <x v="495"/>
    <n v="11"/>
    <x v="1"/>
    <s v="CUST1494"/>
    <x v="0"/>
    <n v="21"/>
    <x v="89"/>
    <s v="Yoga Exercise Mat"/>
    <x v="0"/>
    <s v="Fitness"/>
    <s v="STORE13"/>
    <s v="Martinez, Adkins and Johnson"/>
    <s v="North"/>
    <s v="Danielmouth"/>
    <s v="Flagship"/>
    <n v="1"/>
    <n v="409.03"/>
    <n v="0.25"/>
    <s v="COD"/>
    <x v="873"/>
  </r>
  <r>
    <x v="877"/>
    <x v="168"/>
    <n v="4"/>
    <x v="0"/>
    <s v="CUST1219"/>
    <x v="1"/>
    <n v="47"/>
    <x v="99"/>
    <s v="Women's Formal Blazer"/>
    <x v="4"/>
    <s v="Outerwear"/>
    <s v="STORE18"/>
    <s v="Guerrero-Schmitt"/>
    <s v="East"/>
    <s v="East Stevechester"/>
    <s v="Flagship"/>
    <n v="2"/>
    <n v="891.13"/>
    <n v="0.13"/>
    <s v="Credit Card"/>
    <x v="874"/>
  </r>
  <r>
    <x v="878"/>
    <x v="31"/>
    <n v="10"/>
    <x v="0"/>
    <s v="CUST1032"/>
    <x v="1"/>
    <n v="48"/>
    <x v="80"/>
    <s v="Microwave Oven"/>
    <x v="3"/>
    <s v="Appliances"/>
    <s v="STORE16"/>
    <s v="Frederick-Wright"/>
    <s v="West"/>
    <s v="New Jimmymouth"/>
    <s v="Flagship"/>
    <n v="1"/>
    <n v="553.38"/>
    <n v="0.20999999999999996"/>
    <s v="PayPal"/>
    <x v="875"/>
  </r>
  <r>
    <x v="879"/>
    <x v="374"/>
    <n v="12"/>
    <x v="1"/>
    <s v="CUST1160"/>
    <x v="1"/>
    <n v="41"/>
    <x v="65"/>
    <s v="Women's Beanie Hat"/>
    <x v="4"/>
    <s v="Accessories"/>
    <s v="STORE13"/>
    <s v="Martinez, Adkins and Johnson"/>
    <s v="North"/>
    <s v="Danielmouth"/>
    <s v="Flagship"/>
    <n v="2"/>
    <n v="652.30000000000007"/>
    <n v="0.16000000000000003"/>
    <s v="COD"/>
    <x v="876"/>
  </r>
  <r>
    <x v="880"/>
    <x v="509"/>
    <n v="10"/>
    <x v="0"/>
    <s v="CUST1122"/>
    <x v="0"/>
    <n v="50"/>
    <x v="63"/>
    <s v="Smart Home WiFi Camera"/>
    <x v="1"/>
    <s v="Accessories"/>
    <s v="STORE9"/>
    <s v="Mann-Austin"/>
    <s v="East"/>
    <s v="Vasquezborough"/>
    <s v="Online"/>
    <n v="4"/>
    <n v="194.36000000000004"/>
    <n v="0.18000000000000005"/>
    <s v="COD"/>
    <x v="877"/>
  </r>
  <r>
    <x v="881"/>
    <x v="510"/>
    <n v="1"/>
    <x v="2"/>
    <s v="CUST1153"/>
    <x v="0"/>
    <n v="31"/>
    <x v="80"/>
    <s v="Microwave Oven"/>
    <x v="3"/>
    <s v="Appliances"/>
    <s v="STORE1"/>
    <s v="Martinez, Adkins and Johnson"/>
    <s v="North"/>
    <s v="Danielmouth"/>
    <s v="Flagship"/>
    <n v="3"/>
    <n v="476.37"/>
    <n v="0.20999999999999996"/>
    <s v="COD"/>
    <x v="878"/>
  </r>
  <r>
    <x v="882"/>
    <x v="398"/>
    <n v="3"/>
    <x v="0"/>
    <s v="CUST1365"/>
    <x v="1"/>
    <n v="63"/>
    <x v="43"/>
    <s v="Noise-Canceling Headphones"/>
    <x v="1"/>
    <s v="Audio"/>
    <s v="STORE5"/>
    <s v="Mann-Austin"/>
    <s v="East"/>
    <s v="Vasquezborough"/>
    <s v="Online"/>
    <n v="3"/>
    <n v="174.57000000000002"/>
    <n v="0"/>
    <s v="PayPal"/>
    <x v="879"/>
  </r>
  <r>
    <x v="883"/>
    <x v="455"/>
    <n v="8"/>
    <x v="0"/>
    <s v="CUST1119"/>
    <x v="0"/>
    <n v="40"/>
    <x v="65"/>
    <s v="Women's Beanie Hat"/>
    <x v="4"/>
    <s v="Accessories"/>
    <s v="STORE0"/>
    <s v="Rivera-Warner"/>
    <s v="East"/>
    <s v="Washingtonfurt"/>
    <s v="Flagship"/>
    <n v="3"/>
    <n v="762.00000000000023"/>
    <n v="2.0000000000000129E-2"/>
    <s v="PayPal"/>
    <x v="880"/>
  </r>
  <r>
    <x v="884"/>
    <x v="511"/>
    <n v="4"/>
    <x v="0"/>
    <s v="CUST1425"/>
    <x v="0"/>
    <n v="40"/>
    <x v="18"/>
    <s v="Professional Jump Rope"/>
    <x v="0"/>
    <s v="Fitness"/>
    <s v="STORE19"/>
    <s v="Mann-Austin"/>
    <s v="East"/>
    <s v="Vasquezborough"/>
    <s v="Online"/>
    <n v="1"/>
    <n v="44.08"/>
    <n v="5.0000000000000044E-2"/>
    <s v="Credit Card"/>
    <x v="881"/>
  </r>
  <r>
    <x v="885"/>
    <x v="23"/>
    <n v="6"/>
    <x v="0"/>
    <s v="CUST1495"/>
    <x v="1"/>
    <n v="23"/>
    <x v="4"/>
    <s v="Men's Hair Styling Gel"/>
    <x v="2"/>
    <s v="Haircare"/>
    <s v="STORE13"/>
    <s v="Martinez, Adkins and Johnson"/>
    <s v="North"/>
    <s v="Danielmouth"/>
    <s v="Flagship"/>
    <n v="1"/>
    <n v="992.37"/>
    <n v="0.24"/>
    <s v="COD"/>
    <x v="882"/>
  </r>
  <r>
    <x v="886"/>
    <x v="213"/>
    <n v="8"/>
    <x v="2"/>
    <s v="CUST1201"/>
    <x v="1"/>
    <n v="25"/>
    <x v="45"/>
    <s v="Basketball"/>
    <x v="0"/>
    <s v="Team Sports"/>
    <s v="STORE10"/>
    <s v="Martinez, Adkins and Johnson"/>
    <s v="North"/>
    <s v="Danielmouth"/>
    <s v="Flagship"/>
    <n v="3"/>
    <n v="465.39999999999992"/>
    <n v="0.29000000000000004"/>
    <s v="COD"/>
    <x v="883"/>
  </r>
  <r>
    <x v="887"/>
    <x v="512"/>
    <n v="3"/>
    <x v="2"/>
    <s v="CUST1337"/>
    <x v="1"/>
    <n v="40"/>
    <x v="30"/>
    <s v="Beard Grooming Kit"/>
    <x v="2"/>
    <s v="Grooming"/>
    <s v="STORE10"/>
    <s v="Martinez, Adkins and Johnson"/>
    <s v="North"/>
    <s v="Danielmouth"/>
    <s v="Flagship"/>
    <n v="2"/>
    <n v="693.61"/>
    <n v="0.15000000000000002"/>
    <s v="PayPal"/>
    <x v="884"/>
  </r>
  <r>
    <x v="888"/>
    <x v="11"/>
    <n v="5"/>
    <x v="2"/>
    <s v="CUST1465"/>
    <x v="1"/>
    <n v="28"/>
    <x v="22"/>
    <s v="Smart LED Light Strip"/>
    <x v="1"/>
    <s v="Accessories"/>
    <s v="STORE8"/>
    <s v="Mann-Austin"/>
    <s v="East"/>
    <s v="Vasquezborough"/>
    <s v="Online"/>
    <n v="2"/>
    <n v="995.11"/>
    <n v="0.13"/>
    <s v="PayPal"/>
    <x v="885"/>
  </r>
  <r>
    <x v="889"/>
    <x v="513"/>
    <n v="4"/>
    <x v="2"/>
    <s v="CUST1381"/>
    <x v="0"/>
    <n v="50"/>
    <x v="34"/>
    <s v="Men's Formal Shirt"/>
    <x v="4"/>
    <s v="Tops"/>
    <s v="STORE4"/>
    <s v="Mann-Austin"/>
    <s v="East"/>
    <s v="Vasquezborough"/>
    <s v="Online"/>
    <n v="3"/>
    <n v="70.969999999999985"/>
    <n v="5.9999999999999942E-2"/>
    <s v="COD"/>
    <x v="886"/>
  </r>
  <r>
    <x v="890"/>
    <x v="474"/>
    <n v="2"/>
    <x v="0"/>
    <s v="CUST1113"/>
    <x v="0"/>
    <n v="51"/>
    <x v="50"/>
    <s v="Hydrating Face Cleanser"/>
    <x v="2"/>
    <s v="Skincare"/>
    <s v="STORE9"/>
    <s v="Mann-Austin"/>
    <s v="East"/>
    <s v="Vasquezborough"/>
    <s v="Online"/>
    <n v="3"/>
    <n v="470.42"/>
    <n v="0.16000000000000003"/>
    <s v="Credit Card"/>
    <x v="887"/>
  </r>
  <r>
    <x v="891"/>
    <x v="230"/>
    <n v="10"/>
    <x v="2"/>
    <s v="CUST1314"/>
    <x v="1"/>
    <n v="53"/>
    <x v="56"/>
    <s v="Kitchen Cutting Board"/>
    <x v="3"/>
    <s v="Kitchen"/>
    <s v="STORE16"/>
    <s v="Frederick-Wright"/>
    <s v="West"/>
    <s v="New Jimmymouth"/>
    <s v="Flagship"/>
    <n v="2"/>
    <n v="215.59"/>
    <n v="0.17999999999999994"/>
    <s v="Credit Card"/>
    <x v="888"/>
  </r>
  <r>
    <x v="892"/>
    <x v="371"/>
    <n v="8"/>
    <x v="2"/>
    <s v="CUST1239"/>
    <x v="1"/>
    <n v="58"/>
    <x v="80"/>
    <s v="Microwave Oven"/>
    <x v="3"/>
    <s v="Appliances"/>
    <s v="STORE0"/>
    <s v="Rivera-Warner"/>
    <s v="East"/>
    <s v="Washingtonfurt"/>
    <s v="Flagship"/>
    <n v="1"/>
    <n v="533.79999999999995"/>
    <n v="0.27"/>
    <s v="COD"/>
    <x v="889"/>
  </r>
  <r>
    <x v="893"/>
    <x v="339"/>
    <n v="11"/>
    <x v="0"/>
    <s v="CUST1093"/>
    <x v="1"/>
    <n v="28"/>
    <x v="79"/>
    <s v="Vitamin C Face Serum"/>
    <x v="2"/>
    <s v="Skincare"/>
    <s v="STORE3"/>
    <s v="Mann-Austin"/>
    <s v="East"/>
    <s v="Vasquezborough"/>
    <s v="Online"/>
    <n v="2"/>
    <n v="732.67"/>
    <n v="0.24"/>
    <s v="PayPal"/>
    <x v="890"/>
  </r>
  <r>
    <x v="894"/>
    <x v="514"/>
    <n v="11"/>
    <x v="1"/>
    <s v="CUST1489"/>
    <x v="1"/>
    <n v="42"/>
    <x v="17"/>
    <s v="Luxury Perfume Spray"/>
    <x v="2"/>
    <s v="Fragrance"/>
    <s v="STORE13"/>
    <s v="Martinez, Adkins and Johnson"/>
    <s v="North"/>
    <s v="Danielmouth"/>
    <s v="Flagship"/>
    <n v="4"/>
    <n v="106.47999999999999"/>
    <n v="9.9999999999999978E-2"/>
    <s v="COD"/>
    <x v="891"/>
  </r>
  <r>
    <x v="895"/>
    <x v="515"/>
    <n v="2"/>
    <x v="2"/>
    <s v="CUST1105"/>
    <x v="1"/>
    <n v="50"/>
    <x v="71"/>
    <s v="Foam Roller"/>
    <x v="0"/>
    <s v="Fitness"/>
    <s v="STORE3"/>
    <s v="Mann-Austin"/>
    <s v="East"/>
    <s v="Vasquezborough"/>
    <s v="Online"/>
    <n v="1"/>
    <n v="38.950000000000003"/>
    <n v="0.28000000000000003"/>
    <s v="Credit Card"/>
    <x v="892"/>
  </r>
  <r>
    <x v="896"/>
    <x v="26"/>
    <n v="1"/>
    <x v="0"/>
    <s v="CUST1431"/>
    <x v="0"/>
    <n v="27"/>
    <x v="99"/>
    <s v="Women's Formal Blazer"/>
    <x v="4"/>
    <s v="Outerwear"/>
    <s v="STORE16"/>
    <s v="Frederick-Wright"/>
    <s v="West"/>
    <s v="New Jimmymouth"/>
    <s v="Flagship"/>
    <n v="1"/>
    <n v="835.17"/>
    <n v="2.0000000000000018E-2"/>
    <s v="COD"/>
    <x v="893"/>
  </r>
  <r>
    <x v="897"/>
    <x v="257"/>
    <n v="4"/>
    <x v="0"/>
    <s v="CUST1134"/>
    <x v="0"/>
    <n v="54"/>
    <x v="50"/>
    <s v="Hydrating Face Cleanser"/>
    <x v="2"/>
    <s v="Skincare"/>
    <s v="STORE3"/>
    <s v="Mann-Austin"/>
    <s v="East"/>
    <s v="Vasquezborough"/>
    <s v="Online"/>
    <n v="1"/>
    <n v="113.07"/>
    <n v="0.24"/>
    <s v="Credit Card"/>
    <x v="894"/>
  </r>
  <r>
    <x v="898"/>
    <x v="516"/>
    <n v="9"/>
    <x v="2"/>
    <s v="CUST1466"/>
    <x v="0"/>
    <n v="18"/>
    <x v="32"/>
    <s v="Vitamin E Body Lotion"/>
    <x v="2"/>
    <s v="Skincare"/>
    <s v="STORE12"/>
    <s v="Martinez, Adkins and Johnson"/>
    <s v="North"/>
    <s v="Danielmouth"/>
    <s v="Flagship"/>
    <n v="2"/>
    <n v="451.33"/>
    <n v="0.22999999999999998"/>
    <s v="COD"/>
    <x v="895"/>
  </r>
  <r>
    <x v="899"/>
    <x v="441"/>
    <n v="6"/>
    <x v="0"/>
    <s v="CUST1372"/>
    <x v="0"/>
    <n v="28"/>
    <x v="56"/>
    <s v="Kitchen Cutting Board"/>
    <x v="3"/>
    <s v="Kitchen"/>
    <s v="STORE6"/>
    <s v="Mann-Austin"/>
    <s v="East"/>
    <s v="Vasquezborough"/>
    <s v="Online"/>
    <n v="3"/>
    <n v="619.80999999999983"/>
    <n v="0.15999999999999992"/>
    <s v="COD"/>
    <x v="896"/>
  </r>
  <r>
    <x v="900"/>
    <x v="219"/>
    <n v="2"/>
    <x v="2"/>
    <s v="CUST1108"/>
    <x v="0"/>
    <n v="38"/>
    <x v="85"/>
    <s v="Laptop Cooling Pad"/>
    <x v="1"/>
    <s v="Computer"/>
    <s v="STORE7"/>
    <s v="Mann-Austin"/>
    <s v="East"/>
    <s v="Vasquezborough"/>
    <s v="Online"/>
    <n v="4"/>
    <n v="46.970000000000006"/>
    <n v="0.26"/>
    <s v="PayPal"/>
    <x v="897"/>
  </r>
  <r>
    <x v="901"/>
    <x v="517"/>
    <n v="5"/>
    <x v="2"/>
    <s v="CUST1184"/>
    <x v="1"/>
    <n v="46"/>
    <x v="54"/>
    <s v="Men's Winter Jacket"/>
    <x v="4"/>
    <s v="Outerwear"/>
    <s v="STORE2"/>
    <s v="Mann-Austin"/>
    <s v="East"/>
    <s v="Vasquezborough"/>
    <s v="Online"/>
    <n v="2"/>
    <n v="71.48"/>
    <n v="0.14000000000000001"/>
    <s v="COD"/>
    <x v="898"/>
  </r>
  <r>
    <x v="902"/>
    <x v="162"/>
    <n v="6"/>
    <x v="2"/>
    <s v="CUST1000"/>
    <x v="0"/>
    <n v="55"/>
    <x v="6"/>
    <s v="Premium Blanket Throw"/>
    <x v="3"/>
    <s v="Decor"/>
    <s v="STORE19"/>
    <s v="Mann-Austin"/>
    <s v="East"/>
    <s v="Vasquezborough"/>
    <s v="Online"/>
    <n v="2"/>
    <n v="404.08"/>
    <n v="7.0000000000000062E-2"/>
    <s v="Credit Card"/>
    <x v="899"/>
  </r>
  <r>
    <x v="903"/>
    <x v="507"/>
    <n v="12"/>
    <x v="0"/>
    <s v="CUST1264"/>
    <x v="0"/>
    <n v="25"/>
    <x v="53"/>
    <s v="Soccer Training Cone Set"/>
    <x v="0"/>
    <s v="Accessories"/>
    <s v="STORE16"/>
    <s v="Frederick-Wright"/>
    <s v="West"/>
    <s v="New Jimmymouth"/>
    <s v="Flagship"/>
    <n v="1"/>
    <n v="519.91"/>
    <n v="5.0000000000000044E-2"/>
    <s v="COD"/>
    <x v="900"/>
  </r>
  <r>
    <x v="904"/>
    <x v="265"/>
    <n v="1"/>
    <x v="2"/>
    <s v="CUST1145"/>
    <x v="0"/>
    <n v="46"/>
    <x v="70"/>
    <s v="Car Dashboard Phone Holder"/>
    <x v="1"/>
    <s v="Accessories"/>
    <s v="STORE13"/>
    <s v="Martinez, Adkins and Johnson"/>
    <s v="North"/>
    <s v="Danielmouth"/>
    <s v="Flagship"/>
    <n v="3"/>
    <n v="566.1600000000002"/>
    <n v="5.0000000000000155E-2"/>
    <s v="PayPal"/>
    <x v="901"/>
  </r>
  <r>
    <x v="905"/>
    <x v="518"/>
    <n v="5"/>
    <x v="2"/>
    <s v="CUST1392"/>
    <x v="0"/>
    <n v="46"/>
    <x v="40"/>
    <s v="Rugby Ball"/>
    <x v="0"/>
    <s v="Team Sports"/>
    <s v="STORE10"/>
    <s v="Martinez, Adkins and Johnson"/>
    <s v="North"/>
    <s v="Danielmouth"/>
    <s v="Flagship"/>
    <n v="2"/>
    <n v="295.12"/>
    <n v="8.9999999999999858E-2"/>
    <s v="COD"/>
    <x v="902"/>
  </r>
  <r>
    <x v="906"/>
    <x v="84"/>
    <n v="7"/>
    <x v="2"/>
    <s v="CUST1109"/>
    <x v="0"/>
    <n v="27"/>
    <x v="13"/>
    <s v="Gaming Mechanical Keyboard"/>
    <x v="1"/>
    <s v="Computer"/>
    <s v="STORE11"/>
    <s v="Martinez, Adkins and Johnson"/>
    <s v="North"/>
    <s v="Danielmouth"/>
    <s v="Flagship"/>
    <n v="2"/>
    <n v="414.18"/>
    <n v="0.25"/>
    <s v="PayPal"/>
    <x v="903"/>
  </r>
  <r>
    <x v="907"/>
    <x v="147"/>
    <n v="9"/>
    <x v="2"/>
    <s v="CUST1268"/>
    <x v="1"/>
    <n v="53"/>
    <x v="87"/>
    <s v="Womens Cotton Scarf"/>
    <x v="4"/>
    <s v="Accessories"/>
    <s v="STORE8"/>
    <s v="Mann-Austin"/>
    <s v="East"/>
    <s v="Vasquezborough"/>
    <s v="Online"/>
    <n v="2"/>
    <n v="433.75"/>
    <n v="0"/>
    <s v="Credit Card"/>
    <x v="904"/>
  </r>
  <r>
    <x v="908"/>
    <x v="519"/>
    <n v="12"/>
    <x v="1"/>
    <s v="CUST1281"/>
    <x v="0"/>
    <n v="59"/>
    <x v="65"/>
    <s v="Women's Beanie Hat"/>
    <x v="4"/>
    <s v="Accessories"/>
    <s v="STORE19"/>
    <s v="Mann-Austin"/>
    <s v="East"/>
    <s v="Vasquezborough"/>
    <s v="Online"/>
    <n v="3"/>
    <n v="104.33"/>
    <n v="0.12999999999999989"/>
    <s v="COD"/>
    <x v="905"/>
  </r>
  <r>
    <x v="909"/>
    <x v="471"/>
    <n v="7"/>
    <x v="0"/>
    <s v="CUST1464"/>
    <x v="1"/>
    <n v="45"/>
    <x v="83"/>
    <s v="Portable Power Bank"/>
    <x v="1"/>
    <s v="Mobile"/>
    <s v="STORE12"/>
    <s v="Martinez, Adkins and Johnson"/>
    <s v="North"/>
    <s v="Danielmouth"/>
    <s v="Flagship"/>
    <n v="1"/>
    <n v="221.7"/>
    <n v="3.9999999999999925E-2"/>
    <s v="Credit Card"/>
    <x v="906"/>
  </r>
  <r>
    <x v="910"/>
    <x v="254"/>
    <n v="5"/>
    <x v="2"/>
    <s v="CUST1211"/>
    <x v="1"/>
    <n v="20"/>
    <x v="22"/>
    <s v="Smart LED Light Strip"/>
    <x v="1"/>
    <s v="Accessories"/>
    <s v="STORE5"/>
    <s v="Mann-Austin"/>
    <s v="East"/>
    <s v="Vasquezborough"/>
    <s v="Online"/>
    <n v="2"/>
    <n v="491.26"/>
    <n v="0.14000000000000001"/>
    <s v="COD"/>
    <x v="907"/>
  </r>
  <r>
    <x v="911"/>
    <x v="520"/>
    <n v="12"/>
    <x v="0"/>
    <s v="CUST1181"/>
    <x v="0"/>
    <n v="60"/>
    <x v="92"/>
    <s v="Men's Casual Sneakers"/>
    <x v="4"/>
    <s v="Footwear"/>
    <s v="STORE8"/>
    <s v="Mann-Austin"/>
    <s v="East"/>
    <s v="Vasquezborough"/>
    <s v="Online"/>
    <n v="4"/>
    <n v="923.14"/>
    <n v="0.15000000000000002"/>
    <s v="Credit Card"/>
    <x v="908"/>
  </r>
  <r>
    <x v="912"/>
    <x v="450"/>
    <n v="11"/>
    <x v="0"/>
    <s v="CUST1193"/>
    <x v="0"/>
    <n v="38"/>
    <x v="91"/>
    <s v="Matte Lipstick Set"/>
    <x v="2"/>
    <s v="Makeup"/>
    <s v="STORE7"/>
    <s v="Mann-Austin"/>
    <s v="East"/>
    <s v="Vasquezborough"/>
    <s v="Online"/>
    <n v="2"/>
    <n v="747.65"/>
    <n v="8.0000000000000071E-2"/>
    <s v="Credit Card"/>
    <x v="909"/>
  </r>
  <r>
    <x v="913"/>
    <x v="218"/>
    <n v="4"/>
    <x v="2"/>
    <s v="CUST1109"/>
    <x v="0"/>
    <n v="27"/>
    <x v="63"/>
    <s v="Smart Home WiFi Camera"/>
    <x v="1"/>
    <s v="Accessories"/>
    <s v="STORE7"/>
    <s v="Mann-Austin"/>
    <s v="East"/>
    <s v="Vasquezborough"/>
    <s v="Online"/>
    <n v="3"/>
    <n v="94.55"/>
    <n v="0.13"/>
    <s v="COD"/>
    <x v="910"/>
  </r>
  <r>
    <x v="914"/>
    <x v="238"/>
    <n v="1"/>
    <x v="0"/>
    <s v="CUST1039"/>
    <x v="1"/>
    <n v="55"/>
    <x v="5"/>
    <s v="4K Home Projector"/>
    <x v="1"/>
    <s v="Appliances"/>
    <s v="STORE19"/>
    <s v="Mann-Austin"/>
    <s v="East"/>
    <s v="Vasquezborough"/>
    <s v="Online"/>
    <n v="3"/>
    <n v="620.12"/>
    <n v="6.0000000000000053E-2"/>
    <s v="Credit Card"/>
    <x v="911"/>
  </r>
  <r>
    <x v="915"/>
    <x v="9"/>
    <n v="7"/>
    <x v="2"/>
    <s v="CUST1486"/>
    <x v="1"/>
    <n v="22"/>
    <x v="20"/>
    <s v="Men's Sports Shorts"/>
    <x v="4"/>
    <s v="Bottoms"/>
    <s v="STORE6"/>
    <s v="Mann-Austin"/>
    <s v="East"/>
    <s v="Vasquezborough"/>
    <s v="Online"/>
    <n v="2"/>
    <n v="354.09"/>
    <n v="0.12"/>
    <s v="COD"/>
    <x v="912"/>
  </r>
  <r>
    <x v="916"/>
    <x v="284"/>
    <n v="11"/>
    <x v="0"/>
    <s v="CUST1130"/>
    <x v="0"/>
    <n v="29"/>
    <x v="27"/>
    <s v="Men's Track Pants"/>
    <x v="4"/>
    <s v="Bottoms"/>
    <s v="STORE5"/>
    <s v="Mann-Austin"/>
    <s v="East"/>
    <s v="Vasquezborough"/>
    <s v="Online"/>
    <n v="3"/>
    <n v="214.94000000000005"/>
    <n v="0.21999999999999997"/>
    <s v="COD"/>
    <x v="913"/>
  </r>
  <r>
    <x v="917"/>
    <x v="504"/>
    <n v="5"/>
    <x v="0"/>
    <s v="CUST1199"/>
    <x v="0"/>
    <n v="46"/>
    <x v="93"/>
    <s v="Face Foundation Kit"/>
    <x v="2"/>
    <s v="Makeup"/>
    <s v="STORE12"/>
    <s v="Martinez, Adkins and Johnson"/>
    <s v="North"/>
    <s v="Danielmouth"/>
    <s v="Flagship"/>
    <n v="2"/>
    <n v="309.77999999999997"/>
    <n v="0.16000000000000003"/>
    <s v="Credit Card"/>
    <x v="914"/>
  </r>
  <r>
    <x v="918"/>
    <x v="185"/>
    <n v="5"/>
    <x v="2"/>
    <s v="CUST1069"/>
    <x v="1"/>
    <n v="24"/>
    <x v="26"/>
    <s v="Men's Graphic T-Shirt"/>
    <x v="4"/>
    <s v="Tops"/>
    <s v="STORE3"/>
    <s v="Mann-Austin"/>
    <s v="East"/>
    <s v="Vasquezborough"/>
    <s v="Online"/>
    <n v="2"/>
    <n v="183.85"/>
    <n v="0.14000000000000001"/>
    <s v="PayPal"/>
    <x v="915"/>
  </r>
  <r>
    <x v="919"/>
    <x v="353"/>
    <n v="11"/>
    <x v="1"/>
    <s v="CUST1409"/>
    <x v="0"/>
    <n v="55"/>
    <x v="7"/>
    <s v="Kitchen Storage Rack"/>
    <x v="3"/>
    <s v="Storage"/>
    <s v="STORE0"/>
    <s v="Rivera-Warner"/>
    <s v="East"/>
    <s v="Washingtonfurt"/>
    <s v="Flagship"/>
    <n v="1"/>
    <n v="550.05999999999995"/>
    <n v="9.9999999999998979E-3"/>
    <s v="Credit Card"/>
    <x v="916"/>
  </r>
  <r>
    <x v="920"/>
    <x v="205"/>
    <n v="11"/>
    <x v="1"/>
    <s v="CUST1029"/>
    <x v="1"/>
    <n v="54"/>
    <x v="29"/>
    <s v="Decorative Lamp Shade"/>
    <x v="3"/>
    <s v="Lighting"/>
    <s v="STORE4"/>
    <s v="Mann-Austin"/>
    <s v="East"/>
    <s v="Vasquezborough"/>
    <s v="Online"/>
    <n v="2"/>
    <n v="32.19"/>
    <n v="0.13"/>
    <s v="COD"/>
    <x v="917"/>
  </r>
  <r>
    <x v="921"/>
    <x v="325"/>
    <n v="6"/>
    <x v="0"/>
    <s v="CUST1138"/>
    <x v="0"/>
    <n v="43"/>
    <x v="9"/>
    <s v="Modern Wall Clock"/>
    <x v="3"/>
    <s v="Decor"/>
    <s v="STORE19"/>
    <s v="Mann-Austin"/>
    <s v="East"/>
    <s v="Vasquezborough"/>
    <s v="Online"/>
    <n v="2"/>
    <n v="892.06"/>
    <n v="7.999999999999996E-2"/>
    <s v="Credit Card"/>
    <x v="918"/>
  </r>
  <r>
    <x v="922"/>
    <x v="312"/>
    <n v="12"/>
    <x v="0"/>
    <s v="CUST1472"/>
    <x v="0"/>
    <n v="42"/>
    <x v="87"/>
    <s v="Womens Cotton Scarf"/>
    <x v="4"/>
    <s v="Accessories"/>
    <s v="STORE6"/>
    <s v="Mann-Austin"/>
    <s v="East"/>
    <s v="Vasquezborough"/>
    <s v="Online"/>
    <n v="1"/>
    <n v="127.47"/>
    <n v="0.16000000000000003"/>
    <s v="COD"/>
    <x v="919"/>
  </r>
  <r>
    <x v="923"/>
    <x v="428"/>
    <n v="5"/>
    <x v="2"/>
    <s v="CUST1388"/>
    <x v="0"/>
    <n v="53"/>
    <x v="25"/>
    <s v="WiFi Mesh Router"/>
    <x v="1"/>
    <s v="Appliances"/>
    <s v="STORE14"/>
    <s v="Mcdonald Inc"/>
    <s v="South"/>
    <s v="Christopherland"/>
    <s v="Outlet"/>
    <n v="3"/>
    <n v="212.87"/>
    <n v="0.17999999999999994"/>
    <s v="Credit Card"/>
    <x v="920"/>
  </r>
  <r>
    <x v="924"/>
    <x v="521"/>
    <n v="6"/>
    <x v="0"/>
    <s v="CUST1181"/>
    <x v="0"/>
    <n v="60"/>
    <x v="82"/>
    <s v="Badminton Racket Set"/>
    <x v="0"/>
    <s v="Equipment"/>
    <s v="STORE7"/>
    <s v="Mann-Austin"/>
    <s v="East"/>
    <s v="Vasquezborough"/>
    <s v="Online"/>
    <n v="1"/>
    <n v="26.37"/>
    <n v="0.30000000000000004"/>
    <s v="COD"/>
    <x v="921"/>
  </r>
  <r>
    <x v="925"/>
    <x v="505"/>
    <n v="4"/>
    <x v="2"/>
    <s v="CUST1466"/>
    <x v="0"/>
    <n v="18"/>
    <x v="13"/>
    <s v="Gaming Mechanical Keyboard"/>
    <x v="1"/>
    <s v="Computer"/>
    <s v="STORE18"/>
    <s v="Guerrero-Schmitt"/>
    <s v="East"/>
    <s v="East Stevechester"/>
    <s v="Flagship"/>
    <n v="4"/>
    <n v="953.98"/>
    <n v="0.16000000000000003"/>
    <s v="Credit Card"/>
    <x v="922"/>
  </r>
  <r>
    <x v="926"/>
    <x v="19"/>
    <n v="3"/>
    <x v="0"/>
    <s v="CUST1215"/>
    <x v="1"/>
    <n v="50"/>
    <x v="22"/>
    <s v="Smart LED Light Strip"/>
    <x v="1"/>
    <s v="Accessories"/>
    <s v="STORE19"/>
    <s v="Mann-Austin"/>
    <s v="East"/>
    <s v="Vasquezborough"/>
    <s v="Online"/>
    <n v="3"/>
    <n v="968.88"/>
    <n v="0.15000000000000002"/>
    <s v="Credit Card"/>
    <x v="923"/>
  </r>
  <r>
    <x v="927"/>
    <x v="126"/>
    <n v="9"/>
    <x v="2"/>
    <s v="CUST1187"/>
    <x v="1"/>
    <n v="60"/>
    <x v="3"/>
    <s v="Wireless Mouse"/>
    <x v="1"/>
    <s v="Computer"/>
    <s v="STORE18"/>
    <s v="Guerrero-Schmitt"/>
    <s v="East"/>
    <s v="East Stevechester"/>
    <s v="Flagship"/>
    <n v="1"/>
    <n v="533.04999999999995"/>
    <n v="0.10999999999999999"/>
    <s v="PayPal"/>
    <x v="924"/>
  </r>
  <r>
    <x v="928"/>
    <x v="17"/>
    <n v="12"/>
    <x v="0"/>
    <s v="CUST1381"/>
    <x v="0"/>
    <n v="50"/>
    <x v="82"/>
    <s v="Badminton Racket Set"/>
    <x v="0"/>
    <s v="Equipment"/>
    <s v="STORE1"/>
    <s v="Martinez, Adkins and Johnson"/>
    <s v="North"/>
    <s v="Danielmouth"/>
    <s v="Flagship"/>
    <n v="3"/>
    <n v="138.85999999999996"/>
    <n v="0.10999999999999988"/>
    <s v="PayPal"/>
    <x v="925"/>
  </r>
  <r>
    <x v="929"/>
    <x v="52"/>
    <n v="2"/>
    <x v="2"/>
    <s v="CUST1159"/>
    <x v="1"/>
    <n v="46"/>
    <x v="62"/>
    <s v="Carbon Fiber Tennis Racket"/>
    <x v="0"/>
    <s v="Equipment"/>
    <s v="STORE0"/>
    <s v="Rivera-Warner"/>
    <s v="East"/>
    <s v="Washingtonfurt"/>
    <s v="Flagship"/>
    <n v="1"/>
    <n v="588.92999999999995"/>
    <n v="3.0000000000000027E-2"/>
    <s v="COD"/>
    <x v="926"/>
  </r>
  <r>
    <x v="930"/>
    <x v="278"/>
    <n v="9"/>
    <x v="0"/>
    <s v="CUST1403"/>
    <x v="0"/>
    <n v="34"/>
    <x v="40"/>
    <s v="Rugby Ball"/>
    <x v="0"/>
    <s v="Team Sports"/>
    <s v="STORE5"/>
    <s v="Mann-Austin"/>
    <s v="East"/>
    <s v="Vasquezborough"/>
    <s v="Online"/>
    <n v="2"/>
    <n v="576.83000000000004"/>
    <n v="0.18999999999999995"/>
    <s v="PayPal"/>
    <x v="927"/>
  </r>
  <r>
    <x v="931"/>
    <x v="214"/>
    <n v="2"/>
    <x v="0"/>
    <s v="CUST1323"/>
    <x v="1"/>
    <n v="64"/>
    <x v="15"/>
    <s v="Adjustable Dumbbells 20kg"/>
    <x v="0"/>
    <s v="Fitness"/>
    <s v="STORE12"/>
    <s v="Martinez, Adkins and Johnson"/>
    <s v="North"/>
    <s v="Danielmouth"/>
    <s v="Flagship"/>
    <n v="1"/>
    <n v="681.3"/>
    <n v="5.0000000000000044E-2"/>
    <s v="Credit Card"/>
    <x v="928"/>
  </r>
  <r>
    <x v="932"/>
    <x v="522"/>
    <n v="5"/>
    <x v="0"/>
    <s v="CUST1457"/>
    <x v="0"/>
    <n v="59"/>
    <x v="60"/>
    <s v="Women's Scarf Set"/>
    <x v="4"/>
    <s v="Accessories"/>
    <s v="STORE15"/>
    <s v="Shelton PLC"/>
    <s v="North"/>
    <s v="East Jenniferstad"/>
    <s v="Flagship"/>
    <n v="3"/>
    <n v="504.97"/>
    <n v="0.30000000000000016"/>
    <s v="Credit Card"/>
    <x v="929"/>
  </r>
  <r>
    <x v="933"/>
    <x v="523"/>
    <n v="4"/>
    <x v="0"/>
    <s v="CUST1060"/>
    <x v="1"/>
    <n v="22"/>
    <x v="48"/>
    <s v="Sports Water Hydration Pack"/>
    <x v="0"/>
    <s v="Outdoor"/>
    <s v="STORE11"/>
    <s v="Martinez, Adkins and Johnson"/>
    <s v="North"/>
    <s v="Danielmouth"/>
    <s v="Flagship"/>
    <n v="3"/>
    <n v="649.78"/>
    <n v="9.9999999999999978E-2"/>
    <s v="PayPal"/>
    <x v="930"/>
  </r>
  <r>
    <x v="934"/>
    <x v="524"/>
    <n v="1"/>
    <x v="0"/>
    <s v="CUST1245"/>
    <x v="1"/>
    <n v="57"/>
    <x v="11"/>
    <s v="Portable Power Bank"/>
    <x v="1"/>
    <s v="Mobile"/>
    <s v="STORE9"/>
    <s v="Mann-Austin"/>
    <s v="East"/>
    <s v="Vasquezborough"/>
    <s v="Online"/>
    <n v="2"/>
    <n v="986.73"/>
    <n v="5.0000000000000044E-2"/>
    <s v="PayPal"/>
    <x v="931"/>
  </r>
  <r>
    <x v="935"/>
    <x v="163"/>
    <n v="11"/>
    <x v="1"/>
    <s v="CUST1119"/>
    <x v="0"/>
    <n v="40"/>
    <x v="26"/>
    <s v="Men's Graphic T-Shirt"/>
    <x v="4"/>
    <s v="Tops"/>
    <s v="STORE15"/>
    <s v="Shelton PLC"/>
    <s v="North"/>
    <s v="East Jenniferstad"/>
    <s v="Flagship"/>
    <n v="2"/>
    <n v="65.439999999999984"/>
    <n v="4.9999999999999933E-2"/>
    <s v="PayPal"/>
    <x v="932"/>
  </r>
  <r>
    <x v="936"/>
    <x v="317"/>
    <n v="6"/>
    <x v="2"/>
    <s v="CUST1383"/>
    <x v="1"/>
    <n v="27"/>
    <x v="81"/>
    <s v="Organic Sunscreen Lotion"/>
    <x v="2"/>
    <s v="Skincare"/>
    <s v="STORE13"/>
    <s v="Martinez, Adkins and Johnson"/>
    <s v="North"/>
    <s v="Danielmouth"/>
    <s v="Flagship"/>
    <n v="3"/>
    <n v="953.74000000000012"/>
    <n v="4.0000000000000036E-2"/>
    <s v="Credit Card"/>
    <x v="933"/>
  </r>
  <r>
    <x v="937"/>
    <x v="525"/>
    <n v="9"/>
    <x v="0"/>
    <s v="CUST1067"/>
    <x v="0"/>
    <n v="58"/>
    <x v="3"/>
    <s v="Wireless Mouse"/>
    <x v="1"/>
    <s v="Computer"/>
    <s v="STORE10"/>
    <s v="Martinez, Adkins and Johnson"/>
    <s v="North"/>
    <s v="Danielmouth"/>
    <s v="Flagship"/>
    <n v="3"/>
    <n v="904.48"/>
    <n v="0.20999999999999996"/>
    <s v="PayPal"/>
    <x v="934"/>
  </r>
  <r>
    <x v="938"/>
    <x v="526"/>
    <n v="10"/>
    <x v="0"/>
    <s v="CUST1492"/>
    <x v="1"/>
    <n v="59"/>
    <x v="85"/>
    <s v="Laptop Cooling Pad"/>
    <x v="1"/>
    <s v="Computer"/>
    <s v="STORE15"/>
    <s v="Shelton PLC"/>
    <s v="North"/>
    <s v="East Jenniferstad"/>
    <s v="Flagship"/>
    <n v="3"/>
    <n v="920.81999999999994"/>
    <n v="9.9999999999999978E-2"/>
    <s v="PayPal"/>
    <x v="935"/>
  </r>
  <r>
    <x v="939"/>
    <x v="225"/>
    <n v="5"/>
    <x v="2"/>
    <s v="CUST1305"/>
    <x v="0"/>
    <n v="64"/>
    <x v="77"/>
    <s v="Sports Stopwatch Timer"/>
    <x v="0"/>
    <s v="Accessories"/>
    <s v="STORE1"/>
    <s v="Martinez, Adkins and Johnson"/>
    <s v="North"/>
    <s v="Danielmouth"/>
    <s v="Flagship"/>
    <n v="1"/>
    <n v="182.28"/>
    <n v="0.15000000000000002"/>
    <s v="COD"/>
    <x v="936"/>
  </r>
  <r>
    <x v="940"/>
    <x v="200"/>
    <n v="8"/>
    <x v="2"/>
    <s v="CUST1445"/>
    <x v="1"/>
    <n v="41"/>
    <x v="45"/>
    <s v="Basketball"/>
    <x v="0"/>
    <s v="Team Sports"/>
    <s v="STORE16"/>
    <s v="Frederick-Wright"/>
    <s v="West"/>
    <s v="New Jimmymouth"/>
    <s v="Flagship"/>
    <n v="3"/>
    <n v="938.67999999999984"/>
    <n v="0.1399999999999999"/>
    <s v="Credit Card"/>
    <x v="937"/>
  </r>
  <r>
    <x v="941"/>
    <x v="527"/>
    <n v="2"/>
    <x v="2"/>
    <s v="CUST1081"/>
    <x v="1"/>
    <n v="34"/>
    <x v="52"/>
    <s v="Women's High Heels"/>
    <x v="4"/>
    <s v="Footwear"/>
    <s v="STORE5"/>
    <s v="Mann-Austin"/>
    <s v="East"/>
    <s v="Vasquezborough"/>
    <s v="Online"/>
    <n v="3"/>
    <n v="219.96000000000004"/>
    <n v="0.18000000000000005"/>
    <s v="PayPal"/>
    <x v="938"/>
  </r>
  <r>
    <x v="942"/>
    <x v="484"/>
    <n v="7"/>
    <x v="2"/>
    <s v="CUST1473"/>
    <x v="0"/>
    <n v="53"/>
    <x v="51"/>
    <s v="Hair Repair Oil Treatment"/>
    <x v="2"/>
    <s v="Haircare"/>
    <s v="STORE18"/>
    <s v="Guerrero-Schmitt"/>
    <s v="East"/>
    <s v="East Stevechester"/>
    <s v="Flagship"/>
    <n v="3"/>
    <n v="385.74"/>
    <n v="0.27"/>
    <s v="Credit Card"/>
    <x v="939"/>
  </r>
  <r>
    <x v="943"/>
    <x v="264"/>
    <n v="3"/>
    <x v="0"/>
    <s v="CUST1453"/>
    <x v="1"/>
    <n v="62"/>
    <x v="82"/>
    <s v="Badminton Racket Set"/>
    <x v="0"/>
    <s v="Equipment"/>
    <s v="STORE18"/>
    <s v="Guerrero-Schmitt"/>
    <s v="East"/>
    <s v="East Stevechester"/>
    <s v="Flagship"/>
    <n v="2"/>
    <n v="830.94"/>
    <n v="0.28000000000000003"/>
    <s v="PayPal"/>
    <x v="940"/>
  </r>
  <r>
    <x v="944"/>
    <x v="112"/>
    <n v="7"/>
    <x v="0"/>
    <s v="CUST1383"/>
    <x v="1"/>
    <n v="27"/>
    <x v="58"/>
    <s v="Fabric Sofa Throw Blanket"/>
    <x v="3"/>
    <s v="Decor"/>
    <s v="STORE9"/>
    <s v="Mann-Austin"/>
    <s v="East"/>
    <s v="Vasquezborough"/>
    <s v="Online"/>
    <n v="3"/>
    <n v="462.75000000000011"/>
    <n v="0.22000000000000008"/>
    <s v="PayPal"/>
    <x v="941"/>
  </r>
  <r>
    <x v="945"/>
    <x v="528"/>
    <n v="10"/>
    <x v="0"/>
    <s v="CUST1067"/>
    <x v="0"/>
    <n v="58"/>
    <x v="66"/>
    <s v="Decorative Wall Mirror"/>
    <x v="3"/>
    <s v="Decor"/>
    <s v="STORE15"/>
    <s v="Shelton PLC"/>
    <s v="North"/>
    <s v="East Jenniferstad"/>
    <s v="Flagship"/>
    <n v="4"/>
    <n v="973.90000000000009"/>
    <n v="2.0000000000000018E-2"/>
    <s v="COD"/>
    <x v="942"/>
  </r>
  <r>
    <x v="946"/>
    <x v="167"/>
    <n v="11"/>
    <x v="0"/>
    <s v="CUST1140"/>
    <x v="1"/>
    <n v="63"/>
    <x v="68"/>
    <s v="Bedroom Table Lamp"/>
    <x v="3"/>
    <s v="Lighting"/>
    <s v="STORE1"/>
    <s v="Martinez, Adkins and Johnson"/>
    <s v="North"/>
    <s v="Danielmouth"/>
    <s v="Flagship"/>
    <n v="2"/>
    <n v="157.18"/>
    <n v="0.15000000000000002"/>
    <s v="Credit Card"/>
    <x v="943"/>
  </r>
  <r>
    <x v="947"/>
    <x v="529"/>
    <n v="5"/>
    <x v="0"/>
    <s v="CUST1013"/>
    <x v="1"/>
    <n v="32"/>
    <x v="78"/>
    <s v="Shin Guards – Adult"/>
    <x v="0"/>
    <s v="Team Sports"/>
    <s v="STORE13"/>
    <s v="Martinez, Adkins and Johnson"/>
    <s v="North"/>
    <s v="Danielmouth"/>
    <s v="Flagship"/>
    <n v="3"/>
    <n v="239.57"/>
    <n v="0.16000000000000003"/>
    <s v="Credit Card"/>
    <x v="944"/>
  </r>
  <r>
    <x v="948"/>
    <x v="530"/>
    <n v="2"/>
    <x v="0"/>
    <s v="CUST1327"/>
    <x v="1"/>
    <n v="62"/>
    <x v="93"/>
    <s v="Face Foundation Kit"/>
    <x v="2"/>
    <s v="Makeup"/>
    <s v="STORE16"/>
    <s v="Frederick-Wright"/>
    <s v="West"/>
    <s v="New Jimmymouth"/>
    <s v="Flagship"/>
    <n v="4"/>
    <n v="583.20999999999992"/>
    <n v="0.19999999999999996"/>
    <s v="Credit Card"/>
    <x v="945"/>
  </r>
  <r>
    <x v="949"/>
    <x v="531"/>
    <n v="4"/>
    <x v="0"/>
    <s v="CUST1413"/>
    <x v="1"/>
    <n v="59"/>
    <x v="82"/>
    <s v="Badminton Racket Set"/>
    <x v="0"/>
    <s v="Equipment"/>
    <s v="STORE8"/>
    <s v="Mann-Austin"/>
    <s v="East"/>
    <s v="Vasquezborough"/>
    <s v="Online"/>
    <n v="3"/>
    <n v="758.75"/>
    <n v="0.27"/>
    <s v="PayPal"/>
    <x v="946"/>
  </r>
  <r>
    <x v="950"/>
    <x v="50"/>
    <n v="2"/>
    <x v="2"/>
    <s v="CUST1309"/>
    <x v="1"/>
    <n v="41"/>
    <x v="86"/>
    <s v="Tennis Ball 3-Pack"/>
    <x v="0"/>
    <s v="Equipment"/>
    <s v="STORE5"/>
    <s v="Mann-Austin"/>
    <s v="East"/>
    <s v="Vasquezborough"/>
    <s v="Online"/>
    <n v="4"/>
    <n v="372.41999999999996"/>
    <n v="0.18999999999999995"/>
    <s v="Credit Card"/>
    <x v="947"/>
  </r>
  <r>
    <x v="951"/>
    <x v="322"/>
    <n v="2"/>
    <x v="2"/>
    <s v="CUST1154"/>
    <x v="1"/>
    <n v="35"/>
    <x v="81"/>
    <s v="Organic Sunscreen Lotion"/>
    <x v="2"/>
    <s v="Skincare"/>
    <s v="STORE19"/>
    <s v="Mann-Austin"/>
    <s v="East"/>
    <s v="Vasquezborough"/>
    <s v="Online"/>
    <n v="4"/>
    <n v="286.27999999999997"/>
    <n v="0.28000000000000003"/>
    <s v="PayPal"/>
    <x v="948"/>
  </r>
  <r>
    <x v="952"/>
    <x v="261"/>
    <n v="1"/>
    <x v="2"/>
    <s v="CUST1279"/>
    <x v="1"/>
    <n v="21"/>
    <x v="78"/>
    <s v="Shin Guards – Adult"/>
    <x v="0"/>
    <s v="Team Sports"/>
    <s v="STORE11"/>
    <s v="Martinez, Adkins and Johnson"/>
    <s v="North"/>
    <s v="Danielmouth"/>
    <s v="Flagship"/>
    <n v="3"/>
    <n v="488.36999999999995"/>
    <n v="0.27"/>
    <s v="COD"/>
    <x v="949"/>
  </r>
  <r>
    <x v="953"/>
    <x v="532"/>
    <n v="3"/>
    <x v="0"/>
    <s v="CUST1469"/>
    <x v="0"/>
    <n v="19"/>
    <x v="72"/>
    <s v="LED Bedside Lamp"/>
    <x v="3"/>
    <s v="Lighting"/>
    <s v="STORE8"/>
    <s v="Mann-Austin"/>
    <s v="East"/>
    <s v="Vasquezborough"/>
    <s v="Online"/>
    <n v="3"/>
    <n v="662.82"/>
    <n v="1.0000000000000009E-2"/>
    <s v="COD"/>
    <x v="950"/>
  </r>
  <r>
    <x v="954"/>
    <x v="502"/>
    <n v="4"/>
    <x v="0"/>
    <s v="CUST1497"/>
    <x v="1"/>
    <n v="47"/>
    <x v="96"/>
    <s v="Men's Hair Styling Gel"/>
    <x v="2"/>
    <s v="Haircare"/>
    <s v="STORE16"/>
    <s v="Frederick-Wright"/>
    <s v="West"/>
    <s v="New Jimmymouth"/>
    <s v="Flagship"/>
    <n v="2"/>
    <n v="824.33999999999992"/>
    <n v="9.9999999999999978E-2"/>
    <s v="COD"/>
    <x v="951"/>
  </r>
  <r>
    <x v="955"/>
    <x v="209"/>
    <n v="2"/>
    <x v="0"/>
    <s v="CUST1113"/>
    <x v="0"/>
    <n v="51"/>
    <x v="4"/>
    <s v="Men's Hair Styling Gel"/>
    <x v="2"/>
    <s v="Haircare"/>
    <s v="STORE8"/>
    <s v="Mann-Austin"/>
    <s v="East"/>
    <s v="Vasquezborough"/>
    <s v="Online"/>
    <n v="1"/>
    <n v="437.11999999999995"/>
    <n v="0.20999999999999996"/>
    <s v="Credit Card"/>
    <x v="952"/>
  </r>
  <r>
    <x v="956"/>
    <x v="40"/>
    <n v="7"/>
    <x v="0"/>
    <s v="CUST1357"/>
    <x v="0"/>
    <n v="41"/>
    <x v="12"/>
    <s v="Sports Wrist Sweatbands"/>
    <x v="0"/>
    <s v="Accessories"/>
    <s v="STORE6"/>
    <s v="Mann-Austin"/>
    <s v="East"/>
    <s v="Vasquezborough"/>
    <s v="Online"/>
    <n v="3"/>
    <n v="23.37"/>
    <n v="0.15000000000000002"/>
    <s v="PayPal"/>
    <x v="953"/>
  </r>
  <r>
    <x v="957"/>
    <x v="533"/>
    <n v="4"/>
    <x v="2"/>
    <s v="CUST1187"/>
    <x v="1"/>
    <n v="60"/>
    <x v="14"/>
    <s v="Women's Summer Dress"/>
    <x v="4"/>
    <s v="Tops"/>
    <s v="STORE8"/>
    <s v="Mann-Austin"/>
    <s v="East"/>
    <s v="Vasquezborough"/>
    <s v="Online"/>
    <n v="1"/>
    <n v="579.69000000000005"/>
    <n v="2.0000000000000018E-2"/>
    <s v="Credit Card"/>
    <x v="954"/>
  </r>
  <r>
    <x v="958"/>
    <x v="236"/>
    <n v="12"/>
    <x v="0"/>
    <s v="CUST1430"/>
    <x v="1"/>
    <n v="36"/>
    <x v="36"/>
    <s v="Essential Oil Diffuser"/>
    <x v="3"/>
    <s v="Decor"/>
    <s v="STORE14"/>
    <s v="Mcdonald Inc"/>
    <s v="South"/>
    <s v="Christopherland"/>
    <s v="Outlet"/>
    <n v="3"/>
    <n v="240.50999999999993"/>
    <n v="6.9999999999999951E-2"/>
    <s v="Credit Card"/>
    <x v="955"/>
  </r>
  <r>
    <x v="959"/>
    <x v="534"/>
    <n v="8"/>
    <x v="2"/>
    <s v="CUST1382"/>
    <x v="1"/>
    <n v="20"/>
    <x v="60"/>
    <s v="Women's Scarf Set"/>
    <x v="4"/>
    <s v="Accessories"/>
    <s v="STORE14"/>
    <s v="Mcdonald Inc"/>
    <s v="South"/>
    <s v="Christopherland"/>
    <s v="Outlet"/>
    <n v="2"/>
    <n v="855.39999999999986"/>
    <n v="7.9999999999999849E-2"/>
    <s v="COD"/>
    <x v="956"/>
  </r>
  <r>
    <x v="960"/>
    <x v="174"/>
    <n v="10"/>
    <x v="1"/>
    <s v="CUST1007"/>
    <x v="1"/>
    <n v="29"/>
    <x v="64"/>
    <s v="Gaming Mouse Pad XL"/>
    <x v="1"/>
    <s v="Accessories"/>
    <s v="STORE7"/>
    <s v="Mann-Austin"/>
    <s v="East"/>
    <s v="Vasquezborough"/>
    <s v="Online"/>
    <n v="1"/>
    <n v="537.26"/>
    <n v="8.9999999999999969E-2"/>
    <s v="Credit Card"/>
    <x v="957"/>
  </r>
  <r>
    <x v="961"/>
    <x v="17"/>
    <n v="12"/>
    <x v="0"/>
    <s v="CUST1384"/>
    <x v="1"/>
    <n v="52"/>
    <x v="69"/>
    <s v="HDMI Cable – 2m"/>
    <x v="1"/>
    <s v="Accessories"/>
    <s v="STORE10"/>
    <s v="Martinez, Adkins and Johnson"/>
    <s v="North"/>
    <s v="Danielmouth"/>
    <s v="Flagship"/>
    <n v="3"/>
    <n v="918.2600000000001"/>
    <n v="0.17000000000000004"/>
    <s v="COD"/>
    <x v="958"/>
  </r>
  <r>
    <x v="962"/>
    <x v="469"/>
    <n v="6"/>
    <x v="0"/>
    <s v="CUST1095"/>
    <x v="1"/>
    <n v="62"/>
    <x v="96"/>
    <s v="Men's Hair Styling Gel"/>
    <x v="2"/>
    <s v="Haircare"/>
    <s v="STORE9"/>
    <s v="Mann-Austin"/>
    <s v="East"/>
    <s v="Vasquezborough"/>
    <s v="Online"/>
    <n v="4"/>
    <n v="579.69999999999993"/>
    <n v="0.17999999999999994"/>
    <s v="PayPal"/>
    <x v="959"/>
  </r>
  <r>
    <x v="963"/>
    <x v="27"/>
    <n v="2"/>
    <x v="2"/>
    <s v="CUST1145"/>
    <x v="0"/>
    <n v="46"/>
    <x v="19"/>
    <s v="USB External Hard Drive"/>
    <x v="1"/>
    <s v="Computer"/>
    <s v="STORE6"/>
    <s v="Mann-Austin"/>
    <s v="East"/>
    <s v="Vasquezborough"/>
    <s v="Online"/>
    <n v="1"/>
    <n v="824.32"/>
    <n v="0.17999999999999994"/>
    <s v="Credit Card"/>
    <x v="960"/>
  </r>
  <r>
    <x v="964"/>
    <x v="535"/>
    <n v="1"/>
    <x v="2"/>
    <s v="CUST1109"/>
    <x v="0"/>
    <n v="27"/>
    <x v="54"/>
    <s v="Men's Winter Jacket"/>
    <x v="4"/>
    <s v="Outerwear"/>
    <s v="STORE15"/>
    <s v="Shelton PLC"/>
    <s v="North"/>
    <s v="East Jenniferstad"/>
    <s v="Flagship"/>
    <n v="4"/>
    <n v="614.99"/>
    <n v="0.16000000000000003"/>
    <s v="PayPal"/>
    <x v="961"/>
  </r>
  <r>
    <x v="965"/>
    <x v="536"/>
    <n v="3"/>
    <x v="2"/>
    <s v="CUST1128"/>
    <x v="0"/>
    <n v="45"/>
    <x v="85"/>
    <s v="Laptop Cooling Pad"/>
    <x v="1"/>
    <s v="Computer"/>
    <s v="STORE0"/>
    <s v="Rivera-Warner"/>
    <s v="East"/>
    <s v="Washingtonfurt"/>
    <s v="Flagship"/>
    <n v="4"/>
    <n v="189.21"/>
    <n v="6.0000000000000164E-2"/>
    <s v="COD"/>
    <x v="962"/>
  </r>
  <r>
    <x v="966"/>
    <x v="434"/>
    <n v="12"/>
    <x v="0"/>
    <s v="CUST1154"/>
    <x v="1"/>
    <n v="35"/>
    <x v="85"/>
    <s v="Laptop Cooling Pad"/>
    <x v="1"/>
    <s v="Computer"/>
    <s v="STORE14"/>
    <s v="Mcdonald Inc"/>
    <s v="South"/>
    <s v="Christopherland"/>
    <s v="Outlet"/>
    <n v="2"/>
    <n v="233.33"/>
    <n v="5.0000000000000044E-2"/>
    <s v="Credit Card"/>
    <x v="963"/>
  </r>
  <r>
    <x v="967"/>
    <x v="454"/>
    <n v="5"/>
    <x v="2"/>
    <s v="CUST1248"/>
    <x v="0"/>
    <n v="19"/>
    <x v="11"/>
    <s v="Portable Power Bank"/>
    <x v="1"/>
    <s v="Mobile"/>
    <s v="STORE18"/>
    <s v="Guerrero-Schmitt"/>
    <s v="East"/>
    <s v="East Stevechester"/>
    <s v="Flagship"/>
    <n v="3"/>
    <n v="529.89"/>
    <n v="0.20999999999999996"/>
    <s v="Credit Card"/>
    <x v="964"/>
  </r>
  <r>
    <x v="968"/>
    <x v="79"/>
    <n v="8"/>
    <x v="0"/>
    <s v="CUST1489"/>
    <x v="1"/>
    <n v="42"/>
    <x v="80"/>
    <s v="Microwave Oven"/>
    <x v="3"/>
    <s v="Appliances"/>
    <s v="STORE1"/>
    <s v="Martinez, Adkins and Johnson"/>
    <s v="North"/>
    <s v="Danielmouth"/>
    <s v="Flagship"/>
    <n v="2"/>
    <n v="954.1"/>
    <n v="0.17000000000000004"/>
    <s v="PayPal"/>
    <x v="965"/>
  </r>
  <r>
    <x v="969"/>
    <x v="113"/>
    <n v="12"/>
    <x v="1"/>
    <s v="CUST1323"/>
    <x v="1"/>
    <n v="64"/>
    <x v="15"/>
    <s v="Adjustable Dumbbells 20kg"/>
    <x v="0"/>
    <s v="Fitness"/>
    <s v="STORE7"/>
    <s v="Mann-Austin"/>
    <s v="East"/>
    <s v="Vasquezborough"/>
    <s v="Online"/>
    <n v="1"/>
    <n v="370.04"/>
    <n v="4.0000000000000036E-2"/>
    <s v="COD"/>
    <x v="966"/>
  </r>
  <r>
    <x v="970"/>
    <x v="4"/>
    <n v="1"/>
    <x v="0"/>
    <s v="CUST1061"/>
    <x v="0"/>
    <n v="23"/>
    <x v="99"/>
    <s v="Women's Formal Blazer"/>
    <x v="4"/>
    <s v="Outerwear"/>
    <s v="STORE19"/>
    <s v="Mann-Austin"/>
    <s v="East"/>
    <s v="Vasquezborough"/>
    <s v="Online"/>
    <n v="4"/>
    <n v="492.71"/>
    <n v="7.999999999999996E-2"/>
    <s v="Credit Card"/>
    <x v="967"/>
  </r>
  <r>
    <x v="971"/>
    <x v="89"/>
    <n v="8"/>
    <x v="0"/>
    <s v="CUST1280"/>
    <x v="0"/>
    <n v="48"/>
    <x v="52"/>
    <s v="Women's High Heels"/>
    <x v="4"/>
    <s v="Footwear"/>
    <s v="STORE13"/>
    <s v="Martinez, Adkins and Johnson"/>
    <s v="North"/>
    <s v="Danielmouth"/>
    <s v="Flagship"/>
    <n v="4"/>
    <n v="853.2600000000001"/>
    <n v="0.24"/>
    <s v="COD"/>
    <x v="968"/>
  </r>
  <r>
    <x v="972"/>
    <x v="459"/>
    <n v="3"/>
    <x v="2"/>
    <s v="CUST1406"/>
    <x v="1"/>
    <n v="23"/>
    <x v="58"/>
    <s v="Fabric Sofa Throw Blanket"/>
    <x v="3"/>
    <s v="Decor"/>
    <s v="STORE16"/>
    <s v="Frederick-Wright"/>
    <s v="West"/>
    <s v="New Jimmymouth"/>
    <s v="Flagship"/>
    <n v="1"/>
    <n v="402.47000000000008"/>
    <n v="0.18999999999999995"/>
    <s v="PayPal"/>
    <x v="969"/>
  </r>
  <r>
    <x v="973"/>
    <x v="331"/>
    <n v="1"/>
    <x v="0"/>
    <s v="CUST1402"/>
    <x v="0"/>
    <n v="31"/>
    <x v="59"/>
    <s v="Sports Stopwatch Pro"/>
    <x v="0"/>
    <s v="Accessories"/>
    <s v="STORE18"/>
    <s v="Guerrero-Schmitt"/>
    <s v="East"/>
    <s v="East Stevechester"/>
    <s v="Flagship"/>
    <n v="2"/>
    <n v="528.29999999999995"/>
    <n v="0.24"/>
    <s v="Credit Card"/>
    <x v="970"/>
  </r>
  <r>
    <x v="974"/>
    <x v="228"/>
    <n v="1"/>
    <x v="2"/>
    <s v="CUST1444"/>
    <x v="0"/>
    <n v="19"/>
    <x v="31"/>
    <s v="Men's Graphic T-Shirt"/>
    <x v="4"/>
    <s v="Tops"/>
    <s v="STORE6"/>
    <s v="Mann-Austin"/>
    <s v="East"/>
    <s v="Vasquezborough"/>
    <s v="Online"/>
    <n v="4"/>
    <n v="599.85"/>
    <n v="0.25"/>
    <s v="Credit Card"/>
    <x v="971"/>
  </r>
  <r>
    <x v="975"/>
    <x v="374"/>
    <n v="12"/>
    <x v="1"/>
    <s v="CUST1303"/>
    <x v="1"/>
    <n v="23"/>
    <x v="30"/>
    <s v="Beard Grooming Kit"/>
    <x v="2"/>
    <s v="Grooming"/>
    <s v="STORE9"/>
    <s v="Mann-Austin"/>
    <s v="East"/>
    <s v="Vasquezborough"/>
    <s v="Online"/>
    <n v="2"/>
    <n v="61.419999999999995"/>
    <n v="7.999999999999996E-2"/>
    <s v="PayPal"/>
    <x v="972"/>
  </r>
  <r>
    <x v="976"/>
    <x v="227"/>
    <n v="2"/>
    <x v="2"/>
    <s v="CUST1249"/>
    <x v="1"/>
    <n v="41"/>
    <x v="46"/>
    <s v="Knee Support Brace"/>
    <x v="0"/>
    <s v="Equipment"/>
    <s v="STORE10"/>
    <s v="Martinez, Adkins and Johnson"/>
    <s v="North"/>
    <s v="Danielmouth"/>
    <s v="Flagship"/>
    <n v="2"/>
    <n v="466.42"/>
    <n v="0.12"/>
    <s v="PayPal"/>
    <x v="973"/>
  </r>
  <r>
    <x v="977"/>
    <x v="446"/>
    <n v="7"/>
    <x v="2"/>
    <s v="CUST1099"/>
    <x v="0"/>
    <n v="35"/>
    <x v="45"/>
    <s v="Basketball"/>
    <x v="0"/>
    <s v="Team Sports"/>
    <s v="STORE5"/>
    <s v="Mann-Austin"/>
    <s v="East"/>
    <s v="Vasquezborough"/>
    <s v="Online"/>
    <n v="4"/>
    <n v="540.68999999999994"/>
    <n v="8.9999999999999969E-2"/>
    <s v="COD"/>
    <x v="974"/>
  </r>
  <r>
    <x v="978"/>
    <x v="537"/>
    <n v="3"/>
    <x v="2"/>
    <s v="CUST1298"/>
    <x v="0"/>
    <n v="64"/>
    <x v="46"/>
    <s v="Knee Support Brace"/>
    <x v="0"/>
    <s v="Equipment"/>
    <s v="STORE13"/>
    <s v="Martinez, Adkins and Johnson"/>
    <s v="North"/>
    <s v="Danielmouth"/>
    <s v="Flagship"/>
    <n v="3"/>
    <n v="677.46"/>
    <n v="5.0000000000000044E-2"/>
    <s v="Credit Card"/>
    <x v="975"/>
  </r>
  <r>
    <x v="979"/>
    <x v="538"/>
    <n v="4"/>
    <x v="2"/>
    <s v="CUST1328"/>
    <x v="0"/>
    <n v="46"/>
    <x v="39"/>
    <s v="Multi-Purpose Storage Box"/>
    <x v="3"/>
    <s v="Storage"/>
    <s v="STORE1"/>
    <s v="Martinez, Adkins and Johnson"/>
    <s v="North"/>
    <s v="Danielmouth"/>
    <s v="Flagship"/>
    <n v="3"/>
    <n v="614.62999999999988"/>
    <n v="5.9999999999999942E-2"/>
    <s v="PayPal"/>
    <x v="976"/>
  </r>
  <r>
    <x v="980"/>
    <x v="539"/>
    <n v="12"/>
    <x v="1"/>
    <s v="CUST1232"/>
    <x v="1"/>
    <n v="27"/>
    <x v="73"/>
    <s v="Women's Hair Dryer Brush"/>
    <x v="2"/>
    <s v="Haircare"/>
    <s v="STORE8"/>
    <s v="Mann-Austin"/>
    <s v="East"/>
    <s v="Vasquezborough"/>
    <s v="Online"/>
    <n v="4"/>
    <n v="649.52"/>
    <n v="0.10999999999999988"/>
    <s v="Credit Card"/>
    <x v="977"/>
  </r>
  <r>
    <x v="981"/>
    <x v="540"/>
    <n v="7"/>
    <x v="0"/>
    <s v="CUST1445"/>
    <x v="1"/>
    <n v="41"/>
    <x v="65"/>
    <s v="Women's Beanie Hat"/>
    <x v="4"/>
    <s v="Accessories"/>
    <s v="STORE8"/>
    <s v="Mann-Austin"/>
    <s v="East"/>
    <s v="Vasquezborough"/>
    <s v="Online"/>
    <n v="2"/>
    <n v="943.93"/>
    <n v="0.21999999999999997"/>
    <s v="PayPal"/>
    <x v="978"/>
  </r>
  <r>
    <x v="982"/>
    <x v="541"/>
    <n v="10"/>
    <x v="1"/>
    <s v="CUST1165"/>
    <x v="1"/>
    <n v="47"/>
    <x v="45"/>
    <s v="Basketball"/>
    <x v="0"/>
    <s v="Team Sports"/>
    <s v="STORE8"/>
    <s v="Mann-Austin"/>
    <s v="East"/>
    <s v="Vasquezborough"/>
    <s v="Online"/>
    <n v="4"/>
    <n v="538.73"/>
    <n v="3.0000000000000138E-2"/>
    <s v="Credit Card"/>
    <x v="979"/>
  </r>
  <r>
    <x v="983"/>
    <x v="542"/>
    <n v="5"/>
    <x v="0"/>
    <s v="CUST1088"/>
    <x v="0"/>
    <n v="58"/>
    <x v="73"/>
    <s v="Women's Hair Dryer Brush"/>
    <x v="2"/>
    <s v="Haircare"/>
    <s v="STORE8"/>
    <s v="Mann-Austin"/>
    <s v="East"/>
    <s v="Vasquezborough"/>
    <s v="Online"/>
    <n v="2"/>
    <n v="853.93000000000006"/>
    <n v="1.0000000000000009E-2"/>
    <s v="PayPal"/>
    <x v="980"/>
  </r>
  <r>
    <x v="984"/>
    <x v="62"/>
    <n v="9"/>
    <x v="2"/>
    <s v="CUST1491"/>
    <x v="1"/>
    <n v="52"/>
    <x v="35"/>
    <s v="Fabric Sofa Throw Blanket"/>
    <x v="3"/>
    <s v="Decor"/>
    <s v="STORE4"/>
    <s v="Mann-Austin"/>
    <s v="East"/>
    <s v="Vasquezborough"/>
    <s v="Online"/>
    <n v="4"/>
    <n v="465.42"/>
    <n v="0.26"/>
    <s v="COD"/>
    <x v="981"/>
  </r>
  <r>
    <x v="985"/>
    <x v="543"/>
    <n v="4"/>
    <x v="2"/>
    <s v="CUST1055"/>
    <x v="1"/>
    <n v="56"/>
    <x v="55"/>
    <s v="Men's Graphic T-Shirt"/>
    <x v="4"/>
    <s v="Tops"/>
    <s v="STORE11"/>
    <s v="Martinez, Adkins and Johnson"/>
    <s v="North"/>
    <s v="Danielmouth"/>
    <s v="Flagship"/>
    <n v="4"/>
    <n v="880.26"/>
    <n v="0.10999999999999988"/>
    <s v="COD"/>
    <x v="982"/>
  </r>
  <r>
    <x v="986"/>
    <x v="449"/>
    <n v="5"/>
    <x v="0"/>
    <s v="CUST1483"/>
    <x v="0"/>
    <n v="48"/>
    <x v="69"/>
    <s v="HDMI Cable – 2m"/>
    <x v="1"/>
    <s v="Accessories"/>
    <s v="STORE11"/>
    <s v="Martinez, Adkins and Johnson"/>
    <s v="North"/>
    <s v="Danielmouth"/>
    <s v="Flagship"/>
    <n v="3"/>
    <n v="461.02"/>
    <n v="0.29000000000000004"/>
    <s v="PayPal"/>
    <x v="983"/>
  </r>
  <r>
    <x v="987"/>
    <x v="372"/>
    <n v="10"/>
    <x v="0"/>
    <s v="CUST1026"/>
    <x v="1"/>
    <n v="18"/>
    <x v="60"/>
    <s v="Women's Scarf Set"/>
    <x v="4"/>
    <s v="Accessories"/>
    <s v="STORE13"/>
    <s v="Martinez, Adkins and Johnson"/>
    <s v="North"/>
    <s v="Danielmouth"/>
    <s v="Flagship"/>
    <n v="1"/>
    <n v="531.99"/>
    <n v="0.17000000000000004"/>
    <s v="PayPal"/>
    <x v="984"/>
  </r>
  <r>
    <x v="988"/>
    <x v="40"/>
    <n v="7"/>
    <x v="0"/>
    <s v="CUST1004"/>
    <x v="1"/>
    <n v="64"/>
    <x v="44"/>
    <s v="Makeup Brush Set"/>
    <x v="2"/>
    <s v="Makeup"/>
    <s v="STORE17"/>
    <s v="Holloway Ltd"/>
    <s v="North"/>
    <s v="Bensonhaven"/>
    <s v="Flagship"/>
    <n v="2"/>
    <n v="274.09000000000009"/>
    <n v="0.13000000000000012"/>
    <s v="PayPal"/>
    <x v="985"/>
  </r>
  <r>
    <x v="989"/>
    <x v="544"/>
    <n v="2"/>
    <x v="2"/>
    <s v="CUST1443"/>
    <x v="0"/>
    <n v="51"/>
    <x v="12"/>
    <s v="Sports Wrist Sweatbands"/>
    <x v="0"/>
    <s v="Accessories"/>
    <s v="STORE10"/>
    <s v="Martinez, Adkins and Johnson"/>
    <s v="North"/>
    <s v="Danielmouth"/>
    <s v="Flagship"/>
    <n v="1"/>
    <n v="66.14"/>
    <n v="0.14000000000000001"/>
    <s v="COD"/>
    <x v="986"/>
  </r>
  <r>
    <x v="990"/>
    <x v="13"/>
    <n v="8"/>
    <x v="2"/>
    <s v="CUST1077"/>
    <x v="0"/>
    <n v="29"/>
    <x v="42"/>
    <s v="Outdoor Sports Water Bottle"/>
    <x v="0"/>
    <s v="Accessories"/>
    <s v="STORE9"/>
    <s v="Mann-Austin"/>
    <s v="East"/>
    <s v="Vasquezborough"/>
    <s v="Online"/>
    <n v="3"/>
    <n v="955.82"/>
    <n v="0.16000000000000003"/>
    <s v="COD"/>
    <x v="987"/>
  </r>
  <r>
    <x v="991"/>
    <x v="542"/>
    <n v="5"/>
    <x v="0"/>
    <s v="CUST1319"/>
    <x v="0"/>
    <n v="54"/>
    <x v="62"/>
    <s v="Carbon Fiber Tennis Racket"/>
    <x v="0"/>
    <s v="Equipment"/>
    <s v="STORE12"/>
    <s v="Martinez, Adkins and Johnson"/>
    <s v="North"/>
    <s v="Danielmouth"/>
    <s v="Flagship"/>
    <n v="1"/>
    <n v="904.92"/>
    <n v="0.13"/>
    <s v="Credit Card"/>
    <x v="988"/>
  </r>
  <r>
    <x v="992"/>
    <x v="509"/>
    <n v="10"/>
    <x v="0"/>
    <s v="CUST1000"/>
    <x v="0"/>
    <n v="55"/>
    <x v="43"/>
    <s v="Noise-Canceling Headphones"/>
    <x v="1"/>
    <s v="Audio"/>
    <s v="STORE7"/>
    <s v="Mann-Austin"/>
    <s v="East"/>
    <s v="Vasquezborough"/>
    <s v="Online"/>
    <n v="3"/>
    <n v="490.02000000000015"/>
    <n v="0.26000000000000012"/>
    <s v="Credit Card"/>
    <x v="989"/>
  </r>
  <r>
    <x v="993"/>
    <x v="481"/>
    <n v="2"/>
    <x v="0"/>
    <s v="CUST1363"/>
    <x v="0"/>
    <n v="23"/>
    <x v="46"/>
    <s v="Knee Support Brace"/>
    <x v="0"/>
    <s v="Equipment"/>
    <s v="STORE6"/>
    <s v="Mann-Austin"/>
    <s v="East"/>
    <s v="Vasquezborough"/>
    <s v="Online"/>
    <n v="2"/>
    <n v="957.54"/>
    <n v="9.9999999999999978E-2"/>
    <s v="COD"/>
    <x v="990"/>
  </r>
  <r>
    <x v="994"/>
    <x v="545"/>
    <n v="9"/>
    <x v="2"/>
    <s v="CUST1329"/>
    <x v="1"/>
    <n v="62"/>
    <x v="8"/>
    <s v="Stainless Steel Cookware Set"/>
    <x v="3"/>
    <s v="Kitchen"/>
    <s v="STORE13"/>
    <s v="Martinez, Adkins and Johnson"/>
    <s v="North"/>
    <s v="Danielmouth"/>
    <s v="Flagship"/>
    <n v="2"/>
    <n v="314.39999999999998"/>
    <n v="7.0000000000000173E-2"/>
    <s v="PayPal"/>
    <x v="991"/>
  </r>
  <r>
    <x v="995"/>
    <x v="297"/>
    <n v="3"/>
    <x v="0"/>
    <s v="CUST1394"/>
    <x v="1"/>
    <n v="43"/>
    <x v="10"/>
    <s v="Foldable Camping Chair"/>
    <x v="0"/>
    <s v="Outdoor"/>
    <s v="STORE6"/>
    <s v="Mann-Austin"/>
    <s v="East"/>
    <s v="Vasquezborough"/>
    <s v="Online"/>
    <n v="3"/>
    <n v="480.11000000000007"/>
    <n v="0.10999999999999999"/>
    <s v="PayPal"/>
    <x v="992"/>
  </r>
  <r>
    <x v="996"/>
    <x v="140"/>
    <n v="10"/>
    <x v="0"/>
    <s v="CUST1388"/>
    <x v="0"/>
    <n v="53"/>
    <x v="70"/>
    <s v="Car Dashboard Phone Holder"/>
    <x v="1"/>
    <s v="Accessories"/>
    <s v="STORE6"/>
    <s v="Mann-Austin"/>
    <s v="East"/>
    <s v="Vasquezborough"/>
    <s v="Online"/>
    <n v="4"/>
    <n v="826.55"/>
    <n v="0.28000000000000003"/>
    <s v="Credit Card"/>
    <x v="993"/>
  </r>
  <r>
    <x v="997"/>
    <x v="546"/>
    <n v="5"/>
    <x v="2"/>
    <s v="CUST1190"/>
    <x v="0"/>
    <n v="21"/>
    <x v="16"/>
    <s v="Decorative Floor Vase"/>
    <x v="3"/>
    <s v="Decor"/>
    <s v="STORE3"/>
    <s v="Mann-Austin"/>
    <s v="East"/>
    <s v="Vasquezborough"/>
    <s v="Online"/>
    <n v="3"/>
    <n v="530.17000000000007"/>
    <n v="0.18000000000000005"/>
    <s v="PayPal"/>
    <x v="994"/>
  </r>
  <r>
    <x v="998"/>
    <x v="135"/>
    <n v="8"/>
    <x v="0"/>
    <s v="CUST1407"/>
    <x v="0"/>
    <n v="33"/>
    <x v="13"/>
    <s v="Gaming Mechanical Keyboard"/>
    <x v="1"/>
    <s v="Computer"/>
    <s v="STORE17"/>
    <s v="Holloway Ltd"/>
    <s v="North"/>
    <s v="Bensonhaven"/>
    <s v="Flagship"/>
    <n v="3"/>
    <n v="336.17"/>
    <n v="4.0000000000000036E-2"/>
    <s v="COD"/>
    <x v="995"/>
  </r>
  <r>
    <x v="999"/>
    <x v="288"/>
    <n v="1"/>
    <x v="0"/>
    <s v="CUST1421"/>
    <x v="1"/>
    <n v="45"/>
    <x v="82"/>
    <s v="Badminton Racket Set"/>
    <x v="0"/>
    <s v="Equipment"/>
    <s v="STORE8"/>
    <s v="Mann-Austin"/>
    <s v="East"/>
    <s v="Vasquezborough"/>
    <s v="Online"/>
    <n v="4"/>
    <n v="22.51"/>
    <n v="0.27"/>
    <s v="PayPal"/>
    <x v="996"/>
  </r>
  <r>
    <x v="1000"/>
    <x v="441"/>
    <n v="6"/>
    <x v="0"/>
    <s v="CUST1190"/>
    <x v="0"/>
    <n v="21"/>
    <x v="4"/>
    <s v="Men's Hair Styling Gel"/>
    <x v="2"/>
    <s v="Haircare"/>
    <s v="STORE2"/>
    <s v="Mann-Austin"/>
    <s v="East"/>
    <s v="Vasquezborough"/>
    <s v="Online"/>
    <n v="2"/>
    <n v="909.5100000000001"/>
    <n v="0.27"/>
    <s v="Credit Card"/>
    <x v="997"/>
  </r>
  <r>
    <x v="1001"/>
    <x v="547"/>
    <n v="4"/>
    <x v="2"/>
    <s v="CUST1052"/>
    <x v="0"/>
    <n v="55"/>
    <x v="20"/>
    <s v="Men's Sports Shorts"/>
    <x v="4"/>
    <s v="Bottoms"/>
    <s v="STORE14"/>
    <s v="Mcdonald Inc"/>
    <s v="South"/>
    <s v="Christopherland"/>
    <s v="Outlet"/>
    <n v="4"/>
    <n v="593.84"/>
    <n v="0.24"/>
    <s v="PayPal"/>
    <x v="998"/>
  </r>
  <r>
    <x v="1002"/>
    <x v="548"/>
    <n v="10"/>
    <x v="0"/>
    <s v="CUST1109"/>
    <x v="0"/>
    <n v="27"/>
    <x v="78"/>
    <s v="Shin Guards – Adult"/>
    <x v="0"/>
    <s v="Team Sports"/>
    <s v="STORE10"/>
    <s v="Martinez, Adkins and Johnson"/>
    <s v="North"/>
    <s v="Danielmouth"/>
    <s v="Flagship"/>
    <n v="3"/>
    <n v="909.11"/>
    <n v="0.22999999999999998"/>
    <s v="COD"/>
    <x v="999"/>
  </r>
  <r>
    <x v="1003"/>
    <x v="549"/>
    <n v="9"/>
    <x v="0"/>
    <s v="CUST1399"/>
    <x v="0"/>
    <n v="27"/>
    <x v="10"/>
    <s v="Foldable Camping Chair"/>
    <x v="0"/>
    <s v="Outdoor"/>
    <s v="STORE1"/>
    <s v="Martinez, Adkins and Johnson"/>
    <s v="North"/>
    <s v="Danielmouth"/>
    <s v="Flagship"/>
    <n v="4"/>
    <n v="996.85"/>
    <n v="0.24"/>
    <s v="PayPal"/>
    <x v="1000"/>
  </r>
  <r>
    <x v="1004"/>
    <x v="550"/>
    <n v="6"/>
    <x v="2"/>
    <s v="CUST1300"/>
    <x v="0"/>
    <n v="29"/>
    <x v="90"/>
    <s v="Brother Laser Printer"/>
    <x v="1"/>
    <s v="Computer"/>
    <s v="STORE17"/>
    <s v="Holloway Ltd"/>
    <s v="North"/>
    <s v="Bensonhaven"/>
    <s v="Flagship"/>
    <n v="1"/>
    <n v="522.69000000000017"/>
    <n v="6.0000000000000053E-2"/>
    <s v="COD"/>
    <x v="1001"/>
  </r>
  <r>
    <x v="1005"/>
    <x v="111"/>
    <n v="4"/>
    <x v="0"/>
    <s v="CUST1194"/>
    <x v="0"/>
    <n v="46"/>
    <x v="59"/>
    <s v="Sports Stopwatch Pro"/>
    <x v="0"/>
    <s v="Accessories"/>
    <s v="STORE3"/>
    <s v="Mann-Austin"/>
    <s v="East"/>
    <s v="Vasquezborough"/>
    <s v="Online"/>
    <n v="3"/>
    <n v="261.05000000000007"/>
    <n v="0.12000000000000011"/>
    <s v="PayPal"/>
    <x v="1002"/>
  </r>
  <r>
    <x v="1006"/>
    <x v="147"/>
    <n v="9"/>
    <x v="2"/>
    <s v="CUST1087"/>
    <x v="1"/>
    <n v="58"/>
    <x v="34"/>
    <s v="Men's Formal Shirt"/>
    <x v="4"/>
    <s v="Tops"/>
    <s v="STORE17"/>
    <s v="Holloway Ltd"/>
    <s v="North"/>
    <s v="Bensonhaven"/>
    <s v="Flagship"/>
    <n v="3"/>
    <n v="644.73"/>
    <n v="1.0000000000000009E-2"/>
    <s v="COD"/>
    <x v="1003"/>
  </r>
  <r>
    <x v="1007"/>
    <x v="30"/>
    <n v="10"/>
    <x v="1"/>
    <s v="CUST1198"/>
    <x v="0"/>
    <n v="54"/>
    <x v="28"/>
    <s v="Women's Ankle Boots"/>
    <x v="4"/>
    <s v="Footwear"/>
    <s v="STORE2"/>
    <s v="Mann-Austin"/>
    <s v="East"/>
    <s v="Vasquezborough"/>
    <s v="Online"/>
    <n v="2"/>
    <n v="541.52"/>
    <n v="0.26"/>
    <s v="PayPal"/>
    <x v="1004"/>
  </r>
  <r>
    <x v="1008"/>
    <x v="3"/>
    <n v="11"/>
    <x v="1"/>
    <s v="CUST1426"/>
    <x v="0"/>
    <n v="28"/>
    <x v="81"/>
    <s v="Organic Sunscreen Lotion"/>
    <x v="2"/>
    <s v="Skincare"/>
    <s v="STORE10"/>
    <s v="Martinez, Adkins and Johnson"/>
    <s v="North"/>
    <s v="Danielmouth"/>
    <s v="Flagship"/>
    <n v="1"/>
    <n v="395.18"/>
    <n v="8.9999999999999969E-2"/>
    <s v="PayPal"/>
    <x v="1005"/>
  </r>
  <r>
    <x v="1009"/>
    <x v="459"/>
    <n v="3"/>
    <x v="2"/>
    <s v="CUST1100"/>
    <x v="1"/>
    <n v="53"/>
    <x v="67"/>
    <s v="Decorative Lamp Shade"/>
    <x v="3"/>
    <s v="Lighting"/>
    <s v="STORE8"/>
    <s v="Mann-Austin"/>
    <s v="East"/>
    <s v="Vasquezborough"/>
    <s v="Online"/>
    <n v="4"/>
    <n v="56.370000000000005"/>
    <n v="0.17000000000000004"/>
    <s v="Credit Card"/>
    <x v="1006"/>
  </r>
  <r>
    <x v="1010"/>
    <x v="24"/>
    <n v="9"/>
    <x v="2"/>
    <s v="CUST1209"/>
    <x v="1"/>
    <n v="50"/>
    <x v="29"/>
    <s v="Decorative Lamp Shade"/>
    <x v="3"/>
    <s v="Lighting"/>
    <s v="STORE9"/>
    <s v="Mann-Austin"/>
    <s v="East"/>
    <s v="Vasquezborough"/>
    <s v="Online"/>
    <n v="4"/>
    <n v="202.59"/>
    <n v="6.0000000000000053E-2"/>
    <s v="COD"/>
    <x v="1007"/>
  </r>
  <r>
    <x v="1011"/>
    <x v="145"/>
    <n v="11"/>
    <x v="0"/>
    <s v="CUST1004"/>
    <x v="1"/>
    <n v="64"/>
    <x v="82"/>
    <s v="Badminton Racket Set"/>
    <x v="0"/>
    <s v="Equipment"/>
    <s v="STORE5"/>
    <s v="Mann-Austin"/>
    <s v="East"/>
    <s v="Vasquezborough"/>
    <s v="Online"/>
    <n v="2"/>
    <n v="358.36"/>
    <n v="5.0000000000000044E-2"/>
    <s v="PayPal"/>
    <x v="1008"/>
  </r>
  <r>
    <x v="1012"/>
    <x v="300"/>
    <n v="8"/>
    <x v="0"/>
    <s v="CUST1072"/>
    <x v="1"/>
    <n v="39"/>
    <x v="92"/>
    <s v="Men's Casual Sneakers"/>
    <x v="4"/>
    <s v="Footwear"/>
    <s v="STORE18"/>
    <s v="Guerrero-Schmitt"/>
    <s v="East"/>
    <s v="East Stevechester"/>
    <s v="Flagship"/>
    <n v="4"/>
    <n v="85.62"/>
    <n v="0.28000000000000003"/>
    <s v="COD"/>
    <x v="1009"/>
  </r>
  <r>
    <x v="1013"/>
    <x v="170"/>
    <n v="6"/>
    <x v="0"/>
    <s v="CUST1185"/>
    <x v="1"/>
    <n v="54"/>
    <x v="84"/>
    <s v="Men's Sports Shorts"/>
    <x v="4"/>
    <s v="Bottoms"/>
    <s v="STORE17"/>
    <s v="Holloway Ltd"/>
    <s v="North"/>
    <s v="Bensonhaven"/>
    <s v="Flagship"/>
    <n v="4"/>
    <n v="929.26"/>
    <n v="0.22999999999999998"/>
    <s v="PayPal"/>
    <x v="1010"/>
  </r>
  <r>
    <x v="1014"/>
    <x v="551"/>
    <n v="1"/>
    <x v="2"/>
    <s v="CUST1309"/>
    <x v="1"/>
    <n v="41"/>
    <x v="17"/>
    <s v="Luxury Perfume Spray"/>
    <x v="2"/>
    <s v="Fragrance"/>
    <s v="STORE13"/>
    <s v="Martinez, Adkins and Johnson"/>
    <s v="North"/>
    <s v="Danielmouth"/>
    <s v="Flagship"/>
    <n v="2"/>
    <n v="92.64"/>
    <n v="0.14000000000000001"/>
    <s v="COD"/>
    <x v="1011"/>
  </r>
  <r>
    <x v="1015"/>
    <x v="176"/>
    <n v="3"/>
    <x v="2"/>
    <s v="CUST1248"/>
    <x v="0"/>
    <n v="19"/>
    <x v="85"/>
    <s v="Laptop Cooling Pad"/>
    <x v="1"/>
    <s v="Computer"/>
    <s v="STORE4"/>
    <s v="Mann-Austin"/>
    <s v="East"/>
    <s v="Vasquezborough"/>
    <s v="Online"/>
    <n v="4"/>
    <n v="139.05000000000001"/>
    <n v="0.29000000000000004"/>
    <s v="COD"/>
    <x v="1012"/>
  </r>
  <r>
    <x v="1016"/>
    <x v="552"/>
    <n v="6"/>
    <x v="0"/>
    <s v="CUST1140"/>
    <x v="1"/>
    <n v="63"/>
    <x v="27"/>
    <s v="Men's Track Pants"/>
    <x v="4"/>
    <s v="Bottoms"/>
    <s v="STORE4"/>
    <s v="Mann-Austin"/>
    <s v="East"/>
    <s v="Vasquezborough"/>
    <s v="Online"/>
    <n v="3"/>
    <n v="155.87"/>
    <n v="3.0000000000000027E-2"/>
    <s v="COD"/>
    <x v="1013"/>
  </r>
  <r>
    <x v="1017"/>
    <x v="315"/>
    <n v="6"/>
    <x v="2"/>
    <s v="CUST1442"/>
    <x v="1"/>
    <n v="42"/>
    <x v="13"/>
    <s v="Gaming Mechanical Keyboard"/>
    <x v="1"/>
    <s v="Computer"/>
    <s v="STORE16"/>
    <s v="Frederick-Wright"/>
    <s v="West"/>
    <s v="New Jimmymouth"/>
    <s v="Flagship"/>
    <n v="4"/>
    <n v="115.42000000000002"/>
    <n v="3.0000000000000027E-2"/>
    <s v="COD"/>
    <x v="1014"/>
  </r>
  <r>
    <x v="1018"/>
    <x v="260"/>
    <n v="6"/>
    <x v="2"/>
    <s v="CUST1122"/>
    <x v="0"/>
    <n v="50"/>
    <x v="40"/>
    <s v="Rugby Ball"/>
    <x v="0"/>
    <s v="Team Sports"/>
    <s v="STORE6"/>
    <s v="Mann-Austin"/>
    <s v="East"/>
    <s v="Vasquezborough"/>
    <s v="Online"/>
    <n v="3"/>
    <n v="593.62000000000012"/>
    <n v="8.0000000000000071E-2"/>
    <s v="Credit Card"/>
    <x v="1015"/>
  </r>
  <r>
    <x v="1019"/>
    <x v="295"/>
    <n v="3"/>
    <x v="2"/>
    <s v="CUST1353"/>
    <x v="1"/>
    <n v="56"/>
    <x v="49"/>
    <s v="High-Grip Football"/>
    <x v="0"/>
    <s v="Team Sports"/>
    <s v="STORE4"/>
    <s v="Mann-Austin"/>
    <s v="East"/>
    <s v="Vasquezborough"/>
    <s v="Online"/>
    <n v="2"/>
    <n v="825.04"/>
    <n v="0.19999999999999996"/>
    <s v="Credit Card"/>
    <x v="1016"/>
  </r>
  <r>
    <x v="1020"/>
    <x v="302"/>
    <n v="1"/>
    <x v="0"/>
    <s v="CUST1464"/>
    <x v="1"/>
    <n v="45"/>
    <x v="60"/>
    <s v="Women's Scarf Set"/>
    <x v="4"/>
    <s v="Accessories"/>
    <s v="STORE13"/>
    <s v="Martinez, Adkins and Johnson"/>
    <s v="North"/>
    <s v="Danielmouth"/>
    <s v="Flagship"/>
    <n v="1"/>
    <n v="963.76"/>
    <n v="0.14000000000000001"/>
    <s v="PayPal"/>
    <x v="1017"/>
  </r>
  <r>
    <x v="1021"/>
    <x v="529"/>
    <n v="5"/>
    <x v="0"/>
    <s v="CUST1292"/>
    <x v="0"/>
    <n v="30"/>
    <x v="76"/>
    <s v="Ceramic Plant Pot"/>
    <x v="3"/>
    <s v="Decor"/>
    <s v="STORE6"/>
    <s v="Mann-Austin"/>
    <s v="East"/>
    <s v="Vasquezborough"/>
    <s v="Online"/>
    <n v="1"/>
    <n v="238.23999999999998"/>
    <n v="0.12"/>
    <s v="PayPal"/>
    <x v="1018"/>
  </r>
  <r>
    <x v="1022"/>
    <x v="350"/>
    <n v="12"/>
    <x v="0"/>
    <s v="CUST1457"/>
    <x v="0"/>
    <n v="59"/>
    <x v="74"/>
    <s v="Fitness Resistance Bands"/>
    <x v="0"/>
    <s v="Fitness"/>
    <s v="STORE16"/>
    <s v="Frederick-Wright"/>
    <s v="West"/>
    <s v="New Jimmymouth"/>
    <s v="Flagship"/>
    <n v="1"/>
    <n v="756.63"/>
    <n v="4.0000000000000036E-2"/>
    <s v="PayPal"/>
    <x v="1019"/>
  </r>
  <r>
    <x v="1023"/>
    <x v="553"/>
    <n v="7"/>
    <x v="2"/>
    <s v="CUST1019"/>
    <x v="1"/>
    <n v="46"/>
    <x v="47"/>
    <s v="USB-C Laptop Charger"/>
    <x v="1"/>
    <s v="Computer"/>
    <s v="STORE7"/>
    <s v="Mann-Austin"/>
    <s v="East"/>
    <s v="Vasquezborough"/>
    <s v="Online"/>
    <n v="3"/>
    <n v="159.76"/>
    <n v="0.21999999999999997"/>
    <s v="Credit Card"/>
    <x v="1020"/>
  </r>
  <r>
    <x v="1024"/>
    <x v="166"/>
    <n v="3"/>
    <x v="0"/>
    <s v="CUST1368"/>
    <x v="1"/>
    <n v="34"/>
    <x v="98"/>
    <s v="Sports Stopwatch Basic"/>
    <x v="0"/>
    <s v="Accessories"/>
    <s v="STORE8"/>
    <s v="Mann-Austin"/>
    <s v="East"/>
    <s v="Vasquezborough"/>
    <s v="Online"/>
    <n v="1"/>
    <n v="329.94"/>
    <n v="0.14000000000000001"/>
    <s v="COD"/>
    <x v="1021"/>
  </r>
  <r>
    <x v="1025"/>
    <x v="554"/>
    <n v="3"/>
    <x v="2"/>
    <s v="CUST1060"/>
    <x v="1"/>
    <n v="22"/>
    <x v="53"/>
    <s v="Soccer Training Cone Set"/>
    <x v="0"/>
    <s v="Accessories"/>
    <s v="STORE8"/>
    <s v="Mann-Austin"/>
    <s v="East"/>
    <s v="Vasquezborough"/>
    <s v="Online"/>
    <n v="1"/>
    <n v="234.06"/>
    <n v="0.10999999999999999"/>
    <s v="PayPal"/>
    <x v="1022"/>
  </r>
  <r>
    <x v="1026"/>
    <x v="443"/>
    <n v="12"/>
    <x v="1"/>
    <s v="CUST1317"/>
    <x v="1"/>
    <n v="64"/>
    <x v="82"/>
    <s v="Badminton Racket Set"/>
    <x v="0"/>
    <s v="Equipment"/>
    <s v="STORE0"/>
    <s v="Rivera-Warner"/>
    <s v="East"/>
    <s v="Washingtonfurt"/>
    <s v="Flagship"/>
    <n v="2"/>
    <n v="773.75000000000011"/>
    <n v="0.16000000000000003"/>
    <s v="PayPal"/>
    <x v="1023"/>
  </r>
  <r>
    <x v="1027"/>
    <x v="555"/>
    <n v="5"/>
    <x v="0"/>
    <s v="CUST1436"/>
    <x v="0"/>
    <n v="61"/>
    <x v="40"/>
    <s v="Rugby Ball"/>
    <x v="0"/>
    <s v="Team Sports"/>
    <s v="STORE18"/>
    <s v="Guerrero-Schmitt"/>
    <s v="East"/>
    <s v="East Stevechester"/>
    <s v="Flagship"/>
    <n v="1"/>
    <n v="73.88"/>
    <n v="4.0000000000000036E-2"/>
    <s v="Credit Card"/>
    <x v="1024"/>
  </r>
  <r>
    <x v="1028"/>
    <x v="556"/>
    <n v="2"/>
    <x v="0"/>
    <s v="CUST1005"/>
    <x v="0"/>
    <n v="24"/>
    <x v="56"/>
    <s v="Kitchen Cutting Board"/>
    <x v="3"/>
    <s v="Kitchen"/>
    <s v="STORE18"/>
    <s v="Guerrero-Schmitt"/>
    <s v="East"/>
    <s v="East Stevechester"/>
    <s v="Flagship"/>
    <n v="1"/>
    <n v="859.3"/>
    <n v="0.16000000000000003"/>
    <s v="PayPal"/>
    <x v="1025"/>
  </r>
  <r>
    <x v="1029"/>
    <x v="290"/>
    <n v="9"/>
    <x v="0"/>
    <s v="CUST1129"/>
    <x v="1"/>
    <n v="43"/>
    <x v="82"/>
    <s v="Badminton Racket Set"/>
    <x v="0"/>
    <s v="Equipment"/>
    <s v="STORE6"/>
    <s v="Mann-Austin"/>
    <s v="East"/>
    <s v="Vasquezborough"/>
    <s v="Online"/>
    <n v="4"/>
    <n v="762.42999999999972"/>
    <n v="4.9999999999999933E-2"/>
    <s v="Credit Card"/>
    <x v="1026"/>
  </r>
  <r>
    <x v="1030"/>
    <x v="557"/>
    <n v="5"/>
    <x v="0"/>
    <s v="CUST1124"/>
    <x v="0"/>
    <n v="26"/>
    <x v="78"/>
    <s v="Shin Guards – Adult"/>
    <x v="0"/>
    <s v="Team Sports"/>
    <s v="STORE0"/>
    <s v="Rivera-Warner"/>
    <s v="East"/>
    <s v="Washingtonfurt"/>
    <s v="Flagship"/>
    <n v="1"/>
    <n v="328.51"/>
    <n v="0.19999999999999996"/>
    <s v="COD"/>
    <x v="1027"/>
  </r>
  <r>
    <x v="1031"/>
    <x v="558"/>
    <n v="3"/>
    <x v="2"/>
    <s v="CUST1274"/>
    <x v="0"/>
    <n v="38"/>
    <x v="38"/>
    <s v="Adjustable Jump Rope"/>
    <x v="0"/>
    <s v="Fitness"/>
    <s v="STORE4"/>
    <s v="Mann-Austin"/>
    <s v="East"/>
    <s v="Vasquezborough"/>
    <s v="Online"/>
    <n v="1"/>
    <n v="34.510000000000005"/>
    <n v="4.0000000000000036E-2"/>
    <s v="COD"/>
    <x v="1028"/>
  </r>
  <r>
    <x v="1032"/>
    <x v="400"/>
    <n v="11"/>
    <x v="1"/>
    <s v="CUST1105"/>
    <x v="1"/>
    <n v="50"/>
    <x v="46"/>
    <s v="Knee Support Brace"/>
    <x v="0"/>
    <s v="Equipment"/>
    <s v="STORE11"/>
    <s v="Martinez, Adkins and Johnson"/>
    <s v="North"/>
    <s v="Danielmouth"/>
    <s v="Flagship"/>
    <n v="3"/>
    <n v="663.73"/>
    <n v="6.0000000000000053E-2"/>
    <s v="COD"/>
    <x v="1029"/>
  </r>
  <r>
    <x v="1033"/>
    <x v="94"/>
    <n v="7"/>
    <x v="0"/>
    <s v="CUST1246"/>
    <x v="0"/>
    <n v="58"/>
    <x v="9"/>
    <s v="Modern Wall Clock"/>
    <x v="3"/>
    <s v="Decor"/>
    <s v="STORE9"/>
    <s v="Mann-Austin"/>
    <s v="East"/>
    <s v="Vasquezborough"/>
    <s v="Online"/>
    <n v="1"/>
    <n v="409.40999999999997"/>
    <n v="0.13"/>
    <s v="PayPal"/>
    <x v="1030"/>
  </r>
  <r>
    <x v="1034"/>
    <x v="277"/>
    <n v="3"/>
    <x v="2"/>
    <s v="CUST1092"/>
    <x v="1"/>
    <n v="44"/>
    <x v="36"/>
    <s v="Essential Oil Diffuser"/>
    <x v="3"/>
    <s v="Decor"/>
    <s v="STORE3"/>
    <s v="Mann-Austin"/>
    <s v="East"/>
    <s v="Vasquezborough"/>
    <s v="Online"/>
    <n v="3"/>
    <n v="461.03000000000009"/>
    <n v="0.1100000000000001"/>
    <s v="PayPal"/>
    <x v="1031"/>
  </r>
  <r>
    <x v="1035"/>
    <x v="22"/>
    <n v="4"/>
    <x v="0"/>
    <s v="CUST1368"/>
    <x v="1"/>
    <n v="34"/>
    <x v="46"/>
    <s v="Knee Support Brace"/>
    <x v="0"/>
    <s v="Equipment"/>
    <s v="STORE14"/>
    <s v="Mcdonald Inc"/>
    <s v="South"/>
    <s v="Christopherland"/>
    <s v="Outlet"/>
    <n v="2"/>
    <n v="760.14"/>
    <n v="2.0000000000000018E-2"/>
    <s v="COD"/>
    <x v="1032"/>
  </r>
  <r>
    <x v="1036"/>
    <x v="218"/>
    <n v="4"/>
    <x v="2"/>
    <s v="CUST1278"/>
    <x v="1"/>
    <n v="42"/>
    <x v="34"/>
    <s v="Men's Formal Shirt"/>
    <x v="4"/>
    <s v="Tops"/>
    <s v="STORE1"/>
    <s v="Martinez, Adkins and Johnson"/>
    <s v="North"/>
    <s v="Danielmouth"/>
    <s v="Flagship"/>
    <n v="3"/>
    <n v="688.75999999999976"/>
    <n v="0.11999999999999988"/>
    <s v="PayPal"/>
    <x v="1033"/>
  </r>
  <r>
    <x v="1037"/>
    <x v="559"/>
    <n v="5"/>
    <x v="2"/>
    <s v="CUST1159"/>
    <x v="1"/>
    <n v="46"/>
    <x v="19"/>
    <s v="USB External Hard Drive"/>
    <x v="1"/>
    <s v="Computer"/>
    <s v="STORE9"/>
    <s v="Mann-Austin"/>
    <s v="East"/>
    <s v="Vasquezborough"/>
    <s v="Online"/>
    <n v="2"/>
    <n v="257.77999999999997"/>
    <n v="5.0000000000000044E-2"/>
    <s v="Credit Card"/>
    <x v="1034"/>
  </r>
  <r>
    <x v="1038"/>
    <x v="560"/>
    <n v="4"/>
    <x v="0"/>
    <s v="CUST1052"/>
    <x v="0"/>
    <n v="55"/>
    <x v="27"/>
    <s v="Men's Track Pants"/>
    <x v="4"/>
    <s v="Bottoms"/>
    <s v="STORE7"/>
    <s v="Mann-Austin"/>
    <s v="East"/>
    <s v="Vasquezborough"/>
    <s v="Online"/>
    <n v="2"/>
    <n v="314.29000000000002"/>
    <n v="0.18999999999999995"/>
    <s v="COD"/>
    <x v="1035"/>
  </r>
  <r>
    <x v="1039"/>
    <x v="296"/>
    <n v="8"/>
    <x v="0"/>
    <s v="CUST1155"/>
    <x v="1"/>
    <n v="60"/>
    <x v="18"/>
    <s v="Professional Jump Rope"/>
    <x v="0"/>
    <s v="Fitness"/>
    <s v="STORE14"/>
    <s v="Mcdonald Inc"/>
    <s v="South"/>
    <s v="Christopherland"/>
    <s v="Outlet"/>
    <n v="3"/>
    <n v="336.09000000000003"/>
    <n v="1.000000000000012E-2"/>
    <s v="PayPal"/>
    <x v="1036"/>
  </r>
  <r>
    <x v="1040"/>
    <x v="206"/>
    <n v="7"/>
    <x v="2"/>
    <s v="CUST1002"/>
    <x v="1"/>
    <n v="29"/>
    <x v="28"/>
    <s v="Women's Ankle Boots"/>
    <x v="4"/>
    <s v="Footwear"/>
    <s v="STORE17"/>
    <s v="Holloway Ltd"/>
    <s v="North"/>
    <s v="Bensonhaven"/>
    <s v="Flagship"/>
    <n v="3"/>
    <n v="202.07000000000005"/>
    <n v="0.22999999999999998"/>
    <s v="PayPal"/>
    <x v="1037"/>
  </r>
  <r>
    <x v="1041"/>
    <x v="8"/>
    <n v="5"/>
    <x v="2"/>
    <s v="CUST1310"/>
    <x v="0"/>
    <n v="20"/>
    <x v="53"/>
    <s v="Soccer Training Cone Set"/>
    <x v="0"/>
    <s v="Accessories"/>
    <s v="STORE8"/>
    <s v="Mann-Austin"/>
    <s v="East"/>
    <s v="Vasquezborough"/>
    <s v="Online"/>
    <n v="2"/>
    <n v="485.25"/>
    <n v="0.28000000000000003"/>
    <s v="Credit Card"/>
    <x v="1038"/>
  </r>
  <r>
    <x v="1042"/>
    <x v="332"/>
    <n v="9"/>
    <x v="2"/>
    <s v="CUST1171"/>
    <x v="1"/>
    <n v="44"/>
    <x v="28"/>
    <s v="Women's Ankle Boots"/>
    <x v="4"/>
    <s v="Footwear"/>
    <s v="STORE10"/>
    <s v="Martinez, Adkins and Johnson"/>
    <s v="North"/>
    <s v="Danielmouth"/>
    <s v="Flagship"/>
    <n v="4"/>
    <n v="552.38"/>
    <n v="9.9999999999999978E-2"/>
    <s v="PayPal"/>
    <x v="1039"/>
  </r>
  <r>
    <x v="1043"/>
    <x v="378"/>
    <n v="11"/>
    <x v="1"/>
    <s v="CUST1107"/>
    <x v="1"/>
    <n v="62"/>
    <x v="87"/>
    <s v="Womens Cotton Scarf"/>
    <x v="4"/>
    <s v="Accessories"/>
    <s v="STORE17"/>
    <s v="Holloway Ltd"/>
    <s v="North"/>
    <s v="Bensonhaven"/>
    <s v="Flagship"/>
    <n v="4"/>
    <n v="377.26000000000005"/>
    <n v="0.21999999999999997"/>
    <s v="COD"/>
    <x v="1040"/>
  </r>
  <r>
    <x v="1044"/>
    <x v="57"/>
    <n v="11"/>
    <x v="1"/>
    <s v="CUST1053"/>
    <x v="1"/>
    <n v="37"/>
    <x v="44"/>
    <s v="Makeup Brush Set"/>
    <x v="2"/>
    <s v="Makeup"/>
    <s v="STORE19"/>
    <s v="Mann-Austin"/>
    <s v="East"/>
    <s v="Vasquezborough"/>
    <s v="Online"/>
    <n v="4"/>
    <n v="189.07000000000002"/>
    <n v="0.10000000000000009"/>
    <s v="COD"/>
    <x v="1041"/>
  </r>
  <r>
    <x v="1045"/>
    <x v="561"/>
    <n v="6"/>
    <x v="2"/>
    <s v="CUST1499"/>
    <x v="1"/>
    <n v="27"/>
    <x v="37"/>
    <s v="Stainless Steel Cutlery Set"/>
    <x v="3"/>
    <s v="Kitchen"/>
    <s v="STORE4"/>
    <s v="Mann-Austin"/>
    <s v="East"/>
    <s v="Vasquezborough"/>
    <s v="Online"/>
    <n v="3"/>
    <n v="272.27000000000015"/>
    <n v="1.0000000000000231E-2"/>
    <s v="Credit Card"/>
    <x v="1042"/>
  </r>
  <r>
    <x v="1046"/>
    <x v="330"/>
    <n v="5"/>
    <x v="2"/>
    <s v="CUST1264"/>
    <x v="0"/>
    <n v="25"/>
    <x v="80"/>
    <s v="Microwave Oven"/>
    <x v="3"/>
    <s v="Appliances"/>
    <s v="STORE11"/>
    <s v="Martinez, Adkins and Johnson"/>
    <s v="North"/>
    <s v="Danielmouth"/>
    <s v="Flagship"/>
    <n v="1"/>
    <n v="209.39"/>
    <n v="0.28000000000000003"/>
    <s v="PayPal"/>
    <x v="1043"/>
  </r>
  <r>
    <x v="1047"/>
    <x v="519"/>
    <n v="12"/>
    <x v="1"/>
    <s v="CUST1053"/>
    <x v="1"/>
    <n v="37"/>
    <x v="61"/>
    <s v="Wall-Mounted Spice Rack"/>
    <x v="3"/>
    <s v="Kitchen"/>
    <s v="STORE9"/>
    <s v="Mann-Austin"/>
    <s v="East"/>
    <s v="Vasquezborough"/>
    <s v="Online"/>
    <n v="1"/>
    <n v="813.87"/>
    <n v="0.22999999999999998"/>
    <s v="Credit Card"/>
    <x v="1044"/>
  </r>
  <r>
    <x v="1048"/>
    <x v="454"/>
    <n v="5"/>
    <x v="2"/>
    <s v="CUST1257"/>
    <x v="0"/>
    <n v="42"/>
    <x v="77"/>
    <s v="Sports Stopwatch Timer"/>
    <x v="0"/>
    <s v="Accessories"/>
    <s v="STORE0"/>
    <s v="Rivera-Warner"/>
    <s v="East"/>
    <s v="Washingtonfurt"/>
    <s v="Flagship"/>
    <n v="1"/>
    <n v="143.69999999999999"/>
    <n v="0.18999999999999995"/>
    <s v="PayPal"/>
    <x v="1045"/>
  </r>
  <r>
    <x v="1049"/>
    <x v="562"/>
    <n v="4"/>
    <x v="0"/>
    <s v="CUST1470"/>
    <x v="1"/>
    <n v="21"/>
    <x v="54"/>
    <s v="Men's Winter Jacket"/>
    <x v="4"/>
    <s v="Outerwear"/>
    <s v="STORE1"/>
    <s v="Martinez, Adkins and Johnson"/>
    <s v="North"/>
    <s v="Danielmouth"/>
    <s v="Flagship"/>
    <n v="4"/>
    <n v="837.34"/>
    <n v="5.0000000000000044E-2"/>
    <s v="PayPal"/>
    <x v="1046"/>
  </r>
  <r>
    <x v="1050"/>
    <x v="35"/>
    <n v="8"/>
    <x v="2"/>
    <s v="CUST1120"/>
    <x v="1"/>
    <n v="44"/>
    <x v="5"/>
    <s v="4K Home Projector"/>
    <x v="1"/>
    <s v="Appliances"/>
    <s v="STORE19"/>
    <s v="Mann-Austin"/>
    <s v="East"/>
    <s v="Vasquezborough"/>
    <s v="Online"/>
    <n v="1"/>
    <n v="151.66000000000005"/>
    <n v="0.16000000000000014"/>
    <s v="COD"/>
    <x v="1047"/>
  </r>
  <r>
    <x v="1051"/>
    <x v="554"/>
    <n v="3"/>
    <x v="2"/>
    <s v="CUST1499"/>
    <x v="1"/>
    <n v="27"/>
    <x v="38"/>
    <s v="Adjustable Jump Rope"/>
    <x v="0"/>
    <s v="Fitness"/>
    <s v="STORE8"/>
    <s v="Mann-Austin"/>
    <s v="East"/>
    <s v="Vasquezborough"/>
    <s v="Online"/>
    <n v="3"/>
    <n v="961.40000000000009"/>
    <n v="2.0000000000000018E-2"/>
    <s v="PayPal"/>
    <x v="1048"/>
  </r>
  <r>
    <x v="1052"/>
    <x v="112"/>
    <n v="7"/>
    <x v="0"/>
    <s v="CUST1370"/>
    <x v="0"/>
    <n v="45"/>
    <x v="1"/>
    <s v="Bluetooth Car Audio System"/>
    <x v="1"/>
    <s v="Audio"/>
    <s v="STORE18"/>
    <s v="Guerrero-Schmitt"/>
    <s v="East"/>
    <s v="East Stevechester"/>
    <s v="Flagship"/>
    <n v="4"/>
    <n v="475.97999999999996"/>
    <n v="0.18999999999999995"/>
    <s v="PayPal"/>
    <x v="1049"/>
  </r>
  <r>
    <x v="1053"/>
    <x v="327"/>
    <n v="9"/>
    <x v="0"/>
    <s v="CUST1380"/>
    <x v="0"/>
    <n v="23"/>
    <x v="48"/>
    <s v="Sports Water Hydration Pack"/>
    <x v="0"/>
    <s v="Outdoor"/>
    <s v="STORE15"/>
    <s v="Shelton PLC"/>
    <s v="North"/>
    <s v="East Jenniferstad"/>
    <s v="Flagship"/>
    <n v="4"/>
    <n v="132.89000000000004"/>
    <n v="0.12000000000000011"/>
    <s v="Credit Card"/>
    <x v="1050"/>
  </r>
  <r>
    <x v="1054"/>
    <x v="6"/>
    <n v="7"/>
    <x v="2"/>
    <s v="CUST1437"/>
    <x v="1"/>
    <n v="47"/>
    <x v="68"/>
    <s v="Bedroom Table Lamp"/>
    <x v="3"/>
    <s v="Lighting"/>
    <s v="STORE12"/>
    <s v="Martinez, Adkins and Johnson"/>
    <s v="North"/>
    <s v="Danielmouth"/>
    <s v="Flagship"/>
    <n v="3"/>
    <n v="471.31"/>
    <n v="0"/>
    <s v="PayPal"/>
    <x v="1051"/>
  </r>
  <r>
    <x v="1055"/>
    <x v="522"/>
    <n v="5"/>
    <x v="0"/>
    <s v="CUST1464"/>
    <x v="1"/>
    <n v="45"/>
    <x v="3"/>
    <s v="Wireless Mouse"/>
    <x v="1"/>
    <s v="Computer"/>
    <s v="STORE14"/>
    <s v="Mcdonald Inc"/>
    <s v="South"/>
    <s v="Christopherland"/>
    <s v="Outlet"/>
    <n v="2"/>
    <n v="720.31999999999994"/>
    <n v="0.26"/>
    <s v="Credit Card"/>
    <x v="1052"/>
  </r>
  <r>
    <x v="1056"/>
    <x v="251"/>
    <n v="5"/>
    <x v="0"/>
    <s v="CUST1075"/>
    <x v="1"/>
    <n v="61"/>
    <x v="73"/>
    <s v="Women's Hair Dryer Brush"/>
    <x v="2"/>
    <s v="Haircare"/>
    <s v="STORE18"/>
    <s v="Guerrero-Schmitt"/>
    <s v="East"/>
    <s v="East Stevechester"/>
    <s v="Flagship"/>
    <n v="4"/>
    <n v="99.919999999999987"/>
    <n v="0.10999999999999999"/>
    <s v="COD"/>
    <x v="1053"/>
  </r>
  <r>
    <x v="1057"/>
    <x v="498"/>
    <n v="8"/>
    <x v="2"/>
    <s v="CUST1067"/>
    <x v="0"/>
    <n v="58"/>
    <x v="31"/>
    <s v="Men's Graphic T-Shirt"/>
    <x v="4"/>
    <s v="Tops"/>
    <s v="STORE3"/>
    <s v="Mann-Austin"/>
    <s v="East"/>
    <s v="Vasquezborough"/>
    <s v="Online"/>
    <n v="3"/>
    <n v="900.63"/>
    <n v="0.10999999999999999"/>
    <s v="COD"/>
    <x v="1054"/>
  </r>
  <r>
    <x v="1058"/>
    <x v="434"/>
    <n v="12"/>
    <x v="0"/>
    <s v="CUST1442"/>
    <x v="1"/>
    <n v="42"/>
    <x v="54"/>
    <s v="Men's Winter Jacket"/>
    <x v="4"/>
    <s v="Outerwear"/>
    <s v="STORE8"/>
    <s v="Mann-Austin"/>
    <s v="East"/>
    <s v="Vasquezborough"/>
    <s v="Online"/>
    <n v="1"/>
    <n v="681.72"/>
    <n v="0.10999999999999999"/>
    <s v="PayPal"/>
    <x v="1055"/>
  </r>
  <r>
    <x v="1059"/>
    <x v="383"/>
    <n v="10"/>
    <x v="1"/>
    <s v="CUST1009"/>
    <x v="0"/>
    <n v="64"/>
    <x v="36"/>
    <s v="Essential Oil Diffuser"/>
    <x v="3"/>
    <s v="Decor"/>
    <s v="STORE13"/>
    <s v="Martinez, Adkins and Johnson"/>
    <s v="North"/>
    <s v="Danielmouth"/>
    <s v="Flagship"/>
    <n v="2"/>
    <n v="838.22"/>
    <n v="0.30000000000000004"/>
    <s v="Credit Card"/>
    <x v="1056"/>
  </r>
  <r>
    <x v="1060"/>
    <x v="343"/>
    <n v="5"/>
    <x v="2"/>
    <s v="CUST1194"/>
    <x v="0"/>
    <n v="46"/>
    <x v="72"/>
    <s v="LED Bedside Lamp"/>
    <x v="3"/>
    <s v="Lighting"/>
    <s v="STORE12"/>
    <s v="Martinez, Adkins and Johnson"/>
    <s v="North"/>
    <s v="Danielmouth"/>
    <s v="Flagship"/>
    <n v="2"/>
    <n v="816.22"/>
    <n v="0.27"/>
    <s v="Credit Card"/>
    <x v="1057"/>
  </r>
  <r>
    <x v="1061"/>
    <x v="110"/>
    <n v="9"/>
    <x v="0"/>
    <s v="CUST1380"/>
    <x v="0"/>
    <n v="23"/>
    <x v="86"/>
    <s v="Tennis Ball 3-Pack"/>
    <x v="0"/>
    <s v="Equipment"/>
    <s v="STORE7"/>
    <s v="Mann-Austin"/>
    <s v="East"/>
    <s v="Vasquezborough"/>
    <s v="Online"/>
    <n v="2"/>
    <n v="654.12"/>
    <n v="0.27"/>
    <s v="PayPal"/>
    <x v="1058"/>
  </r>
  <r>
    <x v="1062"/>
    <x v="562"/>
    <n v="4"/>
    <x v="0"/>
    <s v="CUST1105"/>
    <x v="1"/>
    <n v="50"/>
    <x v="78"/>
    <s v="Shin Guards – Adult"/>
    <x v="0"/>
    <s v="Team Sports"/>
    <s v="STORE13"/>
    <s v="Martinez, Adkins and Johnson"/>
    <s v="North"/>
    <s v="Danielmouth"/>
    <s v="Flagship"/>
    <n v="4"/>
    <n v="528.22"/>
    <n v="0.19999999999999996"/>
    <s v="PayPal"/>
    <x v="1059"/>
  </r>
  <r>
    <x v="1063"/>
    <x v="563"/>
    <n v="2"/>
    <x v="2"/>
    <s v="CUST1221"/>
    <x v="0"/>
    <n v="38"/>
    <x v="13"/>
    <s v="Gaming Mechanical Keyboard"/>
    <x v="1"/>
    <s v="Computer"/>
    <s v="STORE7"/>
    <s v="Mann-Austin"/>
    <s v="East"/>
    <s v="Vasquezborough"/>
    <s v="Online"/>
    <n v="4"/>
    <n v="36.72"/>
    <n v="6.9999999999999951E-2"/>
    <s v="COD"/>
    <x v="1060"/>
  </r>
  <r>
    <x v="1064"/>
    <x v="81"/>
    <n v="9"/>
    <x v="0"/>
    <s v="CUST1370"/>
    <x v="0"/>
    <n v="45"/>
    <x v="36"/>
    <s v="Essential Oil Diffuser"/>
    <x v="3"/>
    <s v="Decor"/>
    <s v="STORE19"/>
    <s v="Mann-Austin"/>
    <s v="East"/>
    <s v="Vasquezborough"/>
    <s v="Online"/>
    <n v="2"/>
    <n v="705.97"/>
    <n v="9.9999999999999978E-2"/>
    <s v="PayPal"/>
    <x v="1061"/>
  </r>
  <r>
    <x v="1065"/>
    <x v="324"/>
    <n v="3"/>
    <x v="2"/>
    <s v="CUST1023"/>
    <x v="1"/>
    <n v="52"/>
    <x v="43"/>
    <s v="Noise-Canceling Headphones"/>
    <x v="1"/>
    <s v="Audio"/>
    <s v="STORE1"/>
    <s v="Martinez, Adkins and Johnson"/>
    <s v="North"/>
    <s v="Danielmouth"/>
    <s v="Flagship"/>
    <n v="2"/>
    <n v="994.29"/>
    <n v="1.0000000000000009E-2"/>
    <s v="PayPal"/>
    <x v="1062"/>
  </r>
  <r>
    <x v="1066"/>
    <x v="418"/>
    <n v="11"/>
    <x v="0"/>
    <s v="CUST1421"/>
    <x v="1"/>
    <n v="45"/>
    <x v="80"/>
    <s v="Microwave Oven"/>
    <x v="3"/>
    <s v="Appliances"/>
    <s v="STORE18"/>
    <s v="Guerrero-Schmitt"/>
    <s v="East"/>
    <s v="East Stevechester"/>
    <s v="Flagship"/>
    <n v="1"/>
    <n v="909.04000000000008"/>
    <n v="0.10999999999999999"/>
    <s v="Credit Card"/>
    <x v="1063"/>
  </r>
  <r>
    <x v="1067"/>
    <x v="427"/>
    <n v="2"/>
    <x v="0"/>
    <s v="CUST1349"/>
    <x v="0"/>
    <n v="31"/>
    <x v="13"/>
    <s v="Gaming Mechanical Keyboard"/>
    <x v="1"/>
    <s v="Computer"/>
    <s v="STORE11"/>
    <s v="Martinez, Adkins and Johnson"/>
    <s v="North"/>
    <s v="Danielmouth"/>
    <s v="Flagship"/>
    <n v="1"/>
    <n v="164.73"/>
    <n v="0.11999999999999988"/>
    <s v="PayPal"/>
    <x v="1064"/>
  </r>
  <r>
    <x v="1068"/>
    <x v="527"/>
    <n v="2"/>
    <x v="2"/>
    <s v="CUST1062"/>
    <x v="0"/>
    <n v="50"/>
    <x v="92"/>
    <s v="Men's Casual Sneakers"/>
    <x v="4"/>
    <s v="Footwear"/>
    <s v="STORE7"/>
    <s v="Mann-Austin"/>
    <s v="East"/>
    <s v="Vasquezborough"/>
    <s v="Online"/>
    <n v="2"/>
    <n v="606.35"/>
    <n v="0.16000000000000003"/>
    <s v="COD"/>
    <x v="1065"/>
  </r>
  <r>
    <x v="1069"/>
    <x v="540"/>
    <n v="7"/>
    <x v="0"/>
    <s v="CUST1163"/>
    <x v="0"/>
    <n v="21"/>
    <x v="24"/>
    <s v="Portable Bluetooth Speaker"/>
    <x v="1"/>
    <s v="Audio"/>
    <s v="STORE4"/>
    <s v="Mann-Austin"/>
    <s v="East"/>
    <s v="Vasquezborough"/>
    <s v="Online"/>
    <n v="3"/>
    <n v="904.19"/>
    <n v="8.9999999999999969E-2"/>
    <s v="Credit Card"/>
    <x v="1066"/>
  </r>
  <r>
    <x v="1070"/>
    <x v="311"/>
    <n v="10"/>
    <x v="0"/>
    <s v="CUST1151"/>
    <x v="1"/>
    <n v="25"/>
    <x v="57"/>
    <s v="Boxing Hand Wraps"/>
    <x v="0"/>
    <s v="Fitness"/>
    <s v="STORE2"/>
    <s v="Mann-Austin"/>
    <s v="East"/>
    <s v="Vasquezborough"/>
    <s v="Online"/>
    <n v="4"/>
    <n v="694.6099999999999"/>
    <n v="0.17999999999999994"/>
    <s v="COD"/>
    <x v="1067"/>
  </r>
  <r>
    <x v="1071"/>
    <x v="34"/>
    <n v="10"/>
    <x v="1"/>
    <s v="CUST1225"/>
    <x v="1"/>
    <n v="46"/>
    <x v="41"/>
    <s v="Face Foundation Kit"/>
    <x v="2"/>
    <s v="Makeup"/>
    <s v="STORE2"/>
    <s v="Mann-Austin"/>
    <s v="East"/>
    <s v="Vasquezborough"/>
    <s v="Online"/>
    <n v="4"/>
    <n v="753.83"/>
    <n v="0.2400000000000001"/>
    <s v="Credit Card"/>
    <x v="1068"/>
  </r>
  <r>
    <x v="1072"/>
    <x v="507"/>
    <n v="12"/>
    <x v="0"/>
    <s v="CUST1197"/>
    <x v="1"/>
    <n v="45"/>
    <x v="39"/>
    <s v="Multi-Purpose Storage Box"/>
    <x v="3"/>
    <s v="Storage"/>
    <s v="STORE8"/>
    <s v="Mann-Austin"/>
    <s v="East"/>
    <s v="Vasquezborough"/>
    <s v="Online"/>
    <n v="1"/>
    <n v="66.22"/>
    <n v="1.9999999999999907E-2"/>
    <s v="Credit Card"/>
    <x v="1069"/>
  </r>
  <r>
    <x v="1073"/>
    <x v="41"/>
    <n v="11"/>
    <x v="1"/>
    <s v="CUST1337"/>
    <x v="1"/>
    <n v="40"/>
    <x v="91"/>
    <s v="Matte Lipstick Set"/>
    <x v="2"/>
    <s v="Makeup"/>
    <s v="STORE14"/>
    <s v="Mcdonald Inc"/>
    <s v="South"/>
    <s v="Christopherland"/>
    <s v="Outlet"/>
    <n v="2"/>
    <n v="891.80000000000007"/>
    <n v="0.29000000000000004"/>
    <s v="COD"/>
    <x v="1070"/>
  </r>
  <r>
    <x v="1074"/>
    <x v="504"/>
    <n v="5"/>
    <x v="0"/>
    <s v="CUST1363"/>
    <x v="0"/>
    <n v="23"/>
    <x v="28"/>
    <s v="Women's Ankle Boots"/>
    <x v="4"/>
    <s v="Footwear"/>
    <s v="STORE9"/>
    <s v="Mann-Austin"/>
    <s v="East"/>
    <s v="Vasquezborough"/>
    <s v="Online"/>
    <n v="4"/>
    <n v="255.48"/>
    <n v="3.0000000000000027E-2"/>
    <s v="COD"/>
    <x v="1071"/>
  </r>
  <r>
    <x v="1075"/>
    <x v="31"/>
    <n v="10"/>
    <x v="0"/>
    <s v="CUST1301"/>
    <x v="0"/>
    <n v="50"/>
    <x v="94"/>
    <s v="Wooden Bookshelf"/>
    <x v="3"/>
    <s v="Furniture"/>
    <s v="STORE17"/>
    <s v="Holloway Ltd"/>
    <s v="North"/>
    <s v="Bensonhaven"/>
    <s v="Flagship"/>
    <n v="4"/>
    <n v="604.87"/>
    <n v="0.28000000000000003"/>
    <s v="PayPal"/>
    <x v="1072"/>
  </r>
  <r>
    <x v="1076"/>
    <x v="564"/>
    <n v="3"/>
    <x v="0"/>
    <s v="CUST1045"/>
    <x v="0"/>
    <n v="54"/>
    <x v="9"/>
    <s v="Modern Wall Clock"/>
    <x v="3"/>
    <s v="Decor"/>
    <s v="STORE17"/>
    <s v="Holloway Ltd"/>
    <s v="North"/>
    <s v="Bensonhaven"/>
    <s v="Flagship"/>
    <n v="3"/>
    <n v="623.82000000000005"/>
    <n v="0.13"/>
    <s v="COD"/>
    <x v="1073"/>
  </r>
  <r>
    <x v="1077"/>
    <x v="416"/>
    <n v="8"/>
    <x v="2"/>
    <s v="CUST1138"/>
    <x v="0"/>
    <n v="43"/>
    <x v="51"/>
    <s v="Hair Repair Oil Treatment"/>
    <x v="2"/>
    <s v="Haircare"/>
    <s v="STORE16"/>
    <s v="Frederick-Wright"/>
    <s v="West"/>
    <s v="New Jimmymouth"/>
    <s v="Flagship"/>
    <n v="3"/>
    <n v="575.2399999999999"/>
    <n v="0.12"/>
    <s v="COD"/>
    <x v="1074"/>
  </r>
  <r>
    <x v="1078"/>
    <x v="35"/>
    <n v="8"/>
    <x v="2"/>
    <s v="CUST1414"/>
    <x v="1"/>
    <n v="35"/>
    <x v="83"/>
    <s v="Portable Power Bank"/>
    <x v="1"/>
    <s v="Mobile"/>
    <s v="STORE11"/>
    <s v="Martinez, Adkins and Johnson"/>
    <s v="North"/>
    <s v="Danielmouth"/>
    <s v="Flagship"/>
    <n v="1"/>
    <n v="769.4"/>
    <n v="0.16000000000000003"/>
    <s v="Credit Card"/>
    <x v="1075"/>
  </r>
  <r>
    <x v="1079"/>
    <x v="109"/>
    <n v="5"/>
    <x v="0"/>
    <s v="CUST1329"/>
    <x v="1"/>
    <n v="62"/>
    <x v="83"/>
    <s v="Portable Power Bank"/>
    <x v="1"/>
    <s v="Mobile"/>
    <s v="STORE17"/>
    <s v="Holloway Ltd"/>
    <s v="North"/>
    <s v="Bensonhaven"/>
    <s v="Flagship"/>
    <n v="1"/>
    <n v="227.28"/>
    <n v="0.13"/>
    <s v="COD"/>
    <x v="1076"/>
  </r>
  <r>
    <x v="1080"/>
    <x v="191"/>
    <n v="3"/>
    <x v="0"/>
    <s v="CUST1051"/>
    <x v="1"/>
    <n v="23"/>
    <x v="95"/>
    <s v="Knee Support Brace"/>
    <x v="0"/>
    <s v="Equipment"/>
    <s v="STORE17"/>
    <s v="Holloway Ltd"/>
    <s v="North"/>
    <s v="Bensonhaven"/>
    <s v="Flagship"/>
    <n v="4"/>
    <n v="127.58"/>
    <n v="0.15000000000000002"/>
    <s v="Credit Card"/>
    <x v="1077"/>
  </r>
  <r>
    <x v="1081"/>
    <x v="404"/>
    <n v="2"/>
    <x v="2"/>
    <s v="CUST1418"/>
    <x v="1"/>
    <n v="60"/>
    <x v="38"/>
    <s v="Adjustable Jump Rope"/>
    <x v="0"/>
    <s v="Fitness"/>
    <s v="STORE3"/>
    <s v="Mann-Austin"/>
    <s v="East"/>
    <s v="Vasquezborough"/>
    <s v="Online"/>
    <n v="1"/>
    <n v="793.20999999999992"/>
    <n v="8.9999999999999858E-2"/>
    <s v="Credit Card"/>
    <x v="1078"/>
  </r>
  <r>
    <x v="1082"/>
    <x v="245"/>
    <n v="8"/>
    <x v="2"/>
    <s v="CUST1301"/>
    <x v="0"/>
    <n v="50"/>
    <x v="50"/>
    <s v="Hydrating Face Cleanser"/>
    <x v="2"/>
    <s v="Skincare"/>
    <s v="STORE12"/>
    <s v="Martinez, Adkins and Johnson"/>
    <s v="North"/>
    <s v="Danielmouth"/>
    <s v="Flagship"/>
    <n v="3"/>
    <n v="435.60999999999996"/>
    <n v="2.9999999999999916E-2"/>
    <s v="PayPal"/>
    <x v="1079"/>
  </r>
  <r>
    <x v="1083"/>
    <x v="429"/>
    <n v="8"/>
    <x v="0"/>
    <s v="CUST1385"/>
    <x v="0"/>
    <n v="60"/>
    <x v="35"/>
    <s v="Fabric Sofa Throw Blanket"/>
    <x v="3"/>
    <s v="Decor"/>
    <s v="STORE16"/>
    <s v="Frederick-Wright"/>
    <s v="West"/>
    <s v="New Jimmymouth"/>
    <s v="Flagship"/>
    <n v="1"/>
    <n v="850.05999999999983"/>
    <n v="0.29000000000000004"/>
    <s v="PayPal"/>
    <x v="1080"/>
  </r>
  <r>
    <x v="1084"/>
    <x v="97"/>
    <n v="2"/>
    <x v="0"/>
    <s v="CUST1347"/>
    <x v="1"/>
    <n v="39"/>
    <x v="30"/>
    <s v="Beard Grooming Kit"/>
    <x v="2"/>
    <s v="Grooming"/>
    <s v="STORE16"/>
    <s v="Frederick-Wright"/>
    <s v="West"/>
    <s v="New Jimmymouth"/>
    <s v="Flagship"/>
    <n v="2"/>
    <n v="753.92000000000007"/>
    <n v="0.17000000000000004"/>
    <s v="PayPal"/>
    <x v="1081"/>
  </r>
  <r>
    <x v="1085"/>
    <x v="331"/>
    <n v="1"/>
    <x v="0"/>
    <s v="CUST1488"/>
    <x v="1"/>
    <n v="23"/>
    <x v="83"/>
    <s v="Portable Power Bank"/>
    <x v="1"/>
    <s v="Mobile"/>
    <s v="STORE13"/>
    <s v="Martinez, Adkins and Johnson"/>
    <s v="North"/>
    <s v="Danielmouth"/>
    <s v="Flagship"/>
    <n v="3"/>
    <n v="408.99"/>
    <n v="0.27"/>
    <s v="PayPal"/>
    <x v="1082"/>
  </r>
  <r>
    <x v="1086"/>
    <x v="528"/>
    <n v="10"/>
    <x v="0"/>
    <s v="CUST1285"/>
    <x v="1"/>
    <n v="46"/>
    <x v="71"/>
    <s v="Foam Roller"/>
    <x v="0"/>
    <s v="Fitness"/>
    <s v="STORE5"/>
    <s v="Mann-Austin"/>
    <s v="East"/>
    <s v="Vasquezborough"/>
    <s v="Online"/>
    <n v="3"/>
    <n v="404.50000000000011"/>
    <n v="0.22000000000000008"/>
    <s v="PayPal"/>
    <x v="1083"/>
  </r>
  <r>
    <x v="1087"/>
    <x v="565"/>
    <n v="11"/>
    <x v="1"/>
    <s v="CUST1380"/>
    <x v="0"/>
    <n v="23"/>
    <x v="11"/>
    <s v="Portable Power Bank"/>
    <x v="1"/>
    <s v="Mobile"/>
    <s v="STORE3"/>
    <s v="Mann-Austin"/>
    <s v="East"/>
    <s v="Vasquezborough"/>
    <s v="Online"/>
    <n v="3"/>
    <n v="717.81000000000029"/>
    <n v="0.17000000000000015"/>
    <s v="COD"/>
    <x v="1084"/>
  </r>
  <r>
    <x v="1088"/>
    <x v="195"/>
    <n v="12"/>
    <x v="1"/>
    <s v="CUST1251"/>
    <x v="0"/>
    <n v="64"/>
    <x v="94"/>
    <s v="Wooden Bookshelf"/>
    <x v="3"/>
    <s v="Furniture"/>
    <s v="STORE1"/>
    <s v="Martinez, Adkins and Johnson"/>
    <s v="North"/>
    <s v="Danielmouth"/>
    <s v="Flagship"/>
    <n v="3"/>
    <n v="204.76999999999995"/>
    <n v="0.1399999999999999"/>
    <s v="Credit Card"/>
    <x v="1085"/>
  </r>
  <r>
    <x v="1089"/>
    <x v="165"/>
    <n v="1"/>
    <x v="2"/>
    <s v="CUST1039"/>
    <x v="1"/>
    <n v="55"/>
    <x v="70"/>
    <s v="Car Dashboard Phone Holder"/>
    <x v="1"/>
    <s v="Accessories"/>
    <s v="STORE18"/>
    <s v="Guerrero-Schmitt"/>
    <s v="East"/>
    <s v="East Stevechester"/>
    <s v="Flagship"/>
    <n v="4"/>
    <n v="106.23"/>
    <n v="0.28000000000000003"/>
    <s v="COD"/>
    <x v="1086"/>
  </r>
  <r>
    <x v="1090"/>
    <x v="317"/>
    <n v="6"/>
    <x v="2"/>
    <s v="CUST1325"/>
    <x v="0"/>
    <n v="60"/>
    <x v="73"/>
    <s v="Women's Hair Dryer Brush"/>
    <x v="2"/>
    <s v="Haircare"/>
    <s v="STORE5"/>
    <s v="Mann-Austin"/>
    <s v="East"/>
    <s v="Vasquezborough"/>
    <s v="Online"/>
    <n v="2"/>
    <n v="769.48"/>
    <n v="0.10999999999999999"/>
    <s v="PayPal"/>
    <x v="1087"/>
  </r>
  <r>
    <x v="1091"/>
    <x v="566"/>
    <n v="7"/>
    <x v="2"/>
    <s v="CUST1255"/>
    <x v="0"/>
    <n v="21"/>
    <x v="71"/>
    <s v="Foam Roller"/>
    <x v="0"/>
    <s v="Fitness"/>
    <s v="STORE13"/>
    <s v="Martinez, Adkins and Johnson"/>
    <s v="North"/>
    <s v="Danielmouth"/>
    <s v="Flagship"/>
    <n v="2"/>
    <n v="714.21"/>
    <n v="0.14000000000000001"/>
    <s v="Credit Card"/>
    <x v="1088"/>
  </r>
  <r>
    <x v="1092"/>
    <x v="372"/>
    <n v="10"/>
    <x v="0"/>
    <s v="CUST1271"/>
    <x v="0"/>
    <n v="64"/>
    <x v="75"/>
    <s v="Men's Graphic T-Shirt"/>
    <x v="4"/>
    <s v="Tops"/>
    <s v="STORE15"/>
    <s v="Shelton PLC"/>
    <s v="North"/>
    <s v="East Jenniferstad"/>
    <s v="Flagship"/>
    <n v="4"/>
    <n v="632.24"/>
    <n v="0.25"/>
    <s v="PayPal"/>
    <x v="1089"/>
  </r>
  <r>
    <x v="1093"/>
    <x v="509"/>
    <n v="10"/>
    <x v="0"/>
    <s v="CUST1161"/>
    <x v="1"/>
    <n v="18"/>
    <x v="36"/>
    <s v="Essential Oil Diffuser"/>
    <x v="3"/>
    <s v="Decor"/>
    <s v="STORE3"/>
    <s v="Mann-Austin"/>
    <s v="East"/>
    <s v="Vasquezborough"/>
    <s v="Online"/>
    <n v="2"/>
    <n v="845.27"/>
    <n v="0.17999999999999994"/>
    <s v="PayPal"/>
    <x v="1090"/>
  </r>
  <r>
    <x v="1094"/>
    <x v="567"/>
    <n v="6"/>
    <x v="2"/>
    <s v="CUST1497"/>
    <x v="1"/>
    <n v="47"/>
    <x v="72"/>
    <s v="LED Bedside Lamp"/>
    <x v="3"/>
    <s v="Lighting"/>
    <s v="STORE13"/>
    <s v="Martinez, Adkins and Johnson"/>
    <s v="North"/>
    <s v="Danielmouth"/>
    <s v="Flagship"/>
    <n v="1"/>
    <n v="575.94000000000017"/>
    <n v="0.17000000000000015"/>
    <s v="Credit Card"/>
    <x v="1091"/>
  </r>
  <r>
    <x v="1095"/>
    <x v="33"/>
    <n v="11"/>
    <x v="0"/>
    <s v="CUST1251"/>
    <x v="0"/>
    <n v="64"/>
    <x v="94"/>
    <s v="Wooden Bookshelf"/>
    <x v="3"/>
    <s v="Furniture"/>
    <s v="STORE15"/>
    <s v="Shelton PLC"/>
    <s v="North"/>
    <s v="East Jenniferstad"/>
    <s v="Flagship"/>
    <n v="1"/>
    <n v="907.96999999999991"/>
    <n v="0.26"/>
    <s v="COD"/>
    <x v="1092"/>
  </r>
  <r>
    <x v="1096"/>
    <x v="379"/>
    <n v="2"/>
    <x v="2"/>
    <s v="CUST1266"/>
    <x v="1"/>
    <n v="32"/>
    <x v="42"/>
    <s v="Outdoor Sports Water Bottle"/>
    <x v="0"/>
    <s v="Accessories"/>
    <s v="STORE12"/>
    <s v="Martinez, Adkins and Johnson"/>
    <s v="North"/>
    <s v="Danielmouth"/>
    <s v="Flagship"/>
    <n v="1"/>
    <n v="99.35"/>
    <n v="7.999999999999996E-2"/>
    <s v="COD"/>
    <x v="1093"/>
  </r>
  <r>
    <x v="1097"/>
    <x v="247"/>
    <n v="10"/>
    <x v="0"/>
    <s v="CUST1071"/>
    <x v="1"/>
    <n v="61"/>
    <x v="90"/>
    <s v="Brother Laser Printer"/>
    <x v="1"/>
    <s v="Computer"/>
    <s v="STORE3"/>
    <s v="Mann-Austin"/>
    <s v="East"/>
    <s v="Vasquezborough"/>
    <s v="Online"/>
    <n v="2"/>
    <n v="374.42"/>
    <n v="0.20999999999999996"/>
    <s v="COD"/>
    <x v="1094"/>
  </r>
  <r>
    <x v="1098"/>
    <x v="9"/>
    <n v="7"/>
    <x v="2"/>
    <s v="CUST1481"/>
    <x v="0"/>
    <n v="21"/>
    <x v="5"/>
    <s v="4K Home Projector"/>
    <x v="1"/>
    <s v="Appliances"/>
    <s v="STORE15"/>
    <s v="Shelton PLC"/>
    <s v="North"/>
    <s v="East Jenniferstad"/>
    <s v="Flagship"/>
    <n v="3"/>
    <n v="248.42999999999992"/>
    <n v="0.23999999999999988"/>
    <s v="COD"/>
    <x v="1095"/>
  </r>
  <r>
    <x v="1099"/>
    <x v="568"/>
    <n v="12"/>
    <x v="0"/>
    <s v="CUST1468"/>
    <x v="0"/>
    <n v="45"/>
    <x v="65"/>
    <s v="Women's Beanie Hat"/>
    <x v="4"/>
    <s v="Accessories"/>
    <s v="STORE1"/>
    <s v="Martinez, Adkins and Johnson"/>
    <s v="North"/>
    <s v="Danielmouth"/>
    <s v="Flagship"/>
    <n v="1"/>
    <n v="784.46"/>
    <n v="0.1399999999999999"/>
    <s v="COD"/>
    <x v="1096"/>
  </r>
  <r>
    <x v="1100"/>
    <x v="411"/>
    <n v="3"/>
    <x v="0"/>
    <s v="CUST1259"/>
    <x v="1"/>
    <n v="32"/>
    <x v="40"/>
    <s v="Rugby Ball"/>
    <x v="0"/>
    <s v="Team Sports"/>
    <s v="STORE10"/>
    <s v="Martinez, Adkins and Johnson"/>
    <s v="North"/>
    <s v="Danielmouth"/>
    <s v="Flagship"/>
    <n v="3"/>
    <n v="70.880000000000038"/>
    <n v="0.27000000000000013"/>
    <s v="COD"/>
    <x v="1097"/>
  </r>
  <r>
    <x v="1101"/>
    <x v="159"/>
    <n v="12"/>
    <x v="0"/>
    <s v="CUST1110"/>
    <x v="1"/>
    <n v="40"/>
    <x v="67"/>
    <s v="Decorative Lamp Shade"/>
    <x v="3"/>
    <s v="Lighting"/>
    <s v="STORE1"/>
    <s v="Martinez, Adkins and Johnson"/>
    <s v="North"/>
    <s v="Danielmouth"/>
    <s v="Flagship"/>
    <n v="3"/>
    <n v="324.29000000000002"/>
    <n v="0.16000000000000003"/>
    <s v="COD"/>
    <x v="1098"/>
  </r>
  <r>
    <x v="1102"/>
    <x v="253"/>
    <n v="7"/>
    <x v="2"/>
    <s v="CUST1141"/>
    <x v="0"/>
    <n v="30"/>
    <x v="5"/>
    <s v="4K Home Projector"/>
    <x v="1"/>
    <s v="Appliances"/>
    <s v="STORE3"/>
    <s v="Mann-Austin"/>
    <s v="East"/>
    <s v="Vasquezborough"/>
    <s v="Online"/>
    <n v="4"/>
    <n v="243.92"/>
    <n v="2.0000000000000018E-2"/>
    <s v="PayPal"/>
    <x v="1099"/>
  </r>
  <r>
    <x v="1103"/>
    <x v="57"/>
    <n v="11"/>
    <x v="1"/>
    <s v="CUST1375"/>
    <x v="0"/>
    <n v="26"/>
    <x v="77"/>
    <s v="Sports Stopwatch Timer"/>
    <x v="0"/>
    <s v="Accessories"/>
    <s v="STORE13"/>
    <s v="Martinez, Adkins and Johnson"/>
    <s v="North"/>
    <s v="Danielmouth"/>
    <s v="Flagship"/>
    <n v="1"/>
    <n v="664.35"/>
    <n v="0"/>
    <s v="Credit Card"/>
    <x v="1100"/>
  </r>
  <r>
    <x v="1104"/>
    <x v="569"/>
    <n v="6"/>
    <x v="0"/>
    <s v="CUST1384"/>
    <x v="1"/>
    <n v="52"/>
    <x v="39"/>
    <s v="Multi-Purpose Storage Box"/>
    <x v="3"/>
    <s v="Storage"/>
    <s v="STORE10"/>
    <s v="Martinez, Adkins and Johnson"/>
    <s v="North"/>
    <s v="Danielmouth"/>
    <s v="Flagship"/>
    <n v="2"/>
    <n v="218.06999999999996"/>
    <n v="0.18999999999999995"/>
    <s v="PayPal"/>
    <x v="1101"/>
  </r>
  <r>
    <x v="1105"/>
    <x v="541"/>
    <n v="10"/>
    <x v="1"/>
    <s v="CUST1383"/>
    <x v="1"/>
    <n v="27"/>
    <x v="5"/>
    <s v="4K Home Projector"/>
    <x v="1"/>
    <s v="Appliances"/>
    <s v="STORE3"/>
    <s v="Mann-Austin"/>
    <s v="East"/>
    <s v="Vasquezborough"/>
    <s v="Online"/>
    <n v="4"/>
    <n v="921.82999999999993"/>
    <n v="0.27"/>
    <s v="Credit Card"/>
    <x v="1102"/>
  </r>
  <r>
    <x v="1106"/>
    <x v="232"/>
    <n v="1"/>
    <x v="2"/>
    <s v="CUST1168"/>
    <x v="1"/>
    <n v="36"/>
    <x v="57"/>
    <s v="Boxing Hand Wraps"/>
    <x v="0"/>
    <s v="Fitness"/>
    <s v="STORE1"/>
    <s v="Martinez, Adkins and Johnson"/>
    <s v="North"/>
    <s v="Danielmouth"/>
    <s v="Flagship"/>
    <n v="3"/>
    <n v="326.2"/>
    <n v="0.21999999999999997"/>
    <s v="COD"/>
    <x v="1103"/>
  </r>
  <r>
    <x v="1107"/>
    <x v="437"/>
    <n v="2"/>
    <x v="2"/>
    <s v="CUST1458"/>
    <x v="1"/>
    <n v="62"/>
    <x v="53"/>
    <s v="Soccer Training Cone Set"/>
    <x v="0"/>
    <s v="Accessories"/>
    <s v="STORE19"/>
    <s v="Mann-Austin"/>
    <s v="East"/>
    <s v="Vasquezborough"/>
    <s v="Online"/>
    <n v="1"/>
    <n v="244.25"/>
    <n v="8.9999999999999969E-2"/>
    <s v="PayPal"/>
    <x v="1104"/>
  </r>
  <r>
    <x v="1108"/>
    <x v="134"/>
    <n v="6"/>
    <x v="0"/>
    <s v="CUST1369"/>
    <x v="1"/>
    <n v="20"/>
    <x v="86"/>
    <s v="Tennis Ball 3-Pack"/>
    <x v="0"/>
    <s v="Equipment"/>
    <s v="STORE10"/>
    <s v="Martinez, Adkins and Johnson"/>
    <s v="North"/>
    <s v="Danielmouth"/>
    <s v="Flagship"/>
    <n v="3"/>
    <n v="808.87000000000012"/>
    <n v="0.12000000000000011"/>
    <s v="COD"/>
    <x v="1105"/>
  </r>
  <r>
    <x v="1109"/>
    <x v="570"/>
    <n v="4"/>
    <x v="0"/>
    <s v="CUST1338"/>
    <x v="1"/>
    <n v="46"/>
    <x v="45"/>
    <s v="Basketball"/>
    <x v="0"/>
    <s v="Team Sports"/>
    <s v="STORE2"/>
    <s v="Mann-Austin"/>
    <s v="East"/>
    <s v="Vasquezborough"/>
    <s v="Online"/>
    <n v="3"/>
    <n v="826.15"/>
    <n v="0"/>
    <s v="PayPal"/>
    <x v="1106"/>
  </r>
  <r>
    <x v="1110"/>
    <x v="413"/>
    <n v="12"/>
    <x v="0"/>
    <s v="CUST1187"/>
    <x v="1"/>
    <n v="60"/>
    <x v="10"/>
    <s v="Foldable Camping Chair"/>
    <x v="0"/>
    <s v="Outdoor"/>
    <s v="STORE19"/>
    <s v="Mann-Austin"/>
    <s v="East"/>
    <s v="Vasquezborough"/>
    <s v="Online"/>
    <n v="3"/>
    <n v="631.19999999999993"/>
    <n v="0.24"/>
    <s v="Credit Card"/>
    <x v="1107"/>
  </r>
  <r>
    <x v="1111"/>
    <x v="229"/>
    <n v="1"/>
    <x v="0"/>
    <s v="CUST1274"/>
    <x v="0"/>
    <n v="38"/>
    <x v="87"/>
    <s v="Womens Cotton Scarf"/>
    <x v="4"/>
    <s v="Accessories"/>
    <s v="STORE10"/>
    <s v="Martinez, Adkins and Johnson"/>
    <s v="North"/>
    <s v="Danielmouth"/>
    <s v="Flagship"/>
    <n v="1"/>
    <n v="937.01"/>
    <n v="7.0000000000000062E-2"/>
    <s v="Credit Card"/>
    <x v="1108"/>
  </r>
  <r>
    <x v="1112"/>
    <x v="229"/>
    <n v="1"/>
    <x v="0"/>
    <s v="CUST1151"/>
    <x v="1"/>
    <n v="25"/>
    <x v="78"/>
    <s v="Shin Guards – Adult"/>
    <x v="0"/>
    <s v="Team Sports"/>
    <s v="STORE5"/>
    <s v="Mann-Austin"/>
    <s v="East"/>
    <s v="Vasquezborough"/>
    <s v="Online"/>
    <n v="2"/>
    <n v="644"/>
    <n v="4.0000000000000036E-2"/>
    <s v="PayPal"/>
    <x v="1109"/>
  </r>
  <r>
    <x v="1113"/>
    <x v="571"/>
    <n v="8"/>
    <x v="2"/>
    <s v="CUST1094"/>
    <x v="1"/>
    <n v="43"/>
    <x v="52"/>
    <s v="Women's High Heels"/>
    <x v="4"/>
    <s v="Footwear"/>
    <s v="STORE5"/>
    <s v="Mann-Austin"/>
    <s v="East"/>
    <s v="Vasquezborough"/>
    <s v="Online"/>
    <n v="3"/>
    <n v="629.58000000000015"/>
    <n v="5.0000000000000155E-2"/>
    <s v="Credit Card"/>
    <x v="1110"/>
  </r>
  <r>
    <x v="1114"/>
    <x v="572"/>
    <n v="5"/>
    <x v="2"/>
    <s v="CUST1466"/>
    <x v="0"/>
    <n v="18"/>
    <x v="72"/>
    <s v="LED Bedside Lamp"/>
    <x v="3"/>
    <s v="Lighting"/>
    <s v="STORE2"/>
    <s v="Mann-Austin"/>
    <s v="East"/>
    <s v="Vasquezborough"/>
    <s v="Online"/>
    <n v="2"/>
    <n v="121.52"/>
    <n v="0.17999999999999994"/>
    <s v="COD"/>
    <x v="1111"/>
  </r>
  <r>
    <x v="1115"/>
    <x v="109"/>
    <n v="5"/>
    <x v="0"/>
    <s v="CUST1401"/>
    <x v="1"/>
    <n v="51"/>
    <x v="15"/>
    <s v="Adjustable Dumbbells 20kg"/>
    <x v="0"/>
    <s v="Fitness"/>
    <s v="STORE19"/>
    <s v="Mann-Austin"/>
    <s v="East"/>
    <s v="Vasquezborough"/>
    <s v="Online"/>
    <n v="2"/>
    <n v="549.83000000000004"/>
    <n v="7.0000000000000062E-2"/>
    <s v="PayPal"/>
    <x v="1112"/>
  </r>
  <r>
    <x v="1116"/>
    <x v="188"/>
    <n v="10"/>
    <x v="1"/>
    <s v="CUST1140"/>
    <x v="1"/>
    <n v="63"/>
    <x v="26"/>
    <s v="Men's Graphic T-Shirt"/>
    <x v="4"/>
    <s v="Tops"/>
    <s v="STORE8"/>
    <s v="Mann-Austin"/>
    <s v="East"/>
    <s v="Vasquezborough"/>
    <s v="Online"/>
    <n v="3"/>
    <n v="278.38"/>
    <n v="3.0000000000000027E-2"/>
    <s v="Credit Card"/>
    <x v="1113"/>
  </r>
  <r>
    <x v="1117"/>
    <x v="438"/>
    <n v="8"/>
    <x v="0"/>
    <s v="CUST1437"/>
    <x v="1"/>
    <n v="47"/>
    <x v="99"/>
    <s v="Women's Formal Blazer"/>
    <x v="4"/>
    <s v="Outerwear"/>
    <s v="STORE3"/>
    <s v="Mann-Austin"/>
    <s v="East"/>
    <s v="Vasquezborough"/>
    <s v="Online"/>
    <n v="4"/>
    <n v="723.66"/>
    <n v="2.9999999999999916E-2"/>
    <s v="PayPal"/>
    <x v="1114"/>
  </r>
  <r>
    <x v="1118"/>
    <x v="456"/>
    <n v="1"/>
    <x v="2"/>
    <s v="CUST1205"/>
    <x v="1"/>
    <n v="44"/>
    <x v="18"/>
    <s v="Professional Jump Rope"/>
    <x v="0"/>
    <s v="Fitness"/>
    <s v="STORE9"/>
    <s v="Mann-Austin"/>
    <s v="East"/>
    <s v="Vasquezborough"/>
    <s v="Online"/>
    <n v="1"/>
    <n v="724.74"/>
    <n v="0.15000000000000002"/>
    <s v="PayPal"/>
    <x v="1115"/>
  </r>
  <r>
    <x v="1119"/>
    <x v="573"/>
    <n v="12"/>
    <x v="1"/>
    <s v="CUST1455"/>
    <x v="0"/>
    <n v="54"/>
    <x v="39"/>
    <s v="Multi-Purpose Storage Box"/>
    <x v="3"/>
    <s v="Storage"/>
    <s v="STORE4"/>
    <s v="Mann-Austin"/>
    <s v="East"/>
    <s v="Vasquezborough"/>
    <s v="Online"/>
    <n v="2"/>
    <n v="961.84"/>
    <n v="0.25"/>
    <s v="PayPal"/>
    <x v="1116"/>
  </r>
  <r>
    <x v="1120"/>
    <x v="2"/>
    <n v="6"/>
    <x v="0"/>
    <s v="CUST1020"/>
    <x v="0"/>
    <n v="59"/>
    <x v="92"/>
    <s v="Men's Casual Sneakers"/>
    <x v="4"/>
    <s v="Footwear"/>
    <s v="STORE16"/>
    <s v="Frederick-Wright"/>
    <s v="West"/>
    <s v="New Jimmymouth"/>
    <s v="Flagship"/>
    <n v="4"/>
    <n v="21.119999999999997"/>
    <n v="0.17999999999999983"/>
    <s v="COD"/>
    <x v="1117"/>
  </r>
  <r>
    <x v="1121"/>
    <x v="140"/>
    <n v="10"/>
    <x v="0"/>
    <s v="CUST1319"/>
    <x v="0"/>
    <n v="54"/>
    <x v="90"/>
    <s v="Brother Laser Printer"/>
    <x v="1"/>
    <s v="Computer"/>
    <s v="STORE4"/>
    <s v="Mann-Austin"/>
    <s v="East"/>
    <s v="Vasquezborough"/>
    <s v="Online"/>
    <n v="3"/>
    <n v="819.93"/>
    <n v="7.999999999999996E-2"/>
    <s v="PayPal"/>
    <x v="1118"/>
  </r>
  <r>
    <x v="1122"/>
    <x v="176"/>
    <n v="3"/>
    <x v="2"/>
    <s v="CUST1294"/>
    <x v="0"/>
    <n v="29"/>
    <x v="63"/>
    <s v="Smart Home WiFi Camera"/>
    <x v="1"/>
    <s v="Accessories"/>
    <s v="STORE0"/>
    <s v="Rivera-Warner"/>
    <s v="East"/>
    <s v="Washingtonfurt"/>
    <s v="Flagship"/>
    <n v="2"/>
    <n v="700.94999999999993"/>
    <n v="0.17999999999999994"/>
    <s v="Credit Card"/>
    <x v="1119"/>
  </r>
  <r>
    <x v="1123"/>
    <x v="126"/>
    <n v="9"/>
    <x v="2"/>
    <s v="CUST1141"/>
    <x v="0"/>
    <n v="30"/>
    <x v="53"/>
    <s v="Soccer Training Cone Set"/>
    <x v="0"/>
    <s v="Accessories"/>
    <s v="STORE14"/>
    <s v="Mcdonald Inc"/>
    <s v="South"/>
    <s v="Christopherland"/>
    <s v="Outlet"/>
    <n v="2"/>
    <n v="456.38"/>
    <n v="0.12"/>
    <s v="Credit Card"/>
    <x v="1120"/>
  </r>
  <r>
    <x v="1124"/>
    <x v="21"/>
    <n v="6"/>
    <x v="0"/>
    <s v="CUST1361"/>
    <x v="0"/>
    <n v="64"/>
    <x v="3"/>
    <s v="Wireless Mouse"/>
    <x v="1"/>
    <s v="Computer"/>
    <s v="STORE14"/>
    <s v="Mcdonald Inc"/>
    <s v="South"/>
    <s v="Christopherland"/>
    <s v="Outlet"/>
    <n v="3"/>
    <n v="291.05000000000013"/>
    <n v="0.30000000000000016"/>
    <s v="Credit Card"/>
    <x v="1121"/>
  </r>
  <r>
    <x v="1125"/>
    <x v="482"/>
    <n v="1"/>
    <x v="0"/>
    <s v="CUST1233"/>
    <x v="0"/>
    <n v="59"/>
    <x v="98"/>
    <s v="Sports Stopwatch Basic"/>
    <x v="0"/>
    <s v="Accessories"/>
    <s v="STORE15"/>
    <s v="Shelton PLC"/>
    <s v="North"/>
    <s v="East Jenniferstad"/>
    <s v="Flagship"/>
    <n v="2"/>
    <n v="463.52"/>
    <n v="0.27"/>
    <s v="PayPal"/>
    <x v="1122"/>
  </r>
  <r>
    <x v="1126"/>
    <x v="507"/>
    <n v="12"/>
    <x v="0"/>
    <s v="CUST1379"/>
    <x v="1"/>
    <n v="34"/>
    <x v="90"/>
    <s v="Brother Laser Printer"/>
    <x v="1"/>
    <s v="Computer"/>
    <s v="STORE17"/>
    <s v="Holloway Ltd"/>
    <s v="North"/>
    <s v="Bensonhaven"/>
    <s v="Flagship"/>
    <n v="3"/>
    <n v="241.64"/>
    <n v="0.29000000000000004"/>
    <s v="PayPal"/>
    <x v="1123"/>
  </r>
  <r>
    <x v="1127"/>
    <x v="310"/>
    <n v="6"/>
    <x v="2"/>
    <s v="CUST1483"/>
    <x v="0"/>
    <n v="48"/>
    <x v="37"/>
    <s v="Stainless Steel Cutlery Set"/>
    <x v="3"/>
    <s v="Kitchen"/>
    <s v="STORE10"/>
    <s v="Martinez, Adkins and Johnson"/>
    <s v="North"/>
    <s v="Danielmouth"/>
    <s v="Flagship"/>
    <n v="2"/>
    <n v="47.86"/>
    <n v="3.0000000000000027E-2"/>
    <s v="PayPal"/>
    <x v="1124"/>
  </r>
  <r>
    <x v="1128"/>
    <x v="574"/>
    <n v="8"/>
    <x v="0"/>
    <s v="CUST1344"/>
    <x v="0"/>
    <n v="39"/>
    <x v="80"/>
    <s v="Microwave Oven"/>
    <x v="3"/>
    <s v="Appliances"/>
    <s v="STORE3"/>
    <s v="Mann-Austin"/>
    <s v="East"/>
    <s v="Vasquezborough"/>
    <s v="Online"/>
    <n v="1"/>
    <n v="805.07"/>
    <n v="6.0000000000000053E-2"/>
    <s v="COD"/>
    <x v="1125"/>
  </r>
  <r>
    <x v="1129"/>
    <x v="164"/>
    <n v="4"/>
    <x v="2"/>
    <s v="CUST1373"/>
    <x v="1"/>
    <n v="37"/>
    <x v="13"/>
    <s v="Gaming Mechanical Keyboard"/>
    <x v="1"/>
    <s v="Computer"/>
    <s v="STORE1"/>
    <s v="Martinez, Adkins and Johnson"/>
    <s v="North"/>
    <s v="Danielmouth"/>
    <s v="Flagship"/>
    <n v="3"/>
    <n v="848.48"/>
    <n v="0"/>
    <s v="COD"/>
    <x v="1126"/>
  </r>
  <r>
    <x v="1130"/>
    <x v="575"/>
    <n v="8"/>
    <x v="0"/>
    <s v="CUST1244"/>
    <x v="0"/>
    <n v="19"/>
    <x v="27"/>
    <s v="Men's Track Pants"/>
    <x v="4"/>
    <s v="Bottoms"/>
    <s v="STORE8"/>
    <s v="Mann-Austin"/>
    <s v="East"/>
    <s v="Vasquezborough"/>
    <s v="Online"/>
    <n v="2"/>
    <n v="568.95000000000005"/>
    <n v="0.21999999999999997"/>
    <s v="Credit Card"/>
    <x v="1127"/>
  </r>
  <r>
    <x v="1131"/>
    <x v="267"/>
    <n v="4"/>
    <x v="2"/>
    <s v="CUST1162"/>
    <x v="0"/>
    <n v="37"/>
    <x v="27"/>
    <s v="Men's Track Pants"/>
    <x v="4"/>
    <s v="Bottoms"/>
    <s v="STORE11"/>
    <s v="Martinez, Adkins and Johnson"/>
    <s v="North"/>
    <s v="Danielmouth"/>
    <s v="Flagship"/>
    <n v="3"/>
    <n v="269.84000000000009"/>
    <n v="5.0000000000000155E-2"/>
    <s v="PayPal"/>
    <x v="1128"/>
  </r>
  <r>
    <x v="1132"/>
    <x v="215"/>
    <n v="3"/>
    <x v="2"/>
    <s v="CUST1309"/>
    <x v="1"/>
    <n v="41"/>
    <x v="85"/>
    <s v="Laptop Cooling Pad"/>
    <x v="1"/>
    <s v="Computer"/>
    <s v="STORE13"/>
    <s v="Martinez, Adkins and Johnson"/>
    <s v="North"/>
    <s v="Danielmouth"/>
    <s v="Flagship"/>
    <n v="4"/>
    <n v="267.36"/>
    <n v="0.27"/>
    <s v="PayPal"/>
    <x v="1129"/>
  </r>
  <r>
    <x v="1133"/>
    <x v="576"/>
    <n v="12"/>
    <x v="0"/>
    <s v="CUST1114"/>
    <x v="0"/>
    <n v="30"/>
    <x v="92"/>
    <s v="Men's Casual Sneakers"/>
    <x v="4"/>
    <s v="Footwear"/>
    <s v="STORE1"/>
    <s v="Martinez, Adkins and Johnson"/>
    <s v="North"/>
    <s v="Danielmouth"/>
    <s v="Flagship"/>
    <n v="1"/>
    <n v="438.41000000000014"/>
    <n v="8.9999999999999969E-2"/>
    <s v="Credit Card"/>
    <x v="1130"/>
  </r>
  <r>
    <x v="1134"/>
    <x v="577"/>
    <n v="5"/>
    <x v="0"/>
    <s v="CUST1164"/>
    <x v="1"/>
    <n v="39"/>
    <x v="69"/>
    <s v="HDMI Cable – 2m"/>
    <x v="1"/>
    <s v="Accessories"/>
    <s v="STORE18"/>
    <s v="Guerrero-Schmitt"/>
    <s v="East"/>
    <s v="East Stevechester"/>
    <s v="Flagship"/>
    <n v="2"/>
    <n v="86.72"/>
    <n v="0.28000000000000003"/>
    <s v="COD"/>
    <x v="1131"/>
  </r>
  <r>
    <x v="1135"/>
    <x v="578"/>
    <n v="3"/>
    <x v="2"/>
    <s v="CUST1425"/>
    <x v="0"/>
    <n v="40"/>
    <x v="41"/>
    <s v="Face Foundation Kit"/>
    <x v="2"/>
    <s v="Makeup"/>
    <s v="STORE6"/>
    <s v="Mann-Austin"/>
    <s v="East"/>
    <s v="Vasquezborough"/>
    <s v="Online"/>
    <n v="4"/>
    <n v="630.21"/>
    <n v="0.14000000000000012"/>
    <s v="COD"/>
    <x v="1132"/>
  </r>
  <r>
    <x v="1136"/>
    <x v="509"/>
    <n v="10"/>
    <x v="0"/>
    <s v="CUST1359"/>
    <x v="0"/>
    <n v="32"/>
    <x v="4"/>
    <s v="Men's Hair Styling Gel"/>
    <x v="2"/>
    <s v="Haircare"/>
    <s v="STORE6"/>
    <s v="Mann-Austin"/>
    <s v="East"/>
    <s v="Vasquezborough"/>
    <s v="Online"/>
    <n v="3"/>
    <n v="180.84"/>
    <n v="3.0000000000000138E-2"/>
    <s v="PayPal"/>
    <x v="1133"/>
  </r>
  <r>
    <x v="1137"/>
    <x v="522"/>
    <n v="5"/>
    <x v="0"/>
    <s v="CUST1004"/>
    <x v="1"/>
    <n v="64"/>
    <x v="91"/>
    <s v="Matte Lipstick Set"/>
    <x v="2"/>
    <s v="Makeup"/>
    <s v="STORE16"/>
    <s v="Frederick-Wright"/>
    <s v="West"/>
    <s v="New Jimmymouth"/>
    <s v="Flagship"/>
    <n v="1"/>
    <n v="453.41"/>
    <n v="4.0000000000000036E-2"/>
    <s v="COD"/>
    <x v="1134"/>
  </r>
  <r>
    <x v="1138"/>
    <x v="280"/>
    <n v="10"/>
    <x v="2"/>
    <s v="CUST1024"/>
    <x v="0"/>
    <n v="40"/>
    <x v="69"/>
    <s v="HDMI Cable – 2m"/>
    <x v="1"/>
    <s v="Accessories"/>
    <s v="STORE6"/>
    <s v="Mann-Austin"/>
    <s v="East"/>
    <s v="Vasquezborough"/>
    <s v="Online"/>
    <n v="1"/>
    <n v="629.09"/>
    <n v="2.0000000000000018E-2"/>
    <s v="Credit Card"/>
    <x v="1135"/>
  </r>
  <r>
    <x v="1139"/>
    <x v="79"/>
    <n v="8"/>
    <x v="0"/>
    <s v="CUST1022"/>
    <x v="1"/>
    <n v="33"/>
    <x v="25"/>
    <s v="WiFi Mesh Router"/>
    <x v="1"/>
    <s v="Appliances"/>
    <s v="STORE2"/>
    <s v="Mann-Austin"/>
    <s v="East"/>
    <s v="Vasquezborough"/>
    <s v="Online"/>
    <n v="2"/>
    <n v="257.45"/>
    <n v="0"/>
    <s v="COD"/>
    <x v="1136"/>
  </r>
  <r>
    <x v="1140"/>
    <x v="206"/>
    <n v="7"/>
    <x v="2"/>
    <s v="CUST1179"/>
    <x v="1"/>
    <n v="43"/>
    <x v="13"/>
    <s v="Gaming Mechanical Keyboard"/>
    <x v="1"/>
    <s v="Computer"/>
    <s v="STORE15"/>
    <s v="Shelton PLC"/>
    <s v="North"/>
    <s v="East Jenniferstad"/>
    <s v="Flagship"/>
    <n v="2"/>
    <n v="696.61"/>
    <n v="0.17000000000000004"/>
    <s v="PayPal"/>
    <x v="1137"/>
  </r>
  <r>
    <x v="1141"/>
    <x v="579"/>
    <n v="5"/>
    <x v="0"/>
    <s v="CUST1373"/>
    <x v="1"/>
    <n v="37"/>
    <x v="54"/>
    <s v="Men's Winter Jacket"/>
    <x v="4"/>
    <s v="Outerwear"/>
    <s v="STORE7"/>
    <s v="Mann-Austin"/>
    <s v="East"/>
    <s v="Vasquezborough"/>
    <s v="Online"/>
    <n v="2"/>
    <n v="143.79"/>
    <n v="9.9999999999999978E-2"/>
    <s v="PayPal"/>
    <x v="1138"/>
  </r>
  <r>
    <x v="1142"/>
    <x v="418"/>
    <n v="11"/>
    <x v="0"/>
    <s v="CUST1296"/>
    <x v="1"/>
    <n v="28"/>
    <x v="50"/>
    <s v="Hydrating Face Cleanser"/>
    <x v="2"/>
    <s v="Skincare"/>
    <s v="STORE1"/>
    <s v="Martinez, Adkins and Johnson"/>
    <s v="North"/>
    <s v="Danielmouth"/>
    <s v="Flagship"/>
    <n v="3"/>
    <n v="460.92999999999995"/>
    <n v="0.18999999999999995"/>
    <s v="COD"/>
    <x v="1139"/>
  </r>
  <r>
    <x v="1143"/>
    <x v="445"/>
    <n v="1"/>
    <x v="0"/>
    <s v="CUST1499"/>
    <x v="1"/>
    <n v="27"/>
    <x v="77"/>
    <s v="Sports Stopwatch Timer"/>
    <x v="0"/>
    <s v="Accessories"/>
    <s v="STORE9"/>
    <s v="Mann-Austin"/>
    <s v="East"/>
    <s v="Vasquezborough"/>
    <s v="Online"/>
    <n v="2"/>
    <n v="67.55"/>
    <n v="3.0000000000000027E-2"/>
    <s v="Credit Card"/>
    <x v="1140"/>
  </r>
  <r>
    <x v="1144"/>
    <x v="138"/>
    <n v="5"/>
    <x v="0"/>
    <s v="CUST1210"/>
    <x v="0"/>
    <n v="48"/>
    <x v="2"/>
    <s v="Men's Roll-On Perfume"/>
    <x v="2"/>
    <s v="Fragrance"/>
    <s v="STORE1"/>
    <s v="Martinez, Adkins and Johnson"/>
    <s v="North"/>
    <s v="Danielmouth"/>
    <s v="Flagship"/>
    <n v="3"/>
    <n v="803.31"/>
    <n v="9.9999999999999978E-2"/>
    <s v="PayPal"/>
    <x v="1141"/>
  </r>
  <r>
    <x v="1145"/>
    <x v="468"/>
    <n v="6"/>
    <x v="2"/>
    <s v="CUST1432"/>
    <x v="0"/>
    <n v="37"/>
    <x v="30"/>
    <s v="Beard Grooming Kit"/>
    <x v="2"/>
    <s v="Grooming"/>
    <s v="STORE13"/>
    <s v="Martinez, Adkins and Johnson"/>
    <s v="North"/>
    <s v="Danielmouth"/>
    <s v="Flagship"/>
    <n v="4"/>
    <n v="254.71000000000004"/>
    <n v="0.19999999999999996"/>
    <s v="COD"/>
    <x v="1142"/>
  </r>
  <r>
    <x v="1146"/>
    <x v="151"/>
    <n v="8"/>
    <x v="0"/>
    <s v="CUST1051"/>
    <x v="1"/>
    <n v="23"/>
    <x v="57"/>
    <s v="Boxing Hand Wraps"/>
    <x v="0"/>
    <s v="Fitness"/>
    <s v="STORE4"/>
    <s v="Mann-Austin"/>
    <s v="East"/>
    <s v="Vasquezborough"/>
    <s v="Online"/>
    <n v="4"/>
    <n v="594.88999999999987"/>
    <n v="0.29999999999999993"/>
    <s v="PayPal"/>
    <x v="1143"/>
  </r>
  <r>
    <x v="1147"/>
    <x v="58"/>
    <n v="7"/>
    <x v="2"/>
    <s v="CUST1219"/>
    <x v="1"/>
    <n v="47"/>
    <x v="52"/>
    <s v="Women's High Heels"/>
    <x v="4"/>
    <s v="Footwear"/>
    <s v="STORE0"/>
    <s v="Rivera-Warner"/>
    <s v="East"/>
    <s v="Washingtonfurt"/>
    <s v="Flagship"/>
    <n v="2"/>
    <n v="844.31000000000006"/>
    <n v="7.0000000000000062E-2"/>
    <s v="PayPal"/>
    <x v="1144"/>
  </r>
  <r>
    <x v="1148"/>
    <x v="368"/>
    <n v="10"/>
    <x v="0"/>
    <s v="CUST1134"/>
    <x v="0"/>
    <n v="54"/>
    <x v="5"/>
    <s v="4K Home Projector"/>
    <x v="1"/>
    <s v="Appliances"/>
    <s v="STORE6"/>
    <s v="Mann-Austin"/>
    <s v="East"/>
    <s v="Vasquezborough"/>
    <s v="Online"/>
    <n v="4"/>
    <n v="101.33"/>
    <n v="0"/>
    <s v="Credit Card"/>
    <x v="1145"/>
  </r>
  <r>
    <x v="1149"/>
    <x v="317"/>
    <n v="6"/>
    <x v="2"/>
    <s v="CUST1131"/>
    <x v="1"/>
    <n v="34"/>
    <x v="33"/>
    <s v="Wireless Bluetooth Speaker"/>
    <x v="1"/>
    <s v="Audio"/>
    <s v="STORE8"/>
    <s v="Mann-Austin"/>
    <s v="East"/>
    <s v="Vasquezborough"/>
    <s v="Online"/>
    <n v="3"/>
    <n v="922.56000000000029"/>
    <n v="0.18000000000000005"/>
    <s v="PayPal"/>
    <x v="1146"/>
  </r>
  <r>
    <x v="1150"/>
    <x v="580"/>
    <n v="3"/>
    <x v="0"/>
    <s v="CUST1432"/>
    <x v="0"/>
    <n v="37"/>
    <x v="48"/>
    <s v="Sports Water Hydration Pack"/>
    <x v="0"/>
    <s v="Outdoor"/>
    <s v="STORE14"/>
    <s v="Mcdonald Inc"/>
    <s v="South"/>
    <s v="Christopherland"/>
    <s v="Outlet"/>
    <n v="4"/>
    <n v="867.19"/>
    <n v="7.0000000000000062E-2"/>
    <s v="COD"/>
    <x v="1147"/>
  </r>
  <r>
    <x v="1151"/>
    <x v="146"/>
    <n v="6"/>
    <x v="0"/>
    <s v="CUST1006"/>
    <x v="1"/>
    <n v="29"/>
    <x v="50"/>
    <s v="Hydrating Face Cleanser"/>
    <x v="2"/>
    <s v="Skincare"/>
    <s v="STORE17"/>
    <s v="Holloway Ltd"/>
    <s v="North"/>
    <s v="Bensonhaven"/>
    <s v="Flagship"/>
    <n v="3"/>
    <n v="816.87"/>
    <n v="0.14000000000000001"/>
    <s v="PayPal"/>
    <x v="1148"/>
  </r>
  <r>
    <x v="1152"/>
    <x v="268"/>
    <n v="9"/>
    <x v="2"/>
    <s v="CUST1480"/>
    <x v="0"/>
    <n v="33"/>
    <x v="15"/>
    <s v="Adjustable Dumbbells 20kg"/>
    <x v="0"/>
    <s v="Fitness"/>
    <s v="STORE3"/>
    <s v="Mann-Austin"/>
    <s v="East"/>
    <s v="Vasquezborough"/>
    <s v="Online"/>
    <n v="3"/>
    <n v="258.06"/>
    <n v="0"/>
    <s v="PayPal"/>
    <x v="1149"/>
  </r>
  <r>
    <x v="1153"/>
    <x v="544"/>
    <n v="2"/>
    <x v="2"/>
    <s v="CUST1312"/>
    <x v="1"/>
    <n v="47"/>
    <x v="48"/>
    <s v="Sports Water Hydration Pack"/>
    <x v="0"/>
    <s v="Outdoor"/>
    <s v="STORE14"/>
    <s v="Mcdonald Inc"/>
    <s v="South"/>
    <s v="Christopherland"/>
    <s v="Outlet"/>
    <n v="2"/>
    <n v="574.58000000000004"/>
    <n v="6.0000000000000164E-2"/>
    <s v="Credit Card"/>
    <x v="1150"/>
  </r>
  <r>
    <x v="1154"/>
    <x v="92"/>
    <n v="10"/>
    <x v="0"/>
    <s v="CUST1022"/>
    <x v="1"/>
    <n v="33"/>
    <x v="50"/>
    <s v="Hydrating Face Cleanser"/>
    <x v="2"/>
    <s v="Skincare"/>
    <s v="STORE6"/>
    <s v="Mann-Austin"/>
    <s v="East"/>
    <s v="Vasquezborough"/>
    <s v="Online"/>
    <n v="2"/>
    <n v="472.18"/>
    <n v="0.27"/>
    <s v="PayPal"/>
    <x v="1151"/>
  </r>
  <r>
    <x v="1155"/>
    <x v="90"/>
    <n v="9"/>
    <x v="0"/>
    <s v="CUST1340"/>
    <x v="0"/>
    <n v="27"/>
    <x v="89"/>
    <s v="Yoga Exercise Mat"/>
    <x v="0"/>
    <s v="Fitness"/>
    <s v="STORE5"/>
    <s v="Mann-Austin"/>
    <s v="East"/>
    <s v="Vasquezborough"/>
    <s v="Online"/>
    <n v="2"/>
    <n v="20.47"/>
    <n v="0.11999999999999988"/>
    <s v="COD"/>
    <x v="1152"/>
  </r>
  <r>
    <x v="1156"/>
    <x v="28"/>
    <n v="9"/>
    <x v="2"/>
    <s v="CUST1023"/>
    <x v="1"/>
    <n v="52"/>
    <x v="62"/>
    <s v="Carbon Fiber Tennis Racket"/>
    <x v="0"/>
    <s v="Equipment"/>
    <s v="STORE7"/>
    <s v="Mann-Austin"/>
    <s v="East"/>
    <s v="Vasquezborough"/>
    <s v="Online"/>
    <n v="3"/>
    <n v="235.41"/>
    <n v="0.15000000000000013"/>
    <s v="PayPal"/>
    <x v="1153"/>
  </r>
  <r>
    <x v="1157"/>
    <x v="323"/>
    <n v="6"/>
    <x v="2"/>
    <s v="CUST1230"/>
    <x v="0"/>
    <n v="29"/>
    <x v="36"/>
    <s v="Essential Oil Diffuser"/>
    <x v="3"/>
    <s v="Decor"/>
    <s v="STORE7"/>
    <s v="Mann-Austin"/>
    <s v="East"/>
    <s v="Vasquezborough"/>
    <s v="Online"/>
    <n v="3"/>
    <n v="744.9"/>
    <n v="0.27"/>
    <s v="PayPal"/>
    <x v="1154"/>
  </r>
  <r>
    <x v="1158"/>
    <x v="204"/>
    <n v="9"/>
    <x v="0"/>
    <s v="CUST1047"/>
    <x v="1"/>
    <n v="54"/>
    <x v="97"/>
    <s v="Women's Denim Jeans"/>
    <x v="4"/>
    <s v="Bottoms"/>
    <s v="STORE3"/>
    <s v="Mann-Austin"/>
    <s v="East"/>
    <s v="Vasquezborough"/>
    <s v="Online"/>
    <n v="2"/>
    <n v="382.2"/>
    <n v="0.14999999999999991"/>
    <s v="Credit Card"/>
    <x v="1155"/>
  </r>
  <r>
    <x v="1159"/>
    <x v="377"/>
    <n v="8"/>
    <x v="2"/>
    <s v="CUST1346"/>
    <x v="1"/>
    <n v="58"/>
    <x v="64"/>
    <s v="Gaming Mouse Pad XL"/>
    <x v="1"/>
    <s v="Accessories"/>
    <s v="STORE16"/>
    <s v="Frederick-Wright"/>
    <s v="West"/>
    <s v="New Jimmymouth"/>
    <s v="Flagship"/>
    <n v="1"/>
    <n v="269.25"/>
    <n v="0.14000000000000001"/>
    <s v="PayPal"/>
    <x v="1156"/>
  </r>
  <r>
    <x v="1160"/>
    <x v="581"/>
    <n v="3"/>
    <x v="0"/>
    <s v="CUST1365"/>
    <x v="1"/>
    <n v="63"/>
    <x v="37"/>
    <s v="Stainless Steel Cutlery Set"/>
    <x v="3"/>
    <s v="Kitchen"/>
    <s v="STORE11"/>
    <s v="Martinez, Adkins and Johnson"/>
    <s v="North"/>
    <s v="Danielmouth"/>
    <s v="Flagship"/>
    <n v="2"/>
    <n v="723.75"/>
    <n v="2.9999999999999916E-2"/>
    <s v="PayPal"/>
    <x v="1157"/>
  </r>
  <r>
    <x v="1161"/>
    <x v="448"/>
    <n v="6"/>
    <x v="2"/>
    <s v="CUST1281"/>
    <x v="0"/>
    <n v="59"/>
    <x v="46"/>
    <s v="Knee Support Brace"/>
    <x v="0"/>
    <s v="Equipment"/>
    <s v="STORE19"/>
    <s v="Mann-Austin"/>
    <s v="East"/>
    <s v="Vasquezborough"/>
    <s v="Online"/>
    <n v="4"/>
    <n v="58.919999999999995"/>
    <n v="0.17999999999999994"/>
    <s v="Credit Card"/>
    <x v="1158"/>
  </r>
  <r>
    <x v="1162"/>
    <x v="240"/>
    <n v="5"/>
    <x v="0"/>
    <s v="CUST1188"/>
    <x v="0"/>
    <n v="42"/>
    <x v="51"/>
    <s v="Hair Repair Oil Treatment"/>
    <x v="2"/>
    <s v="Haircare"/>
    <s v="STORE10"/>
    <s v="Martinez, Adkins and Johnson"/>
    <s v="North"/>
    <s v="Danielmouth"/>
    <s v="Flagship"/>
    <n v="2"/>
    <n v="913.08"/>
    <n v="0.26"/>
    <s v="Credit Card"/>
    <x v="1159"/>
  </r>
  <r>
    <x v="1163"/>
    <x v="501"/>
    <n v="2"/>
    <x v="2"/>
    <s v="CUST1242"/>
    <x v="1"/>
    <n v="58"/>
    <x v="82"/>
    <s v="Badminton Racket Set"/>
    <x v="0"/>
    <s v="Equipment"/>
    <s v="STORE1"/>
    <s v="Martinez, Adkins and Johnson"/>
    <s v="North"/>
    <s v="Danielmouth"/>
    <s v="Flagship"/>
    <n v="1"/>
    <n v="791.83"/>
    <n v="0.28000000000000003"/>
    <s v="PayPal"/>
    <x v="1160"/>
  </r>
  <r>
    <x v="1164"/>
    <x v="582"/>
    <n v="8"/>
    <x v="0"/>
    <s v="CUST1471"/>
    <x v="0"/>
    <n v="42"/>
    <x v="58"/>
    <s v="Fabric Sofa Throw Blanket"/>
    <x v="3"/>
    <s v="Decor"/>
    <s v="STORE15"/>
    <s v="Shelton PLC"/>
    <s v="North"/>
    <s v="East Jenniferstad"/>
    <s v="Flagship"/>
    <n v="1"/>
    <n v="74.290000000000006"/>
    <n v="0.30000000000000004"/>
    <s v="COD"/>
    <x v="1161"/>
  </r>
  <r>
    <x v="1165"/>
    <x v="378"/>
    <n v="11"/>
    <x v="1"/>
    <s v="CUST1243"/>
    <x v="1"/>
    <n v="56"/>
    <x v="68"/>
    <s v="Bedroom Table Lamp"/>
    <x v="3"/>
    <s v="Lighting"/>
    <s v="STORE0"/>
    <s v="Rivera-Warner"/>
    <s v="East"/>
    <s v="Washingtonfurt"/>
    <s v="Flagship"/>
    <n v="2"/>
    <n v="961.68"/>
    <n v="0.27"/>
    <s v="PayPal"/>
    <x v="1162"/>
  </r>
  <r>
    <x v="1166"/>
    <x v="578"/>
    <n v="3"/>
    <x v="2"/>
    <s v="CUST1494"/>
    <x v="0"/>
    <n v="21"/>
    <x v="46"/>
    <s v="Knee Support Brace"/>
    <x v="0"/>
    <s v="Equipment"/>
    <s v="STORE14"/>
    <s v="Mcdonald Inc"/>
    <s v="South"/>
    <s v="Christopherland"/>
    <s v="Outlet"/>
    <n v="1"/>
    <n v="90.72"/>
    <n v="9.9999999999999978E-2"/>
    <s v="PayPal"/>
    <x v="1163"/>
  </r>
  <r>
    <x v="1167"/>
    <x v="50"/>
    <n v="2"/>
    <x v="2"/>
    <s v="CUST1060"/>
    <x v="1"/>
    <n v="22"/>
    <x v="87"/>
    <s v="Womens Cotton Scarf"/>
    <x v="4"/>
    <s v="Accessories"/>
    <s v="STORE7"/>
    <s v="Mann-Austin"/>
    <s v="East"/>
    <s v="Vasquezborough"/>
    <s v="Online"/>
    <n v="1"/>
    <n v="458.69"/>
    <n v="0.16000000000000003"/>
    <s v="PayPal"/>
    <x v="1164"/>
  </r>
  <r>
    <x v="1168"/>
    <x v="360"/>
    <n v="2"/>
    <x v="0"/>
    <s v="CUST1231"/>
    <x v="1"/>
    <n v="22"/>
    <x v="13"/>
    <s v="Gaming Mechanical Keyboard"/>
    <x v="1"/>
    <s v="Computer"/>
    <s v="STORE7"/>
    <s v="Mann-Austin"/>
    <s v="East"/>
    <s v="Vasquezborough"/>
    <s v="Online"/>
    <n v="1"/>
    <n v="168.29"/>
    <n v="5.0000000000000044E-2"/>
    <s v="PayPal"/>
    <x v="1165"/>
  </r>
  <r>
    <x v="1169"/>
    <x v="583"/>
    <n v="9"/>
    <x v="0"/>
    <s v="CUST1211"/>
    <x v="1"/>
    <n v="20"/>
    <x v="53"/>
    <s v="Soccer Training Cone Set"/>
    <x v="0"/>
    <s v="Accessories"/>
    <s v="STORE17"/>
    <s v="Holloway Ltd"/>
    <s v="North"/>
    <s v="Bensonhaven"/>
    <s v="Flagship"/>
    <n v="1"/>
    <n v="391.77"/>
    <n v="9.9999999999999867E-2"/>
    <s v="PayPal"/>
    <x v="1166"/>
  </r>
  <r>
    <x v="1170"/>
    <x v="584"/>
    <n v="8"/>
    <x v="2"/>
    <s v="CUST1343"/>
    <x v="0"/>
    <n v="38"/>
    <x v="21"/>
    <s v="Men's Graphic T-Shirt"/>
    <x v="4"/>
    <s v="Tops"/>
    <s v="STORE14"/>
    <s v="Mcdonald Inc"/>
    <s v="South"/>
    <s v="Christopherland"/>
    <s v="Outlet"/>
    <n v="1"/>
    <n v="424.83000000000004"/>
    <n v="5.0000000000000044E-2"/>
    <s v="COD"/>
    <x v="1167"/>
  </r>
  <r>
    <x v="1171"/>
    <x v="238"/>
    <n v="1"/>
    <x v="0"/>
    <s v="CUST1053"/>
    <x v="1"/>
    <n v="37"/>
    <x v="75"/>
    <s v="Men's Graphic T-Shirt"/>
    <x v="4"/>
    <s v="Tops"/>
    <s v="STORE3"/>
    <s v="Mann-Austin"/>
    <s v="East"/>
    <s v="Vasquezborough"/>
    <s v="Online"/>
    <n v="1"/>
    <n v="499.46"/>
    <n v="9.9999999999999978E-2"/>
    <s v="Credit Card"/>
    <x v="1168"/>
  </r>
  <r>
    <x v="1172"/>
    <x v="314"/>
    <n v="2"/>
    <x v="0"/>
    <s v="CUST1019"/>
    <x v="1"/>
    <n v="46"/>
    <x v="8"/>
    <s v="Stainless Steel Cookware Set"/>
    <x v="3"/>
    <s v="Kitchen"/>
    <s v="STORE1"/>
    <s v="Martinez, Adkins and Johnson"/>
    <s v="North"/>
    <s v="Danielmouth"/>
    <s v="Flagship"/>
    <n v="2"/>
    <n v="698.34"/>
    <n v="0.14999999999999991"/>
    <s v="PayPal"/>
    <x v="1169"/>
  </r>
  <r>
    <x v="1173"/>
    <x v="64"/>
    <n v="10"/>
    <x v="1"/>
    <s v="CUST1283"/>
    <x v="1"/>
    <n v="54"/>
    <x v="6"/>
    <s v="Premium Blanket Throw"/>
    <x v="3"/>
    <s v="Decor"/>
    <s v="STORE16"/>
    <s v="Frederick-Wright"/>
    <s v="West"/>
    <s v="New Jimmymouth"/>
    <s v="Flagship"/>
    <n v="2"/>
    <n v="805.08"/>
    <n v="0.27"/>
    <s v="PayPal"/>
    <x v="1170"/>
  </r>
  <r>
    <x v="1174"/>
    <x v="177"/>
    <n v="3"/>
    <x v="2"/>
    <s v="CUST1466"/>
    <x v="0"/>
    <n v="18"/>
    <x v="3"/>
    <s v="Wireless Mouse"/>
    <x v="1"/>
    <s v="Computer"/>
    <s v="STORE2"/>
    <s v="Mann-Austin"/>
    <s v="East"/>
    <s v="Vasquezborough"/>
    <s v="Online"/>
    <n v="4"/>
    <n v="934.79"/>
    <n v="7.999999999999996E-2"/>
    <s v="PayPal"/>
    <x v="1171"/>
  </r>
  <r>
    <x v="1175"/>
    <x v="230"/>
    <n v="10"/>
    <x v="2"/>
    <s v="CUST1019"/>
    <x v="1"/>
    <n v="46"/>
    <x v="17"/>
    <s v="Luxury Perfume Spray"/>
    <x v="2"/>
    <s v="Fragrance"/>
    <s v="STORE1"/>
    <s v="Martinez, Adkins and Johnson"/>
    <s v="North"/>
    <s v="Danielmouth"/>
    <s v="Flagship"/>
    <n v="2"/>
    <n v="424.54000000000008"/>
    <n v="0.24"/>
    <s v="PayPal"/>
    <x v="1172"/>
  </r>
  <r>
    <x v="1176"/>
    <x v="55"/>
    <n v="6"/>
    <x v="0"/>
    <s v="CUST1327"/>
    <x v="1"/>
    <n v="62"/>
    <x v="94"/>
    <s v="Wooden Bookshelf"/>
    <x v="3"/>
    <s v="Furniture"/>
    <s v="STORE17"/>
    <s v="Holloway Ltd"/>
    <s v="North"/>
    <s v="Bensonhaven"/>
    <s v="Flagship"/>
    <n v="1"/>
    <n v="235.44"/>
    <n v="0.18999999999999995"/>
    <s v="COD"/>
    <x v="1173"/>
  </r>
  <r>
    <x v="1177"/>
    <x v="352"/>
    <n v="10"/>
    <x v="0"/>
    <s v="CUST1271"/>
    <x v="0"/>
    <n v="64"/>
    <x v="2"/>
    <s v="Men's Roll-On Perfume"/>
    <x v="2"/>
    <s v="Fragrance"/>
    <s v="STORE13"/>
    <s v="Martinez, Adkins and Johnson"/>
    <s v="North"/>
    <s v="Danielmouth"/>
    <s v="Flagship"/>
    <n v="2"/>
    <n v="620.71"/>
    <n v="0.27"/>
    <s v="Credit Card"/>
    <x v="1174"/>
  </r>
  <r>
    <x v="1178"/>
    <x v="433"/>
    <n v="4"/>
    <x v="0"/>
    <s v="CUST1115"/>
    <x v="1"/>
    <n v="53"/>
    <x v="30"/>
    <s v="Beard Grooming Kit"/>
    <x v="2"/>
    <s v="Grooming"/>
    <s v="STORE11"/>
    <s v="Martinez, Adkins and Johnson"/>
    <s v="North"/>
    <s v="Danielmouth"/>
    <s v="Flagship"/>
    <n v="2"/>
    <n v="851.77"/>
    <n v="0.13"/>
    <s v="PayPal"/>
    <x v="1175"/>
  </r>
  <r>
    <x v="1179"/>
    <x v="368"/>
    <n v="10"/>
    <x v="0"/>
    <s v="CUST1168"/>
    <x v="1"/>
    <n v="36"/>
    <x v="49"/>
    <s v="High-Grip Football"/>
    <x v="0"/>
    <s v="Team Sports"/>
    <s v="STORE1"/>
    <s v="Martinez, Adkins and Johnson"/>
    <s v="North"/>
    <s v="Danielmouth"/>
    <s v="Flagship"/>
    <n v="3"/>
    <n v="876.00999999999988"/>
    <n v="0.19999999999999996"/>
    <s v="Credit Card"/>
    <x v="1176"/>
  </r>
  <r>
    <x v="1180"/>
    <x v="396"/>
    <n v="3"/>
    <x v="0"/>
    <s v="CUST1276"/>
    <x v="0"/>
    <n v="38"/>
    <x v="16"/>
    <s v="Decorative Floor Vase"/>
    <x v="3"/>
    <s v="Decor"/>
    <s v="STORE9"/>
    <s v="Mann-Austin"/>
    <s v="East"/>
    <s v="Vasquezborough"/>
    <s v="Online"/>
    <n v="2"/>
    <n v="717.21"/>
    <n v="0.15000000000000002"/>
    <s v="COD"/>
    <x v="1177"/>
  </r>
  <r>
    <x v="1181"/>
    <x v="530"/>
    <n v="2"/>
    <x v="0"/>
    <s v="CUST1056"/>
    <x v="1"/>
    <n v="49"/>
    <x v="89"/>
    <s v="Yoga Exercise Mat"/>
    <x v="0"/>
    <s v="Fitness"/>
    <s v="STORE8"/>
    <s v="Mann-Austin"/>
    <s v="East"/>
    <s v="Vasquezborough"/>
    <s v="Online"/>
    <n v="2"/>
    <n v="871.43000000000006"/>
    <n v="5.0000000000000044E-2"/>
    <s v="Credit Card"/>
    <x v="1178"/>
  </r>
  <r>
    <x v="1182"/>
    <x v="585"/>
    <n v="1"/>
    <x v="0"/>
    <s v="CUST1453"/>
    <x v="1"/>
    <n v="62"/>
    <x v="14"/>
    <s v="Women's Summer Dress"/>
    <x v="4"/>
    <s v="Tops"/>
    <s v="STORE7"/>
    <s v="Mann-Austin"/>
    <s v="East"/>
    <s v="Vasquezborough"/>
    <s v="Online"/>
    <n v="1"/>
    <n v="514.65000000000009"/>
    <n v="0.18000000000000005"/>
    <s v="Credit Card"/>
    <x v="1179"/>
  </r>
  <r>
    <x v="1183"/>
    <x v="447"/>
    <n v="12"/>
    <x v="0"/>
    <s v="CUST1459"/>
    <x v="1"/>
    <n v="29"/>
    <x v="85"/>
    <s v="Laptop Cooling Pad"/>
    <x v="1"/>
    <s v="Computer"/>
    <s v="STORE16"/>
    <s v="Frederick-Wright"/>
    <s v="West"/>
    <s v="New Jimmymouth"/>
    <s v="Flagship"/>
    <n v="3"/>
    <n v="198.76"/>
    <n v="0.28000000000000003"/>
    <s v="COD"/>
    <x v="1180"/>
  </r>
  <r>
    <x v="1184"/>
    <x v="323"/>
    <n v="6"/>
    <x v="2"/>
    <s v="CUST1225"/>
    <x v="1"/>
    <n v="46"/>
    <x v="81"/>
    <s v="Organic Sunscreen Lotion"/>
    <x v="2"/>
    <s v="Skincare"/>
    <s v="STORE3"/>
    <s v="Mann-Austin"/>
    <s v="East"/>
    <s v="Vasquezborough"/>
    <s v="Online"/>
    <n v="2"/>
    <n v="975.72"/>
    <n v="0.16000000000000003"/>
    <s v="COD"/>
    <x v="1181"/>
  </r>
  <r>
    <x v="1185"/>
    <x v="586"/>
    <n v="8"/>
    <x v="0"/>
    <s v="CUST1420"/>
    <x v="0"/>
    <n v="60"/>
    <x v="5"/>
    <s v="4K Home Projector"/>
    <x v="1"/>
    <s v="Appliances"/>
    <s v="STORE1"/>
    <s v="Martinez, Adkins and Johnson"/>
    <s v="North"/>
    <s v="Danielmouth"/>
    <s v="Flagship"/>
    <n v="1"/>
    <n v="86.03"/>
    <n v="9.9999999999998979E-3"/>
    <s v="Credit Card"/>
    <x v="1182"/>
  </r>
  <r>
    <x v="1186"/>
    <x v="67"/>
    <n v="8"/>
    <x v="2"/>
    <s v="CUST1087"/>
    <x v="1"/>
    <n v="58"/>
    <x v="59"/>
    <s v="Sports Stopwatch Pro"/>
    <x v="0"/>
    <s v="Accessories"/>
    <s v="STORE12"/>
    <s v="Martinez, Adkins and Johnson"/>
    <s v="North"/>
    <s v="Danielmouth"/>
    <s v="Flagship"/>
    <n v="4"/>
    <n v="705.12"/>
    <n v="0.15000000000000002"/>
    <s v="PayPal"/>
    <x v="1183"/>
  </r>
  <r>
    <x v="1187"/>
    <x v="392"/>
    <n v="11"/>
    <x v="0"/>
    <s v="CUST1371"/>
    <x v="1"/>
    <n v="21"/>
    <x v="97"/>
    <s v="Women's Denim Jeans"/>
    <x v="4"/>
    <s v="Bottoms"/>
    <s v="STORE12"/>
    <s v="Martinez, Adkins and Johnson"/>
    <s v="North"/>
    <s v="Danielmouth"/>
    <s v="Flagship"/>
    <n v="3"/>
    <n v="99.77"/>
    <n v="1.000000000000012E-2"/>
    <s v="PayPal"/>
    <x v="1184"/>
  </r>
  <r>
    <x v="1188"/>
    <x v="89"/>
    <n v="8"/>
    <x v="0"/>
    <s v="CUST1209"/>
    <x v="1"/>
    <n v="50"/>
    <x v="13"/>
    <s v="Gaming Mechanical Keyboard"/>
    <x v="1"/>
    <s v="Computer"/>
    <s v="STORE9"/>
    <s v="Mann-Austin"/>
    <s v="East"/>
    <s v="Vasquezborough"/>
    <s v="Online"/>
    <n v="2"/>
    <n v="166.26"/>
    <n v="0.14000000000000001"/>
    <s v="PayPal"/>
    <x v="1185"/>
  </r>
  <r>
    <x v="1189"/>
    <x v="148"/>
    <n v="3"/>
    <x v="2"/>
    <s v="CUST1459"/>
    <x v="1"/>
    <n v="29"/>
    <x v="33"/>
    <s v="Wireless Bluetooth Speaker"/>
    <x v="1"/>
    <s v="Audio"/>
    <s v="STORE5"/>
    <s v="Mann-Austin"/>
    <s v="East"/>
    <s v="Vasquezborough"/>
    <s v="Online"/>
    <n v="1"/>
    <n v="429.25"/>
    <n v="0.29000000000000004"/>
    <s v="Credit Card"/>
    <x v="1186"/>
  </r>
  <r>
    <x v="1190"/>
    <x v="569"/>
    <n v="6"/>
    <x v="0"/>
    <s v="CUST1443"/>
    <x v="0"/>
    <n v="51"/>
    <x v="90"/>
    <s v="Brother Laser Printer"/>
    <x v="1"/>
    <s v="Computer"/>
    <s v="STORE9"/>
    <s v="Mann-Austin"/>
    <s v="East"/>
    <s v="Vasquezborough"/>
    <s v="Online"/>
    <n v="2"/>
    <n v="540.48"/>
    <n v="0.29000000000000004"/>
    <s v="Credit Card"/>
    <x v="1187"/>
  </r>
  <r>
    <x v="1191"/>
    <x v="494"/>
    <n v="10"/>
    <x v="2"/>
    <s v="CUST1269"/>
    <x v="1"/>
    <n v="45"/>
    <x v="4"/>
    <s v="Men's Hair Styling Gel"/>
    <x v="2"/>
    <s v="Haircare"/>
    <s v="STORE14"/>
    <s v="Mcdonald Inc"/>
    <s v="South"/>
    <s v="Christopherland"/>
    <s v="Outlet"/>
    <n v="2"/>
    <n v="579.52"/>
    <n v="1.0000000000000009E-2"/>
    <s v="PayPal"/>
    <x v="1188"/>
  </r>
  <r>
    <x v="1192"/>
    <x v="587"/>
    <n v="11"/>
    <x v="0"/>
    <s v="CUST1026"/>
    <x v="1"/>
    <n v="18"/>
    <x v="20"/>
    <s v="Men's Sports Shorts"/>
    <x v="4"/>
    <s v="Bottoms"/>
    <s v="STORE17"/>
    <s v="Holloway Ltd"/>
    <s v="North"/>
    <s v="Bensonhaven"/>
    <s v="Flagship"/>
    <n v="4"/>
    <n v="477.52000000000004"/>
    <n v="7.0000000000000062E-2"/>
    <s v="PayPal"/>
    <x v="1189"/>
  </r>
  <r>
    <x v="1193"/>
    <x v="105"/>
    <n v="2"/>
    <x v="2"/>
    <s v="CUST1259"/>
    <x v="1"/>
    <n v="32"/>
    <x v="52"/>
    <s v="Women's High Heels"/>
    <x v="4"/>
    <s v="Footwear"/>
    <s v="STORE6"/>
    <s v="Mann-Austin"/>
    <s v="East"/>
    <s v="Vasquezborough"/>
    <s v="Online"/>
    <n v="3"/>
    <n v="242.58000000000004"/>
    <n v="0.25"/>
    <s v="Credit Card"/>
    <x v="1190"/>
  </r>
  <r>
    <x v="1194"/>
    <x v="400"/>
    <n v="11"/>
    <x v="1"/>
    <s v="CUST1367"/>
    <x v="0"/>
    <n v="51"/>
    <x v="33"/>
    <s v="Wireless Bluetooth Speaker"/>
    <x v="1"/>
    <s v="Audio"/>
    <s v="STORE17"/>
    <s v="Holloway Ltd"/>
    <s v="North"/>
    <s v="Bensonhaven"/>
    <s v="Flagship"/>
    <n v="2"/>
    <n v="519.29999999999995"/>
    <n v="8.9999999999999969E-2"/>
    <s v="PayPal"/>
    <x v="1191"/>
  </r>
  <r>
    <x v="1195"/>
    <x v="588"/>
    <n v="1"/>
    <x v="2"/>
    <s v="CUST1491"/>
    <x v="1"/>
    <n v="52"/>
    <x v="32"/>
    <s v="Vitamin E Body Lotion"/>
    <x v="2"/>
    <s v="Skincare"/>
    <s v="STORE11"/>
    <s v="Martinez, Adkins and Johnson"/>
    <s v="North"/>
    <s v="Danielmouth"/>
    <s v="Flagship"/>
    <n v="3"/>
    <n v="845.66999999999985"/>
    <n v="0.11999999999999988"/>
    <s v="COD"/>
    <x v="1192"/>
  </r>
  <r>
    <x v="1196"/>
    <x v="511"/>
    <n v="4"/>
    <x v="0"/>
    <s v="CUST1305"/>
    <x v="0"/>
    <n v="64"/>
    <x v="76"/>
    <s v="Ceramic Plant Pot"/>
    <x v="3"/>
    <s v="Decor"/>
    <s v="STORE16"/>
    <s v="Frederick-Wright"/>
    <s v="West"/>
    <s v="New Jimmymouth"/>
    <s v="Flagship"/>
    <n v="4"/>
    <n v="750.26"/>
    <n v="1.0000000000000009E-2"/>
    <s v="PayPal"/>
    <x v="1193"/>
  </r>
  <r>
    <x v="1197"/>
    <x v="408"/>
    <n v="3"/>
    <x v="0"/>
    <s v="CUST1332"/>
    <x v="1"/>
    <n v="34"/>
    <x v="80"/>
    <s v="Microwave Oven"/>
    <x v="3"/>
    <s v="Appliances"/>
    <s v="STORE12"/>
    <s v="Martinez, Adkins and Johnson"/>
    <s v="North"/>
    <s v="Danielmouth"/>
    <s v="Flagship"/>
    <n v="4"/>
    <n v="294.38"/>
    <n v="0.19999999999999996"/>
    <s v="Credit Card"/>
    <x v="1194"/>
  </r>
  <r>
    <x v="1198"/>
    <x v="347"/>
    <n v="9"/>
    <x v="2"/>
    <s v="CUST1097"/>
    <x v="0"/>
    <n v="36"/>
    <x v="99"/>
    <s v="Women's Formal Blazer"/>
    <x v="4"/>
    <s v="Outerwear"/>
    <s v="STORE2"/>
    <s v="Mann-Austin"/>
    <s v="East"/>
    <s v="Vasquezborough"/>
    <s v="Online"/>
    <n v="3"/>
    <n v="583.51999999999987"/>
    <n v="6.9999999999999951E-2"/>
    <s v="PayPal"/>
    <x v="1195"/>
  </r>
  <r>
    <x v="1199"/>
    <x v="95"/>
    <n v="6"/>
    <x v="0"/>
    <s v="CUST1470"/>
    <x v="1"/>
    <n v="21"/>
    <x v="41"/>
    <s v="Face Foundation Kit"/>
    <x v="2"/>
    <s v="Makeup"/>
    <s v="STORE16"/>
    <s v="Frederick-Wright"/>
    <s v="West"/>
    <s v="New Jimmymouth"/>
    <s v="Flagship"/>
    <n v="2"/>
    <n v="635.22"/>
    <n v="0.30000000000000004"/>
    <s v="COD"/>
    <x v="1196"/>
  </r>
  <r>
    <x v="1200"/>
    <x v="154"/>
    <n v="1"/>
    <x v="0"/>
    <s v="CUST1428"/>
    <x v="1"/>
    <n v="27"/>
    <x v="73"/>
    <s v="Women's Hair Dryer Brush"/>
    <x v="2"/>
    <s v="Haircare"/>
    <s v="STORE2"/>
    <s v="Mann-Austin"/>
    <s v="East"/>
    <s v="Vasquezborough"/>
    <s v="Online"/>
    <n v="1"/>
    <n v="743.55"/>
    <n v="0.10999999999999999"/>
    <s v="COD"/>
    <x v="1197"/>
  </r>
  <r>
    <x v="1201"/>
    <x v="532"/>
    <n v="3"/>
    <x v="0"/>
    <s v="CUST1101"/>
    <x v="0"/>
    <n v="29"/>
    <x v="38"/>
    <s v="Adjustable Jump Rope"/>
    <x v="0"/>
    <s v="Fitness"/>
    <s v="STORE3"/>
    <s v="Mann-Austin"/>
    <s v="East"/>
    <s v="Vasquezborough"/>
    <s v="Online"/>
    <n v="4"/>
    <n v="530.44999999999982"/>
    <n v="0.12999999999999989"/>
    <s v="Credit Card"/>
    <x v="1198"/>
  </r>
  <r>
    <x v="1202"/>
    <x v="160"/>
    <n v="3"/>
    <x v="0"/>
    <s v="CUST1264"/>
    <x v="0"/>
    <n v="25"/>
    <x v="73"/>
    <s v="Women's Hair Dryer Brush"/>
    <x v="2"/>
    <s v="Haircare"/>
    <s v="STORE9"/>
    <s v="Mann-Austin"/>
    <s v="East"/>
    <s v="Vasquezborough"/>
    <s v="Online"/>
    <n v="2"/>
    <n v="972.40000000000009"/>
    <n v="6.0000000000000053E-2"/>
    <s v="COD"/>
    <x v="1199"/>
  </r>
  <r>
    <x v="1203"/>
    <x v="343"/>
    <n v="5"/>
    <x v="2"/>
    <s v="CUST1378"/>
    <x v="1"/>
    <n v="44"/>
    <x v="5"/>
    <s v="4K Home Projector"/>
    <x v="1"/>
    <s v="Appliances"/>
    <s v="STORE18"/>
    <s v="Guerrero-Schmitt"/>
    <s v="East"/>
    <s v="East Stevechester"/>
    <s v="Flagship"/>
    <n v="3"/>
    <n v="197.92999999999998"/>
    <n v="0"/>
    <s v="COD"/>
    <x v="1200"/>
  </r>
  <r>
    <x v="1204"/>
    <x v="509"/>
    <n v="10"/>
    <x v="0"/>
    <s v="CUST1342"/>
    <x v="1"/>
    <n v="30"/>
    <x v="72"/>
    <s v="LED Bedside Lamp"/>
    <x v="3"/>
    <s v="Lighting"/>
    <s v="STORE11"/>
    <s v="Martinez, Adkins and Johnson"/>
    <s v="North"/>
    <s v="Danielmouth"/>
    <s v="Flagship"/>
    <n v="4"/>
    <n v="565.51"/>
    <n v="0.16000000000000003"/>
    <s v="PayPal"/>
    <x v="1201"/>
  </r>
  <r>
    <x v="1205"/>
    <x v="548"/>
    <n v="10"/>
    <x v="0"/>
    <s v="CUST1400"/>
    <x v="1"/>
    <n v="57"/>
    <x v="11"/>
    <s v="Portable Power Bank"/>
    <x v="1"/>
    <s v="Mobile"/>
    <s v="STORE4"/>
    <s v="Mann-Austin"/>
    <s v="East"/>
    <s v="Vasquezborough"/>
    <s v="Online"/>
    <n v="4"/>
    <n v="983.38"/>
    <n v="0.25"/>
    <s v="COD"/>
    <x v="1202"/>
  </r>
  <r>
    <x v="1206"/>
    <x v="336"/>
    <n v="11"/>
    <x v="1"/>
    <s v="CUST1234"/>
    <x v="1"/>
    <n v="43"/>
    <x v="8"/>
    <s v="Stainless Steel Cookware Set"/>
    <x v="3"/>
    <s v="Kitchen"/>
    <s v="STORE9"/>
    <s v="Mann-Austin"/>
    <s v="East"/>
    <s v="Vasquezborough"/>
    <s v="Online"/>
    <n v="1"/>
    <n v="955.06"/>
    <n v="0.14000000000000001"/>
    <s v="Credit Card"/>
    <x v="1203"/>
  </r>
  <r>
    <x v="1207"/>
    <x v="227"/>
    <n v="2"/>
    <x v="2"/>
    <s v="CUST1352"/>
    <x v="1"/>
    <n v="52"/>
    <x v="4"/>
    <s v="Men's Hair Styling Gel"/>
    <x v="2"/>
    <s v="Haircare"/>
    <s v="STORE15"/>
    <s v="Shelton PLC"/>
    <s v="North"/>
    <s v="East Jenniferstad"/>
    <s v="Flagship"/>
    <n v="3"/>
    <n v="597.46"/>
    <n v="2.0000000000000018E-2"/>
    <s v="PayPal"/>
    <x v="1204"/>
  </r>
  <r>
    <x v="1208"/>
    <x v="2"/>
    <n v="6"/>
    <x v="0"/>
    <s v="CUST1317"/>
    <x v="1"/>
    <n v="64"/>
    <x v="67"/>
    <s v="Decorative Lamp Shade"/>
    <x v="3"/>
    <s v="Lighting"/>
    <s v="STORE16"/>
    <s v="Frederick-Wright"/>
    <s v="West"/>
    <s v="New Jimmymouth"/>
    <s v="Flagship"/>
    <n v="3"/>
    <n v="581.08999999999992"/>
    <n v="9.9999999999999867E-2"/>
    <s v="COD"/>
    <x v="1205"/>
  </r>
  <r>
    <x v="1209"/>
    <x v="589"/>
    <n v="7"/>
    <x v="2"/>
    <s v="CUST1054"/>
    <x v="0"/>
    <n v="24"/>
    <x v="37"/>
    <s v="Stainless Steel Cutlery Set"/>
    <x v="3"/>
    <s v="Kitchen"/>
    <s v="STORE4"/>
    <s v="Mann-Austin"/>
    <s v="East"/>
    <s v="Vasquezborough"/>
    <s v="Online"/>
    <n v="4"/>
    <n v="153.94999999999999"/>
    <n v="0.10999999999999988"/>
    <s v="PayPal"/>
    <x v="1206"/>
  </r>
  <r>
    <x v="1210"/>
    <x v="89"/>
    <n v="8"/>
    <x v="0"/>
    <s v="CUST1081"/>
    <x v="1"/>
    <n v="34"/>
    <x v="14"/>
    <s v="Women's Summer Dress"/>
    <x v="4"/>
    <s v="Tops"/>
    <s v="STORE8"/>
    <s v="Mann-Austin"/>
    <s v="East"/>
    <s v="Vasquezborough"/>
    <s v="Online"/>
    <n v="4"/>
    <n v="271.04000000000002"/>
    <n v="0.12"/>
    <s v="COD"/>
    <x v="1207"/>
  </r>
  <r>
    <x v="1211"/>
    <x v="114"/>
    <n v="9"/>
    <x v="0"/>
    <s v="CUST1015"/>
    <x v="1"/>
    <n v="49"/>
    <x v="68"/>
    <s v="Bedroom Table Lamp"/>
    <x v="3"/>
    <s v="Lighting"/>
    <s v="STORE6"/>
    <s v="Mann-Austin"/>
    <s v="East"/>
    <s v="Vasquezborough"/>
    <s v="Online"/>
    <n v="4"/>
    <n v="328.27"/>
    <n v="8.9999999999999858E-2"/>
    <s v="PayPal"/>
    <x v="1208"/>
  </r>
  <r>
    <x v="1212"/>
    <x v="469"/>
    <n v="6"/>
    <x v="0"/>
    <s v="CUST1494"/>
    <x v="0"/>
    <n v="21"/>
    <x v="53"/>
    <s v="Soccer Training Cone Set"/>
    <x v="0"/>
    <s v="Accessories"/>
    <s v="STORE14"/>
    <s v="Mcdonald Inc"/>
    <s v="South"/>
    <s v="Christopherland"/>
    <s v="Outlet"/>
    <n v="4"/>
    <n v="884.70999999999992"/>
    <n v="8.9999999999999969E-2"/>
    <s v="PayPal"/>
    <x v="1209"/>
  </r>
  <r>
    <x v="1213"/>
    <x v="203"/>
    <n v="6"/>
    <x v="2"/>
    <s v="CUST1249"/>
    <x v="1"/>
    <n v="41"/>
    <x v="18"/>
    <s v="Professional Jump Rope"/>
    <x v="0"/>
    <s v="Fitness"/>
    <s v="STORE4"/>
    <s v="Mann-Austin"/>
    <s v="East"/>
    <s v="Vasquezborough"/>
    <s v="Online"/>
    <n v="1"/>
    <n v="41.39"/>
    <n v="1.0000000000000009E-2"/>
    <s v="Credit Card"/>
    <x v="1210"/>
  </r>
  <r>
    <x v="1214"/>
    <x v="454"/>
    <n v="5"/>
    <x v="2"/>
    <s v="CUST1165"/>
    <x v="1"/>
    <n v="47"/>
    <x v="71"/>
    <s v="Foam Roller"/>
    <x v="0"/>
    <s v="Fitness"/>
    <s v="STORE9"/>
    <s v="Mann-Austin"/>
    <s v="East"/>
    <s v="Vasquezborough"/>
    <s v="Online"/>
    <n v="4"/>
    <n v="64.06"/>
    <n v="0.26"/>
    <s v="Credit Card"/>
    <x v="1211"/>
  </r>
  <r>
    <x v="1215"/>
    <x v="68"/>
    <n v="7"/>
    <x v="2"/>
    <s v="CUST1346"/>
    <x v="1"/>
    <n v="58"/>
    <x v="54"/>
    <s v="Men's Winter Jacket"/>
    <x v="4"/>
    <s v="Outerwear"/>
    <s v="STORE9"/>
    <s v="Mann-Austin"/>
    <s v="East"/>
    <s v="Vasquezborough"/>
    <s v="Online"/>
    <n v="2"/>
    <n v="152.25"/>
    <n v="0.12999999999999989"/>
    <s v="Credit Card"/>
    <x v="1212"/>
  </r>
  <r>
    <x v="1216"/>
    <x v="374"/>
    <n v="12"/>
    <x v="1"/>
    <s v="CUST1100"/>
    <x v="1"/>
    <n v="53"/>
    <x v="26"/>
    <s v="Men's Graphic T-Shirt"/>
    <x v="4"/>
    <s v="Tops"/>
    <s v="STORE19"/>
    <s v="Mann-Austin"/>
    <s v="East"/>
    <s v="Vasquezborough"/>
    <s v="Online"/>
    <n v="2"/>
    <n v="889.04"/>
    <n v="0.22999999999999998"/>
    <s v="Credit Card"/>
    <x v="1213"/>
  </r>
  <r>
    <x v="1217"/>
    <x v="302"/>
    <n v="1"/>
    <x v="0"/>
    <s v="CUST1161"/>
    <x v="1"/>
    <n v="18"/>
    <x v="92"/>
    <s v="Men's Casual Sneakers"/>
    <x v="4"/>
    <s v="Footwear"/>
    <s v="STORE10"/>
    <s v="Martinez, Adkins and Johnson"/>
    <s v="North"/>
    <s v="Danielmouth"/>
    <s v="Flagship"/>
    <n v="3"/>
    <n v="145.25"/>
    <n v="0.24"/>
    <s v="PayPal"/>
    <x v="1214"/>
  </r>
  <r>
    <x v="1218"/>
    <x v="590"/>
    <n v="9"/>
    <x v="0"/>
    <s v="CUST1056"/>
    <x v="1"/>
    <n v="49"/>
    <x v="12"/>
    <s v="Sports Wrist Sweatbands"/>
    <x v="0"/>
    <s v="Accessories"/>
    <s v="STORE2"/>
    <s v="Mann-Austin"/>
    <s v="East"/>
    <s v="Vasquezborough"/>
    <s v="Online"/>
    <n v="2"/>
    <n v="898.45"/>
    <n v="0.29000000000000004"/>
    <s v="COD"/>
    <x v="1215"/>
  </r>
  <r>
    <x v="1219"/>
    <x v="591"/>
    <n v="9"/>
    <x v="2"/>
    <s v="CUST1030"/>
    <x v="1"/>
    <n v="64"/>
    <x v="68"/>
    <s v="Bedroom Table Lamp"/>
    <x v="3"/>
    <s v="Lighting"/>
    <s v="STORE15"/>
    <s v="Shelton PLC"/>
    <s v="North"/>
    <s v="East Jenniferstad"/>
    <s v="Flagship"/>
    <n v="4"/>
    <n v="642.05000000000007"/>
    <n v="0.25"/>
    <s v="Credit Card"/>
    <x v="1216"/>
  </r>
  <r>
    <x v="1220"/>
    <x v="429"/>
    <n v="8"/>
    <x v="0"/>
    <s v="CUST1313"/>
    <x v="0"/>
    <n v="62"/>
    <x v="94"/>
    <s v="Wooden Bookshelf"/>
    <x v="3"/>
    <s v="Furniture"/>
    <s v="STORE7"/>
    <s v="Mann-Austin"/>
    <s v="East"/>
    <s v="Vasquezborough"/>
    <s v="Online"/>
    <n v="4"/>
    <n v="450.83000000000004"/>
    <n v="0.24"/>
    <s v="Credit Card"/>
    <x v="1217"/>
  </r>
  <r>
    <x v="1221"/>
    <x v="592"/>
    <n v="10"/>
    <x v="1"/>
    <s v="CUST1010"/>
    <x v="0"/>
    <n v="53"/>
    <x v="40"/>
    <s v="Rugby Ball"/>
    <x v="0"/>
    <s v="Team Sports"/>
    <s v="STORE19"/>
    <s v="Mann-Austin"/>
    <s v="East"/>
    <s v="Vasquezborough"/>
    <s v="Online"/>
    <n v="2"/>
    <n v="441.03"/>
    <n v="0.22999999999999998"/>
    <s v="COD"/>
    <x v="1218"/>
  </r>
  <r>
    <x v="1222"/>
    <x v="393"/>
    <n v="4"/>
    <x v="0"/>
    <s v="CUST1082"/>
    <x v="0"/>
    <n v="53"/>
    <x v="60"/>
    <s v="Women's Scarf Set"/>
    <x v="4"/>
    <s v="Accessories"/>
    <s v="STORE2"/>
    <s v="Mann-Austin"/>
    <s v="East"/>
    <s v="Vasquezborough"/>
    <s v="Online"/>
    <n v="3"/>
    <n v="377.68999999999988"/>
    <n v="6.999999999999984E-2"/>
    <s v="PayPal"/>
    <x v="1219"/>
  </r>
  <r>
    <x v="1223"/>
    <x v="579"/>
    <n v="5"/>
    <x v="0"/>
    <s v="CUST1160"/>
    <x v="1"/>
    <n v="41"/>
    <x v="31"/>
    <s v="Men's Graphic T-Shirt"/>
    <x v="4"/>
    <s v="Tops"/>
    <s v="STORE7"/>
    <s v="Mann-Austin"/>
    <s v="East"/>
    <s v="Vasquezborough"/>
    <s v="Online"/>
    <n v="1"/>
    <n v="457.33000000000004"/>
    <n v="0.27"/>
    <s v="Credit Card"/>
    <x v="1220"/>
  </r>
  <r>
    <x v="1224"/>
    <x v="200"/>
    <n v="8"/>
    <x v="2"/>
    <s v="CUST1244"/>
    <x v="0"/>
    <n v="19"/>
    <x v="3"/>
    <s v="Wireless Mouse"/>
    <x v="1"/>
    <s v="Computer"/>
    <s v="STORE6"/>
    <s v="Mann-Austin"/>
    <s v="East"/>
    <s v="Vasquezborough"/>
    <s v="Online"/>
    <n v="4"/>
    <n v="218.01"/>
    <n v="6.0000000000000053E-2"/>
    <s v="Credit Card"/>
    <x v="1221"/>
  </r>
  <r>
    <x v="1225"/>
    <x v="483"/>
    <n v="10"/>
    <x v="2"/>
    <s v="CUST1218"/>
    <x v="0"/>
    <n v="46"/>
    <x v="80"/>
    <s v="Microwave Oven"/>
    <x v="3"/>
    <s v="Appliances"/>
    <s v="STORE18"/>
    <s v="Guerrero-Schmitt"/>
    <s v="East"/>
    <s v="East Stevechester"/>
    <s v="Flagship"/>
    <n v="2"/>
    <n v="682.69999999999993"/>
    <n v="0.13"/>
    <s v="Credit Card"/>
    <x v="1222"/>
  </r>
  <r>
    <x v="1226"/>
    <x v="593"/>
    <n v="2"/>
    <x v="0"/>
    <s v="CUST1323"/>
    <x v="1"/>
    <n v="64"/>
    <x v="46"/>
    <s v="Knee Support Brace"/>
    <x v="0"/>
    <s v="Equipment"/>
    <s v="STORE18"/>
    <s v="Guerrero-Schmitt"/>
    <s v="East"/>
    <s v="East Stevechester"/>
    <s v="Flagship"/>
    <n v="3"/>
    <n v="726.9699999999998"/>
    <n v="3.9999999999999925E-2"/>
    <s v="PayPal"/>
    <x v="1223"/>
  </r>
  <r>
    <x v="1227"/>
    <x v="551"/>
    <n v="1"/>
    <x v="2"/>
    <s v="CUST1408"/>
    <x v="0"/>
    <n v="36"/>
    <x v="4"/>
    <s v="Men's Hair Styling Gel"/>
    <x v="2"/>
    <s v="Haircare"/>
    <s v="STORE9"/>
    <s v="Mann-Austin"/>
    <s v="East"/>
    <s v="Vasquezborough"/>
    <s v="Online"/>
    <n v="2"/>
    <n v="107.97"/>
    <n v="6.0000000000000053E-2"/>
    <s v="Credit Card"/>
    <x v="1224"/>
  </r>
  <r>
    <x v="1228"/>
    <x v="101"/>
    <n v="5"/>
    <x v="2"/>
    <s v="CUST1007"/>
    <x v="1"/>
    <n v="29"/>
    <x v="23"/>
    <s v="Men's Roll-On Perfume"/>
    <x v="2"/>
    <s v="Fragrance"/>
    <s v="STORE14"/>
    <s v="Mcdonald Inc"/>
    <s v="South"/>
    <s v="Christopherland"/>
    <s v="Outlet"/>
    <n v="1"/>
    <n v="38.880000000000003"/>
    <n v="0.16000000000000014"/>
    <s v="COD"/>
    <x v="1225"/>
  </r>
  <r>
    <x v="1229"/>
    <x v="260"/>
    <n v="6"/>
    <x v="2"/>
    <s v="CUST1078"/>
    <x v="0"/>
    <n v="21"/>
    <x v="30"/>
    <s v="Beard Grooming Kit"/>
    <x v="2"/>
    <s v="Grooming"/>
    <s v="STORE17"/>
    <s v="Holloway Ltd"/>
    <s v="North"/>
    <s v="Bensonhaven"/>
    <s v="Flagship"/>
    <n v="3"/>
    <n v="484.39000000000004"/>
    <n v="0.29000000000000004"/>
    <s v="COD"/>
    <x v="1226"/>
  </r>
  <r>
    <x v="1230"/>
    <x v="423"/>
    <n v="10"/>
    <x v="0"/>
    <s v="CUST1018"/>
    <x v="0"/>
    <n v="43"/>
    <x v="61"/>
    <s v="Wall-Mounted Spice Rack"/>
    <x v="3"/>
    <s v="Kitchen"/>
    <s v="STORE15"/>
    <s v="Shelton PLC"/>
    <s v="North"/>
    <s v="East Jenniferstad"/>
    <s v="Flagship"/>
    <n v="2"/>
    <n v="949.3"/>
    <n v="7.999999999999996E-2"/>
    <s v="COD"/>
    <x v="1227"/>
  </r>
  <r>
    <x v="1231"/>
    <x v="3"/>
    <n v="11"/>
    <x v="1"/>
    <s v="CUST1433"/>
    <x v="1"/>
    <n v="51"/>
    <x v="51"/>
    <s v="Hair Repair Oil Treatment"/>
    <x v="2"/>
    <s v="Haircare"/>
    <s v="STORE6"/>
    <s v="Mann-Austin"/>
    <s v="East"/>
    <s v="Vasquezborough"/>
    <s v="Online"/>
    <n v="3"/>
    <n v="664.75"/>
    <n v="0.12"/>
    <s v="Credit Card"/>
    <x v="1228"/>
  </r>
  <r>
    <x v="1232"/>
    <x v="459"/>
    <n v="3"/>
    <x v="2"/>
    <s v="CUST1282"/>
    <x v="1"/>
    <n v="46"/>
    <x v="7"/>
    <s v="Kitchen Storage Rack"/>
    <x v="3"/>
    <s v="Storage"/>
    <s v="STORE17"/>
    <s v="Holloway Ltd"/>
    <s v="North"/>
    <s v="Bensonhaven"/>
    <s v="Flagship"/>
    <n v="3"/>
    <n v="190.04"/>
    <n v="7.0000000000000062E-2"/>
    <s v="PayPal"/>
    <x v="1229"/>
  </r>
  <r>
    <x v="1233"/>
    <x v="9"/>
    <n v="7"/>
    <x v="2"/>
    <s v="CUST1277"/>
    <x v="1"/>
    <n v="22"/>
    <x v="84"/>
    <s v="Men's Sports Shorts"/>
    <x v="4"/>
    <s v="Bottoms"/>
    <s v="STORE15"/>
    <s v="Shelton PLC"/>
    <s v="North"/>
    <s v="East Jenniferstad"/>
    <s v="Flagship"/>
    <n v="3"/>
    <n v="754.02"/>
    <n v="9.9999999999999978E-2"/>
    <s v="COD"/>
    <x v="1230"/>
  </r>
  <r>
    <x v="1234"/>
    <x v="455"/>
    <n v="8"/>
    <x v="0"/>
    <s v="CUST1384"/>
    <x v="1"/>
    <n v="52"/>
    <x v="13"/>
    <s v="Gaming Mechanical Keyboard"/>
    <x v="1"/>
    <s v="Computer"/>
    <s v="STORE12"/>
    <s v="Martinez, Adkins and Johnson"/>
    <s v="North"/>
    <s v="Danielmouth"/>
    <s v="Flagship"/>
    <n v="4"/>
    <n v="94.13000000000001"/>
    <n v="4.0000000000000036E-2"/>
    <s v="COD"/>
    <x v="1231"/>
  </r>
  <r>
    <x v="1235"/>
    <x v="282"/>
    <n v="7"/>
    <x v="0"/>
    <s v="CUST1468"/>
    <x v="0"/>
    <n v="45"/>
    <x v="55"/>
    <s v="Men's Graphic T-Shirt"/>
    <x v="4"/>
    <s v="Tops"/>
    <s v="STORE15"/>
    <s v="Shelton PLC"/>
    <s v="North"/>
    <s v="East Jenniferstad"/>
    <s v="Flagship"/>
    <n v="3"/>
    <n v="402.3"/>
    <n v="0.20999999999999996"/>
    <s v="PayPal"/>
    <x v="1232"/>
  </r>
  <r>
    <x v="1236"/>
    <x v="24"/>
    <n v="9"/>
    <x v="2"/>
    <s v="CUST1239"/>
    <x v="1"/>
    <n v="58"/>
    <x v="56"/>
    <s v="Kitchen Cutting Board"/>
    <x v="3"/>
    <s v="Kitchen"/>
    <s v="STORE7"/>
    <s v="Mann-Austin"/>
    <s v="East"/>
    <s v="Vasquezborough"/>
    <s v="Online"/>
    <n v="1"/>
    <n v="729.05"/>
    <n v="6.0000000000000053E-2"/>
    <s v="COD"/>
    <x v="1233"/>
  </r>
  <r>
    <x v="1237"/>
    <x v="340"/>
    <n v="9"/>
    <x v="2"/>
    <s v="CUST1134"/>
    <x v="0"/>
    <n v="54"/>
    <x v="64"/>
    <s v="Gaming Mouse Pad XL"/>
    <x v="1"/>
    <s v="Accessories"/>
    <s v="STORE13"/>
    <s v="Martinez, Adkins and Johnson"/>
    <s v="North"/>
    <s v="Danielmouth"/>
    <s v="Flagship"/>
    <n v="1"/>
    <n v="822.59999999999991"/>
    <n v="0.29000000000000004"/>
    <s v="PayPal"/>
    <x v="1234"/>
  </r>
  <r>
    <x v="1238"/>
    <x v="538"/>
    <n v="4"/>
    <x v="2"/>
    <s v="CUST1193"/>
    <x v="0"/>
    <n v="38"/>
    <x v="50"/>
    <s v="Hydrating Face Cleanser"/>
    <x v="2"/>
    <s v="Skincare"/>
    <s v="STORE8"/>
    <s v="Mann-Austin"/>
    <s v="East"/>
    <s v="Vasquezborough"/>
    <s v="Online"/>
    <n v="2"/>
    <n v="327.24999999999994"/>
    <n v="0.18999999999999984"/>
    <s v="PayPal"/>
    <x v="1235"/>
  </r>
  <r>
    <x v="1239"/>
    <x v="500"/>
    <n v="11"/>
    <x v="0"/>
    <s v="CUST1084"/>
    <x v="1"/>
    <n v="26"/>
    <x v="7"/>
    <s v="Kitchen Storage Rack"/>
    <x v="3"/>
    <s v="Storage"/>
    <s v="STORE9"/>
    <s v="Mann-Austin"/>
    <s v="East"/>
    <s v="Vasquezborough"/>
    <s v="Online"/>
    <n v="4"/>
    <n v="930.38"/>
    <n v="0"/>
    <s v="COD"/>
    <x v="1236"/>
  </r>
  <r>
    <x v="1240"/>
    <x v="22"/>
    <n v="4"/>
    <x v="0"/>
    <s v="CUST1144"/>
    <x v="1"/>
    <n v="62"/>
    <x v="16"/>
    <s v="Decorative Floor Vase"/>
    <x v="3"/>
    <s v="Decor"/>
    <s v="STORE5"/>
    <s v="Mann-Austin"/>
    <s v="East"/>
    <s v="Vasquezborough"/>
    <s v="Online"/>
    <n v="2"/>
    <n v="437.84"/>
    <n v="0.24"/>
    <s v="Credit Card"/>
    <x v="1237"/>
  </r>
  <r>
    <x v="1241"/>
    <x v="461"/>
    <n v="5"/>
    <x v="2"/>
    <s v="CUST1070"/>
    <x v="1"/>
    <n v="29"/>
    <x v="30"/>
    <s v="Beard Grooming Kit"/>
    <x v="2"/>
    <s v="Grooming"/>
    <s v="STORE16"/>
    <s v="Frederick-Wright"/>
    <s v="West"/>
    <s v="New Jimmymouth"/>
    <s v="Flagship"/>
    <n v="2"/>
    <n v="126.02"/>
    <n v="8.9999999999999969E-2"/>
    <s v="COD"/>
    <x v="1238"/>
  </r>
  <r>
    <x v="1242"/>
    <x v="594"/>
    <n v="2"/>
    <x v="2"/>
    <s v="CUST1437"/>
    <x v="1"/>
    <n v="47"/>
    <x v="50"/>
    <s v="Hydrating Face Cleanser"/>
    <x v="2"/>
    <s v="Skincare"/>
    <s v="STORE15"/>
    <s v="Shelton PLC"/>
    <s v="North"/>
    <s v="East Jenniferstad"/>
    <s v="Flagship"/>
    <n v="1"/>
    <n v="860.84"/>
    <n v="7.0000000000000062E-2"/>
    <s v="PayPal"/>
    <x v="1239"/>
  </r>
  <r>
    <x v="1243"/>
    <x v="43"/>
    <n v="1"/>
    <x v="2"/>
    <s v="CUST1093"/>
    <x v="1"/>
    <n v="28"/>
    <x v="70"/>
    <s v="Car Dashboard Phone Holder"/>
    <x v="1"/>
    <s v="Accessories"/>
    <s v="STORE13"/>
    <s v="Martinez, Adkins and Johnson"/>
    <s v="North"/>
    <s v="Danielmouth"/>
    <s v="Flagship"/>
    <n v="1"/>
    <n v="161.80000000000001"/>
    <n v="0.24"/>
    <s v="PayPal"/>
    <x v="1240"/>
  </r>
  <r>
    <x v="1244"/>
    <x v="595"/>
    <n v="1"/>
    <x v="2"/>
    <s v="CUST1385"/>
    <x v="0"/>
    <n v="60"/>
    <x v="48"/>
    <s v="Sports Water Hydration Pack"/>
    <x v="0"/>
    <s v="Outdoor"/>
    <s v="STORE17"/>
    <s v="Holloway Ltd"/>
    <s v="North"/>
    <s v="Bensonhaven"/>
    <s v="Flagship"/>
    <n v="4"/>
    <n v="347.82000000000005"/>
    <n v="2.0000000000000129E-2"/>
    <s v="COD"/>
    <x v="1241"/>
  </r>
  <r>
    <x v="1245"/>
    <x v="289"/>
    <n v="1"/>
    <x v="0"/>
    <s v="CUST1453"/>
    <x v="1"/>
    <n v="62"/>
    <x v="65"/>
    <s v="Women's Beanie Hat"/>
    <x v="4"/>
    <s v="Accessories"/>
    <s v="STORE16"/>
    <s v="Frederick-Wright"/>
    <s v="West"/>
    <s v="New Jimmymouth"/>
    <s v="Flagship"/>
    <n v="3"/>
    <n v="416.43999999999983"/>
    <n v="0.26999999999999991"/>
    <s v="Credit Card"/>
    <x v="1242"/>
  </r>
  <r>
    <x v="1246"/>
    <x v="534"/>
    <n v="8"/>
    <x v="2"/>
    <s v="CUST1005"/>
    <x v="0"/>
    <n v="24"/>
    <x v="85"/>
    <s v="Laptop Cooling Pad"/>
    <x v="1"/>
    <s v="Computer"/>
    <s v="STORE0"/>
    <s v="Rivera-Warner"/>
    <s v="East"/>
    <s v="Washingtonfurt"/>
    <s v="Flagship"/>
    <n v="1"/>
    <n v="147.96"/>
    <n v="0.24"/>
    <s v="COD"/>
    <x v="1243"/>
  </r>
  <r>
    <x v="1247"/>
    <x v="590"/>
    <n v="9"/>
    <x v="0"/>
    <s v="CUST1445"/>
    <x v="1"/>
    <n v="41"/>
    <x v="97"/>
    <s v="Women's Denim Jeans"/>
    <x v="4"/>
    <s v="Bottoms"/>
    <s v="STORE8"/>
    <s v="Mann-Austin"/>
    <s v="East"/>
    <s v="Vasquezborough"/>
    <s v="Online"/>
    <n v="3"/>
    <n v="550.26000000000022"/>
    <n v="0.22000000000000008"/>
    <s v="Credit Card"/>
    <x v="1244"/>
  </r>
  <r>
    <x v="1248"/>
    <x v="157"/>
    <n v="12"/>
    <x v="1"/>
    <s v="CUST1371"/>
    <x v="1"/>
    <n v="21"/>
    <x v="0"/>
    <s v="Cricket Bat"/>
    <x v="0"/>
    <s v="Team Sports"/>
    <s v="STORE7"/>
    <s v="Mann-Austin"/>
    <s v="East"/>
    <s v="Vasquezborough"/>
    <s v="Online"/>
    <n v="4"/>
    <n v="938.21"/>
    <n v="4.0000000000000036E-2"/>
    <s v="PayPal"/>
    <x v="1245"/>
  </r>
  <r>
    <x v="1249"/>
    <x v="596"/>
    <n v="6"/>
    <x v="0"/>
    <s v="CUST1134"/>
    <x v="0"/>
    <n v="54"/>
    <x v="32"/>
    <s v="Vitamin E Body Lotion"/>
    <x v="2"/>
    <s v="Skincare"/>
    <s v="STORE16"/>
    <s v="Frederick-Wright"/>
    <s v="West"/>
    <s v="New Jimmymouth"/>
    <s v="Flagship"/>
    <n v="3"/>
    <n v="517.98"/>
    <n v="1.000000000000012E-2"/>
    <s v="PayPal"/>
    <x v="1246"/>
  </r>
  <r>
    <x v="1250"/>
    <x v="597"/>
    <n v="7"/>
    <x v="2"/>
    <s v="CUST1036"/>
    <x v="1"/>
    <n v="20"/>
    <x v="96"/>
    <s v="Men's Hair Styling Gel"/>
    <x v="2"/>
    <s v="Haircare"/>
    <s v="STORE8"/>
    <s v="Mann-Austin"/>
    <s v="East"/>
    <s v="Vasquezborough"/>
    <s v="Online"/>
    <n v="1"/>
    <n v="98.27"/>
    <n v="0.16000000000000003"/>
    <s v="PayPal"/>
    <x v="1247"/>
  </r>
  <r>
    <x v="1251"/>
    <x v="0"/>
    <n v="7"/>
    <x v="0"/>
    <s v="CUST1251"/>
    <x v="0"/>
    <n v="64"/>
    <x v="70"/>
    <s v="Car Dashboard Phone Holder"/>
    <x v="1"/>
    <s v="Accessories"/>
    <s v="STORE11"/>
    <s v="Martinez, Adkins and Johnson"/>
    <s v="North"/>
    <s v="Danielmouth"/>
    <s v="Flagship"/>
    <n v="2"/>
    <n v="875.19999999999993"/>
    <n v="0.18999999999999995"/>
    <s v="Credit Card"/>
    <x v="1248"/>
  </r>
  <r>
    <x v="1252"/>
    <x v="593"/>
    <n v="2"/>
    <x v="0"/>
    <s v="CUST1305"/>
    <x v="0"/>
    <n v="64"/>
    <x v="56"/>
    <s v="Kitchen Cutting Board"/>
    <x v="3"/>
    <s v="Kitchen"/>
    <s v="STORE0"/>
    <s v="Rivera-Warner"/>
    <s v="East"/>
    <s v="Washingtonfurt"/>
    <s v="Flagship"/>
    <n v="1"/>
    <n v="227.35000000000002"/>
    <n v="6.0000000000000053E-2"/>
    <s v="COD"/>
    <x v="1249"/>
  </r>
  <r>
    <x v="1253"/>
    <x v="163"/>
    <n v="11"/>
    <x v="1"/>
    <s v="CUST1210"/>
    <x v="0"/>
    <n v="48"/>
    <x v="1"/>
    <s v="Bluetooth Car Audio System"/>
    <x v="1"/>
    <s v="Audio"/>
    <s v="STORE1"/>
    <s v="Martinez, Adkins and Johnson"/>
    <s v="North"/>
    <s v="Danielmouth"/>
    <s v="Flagship"/>
    <n v="1"/>
    <n v="842.46"/>
    <n v="5.0000000000000044E-2"/>
    <s v="COD"/>
    <x v="1250"/>
  </r>
  <r>
    <x v="1254"/>
    <x v="525"/>
    <n v="9"/>
    <x v="0"/>
    <s v="CUST1212"/>
    <x v="1"/>
    <n v="63"/>
    <x v="14"/>
    <s v="Women's Summer Dress"/>
    <x v="4"/>
    <s v="Tops"/>
    <s v="STORE11"/>
    <s v="Martinez, Adkins and Johnson"/>
    <s v="North"/>
    <s v="Danielmouth"/>
    <s v="Flagship"/>
    <n v="3"/>
    <n v="120.67"/>
    <n v="8.0000000000000071E-2"/>
    <s v="COD"/>
    <x v="1251"/>
  </r>
  <r>
    <x v="1255"/>
    <x v="598"/>
    <n v="4"/>
    <x v="0"/>
    <s v="CUST1497"/>
    <x v="1"/>
    <n v="47"/>
    <x v="42"/>
    <s v="Outdoor Sports Water Bottle"/>
    <x v="0"/>
    <s v="Accessories"/>
    <s v="STORE3"/>
    <s v="Mann-Austin"/>
    <s v="East"/>
    <s v="Vasquezborough"/>
    <s v="Online"/>
    <n v="4"/>
    <n v="176.13"/>
    <n v="0.27"/>
    <s v="PayPal"/>
    <x v="1252"/>
  </r>
  <r>
    <x v="1256"/>
    <x v="202"/>
    <n v="1"/>
    <x v="2"/>
    <s v="CUST1450"/>
    <x v="0"/>
    <n v="59"/>
    <x v="81"/>
    <s v="Organic Sunscreen Lotion"/>
    <x v="2"/>
    <s v="Skincare"/>
    <s v="STORE11"/>
    <s v="Martinez, Adkins and Johnson"/>
    <s v="North"/>
    <s v="Danielmouth"/>
    <s v="Flagship"/>
    <n v="4"/>
    <n v="592.67999999999995"/>
    <n v="3.0000000000000027E-2"/>
    <s v="Credit Card"/>
    <x v="1253"/>
  </r>
  <r>
    <x v="1257"/>
    <x v="581"/>
    <n v="3"/>
    <x v="0"/>
    <s v="CUST1176"/>
    <x v="0"/>
    <n v="48"/>
    <x v="7"/>
    <s v="Kitchen Storage Rack"/>
    <x v="3"/>
    <s v="Storage"/>
    <s v="STORE4"/>
    <s v="Mann-Austin"/>
    <s v="East"/>
    <s v="Vasquezborough"/>
    <s v="Online"/>
    <n v="4"/>
    <n v="662.43"/>
    <n v="0.24"/>
    <s v="PayPal"/>
    <x v="1254"/>
  </r>
  <r>
    <x v="1258"/>
    <x v="599"/>
    <n v="7"/>
    <x v="0"/>
    <s v="CUST1128"/>
    <x v="0"/>
    <n v="45"/>
    <x v="19"/>
    <s v="USB External Hard Drive"/>
    <x v="1"/>
    <s v="Computer"/>
    <s v="STORE8"/>
    <s v="Mann-Austin"/>
    <s v="East"/>
    <s v="Vasquezborough"/>
    <s v="Online"/>
    <n v="3"/>
    <n v="518.34999999999991"/>
    <n v="0.20999999999999996"/>
    <s v="COD"/>
    <x v="1255"/>
  </r>
  <r>
    <x v="1259"/>
    <x v="574"/>
    <n v="8"/>
    <x v="0"/>
    <s v="CUST1310"/>
    <x v="0"/>
    <n v="20"/>
    <x v="86"/>
    <s v="Tennis Ball 3-Pack"/>
    <x v="0"/>
    <s v="Equipment"/>
    <s v="STORE5"/>
    <s v="Mann-Austin"/>
    <s v="East"/>
    <s v="Vasquezborough"/>
    <s v="Online"/>
    <n v="1"/>
    <n v="85.58"/>
    <n v="9.9999999999999867E-2"/>
    <s v="COD"/>
    <x v="1256"/>
  </r>
  <r>
    <x v="1260"/>
    <x v="100"/>
    <n v="2"/>
    <x v="0"/>
    <s v="CUST1363"/>
    <x v="0"/>
    <n v="23"/>
    <x v="72"/>
    <s v="LED Bedside Lamp"/>
    <x v="3"/>
    <s v="Lighting"/>
    <s v="STORE1"/>
    <s v="Martinez, Adkins and Johnson"/>
    <s v="North"/>
    <s v="Danielmouth"/>
    <s v="Flagship"/>
    <n v="4"/>
    <n v="800"/>
    <n v="0.19999999999999996"/>
    <s v="Credit Card"/>
    <x v="1257"/>
  </r>
  <r>
    <x v="1261"/>
    <x v="69"/>
    <n v="8"/>
    <x v="2"/>
    <s v="CUST1155"/>
    <x v="1"/>
    <n v="60"/>
    <x v="17"/>
    <s v="Luxury Perfume Spray"/>
    <x v="2"/>
    <s v="Fragrance"/>
    <s v="STORE10"/>
    <s v="Martinez, Adkins and Johnson"/>
    <s v="North"/>
    <s v="Danielmouth"/>
    <s v="Flagship"/>
    <n v="3"/>
    <n v="118.25"/>
    <n v="0.26"/>
    <s v="PayPal"/>
    <x v="1258"/>
  </r>
  <r>
    <x v="1262"/>
    <x v="205"/>
    <n v="11"/>
    <x v="1"/>
    <s v="CUST1421"/>
    <x v="1"/>
    <n v="45"/>
    <x v="79"/>
    <s v="Vitamin C Face Serum"/>
    <x v="2"/>
    <s v="Skincare"/>
    <s v="STORE15"/>
    <s v="Shelton PLC"/>
    <s v="North"/>
    <s v="East Jenniferstad"/>
    <s v="Flagship"/>
    <n v="1"/>
    <n v="223.25"/>
    <n v="0.29000000000000004"/>
    <s v="Credit Card"/>
    <x v="1259"/>
  </r>
  <r>
    <x v="1263"/>
    <x v="89"/>
    <n v="8"/>
    <x v="0"/>
    <s v="CUST1427"/>
    <x v="1"/>
    <n v="18"/>
    <x v="79"/>
    <s v="Vitamin C Face Serum"/>
    <x v="2"/>
    <s v="Skincare"/>
    <s v="STORE4"/>
    <s v="Mann-Austin"/>
    <s v="East"/>
    <s v="Vasquezborough"/>
    <s v="Online"/>
    <n v="3"/>
    <n v="918.75999999999965"/>
    <n v="0.19999999999999984"/>
    <s v="PayPal"/>
    <x v="1260"/>
  </r>
  <r>
    <x v="1264"/>
    <x v="600"/>
    <n v="7"/>
    <x v="0"/>
    <s v="CUST1280"/>
    <x v="0"/>
    <n v="48"/>
    <x v="94"/>
    <s v="Wooden Bookshelf"/>
    <x v="3"/>
    <s v="Furniture"/>
    <s v="STORE13"/>
    <s v="Martinez, Adkins and Johnson"/>
    <s v="North"/>
    <s v="Danielmouth"/>
    <s v="Flagship"/>
    <n v="2"/>
    <n v="905.26"/>
    <n v="0.15000000000000002"/>
    <s v="COD"/>
    <x v="1261"/>
  </r>
  <r>
    <x v="1265"/>
    <x v="312"/>
    <n v="12"/>
    <x v="0"/>
    <s v="CUST1312"/>
    <x v="1"/>
    <n v="47"/>
    <x v="30"/>
    <s v="Beard Grooming Kit"/>
    <x v="2"/>
    <s v="Grooming"/>
    <s v="STORE19"/>
    <s v="Mann-Austin"/>
    <s v="East"/>
    <s v="Vasquezborough"/>
    <s v="Online"/>
    <n v="4"/>
    <n v="295.39999999999998"/>
    <n v="0.22999999999999998"/>
    <s v="PayPal"/>
    <x v="1262"/>
  </r>
  <r>
    <x v="1266"/>
    <x v="206"/>
    <n v="7"/>
    <x v="2"/>
    <s v="CUST1087"/>
    <x v="1"/>
    <n v="58"/>
    <x v="32"/>
    <s v="Vitamin E Body Lotion"/>
    <x v="2"/>
    <s v="Skincare"/>
    <s v="STORE5"/>
    <s v="Mann-Austin"/>
    <s v="East"/>
    <s v="Vasquezborough"/>
    <s v="Online"/>
    <n v="1"/>
    <n v="252.17999999999998"/>
    <n v="0.22999999999999998"/>
    <s v="PayPal"/>
    <x v="1263"/>
  </r>
  <r>
    <x v="1267"/>
    <x v="35"/>
    <n v="8"/>
    <x v="2"/>
    <s v="CUST1152"/>
    <x v="1"/>
    <n v="41"/>
    <x v="0"/>
    <s v="Cricket Bat"/>
    <x v="0"/>
    <s v="Team Sports"/>
    <s v="STORE12"/>
    <s v="Martinez, Adkins and Johnson"/>
    <s v="North"/>
    <s v="Danielmouth"/>
    <s v="Flagship"/>
    <n v="4"/>
    <n v="792.09999999999991"/>
    <n v="0.18999999999999995"/>
    <s v="COD"/>
    <x v="1264"/>
  </r>
  <r>
    <x v="1268"/>
    <x v="601"/>
    <n v="5"/>
    <x v="0"/>
    <s v="CUST1076"/>
    <x v="0"/>
    <n v="37"/>
    <x v="12"/>
    <s v="Sports Wrist Sweatbands"/>
    <x v="0"/>
    <s v="Accessories"/>
    <s v="STORE14"/>
    <s v="Mcdonald Inc"/>
    <s v="South"/>
    <s v="Christopherland"/>
    <s v="Outlet"/>
    <n v="1"/>
    <n v="883.36"/>
    <n v="0.10999999999999999"/>
    <s v="PayPal"/>
    <x v="1265"/>
  </r>
  <r>
    <x v="1269"/>
    <x v="602"/>
    <n v="11"/>
    <x v="1"/>
    <s v="CUST1276"/>
    <x v="0"/>
    <n v="38"/>
    <x v="20"/>
    <s v="Men's Sports Shorts"/>
    <x v="4"/>
    <s v="Bottoms"/>
    <s v="STORE0"/>
    <s v="Rivera-Warner"/>
    <s v="East"/>
    <s v="Washingtonfurt"/>
    <s v="Flagship"/>
    <n v="4"/>
    <n v="305.95"/>
    <n v="7.999999999999996E-2"/>
    <s v="PayPal"/>
    <x v="1266"/>
  </r>
  <r>
    <x v="1270"/>
    <x v="75"/>
    <n v="11"/>
    <x v="0"/>
    <s v="CUST1401"/>
    <x v="1"/>
    <n v="51"/>
    <x v="87"/>
    <s v="Womens Cotton Scarf"/>
    <x v="4"/>
    <s v="Accessories"/>
    <s v="STORE7"/>
    <s v="Mann-Austin"/>
    <s v="East"/>
    <s v="Vasquezborough"/>
    <s v="Online"/>
    <n v="3"/>
    <n v="742.45000000000027"/>
    <n v="0.23000000000000009"/>
    <s v="COD"/>
    <x v="1267"/>
  </r>
  <r>
    <x v="1271"/>
    <x v="130"/>
    <n v="4"/>
    <x v="0"/>
    <s v="CUST1355"/>
    <x v="0"/>
    <n v="20"/>
    <x v="60"/>
    <s v="Women's Scarf Set"/>
    <x v="4"/>
    <s v="Accessories"/>
    <s v="STORE18"/>
    <s v="Guerrero-Schmitt"/>
    <s v="East"/>
    <s v="East Stevechester"/>
    <s v="Flagship"/>
    <n v="3"/>
    <n v="336.1"/>
    <n v="0.12"/>
    <s v="COD"/>
    <x v="1268"/>
  </r>
  <r>
    <x v="1272"/>
    <x v="213"/>
    <n v="8"/>
    <x v="2"/>
    <s v="CUST1412"/>
    <x v="1"/>
    <n v="23"/>
    <x v="35"/>
    <s v="Fabric Sofa Throw Blanket"/>
    <x v="3"/>
    <s v="Decor"/>
    <s v="STORE7"/>
    <s v="Mann-Austin"/>
    <s v="East"/>
    <s v="Vasquezborough"/>
    <s v="Online"/>
    <n v="3"/>
    <n v="310.35999999999996"/>
    <n v="0.1399999999999999"/>
    <s v="COD"/>
    <x v="1269"/>
  </r>
  <r>
    <x v="1273"/>
    <x v="359"/>
    <n v="4"/>
    <x v="2"/>
    <s v="CUST1279"/>
    <x v="1"/>
    <n v="21"/>
    <x v="24"/>
    <s v="Portable Bluetooth Speaker"/>
    <x v="1"/>
    <s v="Audio"/>
    <s v="STORE8"/>
    <s v="Mann-Austin"/>
    <s v="East"/>
    <s v="Vasquezborough"/>
    <s v="Online"/>
    <n v="3"/>
    <n v="992.81000000000006"/>
    <n v="4.0000000000000036E-2"/>
    <s v="PayPal"/>
    <x v="1270"/>
  </r>
  <r>
    <x v="1274"/>
    <x v="30"/>
    <n v="10"/>
    <x v="1"/>
    <s v="CUST1198"/>
    <x v="0"/>
    <n v="54"/>
    <x v="17"/>
    <s v="Luxury Perfume Spray"/>
    <x v="2"/>
    <s v="Fragrance"/>
    <s v="STORE11"/>
    <s v="Martinez, Adkins and Johnson"/>
    <s v="North"/>
    <s v="Danielmouth"/>
    <s v="Flagship"/>
    <n v="3"/>
    <n v="257.11000000000007"/>
    <n v="0.26000000000000012"/>
    <s v="COD"/>
    <x v="1271"/>
  </r>
  <r>
    <x v="1275"/>
    <x v="603"/>
    <n v="3"/>
    <x v="2"/>
    <s v="CUST1220"/>
    <x v="1"/>
    <n v="50"/>
    <x v="98"/>
    <s v="Sports Stopwatch Basic"/>
    <x v="0"/>
    <s v="Accessories"/>
    <s v="STORE12"/>
    <s v="Martinez, Adkins and Johnson"/>
    <s v="North"/>
    <s v="Danielmouth"/>
    <s v="Flagship"/>
    <n v="4"/>
    <n v="816.29"/>
    <n v="0.24"/>
    <s v="PayPal"/>
    <x v="1272"/>
  </r>
  <r>
    <x v="1276"/>
    <x v="539"/>
    <n v="12"/>
    <x v="1"/>
    <s v="CUST1122"/>
    <x v="0"/>
    <n v="50"/>
    <x v="17"/>
    <s v="Luxury Perfume Spray"/>
    <x v="2"/>
    <s v="Fragrance"/>
    <s v="STORE12"/>
    <s v="Martinez, Adkins and Johnson"/>
    <s v="North"/>
    <s v="Danielmouth"/>
    <s v="Flagship"/>
    <n v="4"/>
    <n v="755.81999999999994"/>
    <n v="0.21999999999999997"/>
    <s v="COD"/>
    <x v="1273"/>
  </r>
  <r>
    <x v="1277"/>
    <x v="414"/>
    <n v="8"/>
    <x v="0"/>
    <s v="CUST1003"/>
    <x v="1"/>
    <n v="59"/>
    <x v="90"/>
    <s v="Brother Laser Printer"/>
    <x v="1"/>
    <s v="Computer"/>
    <s v="STORE14"/>
    <s v="Mcdonald Inc"/>
    <s v="South"/>
    <s v="Christopherland"/>
    <s v="Outlet"/>
    <n v="1"/>
    <n v="449.59999999999997"/>
    <n v="1.0000000000000009E-2"/>
    <s v="PayPal"/>
    <x v="1274"/>
  </r>
  <r>
    <x v="1278"/>
    <x v="540"/>
    <n v="7"/>
    <x v="0"/>
    <s v="CUST1351"/>
    <x v="1"/>
    <n v="25"/>
    <x v="66"/>
    <s v="Decorative Wall Mirror"/>
    <x v="3"/>
    <s v="Decor"/>
    <s v="STORE0"/>
    <s v="Rivera-Warner"/>
    <s v="East"/>
    <s v="Washingtonfurt"/>
    <s v="Flagship"/>
    <n v="2"/>
    <n v="779.29000000000008"/>
    <n v="0.12"/>
    <s v="COD"/>
    <x v="1275"/>
  </r>
  <r>
    <x v="1279"/>
    <x v="157"/>
    <n v="12"/>
    <x v="1"/>
    <s v="CUST1464"/>
    <x v="1"/>
    <n v="45"/>
    <x v="25"/>
    <s v="WiFi Mesh Router"/>
    <x v="1"/>
    <s v="Appliances"/>
    <s v="STORE17"/>
    <s v="Holloway Ltd"/>
    <s v="North"/>
    <s v="Bensonhaven"/>
    <s v="Flagship"/>
    <n v="1"/>
    <n v="748.75"/>
    <n v="9.9999999999999978E-2"/>
    <s v="COD"/>
    <x v="1276"/>
  </r>
  <r>
    <x v="1280"/>
    <x v="604"/>
    <n v="2"/>
    <x v="0"/>
    <s v="CUST1181"/>
    <x v="0"/>
    <n v="60"/>
    <x v="41"/>
    <s v="Face Foundation Kit"/>
    <x v="2"/>
    <s v="Makeup"/>
    <s v="STORE0"/>
    <s v="Rivera-Warner"/>
    <s v="East"/>
    <s v="Washingtonfurt"/>
    <s v="Flagship"/>
    <n v="2"/>
    <n v="121.67"/>
    <n v="7.999999999999996E-2"/>
    <s v="COD"/>
    <x v="1277"/>
  </r>
  <r>
    <x v="1281"/>
    <x v="605"/>
    <n v="5"/>
    <x v="2"/>
    <s v="CUST1492"/>
    <x v="1"/>
    <n v="59"/>
    <x v="2"/>
    <s v="Men's Roll-On Perfume"/>
    <x v="2"/>
    <s v="Fragrance"/>
    <s v="STORE15"/>
    <s v="Shelton PLC"/>
    <s v="North"/>
    <s v="East Jenniferstad"/>
    <s v="Flagship"/>
    <n v="3"/>
    <n v="225.14000000000004"/>
    <n v="0.15000000000000013"/>
    <s v="COD"/>
    <x v="1278"/>
  </r>
  <r>
    <x v="1282"/>
    <x v="213"/>
    <n v="8"/>
    <x v="2"/>
    <s v="CUST1321"/>
    <x v="1"/>
    <n v="21"/>
    <x v="35"/>
    <s v="Fabric Sofa Throw Blanket"/>
    <x v="3"/>
    <s v="Decor"/>
    <s v="STORE19"/>
    <s v="Mann-Austin"/>
    <s v="East"/>
    <s v="Vasquezborough"/>
    <s v="Online"/>
    <n v="1"/>
    <n v="654.17999999999995"/>
    <n v="0.18999999999999995"/>
    <s v="PayPal"/>
    <x v="1279"/>
  </r>
  <r>
    <x v="1283"/>
    <x v="25"/>
    <n v="9"/>
    <x v="0"/>
    <s v="CUST1058"/>
    <x v="0"/>
    <n v="51"/>
    <x v="51"/>
    <s v="Hair Repair Oil Treatment"/>
    <x v="2"/>
    <s v="Haircare"/>
    <s v="STORE5"/>
    <s v="Mann-Austin"/>
    <s v="East"/>
    <s v="Vasquezborough"/>
    <s v="Online"/>
    <n v="2"/>
    <n v="504.98"/>
    <n v="7.999999999999996E-2"/>
    <s v="COD"/>
    <x v="1280"/>
  </r>
  <r>
    <x v="1284"/>
    <x v="260"/>
    <n v="6"/>
    <x v="2"/>
    <s v="CUST1378"/>
    <x v="1"/>
    <n v="44"/>
    <x v="59"/>
    <s v="Sports Stopwatch Pro"/>
    <x v="0"/>
    <s v="Accessories"/>
    <s v="STORE8"/>
    <s v="Mann-Austin"/>
    <s v="East"/>
    <s v="Vasquezborough"/>
    <s v="Online"/>
    <n v="2"/>
    <n v="623.20000000000005"/>
    <n v="0.14000000000000001"/>
    <s v="COD"/>
    <x v="1281"/>
  </r>
  <r>
    <x v="1285"/>
    <x v="587"/>
    <n v="11"/>
    <x v="0"/>
    <s v="CUST1325"/>
    <x v="0"/>
    <n v="60"/>
    <x v="23"/>
    <s v="Men's Roll-On Perfume"/>
    <x v="2"/>
    <s v="Fragrance"/>
    <s v="STORE16"/>
    <s v="Frederick-Wright"/>
    <s v="West"/>
    <s v="New Jimmymouth"/>
    <s v="Flagship"/>
    <n v="2"/>
    <n v="530.54"/>
    <n v="0.28000000000000003"/>
    <s v="COD"/>
    <x v="1282"/>
  </r>
  <r>
    <x v="1286"/>
    <x v="402"/>
    <n v="6"/>
    <x v="2"/>
    <s v="CUST1365"/>
    <x v="1"/>
    <n v="63"/>
    <x v="90"/>
    <s v="Brother Laser Printer"/>
    <x v="1"/>
    <s v="Computer"/>
    <s v="STORE16"/>
    <s v="Frederick-Wright"/>
    <s v="West"/>
    <s v="New Jimmymouth"/>
    <s v="Flagship"/>
    <n v="3"/>
    <n v="279.45"/>
    <n v="0.15000000000000013"/>
    <s v="COD"/>
    <x v="1283"/>
  </r>
  <r>
    <x v="1287"/>
    <x v="606"/>
    <n v="12"/>
    <x v="0"/>
    <s v="CUST1266"/>
    <x v="1"/>
    <n v="32"/>
    <x v="21"/>
    <s v="Men's Graphic T-Shirt"/>
    <x v="4"/>
    <s v="Tops"/>
    <s v="STORE8"/>
    <s v="Mann-Austin"/>
    <s v="East"/>
    <s v="Vasquezborough"/>
    <s v="Online"/>
    <n v="3"/>
    <n v="906.99000000000012"/>
    <n v="0.26"/>
    <s v="COD"/>
    <x v="1284"/>
  </r>
  <r>
    <x v="1288"/>
    <x v="513"/>
    <n v="4"/>
    <x v="2"/>
    <s v="CUST1070"/>
    <x v="1"/>
    <n v="29"/>
    <x v="61"/>
    <s v="Wall-Mounted Spice Rack"/>
    <x v="3"/>
    <s v="Kitchen"/>
    <s v="STORE17"/>
    <s v="Holloway Ltd"/>
    <s v="North"/>
    <s v="Bensonhaven"/>
    <s v="Flagship"/>
    <n v="4"/>
    <n v="408.76"/>
    <n v="0.12"/>
    <s v="COD"/>
    <x v="1285"/>
  </r>
  <r>
    <x v="1289"/>
    <x v="607"/>
    <n v="9"/>
    <x v="0"/>
    <s v="CUST1177"/>
    <x v="0"/>
    <n v="55"/>
    <x v="14"/>
    <s v="Women's Summer Dress"/>
    <x v="4"/>
    <s v="Tops"/>
    <s v="STORE9"/>
    <s v="Mann-Austin"/>
    <s v="East"/>
    <s v="Vasquezborough"/>
    <s v="Online"/>
    <n v="2"/>
    <n v="117.33999999999999"/>
    <n v="8.9999999999999969E-2"/>
    <s v="PayPal"/>
    <x v="1286"/>
  </r>
  <r>
    <x v="1290"/>
    <x v="490"/>
    <n v="3"/>
    <x v="0"/>
    <s v="CUST1168"/>
    <x v="1"/>
    <n v="36"/>
    <x v="52"/>
    <s v="Women's High Heels"/>
    <x v="4"/>
    <s v="Footwear"/>
    <s v="STORE14"/>
    <s v="Mcdonald Inc"/>
    <s v="South"/>
    <s v="Christopherland"/>
    <s v="Outlet"/>
    <n v="3"/>
    <n v="690.26999999999987"/>
    <n v="6.9999999999999951E-2"/>
    <s v="PayPal"/>
    <x v="1287"/>
  </r>
  <r>
    <x v="1291"/>
    <x v="326"/>
    <n v="2"/>
    <x v="2"/>
    <s v="CUST1108"/>
    <x v="0"/>
    <n v="38"/>
    <x v="77"/>
    <s v="Sports Stopwatch Timer"/>
    <x v="0"/>
    <s v="Accessories"/>
    <s v="STORE17"/>
    <s v="Holloway Ltd"/>
    <s v="North"/>
    <s v="Bensonhaven"/>
    <s v="Flagship"/>
    <n v="4"/>
    <n v="377.17999999999995"/>
    <n v="0.24"/>
    <s v="PayPal"/>
    <x v="1288"/>
  </r>
  <r>
    <x v="1292"/>
    <x v="2"/>
    <n v="6"/>
    <x v="0"/>
    <s v="CUST1112"/>
    <x v="1"/>
    <n v="27"/>
    <x v="43"/>
    <s v="Noise-Canceling Headphones"/>
    <x v="1"/>
    <s v="Audio"/>
    <s v="STORE0"/>
    <s v="Rivera-Warner"/>
    <s v="East"/>
    <s v="Washingtonfurt"/>
    <s v="Flagship"/>
    <n v="1"/>
    <n v="70.52"/>
    <n v="7.999999999999996E-2"/>
    <s v="COD"/>
    <x v="1289"/>
  </r>
  <r>
    <x v="1293"/>
    <x v="97"/>
    <n v="2"/>
    <x v="0"/>
    <s v="CUST1275"/>
    <x v="0"/>
    <n v="22"/>
    <x v="48"/>
    <s v="Sports Water Hydration Pack"/>
    <x v="0"/>
    <s v="Outdoor"/>
    <s v="STORE9"/>
    <s v="Mann-Austin"/>
    <s v="East"/>
    <s v="Vasquezborough"/>
    <s v="Online"/>
    <n v="1"/>
    <n v="40.25"/>
    <n v="9.9999999999999978E-2"/>
    <s v="PayPal"/>
    <x v="1290"/>
  </r>
  <r>
    <x v="1294"/>
    <x v="432"/>
    <n v="4"/>
    <x v="0"/>
    <s v="CUST1232"/>
    <x v="1"/>
    <n v="27"/>
    <x v="41"/>
    <s v="Face Foundation Kit"/>
    <x v="2"/>
    <s v="Makeup"/>
    <s v="STORE11"/>
    <s v="Martinez, Adkins and Johnson"/>
    <s v="North"/>
    <s v="Danielmouth"/>
    <s v="Flagship"/>
    <n v="3"/>
    <n v="539.44000000000005"/>
    <n v="5.0000000000000044E-2"/>
    <s v="COD"/>
    <x v="1291"/>
  </r>
  <r>
    <x v="1295"/>
    <x v="154"/>
    <n v="1"/>
    <x v="0"/>
    <s v="CUST1247"/>
    <x v="0"/>
    <n v="32"/>
    <x v="17"/>
    <s v="Luxury Perfume Spray"/>
    <x v="2"/>
    <s v="Fragrance"/>
    <s v="STORE4"/>
    <s v="Mann-Austin"/>
    <s v="East"/>
    <s v="Vasquezborough"/>
    <s v="Online"/>
    <n v="3"/>
    <n v="543.49000000000012"/>
    <n v="5.0000000000000155E-2"/>
    <s v="PayPal"/>
    <x v="1292"/>
  </r>
  <r>
    <x v="1296"/>
    <x v="608"/>
    <n v="10"/>
    <x v="1"/>
    <s v="CUST1324"/>
    <x v="0"/>
    <n v="58"/>
    <x v="84"/>
    <s v="Men's Sports Shorts"/>
    <x v="4"/>
    <s v="Bottoms"/>
    <s v="STORE6"/>
    <s v="Mann-Austin"/>
    <s v="East"/>
    <s v="Vasquezborough"/>
    <s v="Online"/>
    <n v="4"/>
    <n v="547.20999999999981"/>
    <n v="9.9999999999999867E-2"/>
    <s v="COD"/>
    <x v="1293"/>
  </r>
  <r>
    <x v="1297"/>
    <x v="500"/>
    <n v="11"/>
    <x v="0"/>
    <s v="CUST1241"/>
    <x v="0"/>
    <n v="31"/>
    <x v="15"/>
    <s v="Adjustable Dumbbells 20kg"/>
    <x v="0"/>
    <s v="Fitness"/>
    <s v="STORE1"/>
    <s v="Martinez, Adkins and Johnson"/>
    <s v="North"/>
    <s v="Danielmouth"/>
    <s v="Flagship"/>
    <n v="2"/>
    <n v="892.46"/>
    <n v="7.0000000000000062E-2"/>
    <s v="PayPal"/>
    <x v="1294"/>
  </r>
  <r>
    <x v="1298"/>
    <x v="363"/>
    <n v="12"/>
    <x v="1"/>
    <s v="CUST1387"/>
    <x v="1"/>
    <n v="28"/>
    <x v="33"/>
    <s v="Wireless Bluetooth Speaker"/>
    <x v="1"/>
    <s v="Audio"/>
    <s v="STORE8"/>
    <s v="Mann-Austin"/>
    <s v="East"/>
    <s v="Vasquezborough"/>
    <s v="Online"/>
    <n v="2"/>
    <n v="853.41"/>
    <n v="0.25"/>
    <s v="Credit Card"/>
    <x v="1295"/>
  </r>
  <r>
    <x v="1299"/>
    <x v="470"/>
    <n v="6"/>
    <x v="0"/>
    <s v="CUST1110"/>
    <x v="1"/>
    <n v="40"/>
    <x v="74"/>
    <s v="Fitness Resistance Bands"/>
    <x v="0"/>
    <s v="Fitness"/>
    <s v="STORE7"/>
    <s v="Mann-Austin"/>
    <s v="East"/>
    <s v="Vasquezborough"/>
    <s v="Online"/>
    <n v="1"/>
    <n v="162.14000000000001"/>
    <n v="7.0000000000000062E-2"/>
    <s v="PayPal"/>
    <x v="1296"/>
  </r>
  <r>
    <x v="1300"/>
    <x v="270"/>
    <n v="7"/>
    <x v="0"/>
    <s v="CUST1147"/>
    <x v="1"/>
    <n v="49"/>
    <x v="99"/>
    <s v="Women's Formal Blazer"/>
    <x v="4"/>
    <s v="Outerwear"/>
    <s v="STORE16"/>
    <s v="Frederick-Wright"/>
    <s v="West"/>
    <s v="New Jimmymouth"/>
    <s v="Flagship"/>
    <n v="1"/>
    <n v="893.13999999999987"/>
    <n v="8.9999999999999969E-2"/>
    <s v="Credit Card"/>
    <x v="1297"/>
  </r>
  <r>
    <x v="1301"/>
    <x v="12"/>
    <n v="8"/>
    <x v="0"/>
    <s v="CUST1103"/>
    <x v="0"/>
    <n v="21"/>
    <x v="13"/>
    <s v="Gaming Mechanical Keyboard"/>
    <x v="1"/>
    <s v="Computer"/>
    <s v="STORE8"/>
    <s v="Mann-Austin"/>
    <s v="East"/>
    <s v="Vasquezborough"/>
    <s v="Online"/>
    <n v="4"/>
    <n v="349.07"/>
    <n v="0.28000000000000003"/>
    <s v="Credit Card"/>
    <x v="1298"/>
  </r>
  <r>
    <x v="1302"/>
    <x v="150"/>
    <n v="5"/>
    <x v="0"/>
    <s v="CUST1283"/>
    <x v="1"/>
    <n v="54"/>
    <x v="82"/>
    <s v="Badminton Racket Set"/>
    <x v="0"/>
    <s v="Equipment"/>
    <s v="STORE13"/>
    <s v="Martinez, Adkins and Johnson"/>
    <s v="North"/>
    <s v="Danielmouth"/>
    <s v="Flagship"/>
    <n v="1"/>
    <n v="747.9"/>
    <n v="0.20999999999999996"/>
    <s v="COD"/>
    <x v="1299"/>
  </r>
  <r>
    <x v="1303"/>
    <x v="270"/>
    <n v="7"/>
    <x v="0"/>
    <s v="CUST1031"/>
    <x v="0"/>
    <n v="41"/>
    <x v="82"/>
    <s v="Badminton Racket Set"/>
    <x v="0"/>
    <s v="Equipment"/>
    <s v="STORE6"/>
    <s v="Mann-Austin"/>
    <s v="East"/>
    <s v="Vasquezborough"/>
    <s v="Online"/>
    <n v="3"/>
    <n v="438.91999999999996"/>
    <n v="0.20999999999999996"/>
    <s v="Credit Card"/>
    <x v="1300"/>
  </r>
  <r>
    <x v="1304"/>
    <x v="444"/>
    <n v="11"/>
    <x v="1"/>
    <s v="CUST1123"/>
    <x v="0"/>
    <n v="40"/>
    <x v="25"/>
    <s v="WiFi Mesh Router"/>
    <x v="1"/>
    <s v="Appliances"/>
    <s v="STORE4"/>
    <s v="Mann-Austin"/>
    <s v="East"/>
    <s v="Vasquezborough"/>
    <s v="Online"/>
    <n v="4"/>
    <n v="665.37999999999988"/>
    <n v="0.17999999999999994"/>
    <s v="Credit Card"/>
    <x v="1301"/>
  </r>
  <r>
    <x v="1305"/>
    <x v="78"/>
    <n v="11"/>
    <x v="0"/>
    <s v="CUST1003"/>
    <x v="1"/>
    <n v="59"/>
    <x v="17"/>
    <s v="Luxury Perfume Spray"/>
    <x v="2"/>
    <s v="Fragrance"/>
    <s v="STORE18"/>
    <s v="Guerrero-Schmitt"/>
    <s v="East"/>
    <s v="East Stevechester"/>
    <s v="Flagship"/>
    <n v="1"/>
    <n v="146.49"/>
    <n v="0.28000000000000003"/>
    <s v="Credit Card"/>
    <x v="1302"/>
  </r>
  <r>
    <x v="1306"/>
    <x v="367"/>
    <n v="4"/>
    <x v="2"/>
    <s v="CUST1139"/>
    <x v="0"/>
    <n v="32"/>
    <x v="48"/>
    <s v="Sports Water Hydration Pack"/>
    <x v="0"/>
    <s v="Outdoor"/>
    <s v="STORE15"/>
    <s v="Shelton PLC"/>
    <s v="North"/>
    <s v="East Jenniferstad"/>
    <s v="Flagship"/>
    <n v="2"/>
    <n v="235.39000000000001"/>
    <n v="0.27"/>
    <s v="COD"/>
    <x v="1303"/>
  </r>
  <r>
    <x v="1307"/>
    <x v="609"/>
    <n v="12"/>
    <x v="0"/>
    <s v="CUST1028"/>
    <x v="1"/>
    <n v="27"/>
    <x v="86"/>
    <s v="Tennis Ball 3-Pack"/>
    <x v="0"/>
    <s v="Equipment"/>
    <s v="STORE5"/>
    <s v="Mann-Austin"/>
    <s v="East"/>
    <s v="Vasquezborough"/>
    <s v="Online"/>
    <n v="3"/>
    <n v="38.070000000000014"/>
    <n v="9.000000000000008E-2"/>
    <s v="PayPal"/>
    <x v="1304"/>
  </r>
  <r>
    <x v="1308"/>
    <x v="465"/>
    <n v="9"/>
    <x v="2"/>
    <s v="CUST1403"/>
    <x v="0"/>
    <n v="34"/>
    <x v="13"/>
    <s v="Gaming Mechanical Keyboard"/>
    <x v="1"/>
    <s v="Computer"/>
    <s v="STORE4"/>
    <s v="Mann-Austin"/>
    <s v="East"/>
    <s v="Vasquezborough"/>
    <s v="Online"/>
    <n v="2"/>
    <n v="511.7"/>
    <n v="0.12"/>
    <s v="COD"/>
    <x v="1305"/>
  </r>
  <r>
    <x v="1309"/>
    <x v="410"/>
    <n v="4"/>
    <x v="0"/>
    <s v="CUST1092"/>
    <x v="1"/>
    <n v="44"/>
    <x v="28"/>
    <s v="Women's Ankle Boots"/>
    <x v="4"/>
    <s v="Footwear"/>
    <s v="STORE8"/>
    <s v="Mann-Austin"/>
    <s v="East"/>
    <s v="Vasquezborough"/>
    <s v="Online"/>
    <n v="4"/>
    <n v="488.71999999999997"/>
    <n v="0.22999999999999998"/>
    <s v="PayPal"/>
    <x v="1306"/>
  </r>
  <r>
    <x v="1310"/>
    <x v="216"/>
    <n v="3"/>
    <x v="2"/>
    <s v="CUST1391"/>
    <x v="1"/>
    <n v="40"/>
    <x v="57"/>
    <s v="Boxing Hand Wraps"/>
    <x v="0"/>
    <s v="Fitness"/>
    <s v="STORE12"/>
    <s v="Martinez, Adkins and Johnson"/>
    <s v="North"/>
    <s v="Danielmouth"/>
    <s v="Flagship"/>
    <n v="2"/>
    <n v="520.45000000000005"/>
    <n v="0.10999999999999999"/>
    <s v="COD"/>
    <x v="1307"/>
  </r>
  <r>
    <x v="1311"/>
    <x v="490"/>
    <n v="3"/>
    <x v="0"/>
    <s v="CUST1432"/>
    <x v="0"/>
    <n v="37"/>
    <x v="70"/>
    <s v="Car Dashboard Phone Holder"/>
    <x v="1"/>
    <s v="Accessories"/>
    <s v="STORE5"/>
    <s v="Mann-Austin"/>
    <s v="East"/>
    <s v="Vasquezborough"/>
    <s v="Online"/>
    <n v="1"/>
    <n v="340.9"/>
    <n v="0.29000000000000004"/>
    <s v="Credit Card"/>
    <x v="1308"/>
  </r>
  <r>
    <x v="1312"/>
    <x v="311"/>
    <n v="10"/>
    <x v="0"/>
    <s v="CUST1346"/>
    <x v="1"/>
    <n v="58"/>
    <x v="45"/>
    <s v="Basketball"/>
    <x v="0"/>
    <s v="Team Sports"/>
    <s v="STORE8"/>
    <s v="Mann-Austin"/>
    <s v="East"/>
    <s v="Vasquezborough"/>
    <s v="Online"/>
    <n v="3"/>
    <n v="653.58999999999992"/>
    <n v="0.16999999999999993"/>
    <s v="COD"/>
    <x v="1309"/>
  </r>
  <r>
    <x v="1313"/>
    <x v="332"/>
    <n v="9"/>
    <x v="2"/>
    <s v="CUST1021"/>
    <x v="1"/>
    <n v="36"/>
    <x v="33"/>
    <s v="Wireless Bluetooth Speaker"/>
    <x v="1"/>
    <s v="Audio"/>
    <s v="STORE18"/>
    <s v="Guerrero-Schmitt"/>
    <s v="East"/>
    <s v="East Stevechester"/>
    <s v="Flagship"/>
    <n v="1"/>
    <n v="179.76999999999998"/>
    <n v="0.22999999999999998"/>
    <s v="COD"/>
    <x v="1310"/>
  </r>
  <r>
    <x v="1314"/>
    <x v="91"/>
    <n v="8"/>
    <x v="0"/>
    <s v="CUST1008"/>
    <x v="1"/>
    <n v="53"/>
    <x v="90"/>
    <s v="Brother Laser Printer"/>
    <x v="1"/>
    <s v="Computer"/>
    <s v="STORE9"/>
    <s v="Mann-Austin"/>
    <s v="East"/>
    <s v="Vasquezborough"/>
    <s v="Online"/>
    <n v="2"/>
    <n v="943.80000000000007"/>
    <n v="6.0000000000000053E-2"/>
    <s v="Credit Card"/>
    <x v="1311"/>
  </r>
  <r>
    <x v="1315"/>
    <x v="610"/>
    <n v="11"/>
    <x v="1"/>
    <s v="CUST1409"/>
    <x v="0"/>
    <n v="55"/>
    <x v="51"/>
    <s v="Hair Repair Oil Treatment"/>
    <x v="2"/>
    <s v="Haircare"/>
    <s v="STORE15"/>
    <s v="Shelton PLC"/>
    <s v="North"/>
    <s v="East Jenniferstad"/>
    <s v="Flagship"/>
    <n v="2"/>
    <n v="985"/>
    <n v="0.25"/>
    <s v="Credit Card"/>
    <x v="1312"/>
  </r>
  <r>
    <x v="1316"/>
    <x v="111"/>
    <n v="4"/>
    <x v="0"/>
    <s v="CUST1485"/>
    <x v="1"/>
    <n v="46"/>
    <x v="12"/>
    <s v="Sports Wrist Sweatbands"/>
    <x v="0"/>
    <s v="Accessories"/>
    <s v="STORE10"/>
    <s v="Martinez, Adkins and Johnson"/>
    <s v="North"/>
    <s v="Danielmouth"/>
    <s v="Flagship"/>
    <n v="4"/>
    <n v="216.81000000000003"/>
    <n v="0.29000000000000004"/>
    <s v="Credit Card"/>
    <x v="1313"/>
  </r>
  <r>
    <x v="1317"/>
    <x v="389"/>
    <n v="10"/>
    <x v="1"/>
    <s v="CUST1117"/>
    <x v="1"/>
    <n v="21"/>
    <x v="91"/>
    <s v="Matte Lipstick Set"/>
    <x v="2"/>
    <s v="Makeup"/>
    <s v="STORE2"/>
    <s v="Mann-Austin"/>
    <s v="East"/>
    <s v="Vasquezborough"/>
    <s v="Online"/>
    <n v="4"/>
    <n v="950.20999999999992"/>
    <n v="0.27"/>
    <s v="COD"/>
    <x v="1314"/>
  </r>
  <r>
    <x v="1318"/>
    <x v="611"/>
    <n v="6"/>
    <x v="2"/>
    <s v="CUST1256"/>
    <x v="0"/>
    <n v="57"/>
    <x v="70"/>
    <s v="Car Dashboard Phone Holder"/>
    <x v="1"/>
    <s v="Accessories"/>
    <s v="STORE7"/>
    <s v="Mann-Austin"/>
    <s v="East"/>
    <s v="Vasquezborough"/>
    <s v="Online"/>
    <n v="2"/>
    <n v="271.39999999999986"/>
    <n v="0.16999999999999993"/>
    <s v="PayPal"/>
    <x v="1315"/>
  </r>
  <r>
    <x v="1319"/>
    <x v="144"/>
    <n v="8"/>
    <x v="2"/>
    <s v="CUST1168"/>
    <x v="1"/>
    <n v="36"/>
    <x v="11"/>
    <s v="Portable Power Bank"/>
    <x v="1"/>
    <s v="Mobile"/>
    <s v="STORE8"/>
    <s v="Mann-Austin"/>
    <s v="East"/>
    <s v="Vasquezborough"/>
    <s v="Online"/>
    <n v="4"/>
    <n v="708.18999999999994"/>
    <n v="9.9999999999999978E-2"/>
    <s v="PayPal"/>
    <x v="1316"/>
  </r>
  <r>
    <x v="1320"/>
    <x v="612"/>
    <n v="5"/>
    <x v="2"/>
    <s v="CUST1444"/>
    <x v="0"/>
    <n v="19"/>
    <x v="59"/>
    <s v="Sports Stopwatch Pro"/>
    <x v="0"/>
    <s v="Accessories"/>
    <s v="STORE3"/>
    <s v="Mann-Austin"/>
    <s v="East"/>
    <s v="Vasquezborough"/>
    <s v="Online"/>
    <n v="3"/>
    <n v="477.05000000000007"/>
    <n v="5.0000000000000044E-2"/>
    <s v="PayPal"/>
    <x v="1317"/>
  </r>
  <r>
    <x v="1321"/>
    <x v="613"/>
    <n v="4"/>
    <x v="0"/>
    <s v="CUST1307"/>
    <x v="1"/>
    <n v="56"/>
    <x v="1"/>
    <s v="Bluetooth Car Audio System"/>
    <x v="1"/>
    <s v="Audio"/>
    <s v="STORE9"/>
    <s v="Mann-Austin"/>
    <s v="East"/>
    <s v="Vasquezborough"/>
    <s v="Online"/>
    <n v="3"/>
    <n v="627.2900000000003"/>
    <n v="0.27000000000000013"/>
    <s v="COD"/>
    <x v="1318"/>
  </r>
  <r>
    <x v="1322"/>
    <x v="10"/>
    <n v="2"/>
    <x v="0"/>
    <s v="CUST1304"/>
    <x v="0"/>
    <n v="41"/>
    <x v="32"/>
    <s v="Vitamin E Body Lotion"/>
    <x v="2"/>
    <s v="Skincare"/>
    <s v="STORE11"/>
    <s v="Martinez, Adkins and Johnson"/>
    <s v="North"/>
    <s v="Danielmouth"/>
    <s v="Flagship"/>
    <n v="3"/>
    <n v="206.84"/>
    <n v="0.18999999999999995"/>
    <s v="PayPal"/>
    <x v="1319"/>
  </r>
  <r>
    <x v="1323"/>
    <x v="288"/>
    <n v="1"/>
    <x v="0"/>
    <s v="CUST1251"/>
    <x v="0"/>
    <n v="64"/>
    <x v="37"/>
    <s v="Stainless Steel Cutlery Set"/>
    <x v="3"/>
    <s v="Kitchen"/>
    <s v="STORE1"/>
    <s v="Martinez, Adkins and Johnson"/>
    <s v="North"/>
    <s v="Danielmouth"/>
    <s v="Flagship"/>
    <n v="4"/>
    <n v="629.05000000000007"/>
    <n v="0.26"/>
    <s v="Credit Card"/>
    <x v="1320"/>
  </r>
  <r>
    <x v="1324"/>
    <x v="525"/>
    <n v="9"/>
    <x v="0"/>
    <s v="CUST1438"/>
    <x v="1"/>
    <n v="59"/>
    <x v="1"/>
    <s v="Bluetooth Car Audio System"/>
    <x v="1"/>
    <s v="Audio"/>
    <s v="STORE17"/>
    <s v="Holloway Ltd"/>
    <s v="North"/>
    <s v="Bensonhaven"/>
    <s v="Flagship"/>
    <n v="4"/>
    <n v="529.03999999999985"/>
    <n v="9.9999999999999867E-2"/>
    <s v="PayPal"/>
    <x v="1321"/>
  </r>
  <r>
    <x v="1325"/>
    <x v="387"/>
    <n v="2"/>
    <x v="0"/>
    <s v="CUST1349"/>
    <x v="0"/>
    <n v="31"/>
    <x v="37"/>
    <s v="Stainless Steel Cutlery Set"/>
    <x v="3"/>
    <s v="Kitchen"/>
    <s v="STORE17"/>
    <s v="Holloway Ltd"/>
    <s v="North"/>
    <s v="Bensonhaven"/>
    <s v="Flagship"/>
    <n v="1"/>
    <n v="350.67"/>
    <n v="0.21999999999999997"/>
    <s v="PayPal"/>
    <x v="1322"/>
  </r>
  <r>
    <x v="1326"/>
    <x v="614"/>
    <n v="7"/>
    <x v="0"/>
    <s v="CUST1371"/>
    <x v="1"/>
    <n v="21"/>
    <x v="98"/>
    <s v="Sports Stopwatch Basic"/>
    <x v="0"/>
    <s v="Accessories"/>
    <s v="STORE1"/>
    <s v="Martinez, Adkins and Johnson"/>
    <s v="North"/>
    <s v="Danielmouth"/>
    <s v="Flagship"/>
    <n v="1"/>
    <n v="128.93"/>
    <n v="0.26"/>
    <s v="Credit Card"/>
    <x v="1323"/>
  </r>
  <r>
    <x v="1327"/>
    <x v="128"/>
    <n v="9"/>
    <x v="0"/>
    <s v="CUST1145"/>
    <x v="0"/>
    <n v="46"/>
    <x v="56"/>
    <s v="Kitchen Cutting Board"/>
    <x v="3"/>
    <s v="Kitchen"/>
    <s v="STORE15"/>
    <s v="Shelton PLC"/>
    <s v="North"/>
    <s v="East Jenniferstad"/>
    <s v="Flagship"/>
    <n v="2"/>
    <n v="384.92"/>
    <n v="8.9999999999999858E-2"/>
    <s v="Credit Card"/>
    <x v="1324"/>
  </r>
  <r>
    <x v="1328"/>
    <x v="76"/>
    <n v="12"/>
    <x v="1"/>
    <s v="CUST1334"/>
    <x v="1"/>
    <n v="50"/>
    <x v="23"/>
    <s v="Men's Roll-On Perfume"/>
    <x v="2"/>
    <s v="Fragrance"/>
    <s v="STORE8"/>
    <s v="Mann-Austin"/>
    <s v="East"/>
    <s v="Vasquezborough"/>
    <s v="Online"/>
    <n v="3"/>
    <n v="120.77"/>
    <n v="0.29000000000000004"/>
    <s v="PayPal"/>
    <x v="1325"/>
  </r>
  <r>
    <x v="1329"/>
    <x v="317"/>
    <n v="6"/>
    <x v="2"/>
    <s v="CUST1222"/>
    <x v="0"/>
    <n v="35"/>
    <x v="3"/>
    <s v="Wireless Mouse"/>
    <x v="1"/>
    <s v="Computer"/>
    <s v="STORE17"/>
    <s v="Holloway Ltd"/>
    <s v="North"/>
    <s v="Bensonhaven"/>
    <s v="Flagship"/>
    <n v="4"/>
    <n v="661.3900000000001"/>
    <n v="7.0000000000000062E-2"/>
    <s v="Credit Card"/>
    <x v="1326"/>
  </r>
  <r>
    <x v="1330"/>
    <x v="615"/>
    <n v="12"/>
    <x v="1"/>
    <s v="CUST1449"/>
    <x v="0"/>
    <n v="29"/>
    <x v="85"/>
    <s v="Laptop Cooling Pad"/>
    <x v="1"/>
    <s v="Computer"/>
    <s v="STORE2"/>
    <s v="Mann-Austin"/>
    <s v="East"/>
    <s v="Vasquezborough"/>
    <s v="Online"/>
    <n v="1"/>
    <n v="195.24"/>
    <n v="0.27"/>
    <s v="PayPal"/>
    <x v="1327"/>
  </r>
  <r>
    <x v="1331"/>
    <x v="305"/>
    <n v="11"/>
    <x v="1"/>
    <s v="CUST1004"/>
    <x v="1"/>
    <n v="64"/>
    <x v="80"/>
    <s v="Microwave Oven"/>
    <x v="3"/>
    <s v="Appliances"/>
    <s v="STORE18"/>
    <s v="Guerrero-Schmitt"/>
    <s v="East"/>
    <s v="East Stevechester"/>
    <s v="Flagship"/>
    <n v="2"/>
    <n v="177.39999999999998"/>
    <n v="0.18999999999999995"/>
    <s v="PayPal"/>
    <x v="1328"/>
  </r>
  <r>
    <x v="1332"/>
    <x v="435"/>
    <n v="1"/>
    <x v="2"/>
    <s v="CUST1057"/>
    <x v="1"/>
    <n v="43"/>
    <x v="24"/>
    <s v="Portable Bluetooth Speaker"/>
    <x v="1"/>
    <s v="Audio"/>
    <s v="STORE11"/>
    <s v="Martinez, Adkins and Johnson"/>
    <s v="North"/>
    <s v="Danielmouth"/>
    <s v="Flagship"/>
    <n v="4"/>
    <n v="862.67"/>
    <n v="0.19999999999999996"/>
    <s v="PayPal"/>
    <x v="1329"/>
  </r>
  <r>
    <x v="1333"/>
    <x v="338"/>
    <n v="9"/>
    <x v="0"/>
    <s v="CUST1444"/>
    <x v="0"/>
    <n v="19"/>
    <x v="53"/>
    <s v="Soccer Training Cone Set"/>
    <x v="0"/>
    <s v="Accessories"/>
    <s v="STORE6"/>
    <s v="Mann-Austin"/>
    <s v="East"/>
    <s v="Vasquezborough"/>
    <s v="Online"/>
    <n v="1"/>
    <n v="55.040000000000006"/>
    <n v="1.0000000000000009E-2"/>
    <s v="COD"/>
    <x v="1330"/>
  </r>
  <r>
    <x v="1334"/>
    <x v="175"/>
    <n v="12"/>
    <x v="0"/>
    <s v="CUST1049"/>
    <x v="1"/>
    <n v="45"/>
    <x v="49"/>
    <s v="High-Grip Football"/>
    <x v="0"/>
    <s v="Team Sports"/>
    <s v="STORE0"/>
    <s v="Rivera-Warner"/>
    <s v="East"/>
    <s v="Washingtonfurt"/>
    <s v="Flagship"/>
    <n v="2"/>
    <n v="905.46999999999991"/>
    <n v="0.19999999999999996"/>
    <s v="COD"/>
    <x v="1331"/>
  </r>
  <r>
    <x v="1335"/>
    <x v="401"/>
    <n v="9"/>
    <x v="0"/>
    <s v="CUST1461"/>
    <x v="1"/>
    <n v="60"/>
    <x v="81"/>
    <s v="Organic Sunscreen Lotion"/>
    <x v="2"/>
    <s v="Skincare"/>
    <s v="STORE13"/>
    <s v="Martinez, Adkins and Johnson"/>
    <s v="North"/>
    <s v="Danielmouth"/>
    <s v="Flagship"/>
    <n v="3"/>
    <n v="217.12999999999997"/>
    <n v="0.27999999999999992"/>
    <s v="Credit Card"/>
    <x v="1332"/>
  </r>
  <r>
    <x v="1336"/>
    <x v="494"/>
    <n v="10"/>
    <x v="2"/>
    <s v="CUST1389"/>
    <x v="0"/>
    <n v="50"/>
    <x v="28"/>
    <s v="Women's Ankle Boots"/>
    <x v="4"/>
    <s v="Footwear"/>
    <s v="STORE0"/>
    <s v="Rivera-Warner"/>
    <s v="East"/>
    <s v="Washingtonfurt"/>
    <s v="Flagship"/>
    <n v="3"/>
    <n v="580.44999999999993"/>
    <n v="0"/>
    <s v="PayPal"/>
    <x v="1333"/>
  </r>
  <r>
    <x v="1337"/>
    <x v="58"/>
    <n v="7"/>
    <x v="2"/>
    <s v="CUST1103"/>
    <x v="0"/>
    <n v="21"/>
    <x v="83"/>
    <s v="Portable Power Bank"/>
    <x v="1"/>
    <s v="Mobile"/>
    <s v="STORE17"/>
    <s v="Holloway Ltd"/>
    <s v="North"/>
    <s v="Bensonhaven"/>
    <s v="Flagship"/>
    <n v="2"/>
    <n v="892.88000000000011"/>
    <n v="0.17000000000000004"/>
    <s v="PayPal"/>
    <x v="1334"/>
  </r>
  <r>
    <x v="1338"/>
    <x v="494"/>
    <n v="10"/>
    <x v="2"/>
    <s v="CUST1091"/>
    <x v="1"/>
    <n v="29"/>
    <x v="43"/>
    <s v="Noise-Canceling Headphones"/>
    <x v="1"/>
    <s v="Audio"/>
    <s v="STORE18"/>
    <s v="Guerrero-Schmitt"/>
    <s v="East"/>
    <s v="East Stevechester"/>
    <s v="Flagship"/>
    <n v="2"/>
    <n v="356.28"/>
    <n v="0.10999999999999988"/>
    <s v="COD"/>
    <x v="1335"/>
  </r>
  <r>
    <x v="1339"/>
    <x v="275"/>
    <n v="9"/>
    <x v="2"/>
    <s v="CUST1384"/>
    <x v="1"/>
    <n v="52"/>
    <x v="61"/>
    <s v="Wall-Mounted Spice Rack"/>
    <x v="3"/>
    <s v="Kitchen"/>
    <s v="STORE2"/>
    <s v="Mann-Austin"/>
    <s v="East"/>
    <s v="Vasquezborough"/>
    <s v="Online"/>
    <n v="4"/>
    <n v="806.99"/>
    <n v="5.9999999999999942E-2"/>
    <s v="Credit Card"/>
    <x v="1336"/>
  </r>
  <r>
    <x v="1340"/>
    <x v="375"/>
    <n v="7"/>
    <x v="2"/>
    <s v="CUST1439"/>
    <x v="0"/>
    <n v="53"/>
    <x v="42"/>
    <s v="Outdoor Sports Water Bottle"/>
    <x v="0"/>
    <s v="Accessories"/>
    <s v="STORE1"/>
    <s v="Martinez, Adkins and Johnson"/>
    <s v="North"/>
    <s v="Danielmouth"/>
    <s v="Flagship"/>
    <n v="3"/>
    <n v="684.22"/>
    <n v="8.9999999999999969E-2"/>
    <s v="Credit Card"/>
    <x v="1337"/>
  </r>
  <r>
    <x v="1341"/>
    <x v="315"/>
    <n v="6"/>
    <x v="2"/>
    <s v="CUST1443"/>
    <x v="0"/>
    <n v="51"/>
    <x v="47"/>
    <s v="USB-C Laptop Charger"/>
    <x v="1"/>
    <s v="Computer"/>
    <s v="STORE7"/>
    <s v="Mann-Austin"/>
    <s v="East"/>
    <s v="Vasquezborough"/>
    <s v="Online"/>
    <n v="4"/>
    <n v="763.34"/>
    <n v="7.0000000000000062E-2"/>
    <s v="PayPal"/>
    <x v="1338"/>
  </r>
  <r>
    <x v="1342"/>
    <x v="102"/>
    <n v="3"/>
    <x v="2"/>
    <s v="CUST1361"/>
    <x v="0"/>
    <n v="64"/>
    <x v="57"/>
    <s v="Boxing Hand Wraps"/>
    <x v="0"/>
    <s v="Fitness"/>
    <s v="STORE3"/>
    <s v="Mann-Austin"/>
    <s v="East"/>
    <s v="Vasquezborough"/>
    <s v="Online"/>
    <n v="3"/>
    <n v="721.94000000000017"/>
    <n v="0.26000000000000012"/>
    <s v="Credit Card"/>
    <x v="1339"/>
  </r>
  <r>
    <x v="1343"/>
    <x v="100"/>
    <n v="2"/>
    <x v="0"/>
    <s v="CUST1406"/>
    <x v="1"/>
    <n v="23"/>
    <x v="0"/>
    <s v="Cricket Bat"/>
    <x v="0"/>
    <s v="Team Sports"/>
    <s v="STORE1"/>
    <s v="Martinez, Adkins and Johnson"/>
    <s v="North"/>
    <s v="Danielmouth"/>
    <s v="Flagship"/>
    <n v="3"/>
    <n v="760.38"/>
    <n v="0"/>
    <s v="COD"/>
    <x v="1340"/>
  </r>
  <r>
    <x v="1344"/>
    <x v="369"/>
    <n v="3"/>
    <x v="0"/>
    <s v="CUST1298"/>
    <x v="0"/>
    <n v="64"/>
    <x v="0"/>
    <s v="Cricket Bat"/>
    <x v="0"/>
    <s v="Team Sports"/>
    <s v="STORE6"/>
    <s v="Mann-Austin"/>
    <s v="East"/>
    <s v="Vasquezborough"/>
    <s v="Online"/>
    <n v="3"/>
    <n v="612.53000000000009"/>
    <n v="0.21000000000000008"/>
    <s v="COD"/>
    <x v="1341"/>
  </r>
  <r>
    <x v="1345"/>
    <x v="128"/>
    <n v="9"/>
    <x v="0"/>
    <s v="CUST1041"/>
    <x v="0"/>
    <n v="21"/>
    <x v="81"/>
    <s v="Organic Sunscreen Lotion"/>
    <x v="2"/>
    <s v="Skincare"/>
    <s v="STORE16"/>
    <s v="Frederick-Wright"/>
    <s v="West"/>
    <s v="New Jimmymouth"/>
    <s v="Flagship"/>
    <n v="3"/>
    <n v="841.37"/>
    <n v="0.29000000000000004"/>
    <s v="PayPal"/>
    <x v="1342"/>
  </r>
  <r>
    <x v="1346"/>
    <x v="394"/>
    <n v="11"/>
    <x v="1"/>
    <s v="CUST1261"/>
    <x v="1"/>
    <n v="27"/>
    <x v="70"/>
    <s v="Car Dashboard Phone Holder"/>
    <x v="1"/>
    <s v="Accessories"/>
    <s v="STORE9"/>
    <s v="Mann-Austin"/>
    <s v="East"/>
    <s v="Vasquezborough"/>
    <s v="Online"/>
    <n v="2"/>
    <n v="636.51"/>
    <n v="0.25"/>
    <s v="Credit Card"/>
    <x v="1343"/>
  </r>
  <r>
    <x v="1347"/>
    <x v="616"/>
    <n v="1"/>
    <x v="2"/>
    <s v="CUST1091"/>
    <x v="1"/>
    <n v="29"/>
    <x v="49"/>
    <s v="High-Grip Football"/>
    <x v="0"/>
    <s v="Team Sports"/>
    <s v="STORE8"/>
    <s v="Mann-Austin"/>
    <s v="East"/>
    <s v="Vasquezborough"/>
    <s v="Online"/>
    <n v="2"/>
    <n v="732.37"/>
    <n v="0.21999999999999997"/>
    <s v="COD"/>
    <x v="1344"/>
  </r>
  <r>
    <x v="1348"/>
    <x v="61"/>
    <n v="9"/>
    <x v="2"/>
    <s v="CUST1164"/>
    <x v="1"/>
    <n v="39"/>
    <x v="59"/>
    <s v="Sports Stopwatch Pro"/>
    <x v="0"/>
    <s v="Accessories"/>
    <s v="STORE16"/>
    <s v="Frederick-Wright"/>
    <s v="West"/>
    <s v="New Jimmymouth"/>
    <s v="Flagship"/>
    <n v="3"/>
    <n v="183.43999999999991"/>
    <n v="0.27999999999999992"/>
    <s v="COD"/>
    <x v="1345"/>
  </r>
  <r>
    <x v="1349"/>
    <x v="297"/>
    <n v="3"/>
    <x v="0"/>
    <s v="CUST1065"/>
    <x v="1"/>
    <n v="21"/>
    <x v="75"/>
    <s v="Men's Graphic T-Shirt"/>
    <x v="4"/>
    <s v="Tops"/>
    <s v="STORE13"/>
    <s v="Martinez, Adkins and Johnson"/>
    <s v="North"/>
    <s v="Danielmouth"/>
    <s v="Flagship"/>
    <n v="4"/>
    <n v="898.58"/>
    <n v="0.16000000000000003"/>
    <s v="PayPal"/>
    <x v="1346"/>
  </r>
  <r>
    <x v="1350"/>
    <x v="617"/>
    <n v="8"/>
    <x v="0"/>
    <s v="CUST1390"/>
    <x v="0"/>
    <n v="56"/>
    <x v="34"/>
    <s v="Men's Formal Shirt"/>
    <x v="4"/>
    <s v="Tops"/>
    <s v="STORE2"/>
    <s v="Mann-Austin"/>
    <s v="East"/>
    <s v="Vasquezborough"/>
    <s v="Online"/>
    <n v="3"/>
    <n v="152.41"/>
    <n v="0.25"/>
    <s v="Credit Card"/>
    <x v="1347"/>
  </r>
  <r>
    <x v="1351"/>
    <x v="618"/>
    <n v="8"/>
    <x v="2"/>
    <s v="CUST1223"/>
    <x v="0"/>
    <n v="50"/>
    <x v="80"/>
    <s v="Microwave Oven"/>
    <x v="3"/>
    <s v="Appliances"/>
    <s v="STORE14"/>
    <s v="Mcdonald Inc"/>
    <s v="South"/>
    <s v="Christopherland"/>
    <s v="Outlet"/>
    <n v="3"/>
    <n v="972.58"/>
    <n v="0.28000000000000003"/>
    <s v="COD"/>
    <x v="1348"/>
  </r>
  <r>
    <x v="1352"/>
    <x v="157"/>
    <n v="12"/>
    <x v="1"/>
    <s v="CUST1466"/>
    <x v="0"/>
    <n v="18"/>
    <x v="20"/>
    <s v="Men's Sports Shorts"/>
    <x v="4"/>
    <s v="Bottoms"/>
    <s v="STORE11"/>
    <s v="Martinez, Adkins and Johnson"/>
    <s v="North"/>
    <s v="Danielmouth"/>
    <s v="Flagship"/>
    <n v="4"/>
    <n v="136.4"/>
    <n v="4.0000000000000147E-2"/>
    <s v="COD"/>
    <x v="1349"/>
  </r>
  <r>
    <x v="1353"/>
    <x v="51"/>
    <n v="8"/>
    <x v="2"/>
    <s v="CUST1400"/>
    <x v="1"/>
    <n v="57"/>
    <x v="32"/>
    <s v="Vitamin E Body Lotion"/>
    <x v="2"/>
    <s v="Skincare"/>
    <s v="STORE15"/>
    <s v="Shelton PLC"/>
    <s v="North"/>
    <s v="East Jenniferstad"/>
    <s v="Flagship"/>
    <n v="1"/>
    <n v="509.63"/>
    <n v="0.27"/>
    <s v="COD"/>
    <x v="1350"/>
  </r>
  <r>
    <x v="1354"/>
    <x v="316"/>
    <n v="2"/>
    <x v="0"/>
    <s v="CUST1003"/>
    <x v="1"/>
    <n v="59"/>
    <x v="0"/>
    <s v="Cricket Bat"/>
    <x v="0"/>
    <s v="Team Sports"/>
    <s v="STORE3"/>
    <s v="Mann-Austin"/>
    <s v="East"/>
    <s v="Vasquezborough"/>
    <s v="Online"/>
    <n v="4"/>
    <n v="360.28"/>
    <n v="8.9999999999999858E-2"/>
    <s v="COD"/>
    <x v="1351"/>
  </r>
  <r>
    <x v="1355"/>
    <x v="126"/>
    <n v="9"/>
    <x v="2"/>
    <s v="CUST1080"/>
    <x v="1"/>
    <n v="61"/>
    <x v="41"/>
    <s v="Face Foundation Kit"/>
    <x v="2"/>
    <s v="Makeup"/>
    <s v="STORE15"/>
    <s v="Shelton PLC"/>
    <s v="North"/>
    <s v="East Jenniferstad"/>
    <s v="Flagship"/>
    <n v="3"/>
    <n v="882.04999999999973"/>
    <n v="6.0000000000000053E-2"/>
    <s v="PayPal"/>
    <x v="1352"/>
  </r>
  <r>
    <x v="1356"/>
    <x v="290"/>
    <n v="9"/>
    <x v="0"/>
    <s v="CUST1195"/>
    <x v="0"/>
    <n v="60"/>
    <x v="29"/>
    <s v="Decorative Lamp Shade"/>
    <x v="3"/>
    <s v="Lighting"/>
    <s v="STORE8"/>
    <s v="Mann-Austin"/>
    <s v="East"/>
    <s v="Vasquezborough"/>
    <s v="Online"/>
    <n v="3"/>
    <n v="141.54"/>
    <n v="0.12"/>
    <s v="PayPal"/>
    <x v="1353"/>
  </r>
  <r>
    <x v="1357"/>
    <x v="552"/>
    <n v="6"/>
    <x v="0"/>
    <s v="CUST1043"/>
    <x v="0"/>
    <n v="45"/>
    <x v="5"/>
    <s v="4K Home Projector"/>
    <x v="1"/>
    <s v="Appliances"/>
    <s v="STORE4"/>
    <s v="Mann-Austin"/>
    <s v="East"/>
    <s v="Vasquezborough"/>
    <s v="Online"/>
    <n v="3"/>
    <n v="83.5"/>
    <n v="0.22999999999999998"/>
    <s v="COD"/>
    <x v="1354"/>
  </r>
  <r>
    <x v="1358"/>
    <x v="619"/>
    <n v="11"/>
    <x v="1"/>
    <s v="CUST1123"/>
    <x v="0"/>
    <n v="40"/>
    <x v="66"/>
    <s v="Decorative Wall Mirror"/>
    <x v="3"/>
    <s v="Decor"/>
    <s v="STORE6"/>
    <s v="Mann-Austin"/>
    <s v="East"/>
    <s v="Vasquezborough"/>
    <s v="Online"/>
    <n v="2"/>
    <n v="629.73"/>
    <n v="6.9999999999999951E-2"/>
    <s v="PayPal"/>
    <x v="1355"/>
  </r>
  <r>
    <x v="1359"/>
    <x v="541"/>
    <n v="10"/>
    <x v="1"/>
    <s v="CUST1012"/>
    <x v="1"/>
    <n v="55"/>
    <x v="9"/>
    <s v="Modern Wall Clock"/>
    <x v="3"/>
    <s v="Decor"/>
    <s v="STORE6"/>
    <s v="Mann-Austin"/>
    <s v="East"/>
    <s v="Vasquezborough"/>
    <s v="Online"/>
    <n v="2"/>
    <n v="159.93000000000004"/>
    <n v="0.20000000000000007"/>
    <s v="COD"/>
    <x v="1356"/>
  </r>
  <r>
    <x v="1360"/>
    <x v="620"/>
    <n v="7"/>
    <x v="2"/>
    <s v="CUST1012"/>
    <x v="1"/>
    <n v="55"/>
    <x v="49"/>
    <s v="High-Grip Football"/>
    <x v="0"/>
    <s v="Team Sports"/>
    <s v="STORE18"/>
    <s v="Guerrero-Schmitt"/>
    <s v="East"/>
    <s v="East Stevechester"/>
    <s v="Flagship"/>
    <n v="1"/>
    <n v="459.89"/>
    <n v="0.17999999999999994"/>
    <s v="COD"/>
    <x v="1357"/>
  </r>
  <r>
    <x v="1361"/>
    <x v="486"/>
    <n v="8"/>
    <x v="0"/>
    <s v="CUST1188"/>
    <x v="0"/>
    <n v="42"/>
    <x v="9"/>
    <s v="Modern Wall Clock"/>
    <x v="3"/>
    <s v="Decor"/>
    <s v="STORE19"/>
    <s v="Mann-Austin"/>
    <s v="East"/>
    <s v="Vasquezborough"/>
    <s v="Online"/>
    <n v="4"/>
    <n v="885.57"/>
    <n v="0.27"/>
    <s v="Credit Card"/>
    <x v="1358"/>
  </r>
  <r>
    <x v="1362"/>
    <x v="146"/>
    <n v="6"/>
    <x v="0"/>
    <s v="CUST1402"/>
    <x v="0"/>
    <n v="31"/>
    <x v="59"/>
    <s v="Sports Stopwatch Pro"/>
    <x v="0"/>
    <s v="Accessories"/>
    <s v="STORE15"/>
    <s v="Shelton PLC"/>
    <s v="North"/>
    <s v="East Jenniferstad"/>
    <s v="Flagship"/>
    <n v="3"/>
    <n v="789.05000000000007"/>
    <n v="0"/>
    <s v="PayPal"/>
    <x v="1359"/>
  </r>
  <r>
    <x v="1363"/>
    <x v="313"/>
    <n v="11"/>
    <x v="1"/>
    <s v="CUST1154"/>
    <x v="1"/>
    <n v="35"/>
    <x v="73"/>
    <s v="Women's Hair Dryer Brush"/>
    <x v="2"/>
    <s v="Haircare"/>
    <s v="STORE0"/>
    <s v="Rivera-Warner"/>
    <s v="East"/>
    <s v="Washingtonfurt"/>
    <s v="Flagship"/>
    <n v="1"/>
    <n v="570.52"/>
    <n v="0"/>
    <s v="PayPal"/>
    <x v="1360"/>
  </r>
  <r>
    <x v="1364"/>
    <x v="302"/>
    <n v="1"/>
    <x v="0"/>
    <s v="CUST1179"/>
    <x v="1"/>
    <n v="43"/>
    <x v="16"/>
    <s v="Decorative Floor Vase"/>
    <x v="3"/>
    <s v="Decor"/>
    <s v="STORE16"/>
    <s v="Frederick-Wright"/>
    <s v="West"/>
    <s v="New Jimmymouth"/>
    <s v="Flagship"/>
    <n v="4"/>
    <n v="310.79000000000002"/>
    <n v="0.21999999999999997"/>
    <s v="COD"/>
    <x v="1361"/>
  </r>
  <r>
    <x v="1365"/>
    <x v="234"/>
    <n v="4"/>
    <x v="2"/>
    <s v="CUST1057"/>
    <x v="1"/>
    <n v="43"/>
    <x v="88"/>
    <s v="Wooden Nightstand"/>
    <x v="3"/>
    <s v="Furniture"/>
    <s v="STORE17"/>
    <s v="Holloway Ltd"/>
    <s v="North"/>
    <s v="Bensonhaven"/>
    <s v="Flagship"/>
    <n v="4"/>
    <n v="255.67000000000002"/>
    <n v="0.17000000000000004"/>
    <s v="Credit Card"/>
    <x v="1362"/>
  </r>
  <r>
    <x v="1366"/>
    <x v="433"/>
    <n v="4"/>
    <x v="0"/>
    <s v="CUST1129"/>
    <x v="1"/>
    <n v="43"/>
    <x v="16"/>
    <s v="Decorative Floor Vase"/>
    <x v="3"/>
    <s v="Decor"/>
    <s v="STORE16"/>
    <s v="Frederick-Wright"/>
    <s v="West"/>
    <s v="New Jimmymouth"/>
    <s v="Flagship"/>
    <n v="2"/>
    <n v="270.65999999999991"/>
    <n v="9.9999999999999867E-2"/>
    <s v="COD"/>
    <x v="1363"/>
  </r>
  <r>
    <x v="1367"/>
    <x v="62"/>
    <n v="9"/>
    <x v="2"/>
    <s v="CUST1299"/>
    <x v="1"/>
    <n v="48"/>
    <x v="34"/>
    <s v="Men's Formal Shirt"/>
    <x v="4"/>
    <s v="Tops"/>
    <s v="STORE17"/>
    <s v="Holloway Ltd"/>
    <s v="North"/>
    <s v="Bensonhaven"/>
    <s v="Flagship"/>
    <n v="3"/>
    <n v="373.35"/>
    <n v="0.19999999999999996"/>
    <s v="COD"/>
    <x v="1364"/>
  </r>
  <r>
    <x v="1368"/>
    <x v="542"/>
    <n v="5"/>
    <x v="0"/>
    <s v="CUST1036"/>
    <x v="1"/>
    <n v="20"/>
    <x v="4"/>
    <s v="Men's Hair Styling Gel"/>
    <x v="2"/>
    <s v="Haircare"/>
    <s v="STORE11"/>
    <s v="Martinez, Adkins and Johnson"/>
    <s v="North"/>
    <s v="Danielmouth"/>
    <s v="Flagship"/>
    <n v="2"/>
    <n v="23.58"/>
    <n v="1.9999999999999907E-2"/>
    <s v="PayPal"/>
    <x v="1365"/>
  </r>
  <r>
    <x v="1369"/>
    <x v="104"/>
    <n v="5"/>
    <x v="2"/>
    <s v="CUST1005"/>
    <x v="0"/>
    <n v="24"/>
    <x v="68"/>
    <s v="Bedroom Table Lamp"/>
    <x v="3"/>
    <s v="Lighting"/>
    <s v="STORE7"/>
    <s v="Mann-Austin"/>
    <s v="East"/>
    <s v="Vasquezborough"/>
    <s v="Online"/>
    <n v="4"/>
    <n v="185.66999999999996"/>
    <n v="0.20999999999999996"/>
    <s v="PayPal"/>
    <x v="1366"/>
  </r>
  <r>
    <x v="1370"/>
    <x v="523"/>
    <n v="4"/>
    <x v="0"/>
    <s v="CUST1120"/>
    <x v="1"/>
    <n v="44"/>
    <x v="97"/>
    <s v="Women's Denim Jeans"/>
    <x v="4"/>
    <s v="Bottoms"/>
    <s v="STORE13"/>
    <s v="Martinez, Adkins and Johnson"/>
    <s v="North"/>
    <s v="Danielmouth"/>
    <s v="Flagship"/>
    <n v="3"/>
    <n v="928.74000000000024"/>
    <n v="0.27000000000000013"/>
    <s v="PayPal"/>
    <x v="1367"/>
  </r>
  <r>
    <x v="1371"/>
    <x v="163"/>
    <n v="11"/>
    <x v="1"/>
    <s v="CUST1029"/>
    <x v="1"/>
    <n v="54"/>
    <x v="94"/>
    <s v="Wooden Bookshelf"/>
    <x v="3"/>
    <s v="Furniture"/>
    <s v="STORE5"/>
    <s v="Mann-Austin"/>
    <s v="East"/>
    <s v="Vasquezborough"/>
    <s v="Online"/>
    <n v="3"/>
    <n v="923.37999999999977"/>
    <n v="6.9999999999999951E-2"/>
    <s v="COD"/>
    <x v="1368"/>
  </r>
  <r>
    <x v="1372"/>
    <x v="5"/>
    <n v="7"/>
    <x v="0"/>
    <s v="CUST1462"/>
    <x v="1"/>
    <n v="34"/>
    <x v="83"/>
    <s v="Portable Power Bank"/>
    <x v="1"/>
    <s v="Mobile"/>
    <s v="STORE9"/>
    <s v="Mann-Austin"/>
    <s v="East"/>
    <s v="Vasquezborough"/>
    <s v="Online"/>
    <n v="2"/>
    <n v="409.26"/>
    <n v="9.9999999999999978E-2"/>
    <s v="PayPal"/>
    <x v="1369"/>
  </r>
  <r>
    <x v="1373"/>
    <x v="539"/>
    <n v="12"/>
    <x v="1"/>
    <s v="CUST1254"/>
    <x v="0"/>
    <n v="34"/>
    <x v="34"/>
    <s v="Men's Formal Shirt"/>
    <x v="4"/>
    <s v="Tops"/>
    <s v="STORE7"/>
    <s v="Mann-Austin"/>
    <s v="East"/>
    <s v="Vasquezborough"/>
    <s v="Online"/>
    <n v="2"/>
    <n v="608.46"/>
    <n v="0.16000000000000003"/>
    <s v="Credit Card"/>
    <x v="1370"/>
  </r>
  <r>
    <x v="1374"/>
    <x v="101"/>
    <n v="5"/>
    <x v="2"/>
    <s v="CUST1212"/>
    <x v="1"/>
    <n v="63"/>
    <x v="63"/>
    <s v="Smart Home WiFi Camera"/>
    <x v="1"/>
    <s v="Accessories"/>
    <s v="STORE19"/>
    <s v="Mann-Austin"/>
    <s v="East"/>
    <s v="Vasquezborough"/>
    <s v="Online"/>
    <n v="4"/>
    <n v="150.47999999999999"/>
    <n v="8.9999999999999858E-2"/>
    <s v="Credit Card"/>
    <x v="1371"/>
  </r>
  <r>
    <x v="1375"/>
    <x v="415"/>
    <n v="8"/>
    <x v="0"/>
    <s v="CUST1245"/>
    <x v="1"/>
    <n v="57"/>
    <x v="88"/>
    <s v="Wooden Nightstand"/>
    <x v="3"/>
    <s v="Furniture"/>
    <s v="STORE14"/>
    <s v="Mcdonald Inc"/>
    <s v="South"/>
    <s v="Christopherland"/>
    <s v="Outlet"/>
    <n v="4"/>
    <n v="207.41"/>
    <n v="2.0000000000000018E-2"/>
    <s v="Credit Card"/>
    <x v="1372"/>
  </r>
  <r>
    <x v="1376"/>
    <x v="225"/>
    <n v="5"/>
    <x v="2"/>
    <s v="CUST1172"/>
    <x v="1"/>
    <n v="41"/>
    <x v="75"/>
    <s v="Men's Graphic T-Shirt"/>
    <x v="4"/>
    <s v="Tops"/>
    <s v="STORE6"/>
    <s v="Mann-Austin"/>
    <s v="East"/>
    <s v="Vasquezborough"/>
    <s v="Online"/>
    <n v="1"/>
    <n v="56.59"/>
    <n v="0.15000000000000002"/>
    <s v="PayPal"/>
    <x v="1373"/>
  </r>
  <r>
    <x v="1377"/>
    <x v="228"/>
    <n v="1"/>
    <x v="2"/>
    <s v="CUST1405"/>
    <x v="1"/>
    <n v="18"/>
    <x v="11"/>
    <s v="Portable Power Bank"/>
    <x v="1"/>
    <s v="Mobile"/>
    <s v="STORE4"/>
    <s v="Mann-Austin"/>
    <s v="East"/>
    <s v="Vasquezborough"/>
    <s v="Online"/>
    <n v="4"/>
    <n v="995.40000000000009"/>
    <n v="0.27"/>
    <s v="Credit Card"/>
    <x v="1374"/>
  </r>
  <r>
    <x v="1378"/>
    <x v="361"/>
    <n v="12"/>
    <x v="0"/>
    <s v="CUST1064"/>
    <x v="0"/>
    <n v="33"/>
    <x v="44"/>
    <s v="Makeup Brush Set"/>
    <x v="2"/>
    <s v="Makeup"/>
    <s v="STORE12"/>
    <s v="Martinez, Adkins and Johnson"/>
    <s v="North"/>
    <s v="Danielmouth"/>
    <s v="Flagship"/>
    <n v="2"/>
    <n v="591.33000000000004"/>
    <n v="0.24"/>
    <s v="Credit Card"/>
    <x v="1375"/>
  </r>
  <r>
    <x v="1379"/>
    <x v="9"/>
    <n v="7"/>
    <x v="2"/>
    <s v="CUST1378"/>
    <x v="1"/>
    <n v="44"/>
    <x v="70"/>
    <s v="Car Dashboard Phone Holder"/>
    <x v="1"/>
    <s v="Accessories"/>
    <s v="STORE17"/>
    <s v="Holloway Ltd"/>
    <s v="North"/>
    <s v="Bensonhaven"/>
    <s v="Flagship"/>
    <n v="2"/>
    <n v="204.89"/>
    <n v="0.24"/>
    <s v="Credit Card"/>
    <x v="1376"/>
  </r>
  <r>
    <x v="1380"/>
    <x v="583"/>
    <n v="9"/>
    <x v="0"/>
    <s v="CUST1090"/>
    <x v="1"/>
    <n v="58"/>
    <x v="15"/>
    <s v="Adjustable Dumbbells 20kg"/>
    <x v="0"/>
    <s v="Fitness"/>
    <s v="STORE14"/>
    <s v="Mcdonald Inc"/>
    <s v="South"/>
    <s v="Christopherland"/>
    <s v="Outlet"/>
    <n v="2"/>
    <n v="546.41"/>
    <n v="7.999999999999996E-2"/>
    <s v="COD"/>
    <x v="1377"/>
  </r>
  <r>
    <x v="1381"/>
    <x v="199"/>
    <n v="4"/>
    <x v="0"/>
    <s v="CUST1056"/>
    <x v="1"/>
    <n v="49"/>
    <x v="97"/>
    <s v="Women's Denim Jeans"/>
    <x v="4"/>
    <s v="Bottoms"/>
    <s v="STORE12"/>
    <s v="Martinez, Adkins and Johnson"/>
    <s v="North"/>
    <s v="Danielmouth"/>
    <s v="Flagship"/>
    <n v="4"/>
    <n v="455.49"/>
    <n v="0.17000000000000004"/>
    <s v="Credit Card"/>
    <x v="1378"/>
  </r>
  <r>
    <x v="1382"/>
    <x v="621"/>
    <n v="3"/>
    <x v="0"/>
    <s v="CUST1422"/>
    <x v="1"/>
    <n v="42"/>
    <x v="31"/>
    <s v="Men's Graphic T-Shirt"/>
    <x v="4"/>
    <s v="Tops"/>
    <s v="STORE16"/>
    <s v="Frederick-Wright"/>
    <s v="West"/>
    <s v="New Jimmymouth"/>
    <s v="Flagship"/>
    <n v="2"/>
    <n v="700.2700000000001"/>
    <n v="0.16000000000000003"/>
    <s v="Credit Card"/>
    <x v="1379"/>
  </r>
  <r>
    <x v="1383"/>
    <x v="54"/>
    <n v="12"/>
    <x v="1"/>
    <s v="CUST1345"/>
    <x v="0"/>
    <n v="33"/>
    <x v="74"/>
    <s v="Fitness Resistance Bands"/>
    <x v="0"/>
    <s v="Fitness"/>
    <s v="STORE17"/>
    <s v="Holloway Ltd"/>
    <s v="North"/>
    <s v="Bensonhaven"/>
    <s v="Flagship"/>
    <n v="2"/>
    <n v="160.21"/>
    <n v="9.000000000000008E-2"/>
    <s v="Credit Card"/>
    <x v="1380"/>
  </r>
  <r>
    <x v="1384"/>
    <x v="177"/>
    <n v="3"/>
    <x v="2"/>
    <s v="CUST1031"/>
    <x v="0"/>
    <n v="41"/>
    <x v="44"/>
    <s v="Makeup Brush Set"/>
    <x v="2"/>
    <s v="Makeup"/>
    <s v="STORE11"/>
    <s v="Martinez, Adkins and Johnson"/>
    <s v="North"/>
    <s v="Danielmouth"/>
    <s v="Flagship"/>
    <n v="1"/>
    <n v="713.63"/>
    <n v="0.28000000000000003"/>
    <s v="COD"/>
    <x v="1381"/>
  </r>
  <r>
    <x v="1385"/>
    <x v="21"/>
    <n v="6"/>
    <x v="0"/>
    <s v="CUST1227"/>
    <x v="1"/>
    <n v="63"/>
    <x v="47"/>
    <s v="USB-C Laptop Charger"/>
    <x v="1"/>
    <s v="Computer"/>
    <s v="STORE7"/>
    <s v="Mann-Austin"/>
    <s v="East"/>
    <s v="Vasquezborough"/>
    <s v="Online"/>
    <n v="2"/>
    <n v="224.69"/>
    <n v="0.19999999999999996"/>
    <s v="COD"/>
    <x v="1382"/>
  </r>
  <r>
    <x v="1386"/>
    <x v="295"/>
    <n v="3"/>
    <x v="2"/>
    <s v="CUST1453"/>
    <x v="1"/>
    <n v="62"/>
    <x v="42"/>
    <s v="Outdoor Sports Water Bottle"/>
    <x v="0"/>
    <s v="Accessories"/>
    <s v="STORE14"/>
    <s v="Mcdonald Inc"/>
    <s v="South"/>
    <s v="Christopherland"/>
    <s v="Outlet"/>
    <n v="2"/>
    <n v="740.57"/>
    <n v="6.0000000000000053E-2"/>
    <s v="Credit Card"/>
    <x v="1383"/>
  </r>
  <r>
    <x v="1387"/>
    <x v="297"/>
    <n v="3"/>
    <x v="0"/>
    <s v="CUST1142"/>
    <x v="0"/>
    <n v="37"/>
    <x v="75"/>
    <s v="Men's Graphic T-Shirt"/>
    <x v="4"/>
    <s v="Tops"/>
    <s v="STORE3"/>
    <s v="Mann-Austin"/>
    <s v="East"/>
    <s v="Vasquezborough"/>
    <s v="Online"/>
    <n v="3"/>
    <n v="250.14"/>
    <n v="0.22999999999999998"/>
    <s v="PayPal"/>
    <x v="1384"/>
  </r>
  <r>
    <x v="1388"/>
    <x v="622"/>
    <n v="12"/>
    <x v="0"/>
    <s v="CUST1020"/>
    <x v="0"/>
    <n v="59"/>
    <x v="24"/>
    <s v="Portable Bluetooth Speaker"/>
    <x v="1"/>
    <s v="Audio"/>
    <s v="STORE19"/>
    <s v="Mann-Austin"/>
    <s v="East"/>
    <s v="Vasquezborough"/>
    <s v="Online"/>
    <n v="3"/>
    <n v="34.97000000000002"/>
    <n v="1.0000000000000231E-2"/>
    <s v="Credit Card"/>
    <x v="1385"/>
  </r>
  <r>
    <x v="1389"/>
    <x v="233"/>
    <n v="7"/>
    <x v="2"/>
    <s v="CUST1304"/>
    <x v="0"/>
    <n v="41"/>
    <x v="63"/>
    <s v="Smart Home WiFi Camera"/>
    <x v="1"/>
    <s v="Accessories"/>
    <s v="STORE16"/>
    <s v="Frederick-Wright"/>
    <s v="West"/>
    <s v="New Jimmymouth"/>
    <s v="Flagship"/>
    <n v="1"/>
    <n v="653.91000000000008"/>
    <n v="0.30000000000000004"/>
    <s v="PayPal"/>
    <x v="1386"/>
  </r>
  <r>
    <x v="1390"/>
    <x v="214"/>
    <n v="2"/>
    <x v="0"/>
    <s v="CUST1363"/>
    <x v="0"/>
    <n v="23"/>
    <x v="73"/>
    <s v="Women's Hair Dryer Brush"/>
    <x v="2"/>
    <s v="Haircare"/>
    <s v="STORE3"/>
    <s v="Mann-Austin"/>
    <s v="East"/>
    <s v="Vasquezborough"/>
    <s v="Online"/>
    <n v="1"/>
    <n v="997.87"/>
    <n v="0.24"/>
    <s v="Credit Card"/>
    <x v="1387"/>
  </r>
  <r>
    <x v="1391"/>
    <x v="209"/>
    <n v="2"/>
    <x v="0"/>
    <s v="CUST1208"/>
    <x v="0"/>
    <n v="54"/>
    <x v="41"/>
    <s v="Face Foundation Kit"/>
    <x v="2"/>
    <s v="Makeup"/>
    <s v="STORE14"/>
    <s v="Mcdonald Inc"/>
    <s v="South"/>
    <s v="Christopherland"/>
    <s v="Outlet"/>
    <n v="1"/>
    <n v="174.27"/>
    <n v="0.27"/>
    <s v="COD"/>
    <x v="1388"/>
  </r>
  <r>
    <x v="1392"/>
    <x v="623"/>
    <n v="3"/>
    <x v="0"/>
    <s v="CUST1115"/>
    <x v="1"/>
    <n v="53"/>
    <x v="2"/>
    <s v="Men's Roll-On Perfume"/>
    <x v="2"/>
    <s v="Fragrance"/>
    <s v="STORE7"/>
    <s v="Mann-Austin"/>
    <s v="East"/>
    <s v="Vasquezborough"/>
    <s v="Online"/>
    <n v="3"/>
    <n v="847.44000000000017"/>
    <n v="0.17000000000000015"/>
    <s v="Credit Card"/>
    <x v="1389"/>
  </r>
  <r>
    <x v="1393"/>
    <x v="463"/>
    <n v="11"/>
    <x v="1"/>
    <s v="CUST1428"/>
    <x v="1"/>
    <n v="27"/>
    <x v="95"/>
    <s v="Knee Support Brace"/>
    <x v="0"/>
    <s v="Equipment"/>
    <s v="STORE2"/>
    <s v="Mann-Austin"/>
    <s v="East"/>
    <s v="Vasquezborough"/>
    <s v="Online"/>
    <n v="1"/>
    <n v="493.44999999999993"/>
    <n v="8.9999999999999969E-2"/>
    <s v="Credit Card"/>
    <x v="1390"/>
  </r>
  <r>
    <x v="1394"/>
    <x v="85"/>
    <n v="10"/>
    <x v="0"/>
    <s v="CUST1232"/>
    <x v="1"/>
    <n v="27"/>
    <x v="85"/>
    <s v="Laptop Cooling Pad"/>
    <x v="1"/>
    <s v="Computer"/>
    <s v="STORE2"/>
    <s v="Mann-Austin"/>
    <s v="East"/>
    <s v="Vasquezborough"/>
    <s v="Online"/>
    <n v="4"/>
    <n v="111.66000000000001"/>
    <n v="0.14000000000000001"/>
    <s v="Credit Card"/>
    <x v="1391"/>
  </r>
  <r>
    <x v="1395"/>
    <x v="530"/>
    <n v="2"/>
    <x v="0"/>
    <s v="CUST1278"/>
    <x v="1"/>
    <n v="42"/>
    <x v="64"/>
    <s v="Gaming Mouse Pad XL"/>
    <x v="1"/>
    <s v="Accessories"/>
    <s v="STORE11"/>
    <s v="Martinez, Adkins and Johnson"/>
    <s v="North"/>
    <s v="Danielmouth"/>
    <s v="Flagship"/>
    <n v="1"/>
    <n v="413.65000000000003"/>
    <n v="9.9999999999999978E-2"/>
    <s v="COD"/>
    <x v="1392"/>
  </r>
  <r>
    <x v="1396"/>
    <x v="299"/>
    <n v="3"/>
    <x v="2"/>
    <s v="CUST1475"/>
    <x v="1"/>
    <n v="18"/>
    <x v="41"/>
    <s v="Face Foundation Kit"/>
    <x v="2"/>
    <s v="Makeup"/>
    <s v="STORE9"/>
    <s v="Mann-Austin"/>
    <s v="East"/>
    <s v="Vasquezborough"/>
    <s v="Online"/>
    <n v="1"/>
    <n v="317.14999999999998"/>
    <n v="0.24"/>
    <s v="COD"/>
    <x v="1393"/>
  </r>
  <r>
    <x v="1397"/>
    <x v="498"/>
    <n v="8"/>
    <x v="2"/>
    <s v="CUST1359"/>
    <x v="0"/>
    <n v="32"/>
    <x v="12"/>
    <s v="Sports Wrist Sweatbands"/>
    <x v="0"/>
    <s v="Accessories"/>
    <s v="STORE1"/>
    <s v="Martinez, Adkins and Johnson"/>
    <s v="North"/>
    <s v="Danielmouth"/>
    <s v="Flagship"/>
    <n v="3"/>
    <n v="642.94000000000017"/>
    <n v="5.0000000000000155E-2"/>
    <s v="COD"/>
    <x v="1394"/>
  </r>
  <r>
    <x v="1398"/>
    <x v="145"/>
    <n v="11"/>
    <x v="0"/>
    <s v="CUST1133"/>
    <x v="1"/>
    <n v="62"/>
    <x v="71"/>
    <s v="Foam Roller"/>
    <x v="0"/>
    <s v="Fitness"/>
    <s v="STORE10"/>
    <s v="Martinez, Adkins and Johnson"/>
    <s v="North"/>
    <s v="Danielmouth"/>
    <s v="Flagship"/>
    <n v="4"/>
    <n v="559.5899999999998"/>
    <n v="0.18999999999999984"/>
    <s v="COD"/>
    <x v="1395"/>
  </r>
  <r>
    <x v="1399"/>
    <x v="624"/>
    <n v="6"/>
    <x v="0"/>
    <s v="CUST1114"/>
    <x v="0"/>
    <n v="30"/>
    <x v="35"/>
    <s v="Fabric Sofa Throw Blanket"/>
    <x v="3"/>
    <s v="Decor"/>
    <s v="STORE18"/>
    <s v="Guerrero-Schmitt"/>
    <s v="East"/>
    <s v="East Stevechester"/>
    <s v="Flagship"/>
    <n v="1"/>
    <n v="758.54000000000008"/>
    <n v="0.29000000000000004"/>
    <s v="PayPal"/>
    <x v="1396"/>
  </r>
  <r>
    <x v="1400"/>
    <x v="42"/>
    <n v="12"/>
    <x v="0"/>
    <s v="CUST1462"/>
    <x v="1"/>
    <n v="34"/>
    <x v="61"/>
    <s v="Wall-Mounted Spice Rack"/>
    <x v="3"/>
    <s v="Kitchen"/>
    <s v="STORE15"/>
    <s v="Shelton PLC"/>
    <s v="North"/>
    <s v="East Jenniferstad"/>
    <s v="Flagship"/>
    <n v="4"/>
    <n v="643.95999999999992"/>
    <n v="0.16000000000000003"/>
    <s v="PayPal"/>
    <x v="1397"/>
  </r>
  <r>
    <x v="1401"/>
    <x v="507"/>
    <n v="12"/>
    <x v="0"/>
    <s v="CUST1243"/>
    <x v="1"/>
    <n v="56"/>
    <x v="10"/>
    <s v="Foldable Camping Chair"/>
    <x v="0"/>
    <s v="Outdoor"/>
    <s v="STORE9"/>
    <s v="Mann-Austin"/>
    <s v="East"/>
    <s v="Vasquezborough"/>
    <s v="Online"/>
    <n v="1"/>
    <n v="882.73"/>
    <n v="9.9999999999999978E-2"/>
    <s v="Credit Card"/>
    <x v="1398"/>
  </r>
  <r>
    <x v="1402"/>
    <x v="38"/>
    <n v="3"/>
    <x v="0"/>
    <s v="CUST1325"/>
    <x v="0"/>
    <n v="60"/>
    <x v="52"/>
    <s v="Women's High Heels"/>
    <x v="4"/>
    <s v="Footwear"/>
    <s v="STORE19"/>
    <s v="Mann-Austin"/>
    <s v="East"/>
    <s v="Vasquezborough"/>
    <s v="Online"/>
    <n v="2"/>
    <n v="600.03"/>
    <n v="0.26"/>
    <s v="PayPal"/>
    <x v="1399"/>
  </r>
  <r>
    <x v="1403"/>
    <x v="625"/>
    <n v="12"/>
    <x v="0"/>
    <s v="CUST1157"/>
    <x v="0"/>
    <n v="59"/>
    <x v="59"/>
    <s v="Sports Stopwatch Pro"/>
    <x v="0"/>
    <s v="Accessories"/>
    <s v="STORE5"/>
    <s v="Mann-Austin"/>
    <s v="East"/>
    <s v="Vasquezborough"/>
    <s v="Online"/>
    <n v="2"/>
    <n v="628.83000000000004"/>
    <n v="6.9999999999999951E-2"/>
    <s v="PayPal"/>
    <x v="1400"/>
  </r>
  <r>
    <x v="1404"/>
    <x v="477"/>
    <n v="12"/>
    <x v="1"/>
    <s v="CUST1175"/>
    <x v="0"/>
    <n v="56"/>
    <x v="82"/>
    <s v="Badminton Racket Set"/>
    <x v="0"/>
    <s v="Equipment"/>
    <s v="STORE9"/>
    <s v="Mann-Austin"/>
    <s v="East"/>
    <s v="Vasquezborough"/>
    <s v="Online"/>
    <n v="3"/>
    <n v="113.86999999999999"/>
    <n v="0.20999999999999996"/>
    <s v="COD"/>
    <x v="1401"/>
  </r>
  <r>
    <x v="1405"/>
    <x v="626"/>
    <n v="2"/>
    <x v="0"/>
    <s v="CUST1418"/>
    <x v="1"/>
    <n v="60"/>
    <x v="18"/>
    <s v="Professional Jump Rope"/>
    <x v="0"/>
    <s v="Fitness"/>
    <s v="STORE7"/>
    <s v="Mann-Austin"/>
    <s v="East"/>
    <s v="Vasquezborough"/>
    <s v="Online"/>
    <n v="4"/>
    <n v="282.07"/>
    <n v="0.17999999999999994"/>
    <s v="PayPal"/>
    <x v="1402"/>
  </r>
  <r>
    <x v="1406"/>
    <x v="63"/>
    <n v="12"/>
    <x v="1"/>
    <s v="CUST1156"/>
    <x v="0"/>
    <n v="46"/>
    <x v="59"/>
    <s v="Sports Stopwatch Pro"/>
    <x v="0"/>
    <s v="Accessories"/>
    <s v="STORE6"/>
    <s v="Mann-Austin"/>
    <s v="East"/>
    <s v="Vasquezborough"/>
    <s v="Online"/>
    <n v="3"/>
    <n v="676.77000000000032"/>
    <n v="0.17000000000000015"/>
    <s v="PayPal"/>
    <x v="1403"/>
  </r>
  <r>
    <x v="1407"/>
    <x v="625"/>
    <n v="12"/>
    <x v="0"/>
    <s v="CUST1220"/>
    <x v="1"/>
    <n v="50"/>
    <x v="84"/>
    <s v="Men's Sports Shorts"/>
    <x v="4"/>
    <s v="Bottoms"/>
    <s v="STORE16"/>
    <s v="Frederick-Wright"/>
    <s v="West"/>
    <s v="New Jimmymouth"/>
    <s v="Flagship"/>
    <n v="2"/>
    <n v="362.7"/>
    <n v="8.9999999999999969E-2"/>
    <s v="Credit Card"/>
    <x v="1404"/>
  </r>
  <r>
    <x v="1408"/>
    <x v="252"/>
    <n v="1"/>
    <x v="2"/>
    <s v="CUST1135"/>
    <x v="1"/>
    <n v="33"/>
    <x v="26"/>
    <s v="Men's Graphic T-Shirt"/>
    <x v="4"/>
    <s v="Tops"/>
    <s v="STORE2"/>
    <s v="Mann-Austin"/>
    <s v="East"/>
    <s v="Vasquezborough"/>
    <s v="Online"/>
    <n v="1"/>
    <n v="908.5"/>
    <n v="0.19999999999999996"/>
    <s v="COD"/>
    <x v="1405"/>
  </r>
  <r>
    <x v="1409"/>
    <x v="627"/>
    <n v="1"/>
    <x v="0"/>
    <s v="CUST1067"/>
    <x v="0"/>
    <n v="58"/>
    <x v="60"/>
    <s v="Women's Scarf Set"/>
    <x v="4"/>
    <s v="Accessories"/>
    <s v="STORE15"/>
    <s v="Shelton PLC"/>
    <s v="North"/>
    <s v="East Jenniferstad"/>
    <s v="Flagship"/>
    <n v="2"/>
    <n v="795.37"/>
    <n v="0.19999999999999996"/>
    <s v="COD"/>
    <x v="1406"/>
  </r>
  <r>
    <x v="1410"/>
    <x v="451"/>
    <n v="4"/>
    <x v="2"/>
    <s v="CUST1144"/>
    <x v="1"/>
    <n v="62"/>
    <x v="68"/>
    <s v="Bedroom Table Lamp"/>
    <x v="3"/>
    <s v="Lighting"/>
    <s v="STORE4"/>
    <s v="Mann-Austin"/>
    <s v="East"/>
    <s v="Vasquezborough"/>
    <s v="Online"/>
    <n v="2"/>
    <n v="326.85000000000002"/>
    <n v="0.17000000000000004"/>
    <s v="COD"/>
    <x v="1407"/>
  </r>
  <r>
    <x v="1411"/>
    <x v="285"/>
    <n v="11"/>
    <x v="0"/>
    <s v="CUST1350"/>
    <x v="0"/>
    <n v="26"/>
    <x v="6"/>
    <s v="Premium Blanket Throw"/>
    <x v="3"/>
    <s v="Decor"/>
    <s v="STORE14"/>
    <s v="Mcdonald Inc"/>
    <s v="South"/>
    <s v="Christopherland"/>
    <s v="Outlet"/>
    <n v="3"/>
    <n v="169.43000000000004"/>
    <n v="0.18999999999999995"/>
    <s v="Credit Card"/>
    <x v="1408"/>
  </r>
  <r>
    <x v="1412"/>
    <x v="106"/>
    <n v="5"/>
    <x v="0"/>
    <s v="CUST1163"/>
    <x v="0"/>
    <n v="21"/>
    <x v="50"/>
    <s v="Hydrating Face Cleanser"/>
    <x v="2"/>
    <s v="Skincare"/>
    <s v="STORE6"/>
    <s v="Mann-Austin"/>
    <s v="East"/>
    <s v="Vasquezborough"/>
    <s v="Online"/>
    <n v="1"/>
    <n v="254.47"/>
    <n v="9.9999999999999978E-2"/>
    <s v="Credit Card"/>
    <x v="1409"/>
  </r>
  <r>
    <x v="1413"/>
    <x v="582"/>
    <n v="8"/>
    <x v="0"/>
    <s v="CUST1418"/>
    <x v="1"/>
    <n v="60"/>
    <x v="60"/>
    <s v="Women's Scarf Set"/>
    <x v="4"/>
    <s v="Accessories"/>
    <s v="STORE16"/>
    <s v="Frederick-Wright"/>
    <s v="West"/>
    <s v="New Jimmymouth"/>
    <s v="Flagship"/>
    <n v="4"/>
    <n v="627.73"/>
    <n v="0.10999999999999999"/>
    <s v="COD"/>
    <x v="1410"/>
  </r>
  <r>
    <x v="1414"/>
    <x v="22"/>
    <n v="4"/>
    <x v="0"/>
    <s v="CUST1371"/>
    <x v="1"/>
    <n v="21"/>
    <x v="45"/>
    <s v="Basketball"/>
    <x v="0"/>
    <s v="Team Sports"/>
    <s v="STORE19"/>
    <s v="Mann-Austin"/>
    <s v="East"/>
    <s v="Vasquezborough"/>
    <s v="Online"/>
    <n v="4"/>
    <n v="327.25"/>
    <n v="0.13"/>
    <s v="COD"/>
    <x v="1411"/>
  </r>
  <r>
    <x v="1415"/>
    <x v="82"/>
    <n v="4"/>
    <x v="2"/>
    <s v="CUST1145"/>
    <x v="0"/>
    <n v="46"/>
    <x v="4"/>
    <s v="Men's Hair Styling Gel"/>
    <x v="2"/>
    <s v="Haircare"/>
    <s v="STORE11"/>
    <s v="Martinez, Adkins and Johnson"/>
    <s v="North"/>
    <s v="Danielmouth"/>
    <s v="Flagship"/>
    <n v="4"/>
    <n v="511.42999999999995"/>
    <n v="0.17999999999999994"/>
    <s v="COD"/>
    <x v="1412"/>
  </r>
  <r>
    <x v="1416"/>
    <x v="628"/>
    <n v="6"/>
    <x v="0"/>
    <s v="CUST1165"/>
    <x v="1"/>
    <n v="47"/>
    <x v="81"/>
    <s v="Organic Sunscreen Lotion"/>
    <x v="2"/>
    <s v="Skincare"/>
    <s v="STORE17"/>
    <s v="Holloway Ltd"/>
    <s v="North"/>
    <s v="Bensonhaven"/>
    <s v="Flagship"/>
    <n v="4"/>
    <n v="194.67"/>
    <n v="0.22999999999999998"/>
    <s v="PayPal"/>
    <x v="1413"/>
  </r>
  <r>
    <x v="1417"/>
    <x v="288"/>
    <n v="1"/>
    <x v="0"/>
    <s v="CUST1059"/>
    <x v="0"/>
    <n v="53"/>
    <x v="34"/>
    <s v="Men's Formal Shirt"/>
    <x v="4"/>
    <s v="Tops"/>
    <s v="STORE1"/>
    <s v="Martinez, Adkins and Johnson"/>
    <s v="North"/>
    <s v="Danielmouth"/>
    <s v="Flagship"/>
    <n v="2"/>
    <n v="54.510000000000005"/>
    <n v="7.0000000000000062E-2"/>
    <s v="Credit Card"/>
    <x v="1414"/>
  </r>
  <r>
    <x v="1418"/>
    <x v="278"/>
    <n v="9"/>
    <x v="0"/>
    <s v="CUST1076"/>
    <x v="0"/>
    <n v="37"/>
    <x v="85"/>
    <s v="Laptop Cooling Pad"/>
    <x v="1"/>
    <s v="Computer"/>
    <s v="STORE11"/>
    <s v="Martinez, Adkins and Johnson"/>
    <s v="North"/>
    <s v="Danielmouth"/>
    <s v="Flagship"/>
    <n v="4"/>
    <n v="964"/>
    <n v="0.14000000000000001"/>
    <s v="PayPal"/>
    <x v="1415"/>
  </r>
  <r>
    <x v="1419"/>
    <x v="333"/>
    <n v="8"/>
    <x v="0"/>
    <s v="CUST1040"/>
    <x v="0"/>
    <n v="50"/>
    <x v="41"/>
    <s v="Face Foundation Kit"/>
    <x v="2"/>
    <s v="Makeup"/>
    <s v="STORE4"/>
    <s v="Mann-Austin"/>
    <s v="East"/>
    <s v="Vasquezborough"/>
    <s v="Online"/>
    <n v="1"/>
    <n v="170.12"/>
    <n v="0.26"/>
    <s v="PayPal"/>
    <x v="1416"/>
  </r>
  <r>
    <x v="1420"/>
    <x v="13"/>
    <n v="8"/>
    <x v="2"/>
    <s v="CUST1152"/>
    <x v="1"/>
    <n v="41"/>
    <x v="27"/>
    <s v="Men's Track Pants"/>
    <x v="4"/>
    <s v="Bottoms"/>
    <s v="STORE19"/>
    <s v="Mann-Austin"/>
    <s v="East"/>
    <s v="Vasquezborough"/>
    <s v="Online"/>
    <n v="2"/>
    <n v="664.5"/>
    <n v="0.22999999999999998"/>
    <s v="Credit Card"/>
    <x v="1417"/>
  </r>
  <r>
    <x v="1421"/>
    <x v="494"/>
    <n v="10"/>
    <x v="2"/>
    <s v="CUST1371"/>
    <x v="1"/>
    <n v="21"/>
    <x v="49"/>
    <s v="High-Grip Football"/>
    <x v="0"/>
    <s v="Team Sports"/>
    <s v="STORE10"/>
    <s v="Martinez, Adkins and Johnson"/>
    <s v="North"/>
    <s v="Danielmouth"/>
    <s v="Flagship"/>
    <n v="4"/>
    <n v="557.51"/>
    <n v="0.10999999999999999"/>
    <s v="Credit Card"/>
    <x v="1418"/>
  </r>
  <r>
    <x v="1422"/>
    <x v="185"/>
    <n v="5"/>
    <x v="2"/>
    <s v="CUST1397"/>
    <x v="1"/>
    <n v="62"/>
    <x v="64"/>
    <s v="Gaming Mouse Pad XL"/>
    <x v="1"/>
    <s v="Accessories"/>
    <s v="STORE1"/>
    <s v="Martinez, Adkins and Johnson"/>
    <s v="North"/>
    <s v="Danielmouth"/>
    <s v="Flagship"/>
    <n v="2"/>
    <n v="410"/>
    <n v="0.13"/>
    <s v="COD"/>
    <x v="1419"/>
  </r>
  <r>
    <x v="1423"/>
    <x v="628"/>
    <n v="6"/>
    <x v="0"/>
    <s v="CUST1306"/>
    <x v="0"/>
    <n v="44"/>
    <x v="50"/>
    <s v="Hydrating Face Cleanser"/>
    <x v="2"/>
    <s v="Skincare"/>
    <s v="STORE5"/>
    <s v="Mann-Austin"/>
    <s v="East"/>
    <s v="Vasquezborough"/>
    <s v="Online"/>
    <n v="2"/>
    <n v="879.93000000000006"/>
    <n v="0.29000000000000004"/>
    <s v="COD"/>
    <x v="1420"/>
  </r>
  <r>
    <x v="1424"/>
    <x v="629"/>
    <n v="1"/>
    <x v="2"/>
    <s v="CUST1007"/>
    <x v="1"/>
    <n v="29"/>
    <x v="26"/>
    <s v="Men's Graphic T-Shirt"/>
    <x v="4"/>
    <s v="Tops"/>
    <s v="STORE18"/>
    <s v="Guerrero-Schmitt"/>
    <s v="East"/>
    <s v="East Stevechester"/>
    <s v="Flagship"/>
    <n v="1"/>
    <n v="350.58"/>
    <n v="3.0000000000000027E-2"/>
    <s v="COD"/>
    <x v="1421"/>
  </r>
  <r>
    <x v="1425"/>
    <x v="56"/>
    <n v="12"/>
    <x v="0"/>
    <s v="CUST1350"/>
    <x v="0"/>
    <n v="26"/>
    <x v="87"/>
    <s v="Womens Cotton Scarf"/>
    <x v="4"/>
    <s v="Accessories"/>
    <s v="STORE3"/>
    <s v="Mann-Austin"/>
    <s v="East"/>
    <s v="Vasquezborough"/>
    <s v="Online"/>
    <n v="4"/>
    <n v="348.58000000000004"/>
    <n v="0.16000000000000003"/>
    <s v="Credit Card"/>
    <x v="1422"/>
  </r>
  <r>
    <x v="1426"/>
    <x v="488"/>
    <n v="9"/>
    <x v="0"/>
    <s v="CUST1459"/>
    <x v="1"/>
    <n v="29"/>
    <x v="60"/>
    <s v="Women's Scarf Set"/>
    <x v="4"/>
    <s v="Accessories"/>
    <s v="STORE3"/>
    <s v="Mann-Austin"/>
    <s v="East"/>
    <s v="Vasquezborough"/>
    <s v="Online"/>
    <n v="3"/>
    <n v="247.66"/>
    <n v="2.0000000000000018E-2"/>
    <s v="COD"/>
    <x v="1423"/>
  </r>
  <r>
    <x v="1427"/>
    <x v="313"/>
    <n v="11"/>
    <x v="1"/>
    <s v="CUST1388"/>
    <x v="0"/>
    <n v="53"/>
    <x v="11"/>
    <s v="Portable Power Bank"/>
    <x v="1"/>
    <s v="Mobile"/>
    <s v="STORE15"/>
    <s v="Shelton PLC"/>
    <s v="North"/>
    <s v="East Jenniferstad"/>
    <s v="Flagship"/>
    <n v="3"/>
    <n v="836.27"/>
    <n v="0.16000000000000003"/>
    <s v="Credit Card"/>
    <x v="1424"/>
  </r>
  <r>
    <x v="1428"/>
    <x v="164"/>
    <n v="4"/>
    <x v="2"/>
    <s v="CUST1195"/>
    <x v="0"/>
    <n v="60"/>
    <x v="66"/>
    <s v="Decorative Wall Mirror"/>
    <x v="3"/>
    <s v="Decor"/>
    <s v="STORE10"/>
    <s v="Martinez, Adkins and Johnson"/>
    <s v="North"/>
    <s v="Danielmouth"/>
    <s v="Flagship"/>
    <n v="3"/>
    <n v="696.74000000000012"/>
    <n v="0.13"/>
    <s v="COD"/>
    <x v="1425"/>
  </r>
  <r>
    <x v="1429"/>
    <x v="391"/>
    <n v="5"/>
    <x v="2"/>
    <s v="CUST1245"/>
    <x v="1"/>
    <n v="57"/>
    <x v="32"/>
    <s v="Vitamin E Body Lotion"/>
    <x v="2"/>
    <s v="Skincare"/>
    <s v="STORE13"/>
    <s v="Martinez, Adkins and Johnson"/>
    <s v="North"/>
    <s v="Danielmouth"/>
    <s v="Flagship"/>
    <n v="2"/>
    <n v="822.58999999999992"/>
    <n v="0.21999999999999997"/>
    <s v="PayPal"/>
    <x v="1426"/>
  </r>
  <r>
    <x v="1430"/>
    <x v="453"/>
    <n v="12"/>
    <x v="1"/>
    <s v="CUST1222"/>
    <x v="0"/>
    <n v="35"/>
    <x v="29"/>
    <s v="Decorative Lamp Shade"/>
    <x v="3"/>
    <s v="Lighting"/>
    <s v="STORE2"/>
    <s v="Mann-Austin"/>
    <s v="East"/>
    <s v="Vasquezborough"/>
    <s v="Online"/>
    <n v="1"/>
    <n v="462.23"/>
    <n v="0.30000000000000004"/>
    <s v="PayPal"/>
    <x v="1427"/>
  </r>
  <r>
    <x v="1431"/>
    <x v="332"/>
    <n v="9"/>
    <x v="2"/>
    <s v="CUST1447"/>
    <x v="0"/>
    <n v="45"/>
    <x v="63"/>
    <s v="Smart Home WiFi Camera"/>
    <x v="1"/>
    <s v="Accessories"/>
    <s v="STORE17"/>
    <s v="Holloway Ltd"/>
    <s v="North"/>
    <s v="Bensonhaven"/>
    <s v="Flagship"/>
    <n v="1"/>
    <n v="361.08999999999992"/>
    <n v="6.0000000000000053E-2"/>
    <s v="PayPal"/>
    <x v="1428"/>
  </r>
  <r>
    <x v="1432"/>
    <x v="463"/>
    <n v="11"/>
    <x v="1"/>
    <s v="CUST1383"/>
    <x v="1"/>
    <n v="27"/>
    <x v="78"/>
    <s v="Shin Guards – Adult"/>
    <x v="0"/>
    <s v="Team Sports"/>
    <s v="STORE19"/>
    <s v="Mann-Austin"/>
    <s v="East"/>
    <s v="Vasquezborough"/>
    <s v="Online"/>
    <n v="3"/>
    <n v="59.369999999999976"/>
    <n v="2.9999999999999805E-2"/>
    <s v="PayPal"/>
    <x v="1429"/>
  </r>
  <r>
    <x v="1433"/>
    <x v="165"/>
    <n v="1"/>
    <x v="2"/>
    <s v="CUST1036"/>
    <x v="1"/>
    <n v="20"/>
    <x v="43"/>
    <s v="Noise-Canceling Headphones"/>
    <x v="1"/>
    <s v="Audio"/>
    <s v="STORE1"/>
    <s v="Martinez, Adkins and Johnson"/>
    <s v="North"/>
    <s v="Danielmouth"/>
    <s v="Flagship"/>
    <n v="3"/>
    <n v="765.21"/>
    <n v="0.14000000000000001"/>
    <s v="COD"/>
    <x v="1430"/>
  </r>
  <r>
    <x v="1434"/>
    <x v="469"/>
    <n v="6"/>
    <x v="0"/>
    <s v="CUST1243"/>
    <x v="1"/>
    <n v="56"/>
    <x v="79"/>
    <s v="Vitamin C Face Serum"/>
    <x v="2"/>
    <s v="Skincare"/>
    <s v="STORE12"/>
    <s v="Martinez, Adkins and Johnson"/>
    <s v="North"/>
    <s v="Danielmouth"/>
    <s v="Flagship"/>
    <n v="4"/>
    <n v="303.56"/>
    <n v="0.19999999999999996"/>
    <s v="COD"/>
    <x v="1431"/>
  </r>
  <r>
    <x v="1435"/>
    <x v="559"/>
    <n v="5"/>
    <x v="2"/>
    <s v="CUST1443"/>
    <x v="0"/>
    <n v="51"/>
    <x v="16"/>
    <s v="Decorative Floor Vase"/>
    <x v="3"/>
    <s v="Decor"/>
    <s v="STORE0"/>
    <s v="Rivera-Warner"/>
    <s v="East"/>
    <s v="Washingtonfurt"/>
    <s v="Flagship"/>
    <n v="1"/>
    <n v="640.92999999999984"/>
    <n v="0.18999999999999984"/>
    <s v="PayPal"/>
    <x v="1432"/>
  </r>
  <r>
    <x v="1436"/>
    <x v="630"/>
    <n v="6"/>
    <x v="2"/>
    <s v="CUST1174"/>
    <x v="1"/>
    <n v="26"/>
    <x v="56"/>
    <s v="Kitchen Cutting Board"/>
    <x v="3"/>
    <s v="Kitchen"/>
    <s v="STORE10"/>
    <s v="Martinez, Adkins and Johnson"/>
    <s v="North"/>
    <s v="Danielmouth"/>
    <s v="Flagship"/>
    <n v="2"/>
    <n v="611.25"/>
    <n v="0.21999999999999997"/>
    <s v="Credit Card"/>
    <x v="1433"/>
  </r>
  <r>
    <x v="1437"/>
    <x v="131"/>
    <n v="4"/>
    <x v="2"/>
    <s v="CUST1461"/>
    <x v="1"/>
    <n v="60"/>
    <x v="73"/>
    <s v="Women's Hair Dryer Brush"/>
    <x v="2"/>
    <s v="Haircare"/>
    <s v="STORE1"/>
    <s v="Martinez, Adkins and Johnson"/>
    <s v="North"/>
    <s v="Danielmouth"/>
    <s v="Flagship"/>
    <n v="1"/>
    <n v="209.92999999999998"/>
    <n v="0.20999999999999996"/>
    <s v="Credit Card"/>
    <x v="1434"/>
  </r>
  <r>
    <x v="1438"/>
    <x v="597"/>
    <n v="7"/>
    <x v="2"/>
    <s v="CUST1110"/>
    <x v="1"/>
    <n v="40"/>
    <x v="8"/>
    <s v="Stainless Steel Cookware Set"/>
    <x v="3"/>
    <s v="Kitchen"/>
    <s v="STORE10"/>
    <s v="Martinez, Adkins and Johnson"/>
    <s v="North"/>
    <s v="Danielmouth"/>
    <s v="Flagship"/>
    <n v="3"/>
    <n v="130.38999999999999"/>
    <n v="0.24"/>
    <s v="PayPal"/>
    <x v="1435"/>
  </r>
  <r>
    <x v="1439"/>
    <x v="302"/>
    <n v="1"/>
    <x v="0"/>
    <s v="CUST1291"/>
    <x v="1"/>
    <n v="40"/>
    <x v="47"/>
    <s v="USB-C Laptop Charger"/>
    <x v="1"/>
    <s v="Computer"/>
    <s v="STORE7"/>
    <s v="Mann-Austin"/>
    <s v="East"/>
    <s v="Vasquezborough"/>
    <s v="Online"/>
    <n v="2"/>
    <n v="846.18"/>
    <n v="9.9999999999999978E-2"/>
    <s v="COD"/>
    <x v="1436"/>
  </r>
  <r>
    <x v="1440"/>
    <x v="14"/>
    <n v="6"/>
    <x v="2"/>
    <s v="CUST1354"/>
    <x v="0"/>
    <n v="38"/>
    <x v="7"/>
    <s v="Kitchen Storage Rack"/>
    <x v="3"/>
    <s v="Storage"/>
    <s v="STORE14"/>
    <s v="Mcdonald Inc"/>
    <s v="South"/>
    <s v="Christopherland"/>
    <s v="Outlet"/>
    <n v="2"/>
    <n v="424.53000000000003"/>
    <n v="0.14000000000000001"/>
    <s v="COD"/>
    <x v="1437"/>
  </r>
  <r>
    <x v="1441"/>
    <x v="401"/>
    <n v="9"/>
    <x v="0"/>
    <s v="CUST1258"/>
    <x v="1"/>
    <n v="24"/>
    <x v="12"/>
    <s v="Sports Wrist Sweatbands"/>
    <x v="0"/>
    <s v="Accessories"/>
    <s v="STORE14"/>
    <s v="Mcdonald Inc"/>
    <s v="South"/>
    <s v="Christopherland"/>
    <s v="Outlet"/>
    <n v="4"/>
    <n v="450.41999999999996"/>
    <n v="7.999999999999996E-2"/>
    <s v="COD"/>
    <x v="1438"/>
  </r>
  <r>
    <x v="1442"/>
    <x v="534"/>
    <n v="8"/>
    <x v="2"/>
    <s v="CUST1156"/>
    <x v="0"/>
    <n v="46"/>
    <x v="33"/>
    <s v="Wireless Bluetooth Speaker"/>
    <x v="1"/>
    <s v="Audio"/>
    <s v="STORE9"/>
    <s v="Mann-Austin"/>
    <s v="East"/>
    <s v="Vasquezborough"/>
    <s v="Online"/>
    <n v="4"/>
    <n v="896.91000000000008"/>
    <n v="9.9999999999999978E-2"/>
    <s v="Credit Card"/>
    <x v="1439"/>
  </r>
  <r>
    <x v="1443"/>
    <x v="631"/>
    <n v="6"/>
    <x v="2"/>
    <s v="CUST1485"/>
    <x v="1"/>
    <n v="46"/>
    <x v="0"/>
    <s v="Cricket Bat"/>
    <x v="0"/>
    <s v="Team Sports"/>
    <s v="STORE10"/>
    <s v="Martinez, Adkins and Johnson"/>
    <s v="North"/>
    <s v="Danielmouth"/>
    <s v="Flagship"/>
    <n v="3"/>
    <n v="679.38000000000011"/>
    <n v="0.30000000000000004"/>
    <s v="COD"/>
    <x v="1440"/>
  </r>
  <r>
    <x v="1444"/>
    <x v="506"/>
    <n v="10"/>
    <x v="0"/>
    <s v="CUST1016"/>
    <x v="1"/>
    <n v="24"/>
    <x v="61"/>
    <s v="Wall-Mounted Spice Rack"/>
    <x v="3"/>
    <s v="Kitchen"/>
    <s v="STORE16"/>
    <s v="Frederick-Wright"/>
    <s v="West"/>
    <s v="New Jimmymouth"/>
    <s v="Flagship"/>
    <n v="3"/>
    <n v="483.63000000000005"/>
    <n v="0"/>
    <s v="Credit Card"/>
    <x v="1441"/>
  </r>
  <r>
    <x v="1445"/>
    <x v="549"/>
    <n v="9"/>
    <x v="0"/>
    <s v="CUST1030"/>
    <x v="1"/>
    <n v="64"/>
    <x v="11"/>
    <s v="Portable Power Bank"/>
    <x v="1"/>
    <s v="Mobile"/>
    <s v="STORE0"/>
    <s v="Rivera-Warner"/>
    <s v="East"/>
    <s v="Washingtonfurt"/>
    <s v="Flagship"/>
    <n v="3"/>
    <n v="158.26999999999998"/>
    <n v="0.24"/>
    <s v="COD"/>
    <x v="1442"/>
  </r>
  <r>
    <x v="1446"/>
    <x v="543"/>
    <n v="4"/>
    <x v="2"/>
    <s v="CUST1115"/>
    <x v="1"/>
    <n v="53"/>
    <x v="95"/>
    <s v="Knee Support Brace"/>
    <x v="0"/>
    <s v="Equipment"/>
    <s v="STORE15"/>
    <s v="Shelton PLC"/>
    <s v="North"/>
    <s v="East Jenniferstad"/>
    <s v="Flagship"/>
    <n v="4"/>
    <n v="601.5"/>
    <n v="0.17999999999999994"/>
    <s v="Credit Card"/>
    <x v="1443"/>
  </r>
  <r>
    <x v="1447"/>
    <x v="326"/>
    <n v="2"/>
    <x v="2"/>
    <s v="CUST1069"/>
    <x v="1"/>
    <n v="24"/>
    <x v="45"/>
    <s v="Basketball"/>
    <x v="0"/>
    <s v="Team Sports"/>
    <s v="STORE18"/>
    <s v="Guerrero-Schmitt"/>
    <s v="East"/>
    <s v="East Stevechester"/>
    <s v="Flagship"/>
    <n v="2"/>
    <n v="46.39"/>
    <n v="7.0000000000000062E-2"/>
    <s v="Credit Card"/>
    <x v="1444"/>
  </r>
  <r>
    <x v="1448"/>
    <x v="92"/>
    <n v="10"/>
    <x v="0"/>
    <s v="CUST1119"/>
    <x v="0"/>
    <n v="40"/>
    <x v="74"/>
    <s v="Fitness Resistance Bands"/>
    <x v="0"/>
    <s v="Fitness"/>
    <s v="STORE8"/>
    <s v="Mann-Austin"/>
    <s v="East"/>
    <s v="Vasquezborough"/>
    <s v="Online"/>
    <n v="4"/>
    <n v="892.28"/>
    <n v="0.22999999999999998"/>
    <s v="Credit Card"/>
    <x v="1445"/>
  </r>
  <r>
    <x v="1449"/>
    <x v="143"/>
    <n v="7"/>
    <x v="0"/>
    <s v="CUST1221"/>
    <x v="0"/>
    <n v="38"/>
    <x v="31"/>
    <s v="Men's Graphic T-Shirt"/>
    <x v="4"/>
    <s v="Tops"/>
    <s v="STORE7"/>
    <s v="Mann-Austin"/>
    <s v="East"/>
    <s v="Vasquezborough"/>
    <s v="Online"/>
    <n v="2"/>
    <n v="164.23000000000002"/>
    <n v="0.17000000000000004"/>
    <s v="Credit Card"/>
    <x v="1446"/>
  </r>
  <r>
    <x v="1450"/>
    <x v="632"/>
    <n v="1"/>
    <x v="0"/>
    <s v="CUST1452"/>
    <x v="1"/>
    <n v="60"/>
    <x v="93"/>
    <s v="Face Foundation Kit"/>
    <x v="2"/>
    <s v="Makeup"/>
    <s v="STORE7"/>
    <s v="Mann-Austin"/>
    <s v="East"/>
    <s v="Vasquezborough"/>
    <s v="Online"/>
    <n v="1"/>
    <n v="484.23"/>
    <n v="0.12"/>
    <s v="COD"/>
    <x v="1447"/>
  </r>
  <r>
    <x v="1451"/>
    <x v="613"/>
    <n v="4"/>
    <x v="0"/>
    <s v="CUST1005"/>
    <x v="0"/>
    <n v="24"/>
    <x v="68"/>
    <s v="Bedroom Table Lamp"/>
    <x v="3"/>
    <s v="Lighting"/>
    <s v="STORE18"/>
    <s v="Guerrero-Schmitt"/>
    <s v="East"/>
    <s v="East Stevechester"/>
    <s v="Flagship"/>
    <n v="3"/>
    <n v="341.5100000000001"/>
    <n v="0.22000000000000008"/>
    <s v="COD"/>
    <x v="1448"/>
  </r>
  <r>
    <x v="1452"/>
    <x v="612"/>
    <n v="5"/>
    <x v="2"/>
    <s v="CUST1109"/>
    <x v="0"/>
    <n v="27"/>
    <x v="24"/>
    <s v="Portable Bluetooth Speaker"/>
    <x v="1"/>
    <s v="Audio"/>
    <s v="STORE13"/>
    <s v="Martinez, Adkins and Johnson"/>
    <s v="North"/>
    <s v="Danielmouth"/>
    <s v="Flagship"/>
    <n v="3"/>
    <n v="758.87000000000012"/>
    <n v="0.10999999999999999"/>
    <s v="PayPal"/>
    <x v="1449"/>
  </r>
  <r>
    <x v="1453"/>
    <x v="375"/>
    <n v="7"/>
    <x v="2"/>
    <s v="CUST1470"/>
    <x v="1"/>
    <n v="21"/>
    <x v="6"/>
    <s v="Premium Blanket Throw"/>
    <x v="3"/>
    <s v="Decor"/>
    <s v="STORE12"/>
    <s v="Martinez, Adkins and Johnson"/>
    <s v="North"/>
    <s v="Danielmouth"/>
    <s v="Flagship"/>
    <n v="3"/>
    <n v="560.52000000000021"/>
    <n v="0.17000000000000015"/>
    <s v="Credit Card"/>
    <x v="1450"/>
  </r>
  <r>
    <x v="1454"/>
    <x v="70"/>
    <n v="8"/>
    <x v="0"/>
    <s v="CUST1351"/>
    <x v="1"/>
    <n v="25"/>
    <x v="99"/>
    <s v="Women's Formal Blazer"/>
    <x v="4"/>
    <s v="Outerwear"/>
    <s v="STORE17"/>
    <s v="Holloway Ltd"/>
    <s v="North"/>
    <s v="Bensonhaven"/>
    <s v="Flagship"/>
    <n v="2"/>
    <n v="977.18"/>
    <n v="0.18999999999999995"/>
    <s v="Credit Card"/>
    <x v="1451"/>
  </r>
  <r>
    <x v="1455"/>
    <x v="171"/>
    <n v="4"/>
    <x v="2"/>
    <s v="CUST1236"/>
    <x v="1"/>
    <n v="42"/>
    <x v="30"/>
    <s v="Beard Grooming Kit"/>
    <x v="2"/>
    <s v="Grooming"/>
    <s v="STORE14"/>
    <s v="Mcdonald Inc"/>
    <s v="South"/>
    <s v="Christopherland"/>
    <s v="Outlet"/>
    <n v="4"/>
    <n v="761.35"/>
    <n v="8.0000000000000071E-2"/>
    <s v="Credit Card"/>
    <x v="1452"/>
  </r>
  <r>
    <x v="1456"/>
    <x v="584"/>
    <n v="8"/>
    <x v="2"/>
    <s v="CUST1179"/>
    <x v="1"/>
    <n v="43"/>
    <x v="22"/>
    <s v="Smart LED Light Strip"/>
    <x v="1"/>
    <s v="Accessories"/>
    <s v="STORE18"/>
    <s v="Guerrero-Schmitt"/>
    <s v="East"/>
    <s v="East Stevechester"/>
    <s v="Flagship"/>
    <n v="2"/>
    <n v="947.56"/>
    <n v="2.0000000000000018E-2"/>
    <s v="COD"/>
    <x v="1453"/>
  </r>
  <r>
    <x v="1457"/>
    <x v="186"/>
    <n v="10"/>
    <x v="2"/>
    <s v="CUST1238"/>
    <x v="0"/>
    <n v="40"/>
    <x v="19"/>
    <s v="USB External Hard Drive"/>
    <x v="1"/>
    <s v="Computer"/>
    <s v="STORE18"/>
    <s v="Guerrero-Schmitt"/>
    <s v="East"/>
    <s v="East Stevechester"/>
    <s v="Flagship"/>
    <n v="4"/>
    <n v="975.47"/>
    <n v="4.0000000000000036E-2"/>
    <s v="Credit Card"/>
    <x v="1454"/>
  </r>
  <r>
    <x v="1458"/>
    <x v="134"/>
    <n v="6"/>
    <x v="0"/>
    <s v="CUST1477"/>
    <x v="1"/>
    <n v="41"/>
    <x v="26"/>
    <s v="Men's Graphic T-Shirt"/>
    <x v="4"/>
    <s v="Tops"/>
    <s v="STORE9"/>
    <s v="Mann-Austin"/>
    <s v="East"/>
    <s v="Vasquezborough"/>
    <s v="Online"/>
    <n v="3"/>
    <n v="769.06000000000029"/>
    <n v="0.23000000000000009"/>
    <s v="COD"/>
    <x v="1455"/>
  </r>
  <r>
    <x v="1459"/>
    <x v="308"/>
    <n v="9"/>
    <x v="2"/>
    <s v="CUST1486"/>
    <x v="1"/>
    <n v="22"/>
    <x v="11"/>
    <s v="Portable Power Bank"/>
    <x v="1"/>
    <s v="Mobile"/>
    <s v="STORE2"/>
    <s v="Mann-Austin"/>
    <s v="East"/>
    <s v="Vasquezborough"/>
    <s v="Online"/>
    <n v="3"/>
    <n v="824.74999999999966"/>
    <n v="0.22999999999999987"/>
    <s v="Credit Card"/>
    <x v="1456"/>
  </r>
  <r>
    <x v="1460"/>
    <x v="270"/>
    <n v="7"/>
    <x v="0"/>
    <s v="CUST1401"/>
    <x v="1"/>
    <n v="51"/>
    <x v="88"/>
    <s v="Wooden Nightstand"/>
    <x v="3"/>
    <s v="Furniture"/>
    <s v="STORE4"/>
    <s v="Mann-Austin"/>
    <s v="East"/>
    <s v="Vasquezborough"/>
    <s v="Online"/>
    <n v="2"/>
    <n v="821.34999999999991"/>
    <n v="0.10999999999999999"/>
    <s v="PayPal"/>
    <x v="1457"/>
  </r>
  <r>
    <x v="1461"/>
    <x v="122"/>
    <n v="3"/>
    <x v="2"/>
    <s v="CUST1405"/>
    <x v="1"/>
    <n v="18"/>
    <x v="26"/>
    <s v="Men's Graphic T-Shirt"/>
    <x v="4"/>
    <s v="Tops"/>
    <s v="STORE10"/>
    <s v="Martinez, Adkins and Johnson"/>
    <s v="North"/>
    <s v="Danielmouth"/>
    <s v="Flagship"/>
    <n v="1"/>
    <n v="120.57000000000001"/>
    <n v="6.0000000000000053E-2"/>
    <s v="PayPal"/>
    <x v="1458"/>
  </r>
  <r>
    <x v="1462"/>
    <x v="269"/>
    <n v="11"/>
    <x v="1"/>
    <s v="CUST1335"/>
    <x v="0"/>
    <n v="37"/>
    <x v="41"/>
    <s v="Face Foundation Kit"/>
    <x v="2"/>
    <s v="Makeup"/>
    <s v="STORE1"/>
    <s v="Martinez, Adkins and Johnson"/>
    <s v="North"/>
    <s v="Danielmouth"/>
    <s v="Flagship"/>
    <n v="1"/>
    <n v="122.27"/>
    <n v="0.26"/>
    <s v="PayPal"/>
    <x v="1459"/>
  </r>
  <r>
    <x v="1463"/>
    <x v="271"/>
    <n v="8"/>
    <x v="2"/>
    <s v="CUST1170"/>
    <x v="0"/>
    <n v="18"/>
    <x v="33"/>
    <s v="Wireless Bluetooth Speaker"/>
    <x v="1"/>
    <s v="Audio"/>
    <s v="STORE2"/>
    <s v="Mann-Austin"/>
    <s v="East"/>
    <s v="Vasquezborough"/>
    <s v="Online"/>
    <n v="2"/>
    <n v="182.89"/>
    <n v="0.10999999999999999"/>
    <s v="Credit Card"/>
    <x v="1460"/>
  </r>
  <r>
    <x v="1464"/>
    <x v="254"/>
    <n v="5"/>
    <x v="2"/>
    <s v="CUST1371"/>
    <x v="1"/>
    <n v="21"/>
    <x v="54"/>
    <s v="Men's Winter Jacket"/>
    <x v="4"/>
    <s v="Outerwear"/>
    <s v="STORE4"/>
    <s v="Mann-Austin"/>
    <s v="East"/>
    <s v="Vasquezborough"/>
    <s v="Online"/>
    <n v="1"/>
    <n v="695.26"/>
    <n v="0.22999999999999998"/>
    <s v="PayPal"/>
    <x v="1461"/>
  </r>
  <r>
    <x v="1465"/>
    <x v="371"/>
    <n v="8"/>
    <x v="2"/>
    <s v="CUST1027"/>
    <x v="0"/>
    <n v="31"/>
    <x v="35"/>
    <s v="Fabric Sofa Throw Blanket"/>
    <x v="3"/>
    <s v="Decor"/>
    <s v="STORE6"/>
    <s v="Mann-Austin"/>
    <s v="East"/>
    <s v="Vasquezborough"/>
    <s v="Online"/>
    <n v="2"/>
    <n v="408.8"/>
    <n v="0.17000000000000004"/>
    <s v="COD"/>
    <x v="1462"/>
  </r>
  <r>
    <x v="1466"/>
    <x v="197"/>
    <n v="1"/>
    <x v="2"/>
    <s v="CUST1226"/>
    <x v="0"/>
    <n v="54"/>
    <x v="2"/>
    <s v="Men's Roll-On Perfume"/>
    <x v="2"/>
    <s v="Fragrance"/>
    <s v="STORE8"/>
    <s v="Mann-Austin"/>
    <s v="East"/>
    <s v="Vasquezborough"/>
    <s v="Online"/>
    <n v="3"/>
    <n v="512.14999999999986"/>
    <n v="0.11999999999999988"/>
    <s v="Credit Card"/>
    <x v="1463"/>
  </r>
  <r>
    <x v="1467"/>
    <x v="352"/>
    <n v="10"/>
    <x v="0"/>
    <s v="CUST1409"/>
    <x v="0"/>
    <n v="55"/>
    <x v="93"/>
    <s v="Face Foundation Kit"/>
    <x v="2"/>
    <s v="Makeup"/>
    <s v="STORE8"/>
    <s v="Mann-Austin"/>
    <s v="East"/>
    <s v="Vasquezborough"/>
    <s v="Online"/>
    <n v="3"/>
    <n v="136.40000000000006"/>
    <n v="0.15000000000000002"/>
    <s v="PayPal"/>
    <x v="1464"/>
  </r>
  <r>
    <x v="1468"/>
    <x v="539"/>
    <n v="12"/>
    <x v="1"/>
    <s v="CUST1175"/>
    <x v="0"/>
    <n v="56"/>
    <x v="96"/>
    <s v="Men's Hair Styling Gel"/>
    <x v="2"/>
    <s v="Haircare"/>
    <s v="STORE3"/>
    <s v="Mann-Austin"/>
    <s v="East"/>
    <s v="Vasquezborough"/>
    <s v="Online"/>
    <n v="2"/>
    <n v="42.51"/>
    <n v="4.0000000000000036E-2"/>
    <s v="COD"/>
    <x v="1465"/>
  </r>
  <r>
    <x v="1469"/>
    <x v="132"/>
    <n v="3"/>
    <x v="2"/>
    <s v="CUST1359"/>
    <x v="0"/>
    <n v="32"/>
    <x v="28"/>
    <s v="Women's Ankle Boots"/>
    <x v="4"/>
    <s v="Footwear"/>
    <s v="STORE7"/>
    <s v="Mann-Austin"/>
    <s v="East"/>
    <s v="Vasquezborough"/>
    <s v="Online"/>
    <n v="3"/>
    <n v="582.0999999999998"/>
    <n v="0.11999999999999988"/>
    <s v="PayPal"/>
    <x v="1466"/>
  </r>
  <r>
    <x v="1470"/>
    <x v="187"/>
    <n v="3"/>
    <x v="0"/>
    <s v="CUST1219"/>
    <x v="1"/>
    <n v="47"/>
    <x v="74"/>
    <s v="Fitness Resistance Bands"/>
    <x v="0"/>
    <s v="Fitness"/>
    <s v="STORE17"/>
    <s v="Holloway Ltd"/>
    <s v="North"/>
    <s v="Bensonhaven"/>
    <s v="Flagship"/>
    <n v="4"/>
    <n v="461.52"/>
    <n v="0"/>
    <s v="COD"/>
    <x v="1467"/>
  </r>
  <r>
    <x v="1471"/>
    <x v="25"/>
    <n v="9"/>
    <x v="0"/>
    <s v="CUST1496"/>
    <x v="0"/>
    <n v="56"/>
    <x v="30"/>
    <s v="Beard Grooming Kit"/>
    <x v="2"/>
    <s v="Grooming"/>
    <s v="STORE11"/>
    <s v="Martinez, Adkins and Johnson"/>
    <s v="North"/>
    <s v="Danielmouth"/>
    <s v="Flagship"/>
    <n v="1"/>
    <n v="558.41999999999996"/>
    <n v="3.0000000000000027E-2"/>
    <s v="Credit Card"/>
    <x v="1468"/>
  </r>
  <r>
    <x v="1472"/>
    <x v="519"/>
    <n v="12"/>
    <x v="1"/>
    <s v="CUST1263"/>
    <x v="0"/>
    <n v="50"/>
    <x v="21"/>
    <s v="Men's Graphic T-Shirt"/>
    <x v="4"/>
    <s v="Tops"/>
    <s v="STORE18"/>
    <s v="Guerrero-Schmitt"/>
    <s v="East"/>
    <s v="East Stevechester"/>
    <s v="Flagship"/>
    <n v="4"/>
    <n v="700.98"/>
    <n v="0.12000000000000011"/>
    <s v="PayPal"/>
    <x v="1469"/>
  </r>
  <r>
    <x v="1473"/>
    <x v="421"/>
    <n v="11"/>
    <x v="0"/>
    <s v="CUST1405"/>
    <x v="1"/>
    <n v="18"/>
    <x v="65"/>
    <s v="Women's Beanie Hat"/>
    <x v="4"/>
    <s v="Accessories"/>
    <s v="STORE18"/>
    <s v="Guerrero-Schmitt"/>
    <s v="East"/>
    <s v="East Stevechester"/>
    <s v="Flagship"/>
    <n v="2"/>
    <n v="227.97"/>
    <n v="7.999999999999996E-2"/>
    <s v="COD"/>
    <x v="1470"/>
  </r>
  <r>
    <x v="1474"/>
    <x v="633"/>
    <n v="8"/>
    <x v="0"/>
    <s v="CUST1474"/>
    <x v="1"/>
    <n v="32"/>
    <x v="11"/>
    <s v="Portable Power Bank"/>
    <x v="1"/>
    <s v="Mobile"/>
    <s v="STORE11"/>
    <s v="Martinez, Adkins and Johnson"/>
    <s v="North"/>
    <s v="Danielmouth"/>
    <s v="Flagship"/>
    <n v="4"/>
    <n v="278.70999999999998"/>
    <n v="0.19999999999999996"/>
    <s v="PayPal"/>
    <x v="1471"/>
  </r>
  <r>
    <x v="1475"/>
    <x v="411"/>
    <n v="3"/>
    <x v="0"/>
    <s v="CUST1259"/>
    <x v="1"/>
    <n v="32"/>
    <x v="8"/>
    <s v="Stainless Steel Cookware Set"/>
    <x v="3"/>
    <s v="Kitchen"/>
    <s v="STORE8"/>
    <s v="Mann-Austin"/>
    <s v="East"/>
    <s v="Vasquezborough"/>
    <s v="Online"/>
    <n v="2"/>
    <n v="916.12"/>
    <n v="5.0000000000000044E-2"/>
    <s v="PayPal"/>
    <x v="1472"/>
  </r>
  <r>
    <x v="1476"/>
    <x v="528"/>
    <n v="10"/>
    <x v="0"/>
    <s v="CUST1133"/>
    <x v="1"/>
    <n v="62"/>
    <x v="31"/>
    <s v="Men's Graphic T-Shirt"/>
    <x v="4"/>
    <s v="Tops"/>
    <s v="STORE12"/>
    <s v="Martinez, Adkins and Johnson"/>
    <s v="North"/>
    <s v="Danielmouth"/>
    <s v="Flagship"/>
    <n v="4"/>
    <n v="228.98"/>
    <n v="0.21999999999999997"/>
    <s v="PayPal"/>
    <x v="1473"/>
  </r>
  <r>
    <x v="1477"/>
    <x v="438"/>
    <n v="8"/>
    <x v="0"/>
    <s v="CUST1234"/>
    <x v="1"/>
    <n v="43"/>
    <x v="41"/>
    <s v="Face Foundation Kit"/>
    <x v="2"/>
    <s v="Makeup"/>
    <s v="STORE15"/>
    <s v="Shelton PLC"/>
    <s v="North"/>
    <s v="East Jenniferstad"/>
    <s v="Flagship"/>
    <n v="4"/>
    <n v="904.82"/>
    <n v="8.9999999999999969E-2"/>
    <s v="PayPal"/>
    <x v="1474"/>
  </r>
  <r>
    <x v="1478"/>
    <x v="330"/>
    <n v="5"/>
    <x v="2"/>
    <s v="CUST1081"/>
    <x v="1"/>
    <n v="34"/>
    <x v="34"/>
    <s v="Men's Formal Shirt"/>
    <x v="4"/>
    <s v="Tops"/>
    <s v="STORE11"/>
    <s v="Martinez, Adkins and Johnson"/>
    <s v="North"/>
    <s v="Danielmouth"/>
    <s v="Flagship"/>
    <n v="1"/>
    <n v="588.61"/>
    <n v="9.9999999999999978E-2"/>
    <s v="PayPal"/>
    <x v="1475"/>
  </r>
  <r>
    <x v="1479"/>
    <x v="269"/>
    <n v="11"/>
    <x v="1"/>
    <s v="CUST1113"/>
    <x v="0"/>
    <n v="51"/>
    <x v="9"/>
    <s v="Modern Wall Clock"/>
    <x v="3"/>
    <s v="Decor"/>
    <s v="STORE3"/>
    <s v="Mann-Austin"/>
    <s v="East"/>
    <s v="Vasquezborough"/>
    <s v="Online"/>
    <n v="4"/>
    <n v="695.97"/>
    <n v="2.0000000000000018E-2"/>
    <s v="Credit Card"/>
    <x v="1476"/>
  </r>
  <r>
    <x v="1480"/>
    <x v="273"/>
    <n v="1"/>
    <x v="0"/>
    <s v="CUST1301"/>
    <x v="0"/>
    <n v="50"/>
    <x v="0"/>
    <s v="Cricket Bat"/>
    <x v="0"/>
    <s v="Team Sports"/>
    <s v="STORE11"/>
    <s v="Martinez, Adkins and Johnson"/>
    <s v="North"/>
    <s v="Danielmouth"/>
    <s v="Flagship"/>
    <n v="2"/>
    <n v="181.42"/>
    <n v="7.999999999999996E-2"/>
    <s v="PayPal"/>
    <x v="1477"/>
  </r>
  <r>
    <x v="1481"/>
    <x v="634"/>
    <n v="3"/>
    <x v="0"/>
    <s v="CUST1023"/>
    <x v="1"/>
    <n v="52"/>
    <x v="0"/>
    <s v="Cricket Bat"/>
    <x v="0"/>
    <s v="Team Sports"/>
    <s v="STORE13"/>
    <s v="Martinez, Adkins and Johnson"/>
    <s v="North"/>
    <s v="Danielmouth"/>
    <s v="Flagship"/>
    <n v="1"/>
    <n v="439.54999999999995"/>
    <n v="0.29000000000000004"/>
    <s v="COD"/>
    <x v="1478"/>
  </r>
  <r>
    <x v="1482"/>
    <x v="295"/>
    <n v="3"/>
    <x v="2"/>
    <s v="CUST1114"/>
    <x v="0"/>
    <n v="30"/>
    <x v="76"/>
    <s v="Ceramic Plant Pot"/>
    <x v="3"/>
    <s v="Decor"/>
    <s v="STORE18"/>
    <s v="Guerrero-Schmitt"/>
    <s v="East"/>
    <s v="East Stevechester"/>
    <s v="Flagship"/>
    <n v="3"/>
    <n v="471.27000000000004"/>
    <n v="0.27"/>
    <s v="COD"/>
    <x v="1479"/>
  </r>
  <r>
    <x v="1483"/>
    <x v="259"/>
    <n v="5"/>
    <x v="0"/>
    <s v="CUST1044"/>
    <x v="0"/>
    <n v="34"/>
    <x v="4"/>
    <s v="Men's Hair Styling Gel"/>
    <x v="2"/>
    <s v="Haircare"/>
    <s v="STORE12"/>
    <s v="Martinez, Adkins and Johnson"/>
    <s v="North"/>
    <s v="Danielmouth"/>
    <s v="Flagship"/>
    <n v="1"/>
    <n v="758.89"/>
    <n v="9.9999999999999978E-2"/>
    <s v="Credit Card"/>
    <x v="1480"/>
  </r>
  <r>
    <x v="1484"/>
    <x v="342"/>
    <n v="7"/>
    <x v="2"/>
    <s v="CUST1485"/>
    <x v="1"/>
    <n v="46"/>
    <x v="98"/>
    <s v="Sports Stopwatch Basic"/>
    <x v="0"/>
    <s v="Accessories"/>
    <s v="STORE15"/>
    <s v="Shelton PLC"/>
    <s v="North"/>
    <s v="East Jenniferstad"/>
    <s v="Flagship"/>
    <n v="4"/>
    <n v="918.09999999999991"/>
    <n v="0.18999999999999995"/>
    <s v="COD"/>
    <x v="1481"/>
  </r>
  <r>
    <x v="1485"/>
    <x v="368"/>
    <n v="10"/>
    <x v="0"/>
    <s v="CUST1259"/>
    <x v="1"/>
    <n v="32"/>
    <x v="32"/>
    <s v="Vitamin E Body Lotion"/>
    <x v="2"/>
    <s v="Skincare"/>
    <s v="STORE11"/>
    <s v="Martinez, Adkins and Johnson"/>
    <s v="North"/>
    <s v="Danielmouth"/>
    <s v="Flagship"/>
    <n v="1"/>
    <n v="861.5"/>
    <n v="5.0000000000000044E-2"/>
    <s v="COD"/>
    <x v="1482"/>
  </r>
  <r>
    <x v="1486"/>
    <x v="629"/>
    <n v="1"/>
    <x v="2"/>
    <s v="CUST1462"/>
    <x v="1"/>
    <n v="34"/>
    <x v="62"/>
    <s v="Carbon Fiber Tennis Racket"/>
    <x v="0"/>
    <s v="Equipment"/>
    <s v="STORE14"/>
    <s v="Mcdonald Inc"/>
    <s v="South"/>
    <s v="Christopherland"/>
    <s v="Outlet"/>
    <n v="1"/>
    <n v="588.29999999999995"/>
    <n v="0.26"/>
    <s v="COD"/>
    <x v="1483"/>
  </r>
  <r>
    <x v="1487"/>
    <x v="606"/>
    <n v="12"/>
    <x v="0"/>
    <s v="CUST1462"/>
    <x v="1"/>
    <n v="34"/>
    <x v="76"/>
    <s v="Ceramic Plant Pot"/>
    <x v="3"/>
    <s v="Decor"/>
    <s v="STORE7"/>
    <s v="Mann-Austin"/>
    <s v="East"/>
    <s v="Vasquezborough"/>
    <s v="Online"/>
    <n v="1"/>
    <n v="917.26"/>
    <n v="5.0000000000000044E-2"/>
    <s v="PayPal"/>
    <x v="1484"/>
  </r>
  <r>
    <x v="1488"/>
    <x v="635"/>
    <n v="6"/>
    <x v="0"/>
    <s v="CUST1233"/>
    <x v="0"/>
    <n v="59"/>
    <x v="96"/>
    <s v="Men's Hair Styling Gel"/>
    <x v="2"/>
    <s v="Haircare"/>
    <s v="STORE18"/>
    <s v="Guerrero-Schmitt"/>
    <s v="East"/>
    <s v="East Stevechester"/>
    <s v="Flagship"/>
    <n v="4"/>
    <n v="96.78"/>
    <n v="0.10999999999999999"/>
    <s v="PayPal"/>
    <x v="1485"/>
  </r>
  <r>
    <x v="1489"/>
    <x v="434"/>
    <n v="12"/>
    <x v="0"/>
    <s v="CUST1478"/>
    <x v="0"/>
    <n v="59"/>
    <x v="77"/>
    <s v="Sports Stopwatch Timer"/>
    <x v="0"/>
    <s v="Accessories"/>
    <s v="STORE4"/>
    <s v="Mann-Austin"/>
    <s v="East"/>
    <s v="Vasquezborough"/>
    <s v="Online"/>
    <n v="3"/>
    <n v="199.41"/>
    <n v="0.16000000000000003"/>
    <s v="COD"/>
    <x v="1486"/>
  </r>
  <r>
    <x v="1490"/>
    <x v="603"/>
    <n v="3"/>
    <x v="2"/>
    <s v="CUST1019"/>
    <x v="1"/>
    <n v="46"/>
    <x v="59"/>
    <s v="Sports Stopwatch Pro"/>
    <x v="0"/>
    <s v="Accessories"/>
    <s v="STORE9"/>
    <s v="Mann-Austin"/>
    <s v="East"/>
    <s v="Vasquezborough"/>
    <s v="Online"/>
    <n v="1"/>
    <n v="687.91"/>
    <n v="0.25"/>
    <s v="Credit Card"/>
    <x v="1487"/>
  </r>
  <r>
    <x v="1491"/>
    <x v="68"/>
    <n v="7"/>
    <x v="2"/>
    <s v="CUST1039"/>
    <x v="1"/>
    <n v="55"/>
    <x v="51"/>
    <s v="Hair Repair Oil Treatment"/>
    <x v="2"/>
    <s v="Haircare"/>
    <s v="STORE2"/>
    <s v="Mann-Austin"/>
    <s v="East"/>
    <s v="Vasquezborough"/>
    <s v="Online"/>
    <n v="3"/>
    <n v="769.62000000000035"/>
    <n v="9.0000000000000191E-2"/>
    <s v="PayPal"/>
    <x v="1488"/>
  </r>
  <r>
    <x v="1492"/>
    <x v="636"/>
    <n v="10"/>
    <x v="1"/>
    <s v="CUST1220"/>
    <x v="1"/>
    <n v="50"/>
    <x v="83"/>
    <s v="Portable Power Bank"/>
    <x v="1"/>
    <s v="Mobile"/>
    <s v="STORE3"/>
    <s v="Mann-Austin"/>
    <s v="East"/>
    <s v="Vasquezborough"/>
    <s v="Online"/>
    <n v="1"/>
    <n v="492.05"/>
    <n v="0.27"/>
    <s v="Credit Card"/>
    <x v="1489"/>
  </r>
  <r>
    <x v="1493"/>
    <x v="442"/>
    <n v="1"/>
    <x v="0"/>
    <s v="CUST1104"/>
    <x v="0"/>
    <n v="64"/>
    <x v="53"/>
    <s v="Soccer Training Cone Set"/>
    <x v="0"/>
    <s v="Accessories"/>
    <s v="STORE12"/>
    <s v="Martinez, Adkins and Johnson"/>
    <s v="North"/>
    <s v="Danielmouth"/>
    <s v="Flagship"/>
    <n v="2"/>
    <n v="428.55"/>
    <n v="0"/>
    <s v="PayPal"/>
    <x v="1490"/>
  </r>
  <r>
    <x v="1494"/>
    <x v="378"/>
    <n v="11"/>
    <x v="1"/>
    <s v="CUST1229"/>
    <x v="1"/>
    <n v="32"/>
    <x v="31"/>
    <s v="Men's Graphic T-Shirt"/>
    <x v="4"/>
    <s v="Tops"/>
    <s v="STORE15"/>
    <s v="Shelton PLC"/>
    <s v="North"/>
    <s v="East Jenniferstad"/>
    <s v="Flagship"/>
    <n v="4"/>
    <n v="316.18"/>
    <n v="0.12"/>
    <s v="Credit Card"/>
    <x v="1491"/>
  </r>
  <r>
    <x v="1495"/>
    <x v="224"/>
    <n v="9"/>
    <x v="0"/>
    <s v="CUST1007"/>
    <x v="1"/>
    <n v="29"/>
    <x v="26"/>
    <s v="Men's Graphic T-Shirt"/>
    <x v="4"/>
    <s v="Tops"/>
    <s v="STORE3"/>
    <s v="Mann-Austin"/>
    <s v="East"/>
    <s v="Vasquezborough"/>
    <s v="Online"/>
    <n v="3"/>
    <n v="162.17000000000002"/>
    <n v="0.15000000000000002"/>
    <s v="PayPal"/>
    <x v="1492"/>
  </r>
  <r>
    <x v="1496"/>
    <x v="562"/>
    <n v="4"/>
    <x v="0"/>
    <s v="CUST1331"/>
    <x v="1"/>
    <n v="38"/>
    <x v="83"/>
    <s v="Portable Power Bank"/>
    <x v="1"/>
    <s v="Mobile"/>
    <s v="STORE3"/>
    <s v="Mann-Austin"/>
    <s v="East"/>
    <s v="Vasquezborough"/>
    <s v="Online"/>
    <n v="3"/>
    <n v="698.14"/>
    <n v="4.0000000000000036E-2"/>
    <s v="PayPal"/>
    <x v="1493"/>
  </r>
  <r>
    <x v="1497"/>
    <x v="605"/>
    <n v="5"/>
    <x v="2"/>
    <s v="CUST1310"/>
    <x v="0"/>
    <n v="20"/>
    <x v="1"/>
    <s v="Bluetooth Car Audio System"/>
    <x v="1"/>
    <s v="Audio"/>
    <s v="STORE18"/>
    <s v="Guerrero-Schmitt"/>
    <s v="East"/>
    <s v="East Stevechester"/>
    <s v="Flagship"/>
    <n v="1"/>
    <n v="478.07999999999987"/>
    <n v="7.0000000000000062E-2"/>
    <s v="COD"/>
    <x v="1494"/>
  </r>
  <r>
    <x v="1498"/>
    <x v="384"/>
    <n v="6"/>
    <x v="2"/>
    <s v="CUST1208"/>
    <x v="0"/>
    <n v="54"/>
    <x v="4"/>
    <s v="Men's Hair Styling Gel"/>
    <x v="2"/>
    <s v="Haircare"/>
    <s v="STORE7"/>
    <s v="Mann-Austin"/>
    <s v="East"/>
    <s v="Vasquezborough"/>
    <s v="Online"/>
    <n v="2"/>
    <n v="958.64"/>
    <n v="0.19999999999999996"/>
    <s v="PayPal"/>
    <x v="1495"/>
  </r>
  <r>
    <x v="1499"/>
    <x v="424"/>
    <n v="10"/>
    <x v="0"/>
    <s v="CUST1464"/>
    <x v="1"/>
    <n v="45"/>
    <x v="89"/>
    <s v="Yoga Exercise Mat"/>
    <x v="0"/>
    <s v="Fitness"/>
    <s v="STORE12"/>
    <s v="Martinez, Adkins and Johnson"/>
    <s v="North"/>
    <s v="Danielmouth"/>
    <s v="Flagship"/>
    <n v="2"/>
    <n v="581.19000000000005"/>
    <n v="7.0000000000000062E-2"/>
    <s v="COD"/>
    <x v="1496"/>
  </r>
  <r>
    <x v="1500"/>
    <x v="172"/>
    <n v="11"/>
    <x v="0"/>
    <s v="CUST1112"/>
    <x v="1"/>
    <n v="27"/>
    <x v="8"/>
    <s v="Stainless Steel Cookware Set"/>
    <x v="3"/>
    <s v="Kitchen"/>
    <s v="STORE11"/>
    <s v="Martinez, Adkins and Johnson"/>
    <s v="North"/>
    <s v="Danielmouth"/>
    <s v="Flagship"/>
    <n v="1"/>
    <n v="736.54"/>
    <n v="0.16000000000000003"/>
    <s v="PayPal"/>
    <x v="1497"/>
  </r>
  <r>
    <x v="1501"/>
    <x v="426"/>
    <n v="10"/>
    <x v="0"/>
    <s v="CUST1401"/>
    <x v="1"/>
    <n v="51"/>
    <x v="15"/>
    <s v="Adjustable Dumbbells 20kg"/>
    <x v="0"/>
    <s v="Fitness"/>
    <s v="STORE15"/>
    <s v="Shelton PLC"/>
    <s v="North"/>
    <s v="East Jenniferstad"/>
    <s v="Flagship"/>
    <n v="1"/>
    <n v="524"/>
    <n v="0.28000000000000003"/>
    <s v="Credit Card"/>
    <x v="1498"/>
  </r>
  <r>
    <x v="1502"/>
    <x v="488"/>
    <n v="9"/>
    <x v="0"/>
    <s v="CUST1046"/>
    <x v="1"/>
    <n v="55"/>
    <x v="77"/>
    <s v="Sports Stopwatch Timer"/>
    <x v="0"/>
    <s v="Accessories"/>
    <s v="STORE3"/>
    <s v="Mann-Austin"/>
    <s v="East"/>
    <s v="Vasquezborough"/>
    <s v="Online"/>
    <n v="4"/>
    <n v="566.09000000000015"/>
    <n v="0.28000000000000014"/>
    <s v="COD"/>
    <x v="1499"/>
  </r>
  <r>
    <x v="1503"/>
    <x v="359"/>
    <n v="4"/>
    <x v="2"/>
    <s v="CUST1259"/>
    <x v="1"/>
    <n v="32"/>
    <x v="39"/>
    <s v="Multi-Purpose Storage Box"/>
    <x v="3"/>
    <s v="Storage"/>
    <s v="STORE10"/>
    <s v="Martinez, Adkins and Johnson"/>
    <s v="North"/>
    <s v="Danielmouth"/>
    <s v="Flagship"/>
    <n v="1"/>
    <n v="251.99"/>
    <n v="8.9999999999999969E-2"/>
    <s v="Credit Card"/>
    <x v="1500"/>
  </r>
  <r>
    <x v="1504"/>
    <x v="191"/>
    <n v="3"/>
    <x v="0"/>
    <s v="CUST1221"/>
    <x v="0"/>
    <n v="38"/>
    <x v="53"/>
    <s v="Soccer Training Cone Set"/>
    <x v="0"/>
    <s v="Accessories"/>
    <s v="STORE19"/>
    <s v="Mann-Austin"/>
    <s v="East"/>
    <s v="Vasquezborough"/>
    <s v="Online"/>
    <n v="1"/>
    <n v="259.2000000000001"/>
    <n v="0.27000000000000013"/>
    <s v="COD"/>
    <x v="1501"/>
  </r>
  <r>
    <x v="1505"/>
    <x v="163"/>
    <n v="11"/>
    <x v="1"/>
    <s v="CUST1446"/>
    <x v="0"/>
    <n v="35"/>
    <x v="4"/>
    <s v="Men's Hair Styling Gel"/>
    <x v="2"/>
    <s v="Haircare"/>
    <s v="STORE15"/>
    <s v="Shelton PLC"/>
    <s v="North"/>
    <s v="East Jenniferstad"/>
    <s v="Flagship"/>
    <n v="1"/>
    <n v="935.66"/>
    <n v="0.26"/>
    <s v="PayPal"/>
    <x v="1502"/>
  </r>
  <r>
    <x v="1506"/>
    <x v="342"/>
    <n v="7"/>
    <x v="2"/>
    <s v="CUST1469"/>
    <x v="0"/>
    <n v="19"/>
    <x v="68"/>
    <s v="Bedroom Table Lamp"/>
    <x v="3"/>
    <s v="Lighting"/>
    <s v="STORE8"/>
    <s v="Mann-Austin"/>
    <s v="East"/>
    <s v="Vasquezborough"/>
    <s v="Online"/>
    <n v="4"/>
    <n v="480.75"/>
    <n v="2.0000000000000018E-2"/>
    <s v="Credit Card"/>
    <x v="1503"/>
  </r>
  <r>
    <x v="1507"/>
    <x v="551"/>
    <n v="1"/>
    <x v="2"/>
    <s v="CUST1369"/>
    <x v="1"/>
    <n v="20"/>
    <x v="82"/>
    <s v="Badminton Racket Set"/>
    <x v="0"/>
    <s v="Equipment"/>
    <s v="STORE15"/>
    <s v="Shelton PLC"/>
    <s v="North"/>
    <s v="East Jenniferstad"/>
    <s v="Flagship"/>
    <n v="2"/>
    <n v="457.83"/>
    <n v="1.0000000000000009E-2"/>
    <s v="COD"/>
    <x v="1504"/>
  </r>
  <r>
    <x v="1508"/>
    <x v="591"/>
    <n v="9"/>
    <x v="2"/>
    <s v="CUST1164"/>
    <x v="1"/>
    <n v="39"/>
    <x v="70"/>
    <s v="Car Dashboard Phone Holder"/>
    <x v="1"/>
    <s v="Accessories"/>
    <s v="STORE14"/>
    <s v="Mcdonald Inc"/>
    <s v="South"/>
    <s v="Christopherland"/>
    <s v="Outlet"/>
    <n v="1"/>
    <n v="994.63"/>
    <n v="0.28000000000000003"/>
    <s v="Credit Card"/>
    <x v="1505"/>
  </r>
  <r>
    <x v="1509"/>
    <x v="407"/>
    <n v="4"/>
    <x v="2"/>
    <s v="CUST1245"/>
    <x v="1"/>
    <n v="57"/>
    <x v="64"/>
    <s v="Gaming Mouse Pad XL"/>
    <x v="1"/>
    <s v="Accessories"/>
    <s v="STORE0"/>
    <s v="Rivera-Warner"/>
    <s v="East"/>
    <s v="Washingtonfurt"/>
    <s v="Flagship"/>
    <n v="3"/>
    <n v="65.570000000000007"/>
    <n v="0.30000000000000016"/>
    <s v="COD"/>
    <x v="1506"/>
  </r>
  <r>
    <x v="1510"/>
    <x v="468"/>
    <n v="6"/>
    <x v="2"/>
    <s v="CUST1160"/>
    <x v="1"/>
    <n v="41"/>
    <x v="87"/>
    <s v="Womens Cotton Scarf"/>
    <x v="4"/>
    <s v="Accessories"/>
    <s v="STORE17"/>
    <s v="Holloway Ltd"/>
    <s v="North"/>
    <s v="Bensonhaven"/>
    <s v="Flagship"/>
    <n v="3"/>
    <n v="622.97999999999968"/>
    <n v="0.2799999999999998"/>
    <s v="PayPal"/>
    <x v="1507"/>
  </r>
  <r>
    <x v="1511"/>
    <x v="501"/>
    <n v="2"/>
    <x v="2"/>
    <s v="CUST1250"/>
    <x v="0"/>
    <n v="48"/>
    <x v="76"/>
    <s v="Ceramic Plant Pot"/>
    <x v="3"/>
    <s v="Decor"/>
    <s v="STORE13"/>
    <s v="Martinez, Adkins and Johnson"/>
    <s v="North"/>
    <s v="Danielmouth"/>
    <s v="Flagship"/>
    <n v="1"/>
    <n v="170.68"/>
    <n v="0.13"/>
    <s v="PayPal"/>
    <x v="1508"/>
  </r>
  <r>
    <x v="1512"/>
    <x v="321"/>
    <n v="7"/>
    <x v="2"/>
    <s v="CUST1096"/>
    <x v="1"/>
    <n v="30"/>
    <x v="84"/>
    <s v="Men's Sports Shorts"/>
    <x v="4"/>
    <s v="Bottoms"/>
    <s v="STORE8"/>
    <s v="Mann-Austin"/>
    <s v="East"/>
    <s v="Vasquezborough"/>
    <s v="Online"/>
    <n v="4"/>
    <n v="797.82999999999993"/>
    <n v="7.999999999999996E-2"/>
    <s v="Credit Card"/>
    <x v="1509"/>
  </r>
  <r>
    <x v="1513"/>
    <x v="637"/>
    <n v="9"/>
    <x v="2"/>
    <s v="CUST1098"/>
    <x v="0"/>
    <n v="24"/>
    <x v="95"/>
    <s v="Knee Support Brace"/>
    <x v="0"/>
    <s v="Equipment"/>
    <s v="STORE16"/>
    <s v="Frederick-Wright"/>
    <s v="West"/>
    <s v="New Jimmymouth"/>
    <s v="Flagship"/>
    <n v="1"/>
    <n v="372.75"/>
    <n v="0.12"/>
    <s v="Credit Card"/>
    <x v="1510"/>
  </r>
  <r>
    <x v="1514"/>
    <x v="471"/>
    <n v="7"/>
    <x v="0"/>
    <s v="CUST1396"/>
    <x v="1"/>
    <n v="25"/>
    <x v="86"/>
    <s v="Tennis Ball 3-Pack"/>
    <x v="0"/>
    <s v="Equipment"/>
    <s v="STORE4"/>
    <s v="Mann-Austin"/>
    <s v="East"/>
    <s v="Vasquezborough"/>
    <s v="Online"/>
    <n v="1"/>
    <n v="994.18"/>
    <n v="5.0000000000000044E-2"/>
    <s v="PayPal"/>
    <x v="1511"/>
  </r>
  <r>
    <x v="1515"/>
    <x v="255"/>
    <n v="7"/>
    <x v="0"/>
    <s v="CUST1422"/>
    <x v="1"/>
    <n v="42"/>
    <x v="42"/>
    <s v="Outdoor Sports Water Bottle"/>
    <x v="0"/>
    <s v="Accessories"/>
    <s v="STORE13"/>
    <s v="Martinez, Adkins and Johnson"/>
    <s v="North"/>
    <s v="Danielmouth"/>
    <s v="Flagship"/>
    <n v="1"/>
    <n v="136.12"/>
    <n v="7.0000000000000062E-2"/>
    <s v="Credit Card"/>
    <x v="1512"/>
  </r>
  <r>
    <x v="1516"/>
    <x v="589"/>
    <n v="7"/>
    <x v="2"/>
    <s v="CUST1030"/>
    <x v="1"/>
    <n v="64"/>
    <x v="40"/>
    <s v="Rugby Ball"/>
    <x v="0"/>
    <s v="Team Sports"/>
    <s v="STORE18"/>
    <s v="Guerrero-Schmitt"/>
    <s v="East"/>
    <s v="East Stevechester"/>
    <s v="Flagship"/>
    <n v="3"/>
    <n v="634.45000000000005"/>
    <n v="0.17000000000000004"/>
    <s v="PayPal"/>
    <x v="1513"/>
  </r>
  <r>
    <x v="1517"/>
    <x v="140"/>
    <n v="10"/>
    <x v="0"/>
    <s v="CUST1329"/>
    <x v="1"/>
    <n v="62"/>
    <x v="91"/>
    <s v="Matte Lipstick Set"/>
    <x v="2"/>
    <s v="Makeup"/>
    <s v="STORE0"/>
    <s v="Rivera-Warner"/>
    <s v="East"/>
    <s v="Washingtonfurt"/>
    <s v="Flagship"/>
    <n v="4"/>
    <n v="179.62000000000003"/>
    <n v="5.0000000000000155E-2"/>
    <s v="Credit Card"/>
    <x v="1514"/>
  </r>
  <r>
    <x v="1518"/>
    <x v="638"/>
    <n v="1"/>
    <x v="2"/>
    <s v="CUST1294"/>
    <x v="0"/>
    <n v="29"/>
    <x v="42"/>
    <s v="Outdoor Sports Water Bottle"/>
    <x v="0"/>
    <s v="Accessories"/>
    <s v="STORE18"/>
    <s v="Guerrero-Schmitt"/>
    <s v="East"/>
    <s v="East Stevechester"/>
    <s v="Flagship"/>
    <n v="4"/>
    <n v="558.83000000000015"/>
    <n v="0.16000000000000014"/>
    <s v="PayPal"/>
    <x v="1515"/>
  </r>
  <r>
    <x v="1519"/>
    <x v="629"/>
    <n v="1"/>
    <x v="2"/>
    <s v="CUST1171"/>
    <x v="1"/>
    <n v="44"/>
    <x v="32"/>
    <s v="Vitamin E Body Lotion"/>
    <x v="2"/>
    <s v="Skincare"/>
    <s v="STORE6"/>
    <s v="Mann-Austin"/>
    <s v="East"/>
    <s v="Vasquezborough"/>
    <s v="Online"/>
    <n v="2"/>
    <n v="859.7399999999999"/>
    <n v="0.25"/>
    <s v="COD"/>
    <x v="1516"/>
  </r>
  <r>
    <x v="1520"/>
    <x v="494"/>
    <n v="10"/>
    <x v="2"/>
    <s v="CUST1106"/>
    <x v="1"/>
    <n v="53"/>
    <x v="15"/>
    <s v="Adjustable Dumbbells 20kg"/>
    <x v="0"/>
    <s v="Fitness"/>
    <s v="STORE16"/>
    <s v="Frederick-Wright"/>
    <s v="West"/>
    <s v="New Jimmymouth"/>
    <s v="Flagship"/>
    <n v="3"/>
    <n v="578.47"/>
    <n v="6.0000000000000053E-2"/>
    <s v="COD"/>
    <x v="1517"/>
  </r>
  <r>
    <x v="1521"/>
    <x v="431"/>
    <n v="2"/>
    <x v="0"/>
    <s v="CUST1055"/>
    <x v="1"/>
    <n v="56"/>
    <x v="39"/>
    <s v="Multi-Purpose Storage Box"/>
    <x v="3"/>
    <s v="Storage"/>
    <s v="STORE12"/>
    <s v="Martinez, Adkins and Johnson"/>
    <s v="North"/>
    <s v="Danielmouth"/>
    <s v="Flagship"/>
    <n v="1"/>
    <n v="440.48000000000013"/>
    <n v="0.10999999999999999"/>
    <s v="COD"/>
    <x v="1518"/>
  </r>
  <r>
    <x v="1522"/>
    <x v="37"/>
    <n v="2"/>
    <x v="0"/>
    <s v="CUST1016"/>
    <x v="1"/>
    <n v="24"/>
    <x v="30"/>
    <s v="Beard Grooming Kit"/>
    <x v="2"/>
    <s v="Grooming"/>
    <s v="STORE19"/>
    <s v="Mann-Austin"/>
    <s v="East"/>
    <s v="Vasquezborough"/>
    <s v="Online"/>
    <n v="2"/>
    <n v="303.67"/>
    <n v="5.0000000000000155E-2"/>
    <s v="PayPal"/>
    <x v="1519"/>
  </r>
  <r>
    <x v="1523"/>
    <x v="371"/>
    <n v="8"/>
    <x v="2"/>
    <s v="CUST1336"/>
    <x v="1"/>
    <n v="58"/>
    <x v="1"/>
    <s v="Bluetooth Car Audio System"/>
    <x v="1"/>
    <s v="Audio"/>
    <s v="STORE14"/>
    <s v="Mcdonald Inc"/>
    <s v="South"/>
    <s v="Christopherland"/>
    <s v="Outlet"/>
    <n v="2"/>
    <n v="611.21"/>
    <n v="0.21999999999999997"/>
    <s v="COD"/>
    <x v="1520"/>
  </r>
  <r>
    <x v="1524"/>
    <x v="565"/>
    <n v="11"/>
    <x v="1"/>
    <s v="CUST1202"/>
    <x v="1"/>
    <n v="37"/>
    <x v="11"/>
    <s v="Portable Power Bank"/>
    <x v="1"/>
    <s v="Mobile"/>
    <s v="STORE15"/>
    <s v="Shelton PLC"/>
    <s v="North"/>
    <s v="East Jenniferstad"/>
    <s v="Flagship"/>
    <n v="2"/>
    <n v="768.07999999999993"/>
    <n v="0.26"/>
    <s v="PayPal"/>
    <x v="1521"/>
  </r>
  <r>
    <x v="1525"/>
    <x v="627"/>
    <n v="1"/>
    <x v="0"/>
    <s v="CUST1296"/>
    <x v="1"/>
    <n v="28"/>
    <x v="34"/>
    <s v="Men's Formal Shirt"/>
    <x v="4"/>
    <s v="Tops"/>
    <s v="STORE18"/>
    <s v="Guerrero-Schmitt"/>
    <s v="East"/>
    <s v="East Stevechester"/>
    <s v="Flagship"/>
    <n v="1"/>
    <n v="616.82000000000005"/>
    <n v="0.24"/>
    <s v="Credit Card"/>
    <x v="1522"/>
  </r>
  <r>
    <x v="1526"/>
    <x v="265"/>
    <n v="1"/>
    <x v="2"/>
    <s v="CUST1183"/>
    <x v="0"/>
    <n v="18"/>
    <x v="43"/>
    <s v="Noise-Canceling Headphones"/>
    <x v="1"/>
    <s v="Audio"/>
    <s v="STORE18"/>
    <s v="Guerrero-Schmitt"/>
    <s v="East"/>
    <s v="East Stevechester"/>
    <s v="Flagship"/>
    <n v="1"/>
    <n v="470.34"/>
    <n v="0.17999999999999994"/>
    <s v="COD"/>
    <x v="1523"/>
  </r>
  <r>
    <x v="1527"/>
    <x v="5"/>
    <n v="7"/>
    <x v="0"/>
    <s v="CUST1219"/>
    <x v="1"/>
    <n v="47"/>
    <x v="27"/>
    <s v="Men's Track Pants"/>
    <x v="4"/>
    <s v="Bottoms"/>
    <s v="STORE8"/>
    <s v="Mann-Austin"/>
    <s v="East"/>
    <s v="Vasquezborough"/>
    <s v="Online"/>
    <n v="2"/>
    <n v="616.36"/>
    <n v="0.12"/>
    <s v="PayPal"/>
    <x v="1524"/>
  </r>
  <r>
    <x v="1528"/>
    <x v="244"/>
    <n v="5"/>
    <x v="0"/>
    <s v="CUST1082"/>
    <x v="0"/>
    <n v="53"/>
    <x v="58"/>
    <s v="Fabric Sofa Throw Blanket"/>
    <x v="3"/>
    <s v="Decor"/>
    <s v="STORE9"/>
    <s v="Mann-Austin"/>
    <s v="East"/>
    <s v="Vasquezborough"/>
    <s v="Online"/>
    <n v="3"/>
    <n v="657.24"/>
    <n v="0.17999999999999994"/>
    <s v="PayPal"/>
    <x v="1525"/>
  </r>
  <r>
    <x v="1529"/>
    <x v="534"/>
    <n v="8"/>
    <x v="2"/>
    <s v="CUST1034"/>
    <x v="1"/>
    <n v="27"/>
    <x v="89"/>
    <s v="Yoga Exercise Mat"/>
    <x v="0"/>
    <s v="Fitness"/>
    <s v="STORE19"/>
    <s v="Mann-Austin"/>
    <s v="East"/>
    <s v="Vasquezborough"/>
    <s v="Online"/>
    <n v="2"/>
    <n v="392.45"/>
    <n v="4.0000000000000147E-2"/>
    <s v="PayPal"/>
    <x v="1526"/>
  </r>
  <r>
    <x v="1530"/>
    <x v="360"/>
    <n v="2"/>
    <x v="0"/>
    <s v="CUST1245"/>
    <x v="1"/>
    <n v="57"/>
    <x v="43"/>
    <s v="Noise-Canceling Headphones"/>
    <x v="1"/>
    <s v="Audio"/>
    <s v="STORE14"/>
    <s v="Mcdonald Inc"/>
    <s v="South"/>
    <s v="Christopherland"/>
    <s v="Outlet"/>
    <n v="3"/>
    <n v="62.03"/>
    <n v="1.000000000000012E-2"/>
    <s v="COD"/>
    <x v="1527"/>
  </r>
  <r>
    <x v="1531"/>
    <x v="141"/>
    <n v="11"/>
    <x v="0"/>
    <s v="CUST1092"/>
    <x v="1"/>
    <n v="44"/>
    <x v="99"/>
    <s v="Women's Formal Blazer"/>
    <x v="4"/>
    <s v="Outerwear"/>
    <s v="STORE3"/>
    <s v="Mann-Austin"/>
    <s v="East"/>
    <s v="Vasquezborough"/>
    <s v="Online"/>
    <n v="4"/>
    <n v="933.73"/>
    <n v="0.25"/>
    <s v="PayPal"/>
    <x v="1528"/>
  </r>
  <r>
    <x v="1532"/>
    <x v="639"/>
    <n v="9"/>
    <x v="2"/>
    <s v="CUST1155"/>
    <x v="1"/>
    <n v="60"/>
    <x v="65"/>
    <s v="Women's Beanie Hat"/>
    <x v="4"/>
    <s v="Accessories"/>
    <s v="STORE16"/>
    <s v="Frederick-Wright"/>
    <s v="West"/>
    <s v="New Jimmymouth"/>
    <s v="Flagship"/>
    <n v="3"/>
    <n v="615.31000000000017"/>
    <n v="0.14000000000000012"/>
    <s v="PayPal"/>
    <x v="1529"/>
  </r>
  <r>
    <x v="1533"/>
    <x v="500"/>
    <n v="11"/>
    <x v="0"/>
    <s v="CUST1373"/>
    <x v="1"/>
    <n v="37"/>
    <x v="4"/>
    <s v="Men's Hair Styling Gel"/>
    <x v="2"/>
    <s v="Haircare"/>
    <s v="STORE18"/>
    <s v="Guerrero-Schmitt"/>
    <s v="East"/>
    <s v="East Stevechester"/>
    <s v="Flagship"/>
    <n v="4"/>
    <n v="790.38"/>
    <n v="0.21999999999999997"/>
    <s v="COD"/>
    <x v="1530"/>
  </r>
  <r>
    <x v="1534"/>
    <x v="70"/>
    <n v="8"/>
    <x v="0"/>
    <s v="CUST1269"/>
    <x v="1"/>
    <n v="45"/>
    <x v="4"/>
    <s v="Men's Hair Styling Gel"/>
    <x v="2"/>
    <s v="Haircare"/>
    <s v="STORE17"/>
    <s v="Holloway Ltd"/>
    <s v="North"/>
    <s v="Bensonhaven"/>
    <s v="Flagship"/>
    <n v="2"/>
    <n v="102.85"/>
    <n v="7.999999999999996E-2"/>
    <s v="PayPal"/>
    <x v="1531"/>
  </r>
  <r>
    <x v="1535"/>
    <x v="8"/>
    <n v="5"/>
    <x v="2"/>
    <s v="CUST1039"/>
    <x v="1"/>
    <n v="55"/>
    <x v="75"/>
    <s v="Men's Graphic T-Shirt"/>
    <x v="4"/>
    <s v="Tops"/>
    <s v="STORE16"/>
    <s v="Frederick-Wright"/>
    <s v="West"/>
    <s v="New Jimmymouth"/>
    <s v="Flagship"/>
    <n v="3"/>
    <n v="866.78"/>
    <n v="0.27"/>
    <s v="PayPal"/>
    <x v="1532"/>
  </r>
  <r>
    <x v="1536"/>
    <x v="38"/>
    <n v="3"/>
    <x v="0"/>
    <s v="CUST1208"/>
    <x v="0"/>
    <n v="54"/>
    <x v="36"/>
    <s v="Essential Oil Diffuser"/>
    <x v="3"/>
    <s v="Decor"/>
    <s v="STORE16"/>
    <s v="Frederick-Wright"/>
    <s v="West"/>
    <s v="New Jimmymouth"/>
    <s v="Flagship"/>
    <n v="3"/>
    <n v="392.84"/>
    <n v="0.27"/>
    <s v="PayPal"/>
    <x v="1533"/>
  </r>
  <r>
    <x v="1537"/>
    <x v="298"/>
    <n v="1"/>
    <x v="2"/>
    <s v="CUST1323"/>
    <x v="1"/>
    <n v="64"/>
    <x v="93"/>
    <s v="Face Foundation Kit"/>
    <x v="2"/>
    <s v="Makeup"/>
    <s v="STORE5"/>
    <s v="Mann-Austin"/>
    <s v="East"/>
    <s v="Vasquezborough"/>
    <s v="Online"/>
    <n v="2"/>
    <n v="753.09999999999991"/>
    <n v="0.18999999999999995"/>
    <s v="PayPal"/>
    <x v="1534"/>
  </r>
  <r>
    <x v="1538"/>
    <x v="61"/>
    <n v="9"/>
    <x v="2"/>
    <s v="CUST1007"/>
    <x v="1"/>
    <n v="29"/>
    <x v="59"/>
    <s v="Sports Stopwatch Pro"/>
    <x v="0"/>
    <s v="Accessories"/>
    <s v="STORE17"/>
    <s v="Holloway Ltd"/>
    <s v="North"/>
    <s v="Bensonhaven"/>
    <s v="Flagship"/>
    <n v="2"/>
    <n v="700.91"/>
    <n v="9.9999999999999978E-2"/>
    <s v="PayPal"/>
    <x v="1535"/>
  </r>
  <r>
    <x v="1539"/>
    <x v="169"/>
    <n v="4"/>
    <x v="2"/>
    <s v="CUST1072"/>
    <x v="1"/>
    <n v="39"/>
    <x v="5"/>
    <s v="4K Home Projector"/>
    <x v="1"/>
    <s v="Appliances"/>
    <s v="STORE12"/>
    <s v="Martinez, Adkins and Johnson"/>
    <s v="North"/>
    <s v="Danielmouth"/>
    <s v="Flagship"/>
    <n v="4"/>
    <n v="935.98"/>
    <n v="0.10999999999999999"/>
    <s v="PayPal"/>
    <x v="1536"/>
  </r>
  <r>
    <x v="1540"/>
    <x v="68"/>
    <n v="7"/>
    <x v="2"/>
    <s v="CUST1485"/>
    <x v="1"/>
    <n v="46"/>
    <x v="3"/>
    <s v="Wireless Mouse"/>
    <x v="1"/>
    <s v="Computer"/>
    <s v="STORE16"/>
    <s v="Frederick-Wright"/>
    <s v="West"/>
    <s v="New Jimmymouth"/>
    <s v="Flagship"/>
    <n v="1"/>
    <n v="539.90000000000009"/>
    <n v="7.0000000000000062E-2"/>
    <s v="Credit Card"/>
    <x v="1537"/>
  </r>
  <r>
    <x v="1541"/>
    <x v="133"/>
    <n v="10"/>
    <x v="0"/>
    <s v="CUST1171"/>
    <x v="1"/>
    <n v="44"/>
    <x v="43"/>
    <s v="Noise-Canceling Headphones"/>
    <x v="1"/>
    <s v="Audio"/>
    <s v="STORE6"/>
    <s v="Mann-Austin"/>
    <s v="East"/>
    <s v="Vasquezborough"/>
    <s v="Online"/>
    <n v="1"/>
    <n v="312.81"/>
    <n v="0.14000000000000001"/>
    <s v="PayPal"/>
    <x v="1538"/>
  </r>
  <r>
    <x v="1542"/>
    <x v="187"/>
    <n v="3"/>
    <x v="0"/>
    <s v="CUST1249"/>
    <x v="1"/>
    <n v="41"/>
    <x v="70"/>
    <s v="Car Dashboard Phone Holder"/>
    <x v="1"/>
    <s v="Accessories"/>
    <s v="STORE7"/>
    <s v="Mann-Austin"/>
    <s v="East"/>
    <s v="Vasquezborough"/>
    <s v="Online"/>
    <n v="3"/>
    <n v="855.96"/>
    <n v="0.29000000000000004"/>
    <s v="COD"/>
    <x v="1539"/>
  </r>
  <r>
    <x v="1543"/>
    <x v="387"/>
    <n v="2"/>
    <x v="0"/>
    <s v="CUST1355"/>
    <x v="0"/>
    <n v="20"/>
    <x v="55"/>
    <s v="Men's Graphic T-Shirt"/>
    <x v="4"/>
    <s v="Tops"/>
    <s v="STORE11"/>
    <s v="Martinez, Adkins and Johnson"/>
    <s v="North"/>
    <s v="Danielmouth"/>
    <s v="Flagship"/>
    <n v="3"/>
    <n v="305.00000000000017"/>
    <n v="1.0000000000000231E-2"/>
    <s v="COD"/>
    <x v="1540"/>
  </r>
  <r>
    <x v="1544"/>
    <x v="191"/>
    <n v="3"/>
    <x v="0"/>
    <s v="CUST1468"/>
    <x v="0"/>
    <n v="45"/>
    <x v="8"/>
    <s v="Stainless Steel Cookware Set"/>
    <x v="3"/>
    <s v="Kitchen"/>
    <s v="STORE12"/>
    <s v="Martinez, Adkins and Johnson"/>
    <s v="North"/>
    <s v="Danielmouth"/>
    <s v="Flagship"/>
    <n v="3"/>
    <n v="831.15"/>
    <n v="0.18999999999999995"/>
    <s v="Credit Card"/>
    <x v="1541"/>
  </r>
  <r>
    <x v="1545"/>
    <x v="545"/>
    <n v="9"/>
    <x v="2"/>
    <s v="CUST1207"/>
    <x v="1"/>
    <n v="28"/>
    <x v="99"/>
    <s v="Women's Formal Blazer"/>
    <x v="4"/>
    <s v="Outerwear"/>
    <s v="STORE3"/>
    <s v="Mann-Austin"/>
    <s v="East"/>
    <s v="Vasquezborough"/>
    <s v="Online"/>
    <n v="2"/>
    <n v="644.97"/>
    <n v="0.24"/>
    <s v="COD"/>
    <x v="1542"/>
  </r>
  <r>
    <x v="1546"/>
    <x v="640"/>
    <n v="7"/>
    <x v="2"/>
    <s v="CUST1095"/>
    <x v="1"/>
    <n v="62"/>
    <x v="12"/>
    <s v="Sports Wrist Sweatbands"/>
    <x v="0"/>
    <s v="Accessories"/>
    <s v="STORE1"/>
    <s v="Martinez, Adkins and Johnson"/>
    <s v="North"/>
    <s v="Danielmouth"/>
    <s v="Flagship"/>
    <n v="1"/>
    <n v="149.56"/>
    <n v="8.9999999999999969E-2"/>
    <s v="Credit Card"/>
    <x v="1543"/>
  </r>
  <r>
    <x v="1547"/>
    <x v="244"/>
    <n v="5"/>
    <x v="0"/>
    <s v="CUST1217"/>
    <x v="0"/>
    <n v="42"/>
    <x v="19"/>
    <s v="USB External Hard Drive"/>
    <x v="1"/>
    <s v="Computer"/>
    <s v="STORE19"/>
    <s v="Mann-Austin"/>
    <s v="East"/>
    <s v="Vasquezborough"/>
    <s v="Online"/>
    <n v="1"/>
    <n v="661.77"/>
    <n v="3.0000000000000027E-2"/>
    <s v="PayPal"/>
    <x v="1544"/>
  </r>
  <r>
    <x v="1548"/>
    <x v="641"/>
    <n v="6"/>
    <x v="2"/>
    <s v="CUST1108"/>
    <x v="0"/>
    <n v="38"/>
    <x v="32"/>
    <s v="Vitamin E Body Lotion"/>
    <x v="2"/>
    <s v="Skincare"/>
    <s v="STORE7"/>
    <s v="Mann-Austin"/>
    <s v="East"/>
    <s v="Vasquezborough"/>
    <s v="Online"/>
    <n v="3"/>
    <n v="99.670000000000044"/>
    <n v="0.17000000000000015"/>
    <s v="Credit Card"/>
    <x v="1545"/>
  </r>
  <r>
    <x v="1549"/>
    <x v="329"/>
    <n v="9"/>
    <x v="0"/>
    <s v="CUST1221"/>
    <x v="0"/>
    <n v="38"/>
    <x v="85"/>
    <s v="Laptop Cooling Pad"/>
    <x v="1"/>
    <s v="Computer"/>
    <s v="STORE1"/>
    <s v="Martinez, Adkins and Johnson"/>
    <s v="North"/>
    <s v="Danielmouth"/>
    <s v="Flagship"/>
    <n v="3"/>
    <n v="103.66000000000001"/>
    <n v="0.26"/>
    <s v="COD"/>
    <x v="1546"/>
  </r>
  <r>
    <x v="1550"/>
    <x v="619"/>
    <n v="11"/>
    <x v="1"/>
    <s v="CUST1436"/>
    <x v="0"/>
    <n v="61"/>
    <x v="43"/>
    <s v="Noise-Canceling Headphones"/>
    <x v="1"/>
    <s v="Audio"/>
    <s v="STORE2"/>
    <s v="Mann-Austin"/>
    <s v="East"/>
    <s v="Vasquezborough"/>
    <s v="Online"/>
    <n v="4"/>
    <n v="54.4"/>
    <n v="0.21999999999999997"/>
    <s v="Credit Card"/>
    <x v="1547"/>
  </r>
  <r>
    <x v="1551"/>
    <x v="259"/>
    <n v="5"/>
    <x v="0"/>
    <s v="CUST1490"/>
    <x v="0"/>
    <n v="23"/>
    <x v="94"/>
    <s v="Wooden Bookshelf"/>
    <x v="3"/>
    <s v="Furniture"/>
    <s v="STORE14"/>
    <s v="Mcdonald Inc"/>
    <s v="South"/>
    <s v="Christopherland"/>
    <s v="Outlet"/>
    <n v="1"/>
    <n v="46.660000000000004"/>
    <n v="0.19999999999999996"/>
    <s v="Credit Card"/>
    <x v="1548"/>
  </r>
  <r>
    <x v="1552"/>
    <x v="21"/>
    <n v="6"/>
    <x v="0"/>
    <s v="CUST1007"/>
    <x v="1"/>
    <n v="29"/>
    <x v="78"/>
    <s v="Shin Guards – Adult"/>
    <x v="0"/>
    <s v="Team Sports"/>
    <s v="STORE11"/>
    <s v="Martinez, Adkins and Johnson"/>
    <s v="North"/>
    <s v="Danielmouth"/>
    <s v="Flagship"/>
    <n v="4"/>
    <n v="871.2"/>
    <n v="0.29000000000000004"/>
    <s v="Credit Card"/>
    <x v="1549"/>
  </r>
  <r>
    <x v="1553"/>
    <x v="512"/>
    <n v="3"/>
    <x v="2"/>
    <s v="CUST1379"/>
    <x v="1"/>
    <n v="34"/>
    <x v="97"/>
    <s v="Women's Denim Jeans"/>
    <x v="4"/>
    <s v="Bottoms"/>
    <s v="STORE14"/>
    <s v="Mcdonald Inc"/>
    <s v="South"/>
    <s v="Christopherland"/>
    <s v="Outlet"/>
    <n v="4"/>
    <n v="317.11000000000007"/>
    <n v="0.16000000000000014"/>
    <s v="PayPal"/>
    <x v="1550"/>
  </r>
  <r>
    <x v="1554"/>
    <x v="214"/>
    <n v="2"/>
    <x v="0"/>
    <s v="CUST1258"/>
    <x v="1"/>
    <n v="24"/>
    <x v="60"/>
    <s v="Women's Scarf Set"/>
    <x v="4"/>
    <s v="Accessories"/>
    <s v="STORE13"/>
    <s v="Martinez, Adkins and Johnson"/>
    <s v="North"/>
    <s v="Danielmouth"/>
    <s v="Flagship"/>
    <n v="2"/>
    <n v="388.34"/>
    <n v="9.000000000000008E-2"/>
    <s v="PayPal"/>
    <x v="1551"/>
  </r>
  <r>
    <x v="1555"/>
    <x v="336"/>
    <n v="11"/>
    <x v="1"/>
    <s v="CUST1319"/>
    <x v="0"/>
    <n v="54"/>
    <x v="37"/>
    <s v="Stainless Steel Cutlery Set"/>
    <x v="3"/>
    <s v="Kitchen"/>
    <s v="STORE6"/>
    <s v="Mann-Austin"/>
    <s v="East"/>
    <s v="Vasquezborough"/>
    <s v="Online"/>
    <n v="4"/>
    <n v="998.2"/>
    <n v="0.15000000000000002"/>
    <s v="Credit Card"/>
    <x v="1552"/>
  </r>
  <r>
    <x v="1556"/>
    <x v="45"/>
    <n v="11"/>
    <x v="0"/>
    <s v="CUST1493"/>
    <x v="0"/>
    <n v="28"/>
    <x v="14"/>
    <s v="Women's Summer Dress"/>
    <x v="4"/>
    <s v="Tops"/>
    <s v="STORE0"/>
    <s v="Rivera-Warner"/>
    <s v="East"/>
    <s v="Washingtonfurt"/>
    <s v="Flagship"/>
    <n v="1"/>
    <n v="887.38"/>
    <n v="1.0000000000000009E-2"/>
    <s v="COD"/>
    <x v="1553"/>
  </r>
  <r>
    <x v="1557"/>
    <x v="414"/>
    <n v="8"/>
    <x v="0"/>
    <s v="CUST1312"/>
    <x v="1"/>
    <n v="47"/>
    <x v="92"/>
    <s v="Men's Casual Sneakers"/>
    <x v="4"/>
    <s v="Footwear"/>
    <s v="STORE12"/>
    <s v="Martinez, Adkins and Johnson"/>
    <s v="North"/>
    <s v="Danielmouth"/>
    <s v="Flagship"/>
    <n v="4"/>
    <n v="332.97"/>
    <n v="0.28000000000000003"/>
    <s v="Credit Card"/>
    <x v="1554"/>
  </r>
  <r>
    <x v="1558"/>
    <x v="642"/>
    <n v="10"/>
    <x v="2"/>
    <s v="CUST1021"/>
    <x v="1"/>
    <n v="36"/>
    <x v="54"/>
    <s v="Men's Winter Jacket"/>
    <x v="4"/>
    <s v="Outerwear"/>
    <s v="STORE0"/>
    <s v="Rivera-Warner"/>
    <s v="East"/>
    <s v="Washingtonfurt"/>
    <s v="Flagship"/>
    <n v="2"/>
    <n v="157.91"/>
    <n v="8.9999999999999858E-2"/>
    <s v="COD"/>
    <x v="1555"/>
  </r>
  <r>
    <x v="1559"/>
    <x v="401"/>
    <n v="9"/>
    <x v="0"/>
    <s v="CUST1356"/>
    <x v="0"/>
    <n v="54"/>
    <x v="21"/>
    <s v="Men's Graphic T-Shirt"/>
    <x v="4"/>
    <s v="Tops"/>
    <s v="STORE18"/>
    <s v="Guerrero-Schmitt"/>
    <s v="East"/>
    <s v="East Stevechester"/>
    <s v="Flagship"/>
    <n v="1"/>
    <n v="548.15"/>
    <n v="0.10999999999999999"/>
    <s v="Credit Card"/>
    <x v="1556"/>
  </r>
  <r>
    <x v="1560"/>
    <x v="224"/>
    <n v="9"/>
    <x v="0"/>
    <s v="CUST1209"/>
    <x v="1"/>
    <n v="50"/>
    <x v="70"/>
    <s v="Car Dashboard Phone Holder"/>
    <x v="1"/>
    <s v="Accessories"/>
    <s v="STORE15"/>
    <s v="Shelton PLC"/>
    <s v="North"/>
    <s v="East Jenniferstad"/>
    <s v="Flagship"/>
    <n v="1"/>
    <n v="135.13"/>
    <n v="4.0000000000000036E-2"/>
    <s v="Credit Card"/>
    <x v="1557"/>
  </r>
  <r>
    <x v="1561"/>
    <x v="374"/>
    <n v="12"/>
    <x v="1"/>
    <s v="CUST1219"/>
    <x v="1"/>
    <n v="47"/>
    <x v="6"/>
    <s v="Premium Blanket Throw"/>
    <x v="3"/>
    <s v="Decor"/>
    <s v="STORE3"/>
    <s v="Mann-Austin"/>
    <s v="East"/>
    <s v="Vasquezborough"/>
    <s v="Online"/>
    <n v="3"/>
    <n v="579.25999999999988"/>
    <n v="0.18999999999999995"/>
    <s v="Credit Card"/>
    <x v="1558"/>
  </r>
  <r>
    <x v="1562"/>
    <x v="643"/>
    <n v="10"/>
    <x v="0"/>
    <s v="CUST1389"/>
    <x v="0"/>
    <n v="50"/>
    <x v="53"/>
    <s v="Soccer Training Cone Set"/>
    <x v="0"/>
    <s v="Accessories"/>
    <s v="STORE0"/>
    <s v="Rivera-Warner"/>
    <s v="East"/>
    <s v="Washingtonfurt"/>
    <s v="Flagship"/>
    <n v="1"/>
    <n v="465.63000000000005"/>
    <n v="0.25"/>
    <s v="Credit Card"/>
    <x v="1559"/>
  </r>
  <r>
    <x v="1563"/>
    <x v="364"/>
    <n v="3"/>
    <x v="0"/>
    <s v="CUST1047"/>
    <x v="1"/>
    <n v="54"/>
    <x v="3"/>
    <s v="Wireless Mouse"/>
    <x v="1"/>
    <s v="Computer"/>
    <s v="STORE16"/>
    <s v="Frederick-Wright"/>
    <s v="West"/>
    <s v="New Jimmymouth"/>
    <s v="Flagship"/>
    <n v="2"/>
    <n v="675.6099999999999"/>
    <n v="7.9999999999999849E-2"/>
    <s v="COD"/>
    <x v="1560"/>
  </r>
  <r>
    <x v="1564"/>
    <x v="624"/>
    <n v="6"/>
    <x v="0"/>
    <s v="CUST1416"/>
    <x v="0"/>
    <n v="46"/>
    <x v="9"/>
    <s v="Modern Wall Clock"/>
    <x v="3"/>
    <s v="Decor"/>
    <s v="STORE6"/>
    <s v="Mann-Austin"/>
    <s v="East"/>
    <s v="Vasquezborough"/>
    <s v="Online"/>
    <n v="1"/>
    <n v="718.99"/>
    <n v="7.999999999999996E-2"/>
    <s v="PayPal"/>
    <x v="1561"/>
  </r>
  <r>
    <x v="1565"/>
    <x v="186"/>
    <n v="10"/>
    <x v="2"/>
    <s v="CUST1376"/>
    <x v="0"/>
    <n v="30"/>
    <x v="66"/>
    <s v="Decorative Wall Mirror"/>
    <x v="3"/>
    <s v="Decor"/>
    <s v="STORE10"/>
    <s v="Martinez, Adkins and Johnson"/>
    <s v="North"/>
    <s v="Danielmouth"/>
    <s v="Flagship"/>
    <n v="2"/>
    <n v="675.65"/>
    <n v="0.19999999999999996"/>
    <s v="COD"/>
    <x v="1562"/>
  </r>
  <r>
    <x v="1566"/>
    <x v="621"/>
    <n v="3"/>
    <x v="0"/>
    <s v="CUST1336"/>
    <x v="1"/>
    <n v="58"/>
    <x v="98"/>
    <s v="Sports Stopwatch Basic"/>
    <x v="0"/>
    <s v="Accessories"/>
    <s v="STORE15"/>
    <s v="Shelton PLC"/>
    <s v="North"/>
    <s v="East Jenniferstad"/>
    <s v="Flagship"/>
    <n v="4"/>
    <n v="284.24"/>
    <n v="9.9999999999999978E-2"/>
    <s v="Credit Card"/>
    <x v="1563"/>
  </r>
  <r>
    <x v="1567"/>
    <x v="621"/>
    <n v="3"/>
    <x v="0"/>
    <s v="CUST1213"/>
    <x v="1"/>
    <n v="42"/>
    <x v="55"/>
    <s v="Men's Graphic T-Shirt"/>
    <x v="4"/>
    <s v="Tops"/>
    <s v="STORE3"/>
    <s v="Mann-Austin"/>
    <s v="East"/>
    <s v="Vasquezborough"/>
    <s v="Online"/>
    <n v="1"/>
    <n v="94.26"/>
    <n v="0.17999999999999994"/>
    <s v="PayPal"/>
    <x v="1564"/>
  </r>
  <r>
    <x v="1568"/>
    <x v="306"/>
    <n v="5"/>
    <x v="2"/>
    <s v="CUST1416"/>
    <x v="0"/>
    <n v="46"/>
    <x v="96"/>
    <s v="Men's Hair Styling Gel"/>
    <x v="2"/>
    <s v="Haircare"/>
    <s v="STORE10"/>
    <s v="Martinez, Adkins and Johnson"/>
    <s v="North"/>
    <s v="Danielmouth"/>
    <s v="Flagship"/>
    <n v="4"/>
    <n v="458.58"/>
    <n v="0.29000000000000004"/>
    <s v="COD"/>
    <x v="1565"/>
  </r>
  <r>
    <x v="1569"/>
    <x v="644"/>
    <n v="6"/>
    <x v="0"/>
    <s v="CUST1113"/>
    <x v="0"/>
    <n v="51"/>
    <x v="15"/>
    <s v="Adjustable Dumbbells 20kg"/>
    <x v="0"/>
    <s v="Fitness"/>
    <s v="STORE10"/>
    <s v="Martinez, Adkins and Johnson"/>
    <s v="North"/>
    <s v="Danielmouth"/>
    <s v="Flagship"/>
    <n v="4"/>
    <n v="704.49"/>
    <n v="5.0000000000000044E-2"/>
    <s v="COD"/>
    <x v="1566"/>
  </r>
  <r>
    <x v="1570"/>
    <x v="195"/>
    <n v="12"/>
    <x v="1"/>
    <s v="CUST1032"/>
    <x v="1"/>
    <n v="48"/>
    <x v="16"/>
    <s v="Decorative Floor Vase"/>
    <x v="3"/>
    <s v="Decor"/>
    <s v="STORE19"/>
    <s v="Mann-Austin"/>
    <s v="East"/>
    <s v="Vasquezborough"/>
    <s v="Online"/>
    <n v="4"/>
    <n v="822.32"/>
    <n v="0.26"/>
    <s v="PayPal"/>
    <x v="1567"/>
  </r>
  <r>
    <x v="1571"/>
    <x v="474"/>
    <n v="2"/>
    <x v="0"/>
    <s v="CUST1245"/>
    <x v="1"/>
    <n v="57"/>
    <x v="58"/>
    <s v="Fabric Sofa Throw Blanket"/>
    <x v="3"/>
    <s v="Decor"/>
    <s v="STORE13"/>
    <s v="Martinez, Adkins and Johnson"/>
    <s v="North"/>
    <s v="Danielmouth"/>
    <s v="Flagship"/>
    <n v="4"/>
    <n v="785.41"/>
    <n v="0.13"/>
    <s v="COD"/>
    <x v="1568"/>
  </r>
  <r>
    <x v="1572"/>
    <x v="180"/>
    <n v="6"/>
    <x v="0"/>
    <s v="CUST1031"/>
    <x v="0"/>
    <n v="41"/>
    <x v="11"/>
    <s v="Portable Power Bank"/>
    <x v="1"/>
    <s v="Mobile"/>
    <s v="STORE14"/>
    <s v="Mcdonald Inc"/>
    <s v="South"/>
    <s v="Christopherland"/>
    <s v="Outlet"/>
    <n v="1"/>
    <n v="405.79999999999995"/>
    <n v="0.10999999999999999"/>
    <s v="PayPal"/>
    <x v="1569"/>
  </r>
  <r>
    <x v="1573"/>
    <x v="645"/>
    <n v="11"/>
    <x v="0"/>
    <s v="CUST1433"/>
    <x v="1"/>
    <n v="51"/>
    <x v="52"/>
    <s v="Women's High Heels"/>
    <x v="4"/>
    <s v="Footwear"/>
    <s v="STORE9"/>
    <s v="Mann-Austin"/>
    <s v="East"/>
    <s v="Vasquezborough"/>
    <s v="Online"/>
    <n v="2"/>
    <n v="976.83"/>
    <n v="9.9999999999999978E-2"/>
    <s v="PayPal"/>
    <x v="1570"/>
  </r>
  <r>
    <x v="1574"/>
    <x v="469"/>
    <n v="6"/>
    <x v="0"/>
    <s v="CUST1273"/>
    <x v="0"/>
    <n v="23"/>
    <x v="91"/>
    <s v="Matte Lipstick Set"/>
    <x v="2"/>
    <s v="Makeup"/>
    <s v="STORE2"/>
    <s v="Mann-Austin"/>
    <s v="East"/>
    <s v="Vasquezborough"/>
    <s v="Online"/>
    <n v="1"/>
    <n v="644.15"/>
    <n v="6.0000000000000053E-2"/>
    <s v="Credit Card"/>
    <x v="1571"/>
  </r>
  <r>
    <x v="1575"/>
    <x v="67"/>
    <n v="8"/>
    <x v="2"/>
    <s v="CUST1337"/>
    <x v="1"/>
    <n v="40"/>
    <x v="22"/>
    <s v="Smart LED Light Strip"/>
    <x v="1"/>
    <s v="Accessories"/>
    <s v="STORE13"/>
    <s v="Martinez, Adkins and Johnson"/>
    <s v="North"/>
    <s v="Danielmouth"/>
    <s v="Flagship"/>
    <n v="1"/>
    <n v="470.55"/>
    <n v="0.22999999999999998"/>
    <s v="PayPal"/>
    <x v="1572"/>
  </r>
  <r>
    <x v="1576"/>
    <x v="41"/>
    <n v="11"/>
    <x v="1"/>
    <s v="CUST1478"/>
    <x v="0"/>
    <n v="59"/>
    <x v="84"/>
    <s v="Men's Sports Shorts"/>
    <x v="4"/>
    <s v="Bottoms"/>
    <s v="STORE6"/>
    <s v="Mann-Austin"/>
    <s v="East"/>
    <s v="Vasquezborough"/>
    <s v="Online"/>
    <n v="3"/>
    <n v="598.81999999999994"/>
    <n v="0.18999999999999995"/>
    <s v="COD"/>
    <x v="1573"/>
  </r>
  <r>
    <x v="1577"/>
    <x v="103"/>
    <n v="7"/>
    <x v="2"/>
    <s v="CUST1101"/>
    <x v="0"/>
    <n v="29"/>
    <x v="42"/>
    <s v="Outdoor Sports Water Bottle"/>
    <x v="0"/>
    <s v="Accessories"/>
    <s v="STORE12"/>
    <s v="Martinez, Adkins and Johnson"/>
    <s v="North"/>
    <s v="Danielmouth"/>
    <s v="Flagship"/>
    <n v="4"/>
    <n v="659.17000000000007"/>
    <n v="0.12"/>
    <s v="Credit Card"/>
    <x v="1574"/>
  </r>
  <r>
    <x v="1578"/>
    <x v="423"/>
    <n v="10"/>
    <x v="0"/>
    <s v="CUST1104"/>
    <x v="0"/>
    <n v="64"/>
    <x v="54"/>
    <s v="Men's Winter Jacket"/>
    <x v="4"/>
    <s v="Outerwear"/>
    <s v="STORE1"/>
    <s v="Martinez, Adkins and Johnson"/>
    <s v="North"/>
    <s v="Danielmouth"/>
    <s v="Flagship"/>
    <n v="2"/>
    <n v="216.01999999999998"/>
    <n v="0.25"/>
    <s v="Credit Card"/>
    <x v="1575"/>
  </r>
  <r>
    <x v="1579"/>
    <x v="367"/>
    <n v="4"/>
    <x v="2"/>
    <s v="CUST1030"/>
    <x v="1"/>
    <n v="64"/>
    <x v="45"/>
    <s v="Basketball"/>
    <x v="0"/>
    <s v="Team Sports"/>
    <s v="STORE10"/>
    <s v="Martinez, Adkins and Johnson"/>
    <s v="North"/>
    <s v="Danielmouth"/>
    <s v="Flagship"/>
    <n v="2"/>
    <n v="613.47"/>
    <n v="2.0000000000000018E-2"/>
    <s v="PayPal"/>
    <x v="1576"/>
  </r>
  <r>
    <x v="1580"/>
    <x v="275"/>
    <n v="9"/>
    <x v="2"/>
    <s v="CUST1098"/>
    <x v="0"/>
    <n v="24"/>
    <x v="87"/>
    <s v="Womens Cotton Scarf"/>
    <x v="4"/>
    <s v="Accessories"/>
    <s v="STORE12"/>
    <s v="Martinez, Adkins and Johnson"/>
    <s v="North"/>
    <s v="Danielmouth"/>
    <s v="Flagship"/>
    <n v="2"/>
    <n v="485.17"/>
    <n v="0.10999999999999999"/>
    <s v="PayPal"/>
    <x v="1577"/>
  </r>
  <r>
    <x v="1581"/>
    <x v="76"/>
    <n v="12"/>
    <x v="1"/>
    <s v="CUST1307"/>
    <x v="1"/>
    <n v="56"/>
    <x v="54"/>
    <s v="Men's Winter Jacket"/>
    <x v="4"/>
    <s v="Outerwear"/>
    <s v="STORE10"/>
    <s v="Martinez, Adkins and Johnson"/>
    <s v="North"/>
    <s v="Danielmouth"/>
    <s v="Flagship"/>
    <n v="1"/>
    <n v="209.7"/>
    <n v="0.19999999999999996"/>
    <s v="PayPal"/>
    <x v="1578"/>
  </r>
  <r>
    <x v="1582"/>
    <x v="598"/>
    <n v="4"/>
    <x v="0"/>
    <s v="CUST1326"/>
    <x v="1"/>
    <n v="58"/>
    <x v="80"/>
    <s v="Microwave Oven"/>
    <x v="3"/>
    <s v="Appliances"/>
    <s v="STORE0"/>
    <s v="Rivera-Warner"/>
    <s v="East"/>
    <s v="Washingtonfurt"/>
    <s v="Flagship"/>
    <n v="1"/>
    <n v="681.47"/>
    <n v="0.15000000000000002"/>
    <s v="Credit Card"/>
    <x v="1579"/>
  </r>
  <r>
    <x v="1583"/>
    <x v="228"/>
    <n v="1"/>
    <x v="2"/>
    <s v="CUST1440"/>
    <x v="0"/>
    <n v="60"/>
    <x v="3"/>
    <s v="Wireless Mouse"/>
    <x v="1"/>
    <s v="Computer"/>
    <s v="STORE17"/>
    <s v="Holloway Ltd"/>
    <s v="North"/>
    <s v="Bensonhaven"/>
    <s v="Flagship"/>
    <n v="2"/>
    <n v="877.21"/>
    <n v="9.9999999999999978E-2"/>
    <s v="Credit Card"/>
    <x v="1580"/>
  </r>
  <r>
    <x v="1584"/>
    <x v="465"/>
    <n v="9"/>
    <x v="2"/>
    <s v="CUST1318"/>
    <x v="0"/>
    <n v="25"/>
    <x v="36"/>
    <s v="Essential Oil Diffuser"/>
    <x v="3"/>
    <s v="Decor"/>
    <s v="STORE5"/>
    <s v="Mann-Austin"/>
    <s v="East"/>
    <s v="Vasquezborough"/>
    <s v="Online"/>
    <n v="2"/>
    <n v="479.77"/>
    <n v="0.20999999999999996"/>
    <s v="PayPal"/>
    <x v="1581"/>
  </r>
  <r>
    <x v="1585"/>
    <x v="53"/>
    <n v="10"/>
    <x v="0"/>
    <s v="CUST1322"/>
    <x v="0"/>
    <n v="54"/>
    <x v="50"/>
    <s v="Hydrating Face Cleanser"/>
    <x v="2"/>
    <s v="Skincare"/>
    <s v="STORE15"/>
    <s v="Shelton PLC"/>
    <s v="North"/>
    <s v="East Jenniferstad"/>
    <s v="Flagship"/>
    <n v="1"/>
    <n v="140.72"/>
    <n v="0"/>
    <s v="COD"/>
    <x v="1582"/>
  </r>
  <r>
    <x v="1586"/>
    <x v="646"/>
    <n v="1"/>
    <x v="2"/>
    <s v="CUST1027"/>
    <x v="0"/>
    <n v="31"/>
    <x v="46"/>
    <s v="Knee Support Brace"/>
    <x v="0"/>
    <s v="Equipment"/>
    <s v="STORE6"/>
    <s v="Mann-Austin"/>
    <s v="East"/>
    <s v="Vasquezborough"/>
    <s v="Online"/>
    <n v="2"/>
    <n v="764.24999999999989"/>
    <n v="0.22999999999999998"/>
    <s v="PayPal"/>
    <x v="1583"/>
  </r>
  <r>
    <x v="1587"/>
    <x v="217"/>
    <n v="1"/>
    <x v="0"/>
    <s v="CUST1222"/>
    <x v="0"/>
    <n v="35"/>
    <x v="50"/>
    <s v="Hydrating Face Cleanser"/>
    <x v="2"/>
    <s v="Skincare"/>
    <s v="STORE5"/>
    <s v="Mann-Austin"/>
    <s v="East"/>
    <s v="Vasquezborough"/>
    <s v="Online"/>
    <n v="3"/>
    <n v="107.80000000000001"/>
    <n v="0.29000000000000004"/>
    <s v="PayPal"/>
    <x v="1584"/>
  </r>
  <r>
    <x v="1588"/>
    <x v="234"/>
    <n v="4"/>
    <x v="2"/>
    <s v="CUST1147"/>
    <x v="1"/>
    <n v="49"/>
    <x v="62"/>
    <s v="Carbon Fiber Tennis Racket"/>
    <x v="0"/>
    <s v="Equipment"/>
    <s v="STORE8"/>
    <s v="Mann-Austin"/>
    <s v="East"/>
    <s v="Vasquezborough"/>
    <s v="Online"/>
    <n v="4"/>
    <n v="565.37"/>
    <n v="7.0000000000000062E-2"/>
    <s v="PayPal"/>
    <x v="1585"/>
  </r>
  <r>
    <x v="1589"/>
    <x v="163"/>
    <n v="11"/>
    <x v="1"/>
    <s v="CUST1034"/>
    <x v="1"/>
    <n v="27"/>
    <x v="14"/>
    <s v="Women's Summer Dress"/>
    <x v="4"/>
    <s v="Tops"/>
    <s v="STORE4"/>
    <s v="Mann-Austin"/>
    <s v="East"/>
    <s v="Vasquezborough"/>
    <s v="Online"/>
    <n v="3"/>
    <n v="811.45000000000027"/>
    <n v="0.26000000000000012"/>
    <s v="Credit Card"/>
    <x v="1586"/>
  </r>
  <r>
    <x v="1590"/>
    <x v="513"/>
    <n v="4"/>
    <x v="2"/>
    <s v="CUST1410"/>
    <x v="1"/>
    <n v="48"/>
    <x v="9"/>
    <s v="Modern Wall Clock"/>
    <x v="3"/>
    <s v="Decor"/>
    <s v="STORE19"/>
    <s v="Mann-Austin"/>
    <s v="East"/>
    <s v="Vasquezborough"/>
    <s v="Online"/>
    <n v="4"/>
    <n v="62.25"/>
    <n v="0.10999999999999999"/>
    <s v="PayPal"/>
    <x v="1587"/>
  </r>
  <r>
    <x v="1591"/>
    <x v="185"/>
    <n v="5"/>
    <x v="2"/>
    <s v="CUST1025"/>
    <x v="1"/>
    <n v="59"/>
    <x v="98"/>
    <s v="Sports Stopwatch Basic"/>
    <x v="0"/>
    <s v="Accessories"/>
    <s v="STORE10"/>
    <s v="Martinez, Adkins and Johnson"/>
    <s v="North"/>
    <s v="Danielmouth"/>
    <s v="Flagship"/>
    <n v="1"/>
    <n v="749.78"/>
    <n v="3.0000000000000138E-2"/>
    <s v="Credit Card"/>
    <x v="1588"/>
  </r>
  <r>
    <x v="1592"/>
    <x v="647"/>
    <n v="7"/>
    <x v="0"/>
    <s v="CUST1350"/>
    <x v="0"/>
    <n v="26"/>
    <x v="4"/>
    <s v="Men's Hair Styling Gel"/>
    <x v="2"/>
    <s v="Haircare"/>
    <s v="STORE5"/>
    <s v="Mann-Austin"/>
    <s v="East"/>
    <s v="Vasquezborough"/>
    <s v="Online"/>
    <n v="3"/>
    <n v="630.27999999999986"/>
    <n v="6.9999999999999951E-2"/>
    <s v="COD"/>
    <x v="1589"/>
  </r>
  <r>
    <x v="1593"/>
    <x v="648"/>
    <n v="3"/>
    <x v="0"/>
    <s v="CUST1143"/>
    <x v="0"/>
    <n v="46"/>
    <x v="37"/>
    <s v="Stainless Steel Cutlery Set"/>
    <x v="3"/>
    <s v="Kitchen"/>
    <s v="STORE16"/>
    <s v="Frederick-Wright"/>
    <s v="West"/>
    <s v="New Jimmymouth"/>
    <s v="Flagship"/>
    <n v="1"/>
    <n v="101.84"/>
    <n v="0.17000000000000004"/>
    <s v="Credit Card"/>
    <x v="1590"/>
  </r>
  <r>
    <x v="1594"/>
    <x v="386"/>
    <n v="11"/>
    <x v="1"/>
    <s v="CUST1055"/>
    <x v="1"/>
    <n v="56"/>
    <x v="10"/>
    <s v="Foldable Camping Chair"/>
    <x v="0"/>
    <s v="Outdoor"/>
    <s v="STORE18"/>
    <s v="Guerrero-Schmitt"/>
    <s v="East"/>
    <s v="East Stevechester"/>
    <s v="Flagship"/>
    <n v="4"/>
    <n v="641.45000000000005"/>
    <n v="0.16000000000000003"/>
    <s v="COD"/>
    <x v="1591"/>
  </r>
  <r>
    <x v="1595"/>
    <x v="68"/>
    <n v="7"/>
    <x v="2"/>
    <s v="CUST1471"/>
    <x v="0"/>
    <n v="42"/>
    <x v="19"/>
    <s v="USB External Hard Drive"/>
    <x v="1"/>
    <s v="Computer"/>
    <s v="STORE1"/>
    <s v="Martinez, Adkins and Johnson"/>
    <s v="North"/>
    <s v="Danielmouth"/>
    <s v="Flagship"/>
    <n v="1"/>
    <n v="135.87"/>
    <n v="0.22999999999999998"/>
    <s v="PayPal"/>
    <x v="1592"/>
  </r>
  <r>
    <x v="1596"/>
    <x v="431"/>
    <n v="2"/>
    <x v="0"/>
    <s v="CUST1095"/>
    <x v="1"/>
    <n v="62"/>
    <x v="39"/>
    <s v="Multi-Purpose Storage Box"/>
    <x v="3"/>
    <s v="Storage"/>
    <s v="STORE6"/>
    <s v="Mann-Austin"/>
    <s v="East"/>
    <s v="Vasquezborough"/>
    <s v="Online"/>
    <n v="1"/>
    <n v="388.35"/>
    <n v="1.000000000000012E-2"/>
    <s v="PayPal"/>
    <x v="1593"/>
  </r>
  <r>
    <x v="1597"/>
    <x v="581"/>
    <n v="3"/>
    <x v="0"/>
    <s v="CUST1486"/>
    <x v="1"/>
    <n v="22"/>
    <x v="48"/>
    <s v="Sports Water Hydration Pack"/>
    <x v="0"/>
    <s v="Outdoor"/>
    <s v="STORE9"/>
    <s v="Mann-Austin"/>
    <s v="East"/>
    <s v="Vasquezborough"/>
    <s v="Online"/>
    <n v="2"/>
    <n v="999.08"/>
    <n v="0.30000000000000004"/>
    <s v="PayPal"/>
    <x v="1594"/>
  </r>
  <r>
    <x v="1598"/>
    <x v="649"/>
    <n v="8"/>
    <x v="2"/>
    <s v="CUST1170"/>
    <x v="0"/>
    <n v="18"/>
    <x v="48"/>
    <s v="Sports Water Hydration Pack"/>
    <x v="0"/>
    <s v="Outdoor"/>
    <s v="STORE17"/>
    <s v="Holloway Ltd"/>
    <s v="North"/>
    <s v="Bensonhaven"/>
    <s v="Flagship"/>
    <n v="3"/>
    <n v="453.18999999999983"/>
    <n v="7.9999999999999849E-2"/>
    <s v="COD"/>
    <x v="1595"/>
  </r>
  <r>
    <x v="1599"/>
    <x v="528"/>
    <n v="10"/>
    <x v="0"/>
    <s v="CUST1235"/>
    <x v="1"/>
    <n v="28"/>
    <x v="61"/>
    <s v="Wall-Mounted Spice Rack"/>
    <x v="3"/>
    <s v="Kitchen"/>
    <s v="STORE10"/>
    <s v="Martinez, Adkins and Johnson"/>
    <s v="North"/>
    <s v="Danielmouth"/>
    <s v="Flagship"/>
    <n v="2"/>
    <n v="61.31"/>
    <n v="0.15000000000000002"/>
    <s v="COD"/>
    <x v="1596"/>
  </r>
  <r>
    <x v="1600"/>
    <x v="389"/>
    <n v="10"/>
    <x v="1"/>
    <s v="CUST1342"/>
    <x v="1"/>
    <n v="30"/>
    <x v="82"/>
    <s v="Badminton Racket Set"/>
    <x v="0"/>
    <s v="Equipment"/>
    <s v="STORE10"/>
    <s v="Martinez, Adkins and Johnson"/>
    <s v="North"/>
    <s v="Danielmouth"/>
    <s v="Flagship"/>
    <n v="2"/>
    <n v="870.13"/>
    <n v="0.22999999999999998"/>
    <s v="Credit Card"/>
    <x v="1597"/>
  </r>
  <r>
    <x v="1601"/>
    <x v="629"/>
    <n v="1"/>
    <x v="2"/>
    <s v="CUST1067"/>
    <x v="0"/>
    <n v="58"/>
    <x v="5"/>
    <s v="4K Home Projector"/>
    <x v="1"/>
    <s v="Appliances"/>
    <s v="STORE19"/>
    <s v="Mann-Austin"/>
    <s v="East"/>
    <s v="Vasquezborough"/>
    <s v="Online"/>
    <n v="1"/>
    <n v="336.51"/>
    <n v="0.10999999999999999"/>
    <s v="PayPal"/>
    <x v="1598"/>
  </r>
  <r>
    <x v="1602"/>
    <x v="154"/>
    <n v="1"/>
    <x v="0"/>
    <s v="CUST1181"/>
    <x v="0"/>
    <n v="60"/>
    <x v="22"/>
    <s v="Smart LED Light Strip"/>
    <x v="1"/>
    <s v="Accessories"/>
    <s v="STORE0"/>
    <s v="Rivera-Warner"/>
    <s v="East"/>
    <s v="Washingtonfurt"/>
    <s v="Flagship"/>
    <n v="1"/>
    <n v="305.71000000000004"/>
    <n v="0.26"/>
    <s v="COD"/>
    <x v="1599"/>
  </r>
  <r>
    <x v="1603"/>
    <x v="183"/>
    <n v="10"/>
    <x v="1"/>
    <s v="CUST1121"/>
    <x v="0"/>
    <n v="62"/>
    <x v="31"/>
    <s v="Men's Graphic T-Shirt"/>
    <x v="4"/>
    <s v="Tops"/>
    <s v="STORE18"/>
    <s v="Guerrero-Schmitt"/>
    <s v="East"/>
    <s v="East Stevechester"/>
    <s v="Flagship"/>
    <n v="2"/>
    <n v="635.39"/>
    <n v="0.29000000000000004"/>
    <s v="COD"/>
    <x v="1600"/>
  </r>
  <r>
    <x v="1604"/>
    <x v="600"/>
    <n v="7"/>
    <x v="0"/>
    <s v="CUST1116"/>
    <x v="1"/>
    <n v="18"/>
    <x v="80"/>
    <s v="Microwave Oven"/>
    <x v="3"/>
    <s v="Appliances"/>
    <s v="STORE19"/>
    <s v="Mann-Austin"/>
    <s v="East"/>
    <s v="Vasquezborough"/>
    <s v="Online"/>
    <n v="2"/>
    <n v="253.86999999999998"/>
    <n v="0.22999999999999998"/>
    <s v="COD"/>
    <x v="1601"/>
  </r>
  <r>
    <x v="1605"/>
    <x v="469"/>
    <n v="6"/>
    <x v="0"/>
    <s v="CUST1484"/>
    <x v="0"/>
    <n v="32"/>
    <x v="3"/>
    <s v="Wireless Mouse"/>
    <x v="1"/>
    <s v="Computer"/>
    <s v="STORE17"/>
    <s v="Holloway Ltd"/>
    <s v="North"/>
    <s v="Bensonhaven"/>
    <s v="Flagship"/>
    <n v="3"/>
    <n v="915.81000000000006"/>
    <n v="0.17000000000000004"/>
    <s v="COD"/>
    <x v="1602"/>
  </r>
  <r>
    <x v="1606"/>
    <x v="156"/>
    <n v="5"/>
    <x v="2"/>
    <s v="CUST1209"/>
    <x v="1"/>
    <n v="50"/>
    <x v="63"/>
    <s v="Smart Home WiFi Camera"/>
    <x v="1"/>
    <s v="Accessories"/>
    <s v="STORE8"/>
    <s v="Mann-Austin"/>
    <s v="East"/>
    <s v="Vasquezborough"/>
    <s v="Online"/>
    <n v="3"/>
    <n v="779.5"/>
    <n v="2.0000000000000018E-2"/>
    <s v="Credit Card"/>
    <x v="1603"/>
  </r>
  <r>
    <x v="1607"/>
    <x v="462"/>
    <n v="6"/>
    <x v="0"/>
    <s v="CUST1469"/>
    <x v="0"/>
    <n v="19"/>
    <x v="86"/>
    <s v="Tennis Ball 3-Pack"/>
    <x v="0"/>
    <s v="Equipment"/>
    <s v="STORE16"/>
    <s v="Frederick-Wright"/>
    <s v="West"/>
    <s v="New Jimmymouth"/>
    <s v="Flagship"/>
    <n v="2"/>
    <n v="780.57"/>
    <n v="0.26"/>
    <s v="Credit Card"/>
    <x v="1604"/>
  </r>
  <r>
    <x v="1608"/>
    <x v="155"/>
    <n v="4"/>
    <x v="0"/>
    <s v="CUST1383"/>
    <x v="1"/>
    <n v="27"/>
    <x v="98"/>
    <s v="Sports Stopwatch Basic"/>
    <x v="0"/>
    <s v="Accessories"/>
    <s v="STORE19"/>
    <s v="Mann-Austin"/>
    <s v="East"/>
    <s v="Vasquezborough"/>
    <s v="Online"/>
    <n v="1"/>
    <n v="511.35"/>
    <n v="0"/>
    <s v="Credit Card"/>
    <x v="1605"/>
  </r>
  <r>
    <x v="1609"/>
    <x v="225"/>
    <n v="5"/>
    <x v="2"/>
    <s v="CUST1016"/>
    <x v="1"/>
    <n v="24"/>
    <x v="0"/>
    <s v="Cricket Bat"/>
    <x v="0"/>
    <s v="Team Sports"/>
    <s v="STORE3"/>
    <s v="Mann-Austin"/>
    <s v="East"/>
    <s v="Vasquezborough"/>
    <s v="Online"/>
    <n v="4"/>
    <n v="44.07"/>
    <n v="0.29000000000000004"/>
    <s v="COD"/>
    <x v="1606"/>
  </r>
  <r>
    <x v="1610"/>
    <x v="475"/>
    <n v="1"/>
    <x v="0"/>
    <s v="CUST1197"/>
    <x v="1"/>
    <n v="45"/>
    <x v="20"/>
    <s v="Men's Sports Shorts"/>
    <x v="4"/>
    <s v="Bottoms"/>
    <s v="STORE11"/>
    <s v="Martinez, Adkins and Johnson"/>
    <s v="North"/>
    <s v="Danielmouth"/>
    <s v="Flagship"/>
    <n v="2"/>
    <n v="895.92000000000007"/>
    <n v="0.15000000000000002"/>
    <s v="Credit Card"/>
    <x v="1607"/>
  </r>
  <r>
    <x v="1611"/>
    <x v="500"/>
    <n v="11"/>
    <x v="0"/>
    <s v="CUST1305"/>
    <x v="0"/>
    <n v="64"/>
    <x v="27"/>
    <s v="Men's Track Pants"/>
    <x v="4"/>
    <s v="Bottoms"/>
    <s v="STORE2"/>
    <s v="Mann-Austin"/>
    <s v="East"/>
    <s v="Vasquezborough"/>
    <s v="Online"/>
    <n v="4"/>
    <n v="456.32"/>
    <n v="0.21999999999999997"/>
    <s v="COD"/>
    <x v="1608"/>
  </r>
  <r>
    <x v="1612"/>
    <x v="117"/>
    <n v="4"/>
    <x v="2"/>
    <s v="CUST1420"/>
    <x v="0"/>
    <n v="60"/>
    <x v="13"/>
    <s v="Gaming Mechanical Keyboard"/>
    <x v="1"/>
    <s v="Computer"/>
    <s v="STORE0"/>
    <s v="Rivera-Warner"/>
    <s v="East"/>
    <s v="Washingtonfurt"/>
    <s v="Flagship"/>
    <n v="1"/>
    <n v="905.5"/>
    <n v="0.29000000000000004"/>
    <s v="COD"/>
    <x v="1609"/>
  </r>
  <r>
    <x v="1613"/>
    <x v="91"/>
    <n v="8"/>
    <x v="0"/>
    <s v="CUST1204"/>
    <x v="0"/>
    <n v="52"/>
    <x v="30"/>
    <s v="Beard Grooming Kit"/>
    <x v="2"/>
    <s v="Grooming"/>
    <s v="STORE13"/>
    <s v="Martinez, Adkins and Johnson"/>
    <s v="North"/>
    <s v="Danielmouth"/>
    <s v="Flagship"/>
    <n v="3"/>
    <n v="63.19"/>
    <n v="7.999999999999996E-2"/>
    <s v="Credit Card"/>
    <x v="1610"/>
  </r>
  <r>
    <x v="1614"/>
    <x v="312"/>
    <n v="12"/>
    <x v="0"/>
    <s v="CUST1050"/>
    <x v="1"/>
    <n v="61"/>
    <x v="7"/>
    <s v="Kitchen Storage Rack"/>
    <x v="3"/>
    <s v="Storage"/>
    <s v="STORE7"/>
    <s v="Mann-Austin"/>
    <s v="East"/>
    <s v="Vasquezborough"/>
    <s v="Online"/>
    <n v="3"/>
    <n v="687.66000000000031"/>
    <n v="6.0000000000000275E-2"/>
    <s v="PayPal"/>
    <x v="1611"/>
  </r>
  <r>
    <x v="1615"/>
    <x v="177"/>
    <n v="3"/>
    <x v="2"/>
    <s v="CUST1219"/>
    <x v="1"/>
    <n v="47"/>
    <x v="19"/>
    <s v="USB External Hard Drive"/>
    <x v="1"/>
    <s v="Computer"/>
    <s v="STORE9"/>
    <s v="Mann-Austin"/>
    <s v="East"/>
    <s v="Vasquezborough"/>
    <s v="Online"/>
    <n v="4"/>
    <n v="639.05999999999995"/>
    <n v="0.12"/>
    <s v="PayPal"/>
    <x v="1612"/>
  </r>
  <r>
    <x v="1616"/>
    <x v="441"/>
    <n v="6"/>
    <x v="0"/>
    <s v="CUST1067"/>
    <x v="0"/>
    <n v="58"/>
    <x v="51"/>
    <s v="Hair Repair Oil Treatment"/>
    <x v="2"/>
    <s v="Haircare"/>
    <s v="STORE7"/>
    <s v="Mann-Austin"/>
    <s v="East"/>
    <s v="Vasquezborough"/>
    <s v="Online"/>
    <n v="1"/>
    <n v="475.14999999999992"/>
    <n v="4.0000000000000036E-2"/>
    <s v="COD"/>
    <x v="1613"/>
  </r>
  <r>
    <x v="1617"/>
    <x v="415"/>
    <n v="8"/>
    <x v="0"/>
    <s v="CUST1190"/>
    <x v="0"/>
    <n v="21"/>
    <x v="38"/>
    <s v="Adjustable Jump Rope"/>
    <x v="0"/>
    <s v="Fitness"/>
    <s v="STORE6"/>
    <s v="Mann-Austin"/>
    <s v="East"/>
    <s v="Vasquezborough"/>
    <s v="Online"/>
    <n v="1"/>
    <n v="62.379999999999995"/>
    <n v="7.999999999999996E-2"/>
    <s v="COD"/>
    <x v="1614"/>
  </r>
  <r>
    <x v="1618"/>
    <x v="634"/>
    <n v="3"/>
    <x v="0"/>
    <s v="CUST1354"/>
    <x v="0"/>
    <n v="38"/>
    <x v="5"/>
    <s v="4K Home Projector"/>
    <x v="1"/>
    <s v="Appliances"/>
    <s v="STORE7"/>
    <s v="Mann-Austin"/>
    <s v="East"/>
    <s v="Vasquezborough"/>
    <s v="Online"/>
    <n v="1"/>
    <n v="977.02"/>
    <n v="0.19999999999999996"/>
    <s v="COD"/>
    <x v="1615"/>
  </r>
  <r>
    <x v="1619"/>
    <x v="460"/>
    <n v="9"/>
    <x v="0"/>
    <s v="CUST1074"/>
    <x v="0"/>
    <n v="58"/>
    <x v="50"/>
    <s v="Hydrating Face Cleanser"/>
    <x v="2"/>
    <s v="Skincare"/>
    <s v="STORE4"/>
    <s v="Mann-Austin"/>
    <s v="East"/>
    <s v="Vasquezborough"/>
    <s v="Online"/>
    <n v="2"/>
    <n v="898.81"/>
    <n v="0.25"/>
    <s v="Credit Card"/>
    <x v="1616"/>
  </r>
  <r>
    <x v="1620"/>
    <x v="406"/>
    <n v="4"/>
    <x v="2"/>
    <s v="CUST1351"/>
    <x v="1"/>
    <n v="25"/>
    <x v="71"/>
    <s v="Foam Roller"/>
    <x v="0"/>
    <s v="Fitness"/>
    <s v="STORE3"/>
    <s v="Mann-Austin"/>
    <s v="East"/>
    <s v="Vasquezborough"/>
    <s v="Online"/>
    <n v="2"/>
    <n v="422.13000000000005"/>
    <n v="0.28000000000000003"/>
    <s v="Credit Card"/>
    <x v="1617"/>
  </r>
  <r>
    <x v="1621"/>
    <x v="414"/>
    <n v="8"/>
    <x v="0"/>
    <s v="CUST1050"/>
    <x v="1"/>
    <n v="61"/>
    <x v="13"/>
    <s v="Gaming Mechanical Keyboard"/>
    <x v="1"/>
    <s v="Computer"/>
    <s v="STORE11"/>
    <s v="Martinez, Adkins and Johnson"/>
    <s v="North"/>
    <s v="Danielmouth"/>
    <s v="Flagship"/>
    <n v="1"/>
    <n v="324.56"/>
    <n v="3.0000000000000027E-2"/>
    <s v="COD"/>
    <x v="1618"/>
  </r>
  <r>
    <x v="1622"/>
    <x v="429"/>
    <n v="8"/>
    <x v="0"/>
    <s v="CUST1468"/>
    <x v="0"/>
    <n v="45"/>
    <x v="76"/>
    <s v="Ceramic Plant Pot"/>
    <x v="3"/>
    <s v="Decor"/>
    <s v="STORE16"/>
    <s v="Frederick-Wright"/>
    <s v="West"/>
    <s v="New Jimmymouth"/>
    <s v="Flagship"/>
    <n v="4"/>
    <n v="570.37999999999988"/>
    <n v="0.2599999999999999"/>
    <s v="PayPal"/>
    <x v="1619"/>
  </r>
  <r>
    <x v="1623"/>
    <x v="94"/>
    <n v="7"/>
    <x v="0"/>
    <s v="CUST1394"/>
    <x v="1"/>
    <n v="43"/>
    <x v="13"/>
    <s v="Gaming Mechanical Keyboard"/>
    <x v="1"/>
    <s v="Computer"/>
    <s v="STORE15"/>
    <s v="Shelton PLC"/>
    <s v="North"/>
    <s v="East Jenniferstad"/>
    <s v="Flagship"/>
    <n v="2"/>
    <n v="223.73"/>
    <n v="0.10999999999999999"/>
    <s v="PayPal"/>
    <x v="1620"/>
  </r>
  <r>
    <x v="1624"/>
    <x v="233"/>
    <n v="7"/>
    <x v="2"/>
    <s v="CUST1351"/>
    <x v="1"/>
    <n v="25"/>
    <x v="56"/>
    <s v="Kitchen Cutting Board"/>
    <x v="3"/>
    <s v="Kitchen"/>
    <s v="STORE16"/>
    <s v="Frederick-Wright"/>
    <s v="West"/>
    <s v="New Jimmymouth"/>
    <s v="Flagship"/>
    <n v="4"/>
    <n v="164.93"/>
    <n v="0.10999999999999999"/>
    <s v="Credit Card"/>
    <x v="1621"/>
  </r>
  <r>
    <x v="1625"/>
    <x v="368"/>
    <n v="10"/>
    <x v="0"/>
    <s v="CUST1249"/>
    <x v="1"/>
    <n v="41"/>
    <x v="5"/>
    <s v="4K Home Projector"/>
    <x v="1"/>
    <s v="Appliances"/>
    <s v="STORE7"/>
    <s v="Mann-Austin"/>
    <s v="East"/>
    <s v="Vasquezborough"/>
    <s v="Online"/>
    <n v="3"/>
    <n v="326.65999999999991"/>
    <n v="0.27999999999999992"/>
    <s v="COD"/>
    <x v="1622"/>
  </r>
  <r>
    <x v="1626"/>
    <x v="408"/>
    <n v="3"/>
    <x v="0"/>
    <s v="CUST1182"/>
    <x v="1"/>
    <n v="23"/>
    <x v="55"/>
    <s v="Men's Graphic T-Shirt"/>
    <x v="4"/>
    <s v="Tops"/>
    <s v="STORE15"/>
    <s v="Shelton PLC"/>
    <s v="North"/>
    <s v="East Jenniferstad"/>
    <s v="Flagship"/>
    <n v="2"/>
    <n v="462.93"/>
    <n v="0.17000000000000004"/>
    <s v="PayPal"/>
    <x v="1623"/>
  </r>
  <r>
    <x v="1627"/>
    <x v="77"/>
    <n v="8"/>
    <x v="2"/>
    <s v="CUST1147"/>
    <x v="1"/>
    <n v="49"/>
    <x v="90"/>
    <s v="Brother Laser Printer"/>
    <x v="1"/>
    <s v="Computer"/>
    <s v="STORE16"/>
    <s v="Frederick-Wright"/>
    <s v="West"/>
    <s v="New Jimmymouth"/>
    <s v="Flagship"/>
    <n v="3"/>
    <n v="60.260000000000019"/>
    <n v="4.0000000000000147E-2"/>
    <s v="Credit Card"/>
    <x v="1624"/>
  </r>
  <r>
    <x v="1628"/>
    <x v="14"/>
    <n v="6"/>
    <x v="2"/>
    <s v="CUST1071"/>
    <x v="1"/>
    <n v="61"/>
    <x v="13"/>
    <s v="Gaming Mechanical Keyboard"/>
    <x v="1"/>
    <s v="Computer"/>
    <s v="STORE9"/>
    <s v="Mann-Austin"/>
    <s v="East"/>
    <s v="Vasquezborough"/>
    <s v="Online"/>
    <n v="3"/>
    <n v="109.50000000000001"/>
    <n v="6.0000000000000053E-2"/>
    <s v="COD"/>
    <x v="1625"/>
  </r>
  <r>
    <x v="1629"/>
    <x v="237"/>
    <n v="3"/>
    <x v="2"/>
    <s v="CUST1382"/>
    <x v="1"/>
    <n v="20"/>
    <x v="7"/>
    <s v="Kitchen Storage Rack"/>
    <x v="3"/>
    <s v="Storage"/>
    <s v="STORE16"/>
    <s v="Frederick-Wright"/>
    <s v="West"/>
    <s v="New Jimmymouth"/>
    <s v="Flagship"/>
    <n v="1"/>
    <n v="505.83"/>
    <n v="0.14000000000000001"/>
    <s v="COD"/>
    <x v="1626"/>
  </r>
  <r>
    <x v="1630"/>
    <x v="650"/>
    <n v="8"/>
    <x v="0"/>
    <s v="CUST1163"/>
    <x v="0"/>
    <n v="21"/>
    <x v="24"/>
    <s v="Portable Bluetooth Speaker"/>
    <x v="1"/>
    <s v="Audio"/>
    <s v="STORE10"/>
    <s v="Martinez, Adkins and Johnson"/>
    <s v="North"/>
    <s v="Danielmouth"/>
    <s v="Flagship"/>
    <n v="2"/>
    <n v="443.15"/>
    <n v="0.27"/>
    <s v="PayPal"/>
    <x v="1627"/>
  </r>
  <r>
    <x v="1631"/>
    <x v="603"/>
    <n v="3"/>
    <x v="2"/>
    <s v="CUST1497"/>
    <x v="1"/>
    <n v="47"/>
    <x v="84"/>
    <s v="Men's Sports Shorts"/>
    <x v="4"/>
    <s v="Bottoms"/>
    <s v="STORE7"/>
    <s v="Mann-Austin"/>
    <s v="East"/>
    <s v="Vasquezborough"/>
    <s v="Online"/>
    <n v="2"/>
    <n v="784.25999999999988"/>
    <n v="0.22999999999999998"/>
    <s v="PayPal"/>
    <x v="1628"/>
  </r>
  <r>
    <x v="1632"/>
    <x v="70"/>
    <n v="8"/>
    <x v="0"/>
    <s v="CUST1455"/>
    <x v="0"/>
    <n v="54"/>
    <x v="11"/>
    <s v="Portable Power Bank"/>
    <x v="1"/>
    <s v="Mobile"/>
    <s v="STORE11"/>
    <s v="Martinez, Adkins and Johnson"/>
    <s v="North"/>
    <s v="Danielmouth"/>
    <s v="Flagship"/>
    <n v="3"/>
    <n v="590.31000000000006"/>
    <n v="0.17000000000000004"/>
    <s v="PayPal"/>
    <x v="1629"/>
  </r>
  <r>
    <x v="1633"/>
    <x v="329"/>
    <n v="9"/>
    <x v="0"/>
    <s v="CUST1120"/>
    <x v="1"/>
    <n v="44"/>
    <x v="20"/>
    <s v="Men's Sports Shorts"/>
    <x v="4"/>
    <s v="Bottoms"/>
    <s v="STORE16"/>
    <s v="Frederick-Wright"/>
    <s v="West"/>
    <s v="New Jimmymouth"/>
    <s v="Flagship"/>
    <n v="1"/>
    <n v="696.13"/>
    <n v="6.0000000000000164E-2"/>
    <s v="COD"/>
    <x v="1630"/>
  </r>
  <r>
    <x v="1634"/>
    <x v="464"/>
    <n v="2"/>
    <x v="0"/>
    <s v="CUST1104"/>
    <x v="0"/>
    <n v="64"/>
    <x v="69"/>
    <s v="HDMI Cable – 2m"/>
    <x v="1"/>
    <s v="Accessories"/>
    <s v="STORE6"/>
    <s v="Mann-Austin"/>
    <s v="East"/>
    <s v="Vasquezborough"/>
    <s v="Online"/>
    <n v="4"/>
    <n v="194.39"/>
    <n v="0.25"/>
    <s v="Credit Card"/>
    <x v="1631"/>
  </r>
  <r>
    <x v="1635"/>
    <x v="651"/>
    <n v="5"/>
    <x v="0"/>
    <s v="CUST1330"/>
    <x v="0"/>
    <n v="54"/>
    <x v="9"/>
    <s v="Modern Wall Clock"/>
    <x v="3"/>
    <s v="Decor"/>
    <s v="STORE1"/>
    <s v="Martinez, Adkins and Johnson"/>
    <s v="North"/>
    <s v="Danielmouth"/>
    <s v="Flagship"/>
    <n v="1"/>
    <n v="339.7"/>
    <n v="9.9999999999999867E-2"/>
    <s v="Credit Card"/>
    <x v="1632"/>
  </r>
  <r>
    <x v="1636"/>
    <x v="340"/>
    <n v="9"/>
    <x v="2"/>
    <s v="CUST1048"/>
    <x v="0"/>
    <n v="54"/>
    <x v="88"/>
    <s v="Wooden Nightstand"/>
    <x v="3"/>
    <s v="Furniture"/>
    <s v="STORE13"/>
    <s v="Martinez, Adkins and Johnson"/>
    <s v="North"/>
    <s v="Danielmouth"/>
    <s v="Flagship"/>
    <n v="4"/>
    <n v="463.16"/>
    <n v="0.27"/>
    <s v="PayPal"/>
    <x v="1633"/>
  </r>
  <r>
    <x v="1637"/>
    <x v="326"/>
    <n v="2"/>
    <x v="2"/>
    <s v="CUST1107"/>
    <x v="1"/>
    <n v="62"/>
    <x v="23"/>
    <s v="Men's Roll-On Perfume"/>
    <x v="2"/>
    <s v="Fragrance"/>
    <s v="STORE10"/>
    <s v="Martinez, Adkins and Johnson"/>
    <s v="North"/>
    <s v="Danielmouth"/>
    <s v="Flagship"/>
    <n v="2"/>
    <n v="824.91"/>
    <n v="8.9999999999999969E-2"/>
    <s v="Credit Card"/>
    <x v="1634"/>
  </r>
  <r>
    <x v="1638"/>
    <x v="296"/>
    <n v="8"/>
    <x v="0"/>
    <s v="CUST1070"/>
    <x v="1"/>
    <n v="29"/>
    <x v="23"/>
    <s v="Men's Roll-On Perfume"/>
    <x v="2"/>
    <s v="Fragrance"/>
    <s v="STORE2"/>
    <s v="Mann-Austin"/>
    <s v="East"/>
    <s v="Vasquezborough"/>
    <s v="Online"/>
    <n v="4"/>
    <n v="796.89"/>
    <n v="0.17000000000000004"/>
    <s v="Credit Card"/>
    <x v="1635"/>
  </r>
  <r>
    <x v="1639"/>
    <x v="270"/>
    <n v="7"/>
    <x v="0"/>
    <s v="CUST1240"/>
    <x v="1"/>
    <n v="59"/>
    <x v="33"/>
    <s v="Wireless Bluetooth Speaker"/>
    <x v="1"/>
    <s v="Audio"/>
    <s v="STORE17"/>
    <s v="Holloway Ltd"/>
    <s v="North"/>
    <s v="Bensonhaven"/>
    <s v="Flagship"/>
    <n v="3"/>
    <n v="543.93000000000018"/>
    <n v="0.30000000000000016"/>
    <s v="COD"/>
    <x v="1636"/>
  </r>
  <r>
    <x v="1640"/>
    <x v="647"/>
    <n v="7"/>
    <x v="0"/>
    <s v="CUST1173"/>
    <x v="1"/>
    <n v="41"/>
    <x v="66"/>
    <s v="Decorative Wall Mirror"/>
    <x v="3"/>
    <s v="Decor"/>
    <s v="STORE7"/>
    <s v="Mann-Austin"/>
    <s v="East"/>
    <s v="Vasquezborough"/>
    <s v="Online"/>
    <n v="2"/>
    <n v="44.65"/>
    <n v="3.0000000000000027E-2"/>
    <s v="PayPal"/>
    <x v="1637"/>
  </r>
  <r>
    <x v="1641"/>
    <x v="177"/>
    <n v="3"/>
    <x v="2"/>
    <s v="CUST1250"/>
    <x v="0"/>
    <n v="48"/>
    <x v="6"/>
    <s v="Premium Blanket Throw"/>
    <x v="3"/>
    <s v="Decor"/>
    <s v="STORE0"/>
    <s v="Rivera-Warner"/>
    <s v="East"/>
    <s v="Washingtonfurt"/>
    <s v="Flagship"/>
    <n v="4"/>
    <n v="827.39"/>
    <n v="6.0000000000000053E-2"/>
    <s v="COD"/>
    <x v="1638"/>
  </r>
  <r>
    <x v="1642"/>
    <x v="445"/>
    <n v="1"/>
    <x v="0"/>
    <s v="CUST1308"/>
    <x v="1"/>
    <n v="60"/>
    <x v="66"/>
    <s v="Decorative Wall Mirror"/>
    <x v="3"/>
    <s v="Decor"/>
    <s v="STORE12"/>
    <s v="Martinez, Adkins and Johnson"/>
    <s v="North"/>
    <s v="Danielmouth"/>
    <s v="Flagship"/>
    <n v="2"/>
    <n v="403.2"/>
    <n v="0.20999999999999996"/>
    <s v="PayPal"/>
    <x v="1639"/>
  </r>
  <r>
    <x v="1643"/>
    <x v="419"/>
    <n v="9"/>
    <x v="0"/>
    <s v="CUST1017"/>
    <x v="1"/>
    <n v="60"/>
    <x v="56"/>
    <s v="Kitchen Cutting Board"/>
    <x v="3"/>
    <s v="Kitchen"/>
    <s v="STORE13"/>
    <s v="Martinez, Adkins and Johnson"/>
    <s v="North"/>
    <s v="Danielmouth"/>
    <s v="Flagship"/>
    <n v="4"/>
    <n v="292.31"/>
    <n v="0.27"/>
    <s v="PayPal"/>
    <x v="1640"/>
  </r>
  <r>
    <x v="1644"/>
    <x v="330"/>
    <n v="5"/>
    <x v="2"/>
    <s v="CUST1492"/>
    <x v="1"/>
    <n v="59"/>
    <x v="95"/>
    <s v="Knee Support Brace"/>
    <x v="0"/>
    <s v="Equipment"/>
    <s v="STORE10"/>
    <s v="Martinez, Adkins and Johnson"/>
    <s v="North"/>
    <s v="Danielmouth"/>
    <s v="Flagship"/>
    <n v="1"/>
    <n v="948.33"/>
    <n v="0.10999999999999999"/>
    <s v="Credit Card"/>
    <x v="1641"/>
  </r>
  <r>
    <x v="1645"/>
    <x v="26"/>
    <n v="1"/>
    <x v="0"/>
    <s v="CUST1343"/>
    <x v="0"/>
    <n v="38"/>
    <x v="11"/>
    <s v="Portable Power Bank"/>
    <x v="1"/>
    <s v="Mobile"/>
    <s v="STORE5"/>
    <s v="Mann-Austin"/>
    <s v="East"/>
    <s v="Vasquezborough"/>
    <s v="Online"/>
    <n v="1"/>
    <n v="702.27"/>
    <n v="0.17000000000000004"/>
    <s v="COD"/>
    <x v="1642"/>
  </r>
  <r>
    <x v="1646"/>
    <x v="13"/>
    <n v="8"/>
    <x v="2"/>
    <s v="CUST1041"/>
    <x v="0"/>
    <n v="21"/>
    <x v="37"/>
    <s v="Stainless Steel Cutlery Set"/>
    <x v="3"/>
    <s v="Kitchen"/>
    <s v="STORE3"/>
    <s v="Mann-Austin"/>
    <s v="East"/>
    <s v="Vasquezborough"/>
    <s v="Online"/>
    <n v="2"/>
    <n v="379.28"/>
    <n v="0.26"/>
    <s v="Credit Card"/>
    <x v="1643"/>
  </r>
  <r>
    <x v="1647"/>
    <x v="595"/>
    <n v="1"/>
    <x v="2"/>
    <s v="CUST1132"/>
    <x v="1"/>
    <n v="57"/>
    <x v="44"/>
    <s v="Makeup Brush Set"/>
    <x v="2"/>
    <s v="Makeup"/>
    <s v="STORE0"/>
    <s v="Rivera-Warner"/>
    <s v="East"/>
    <s v="Washingtonfurt"/>
    <s v="Flagship"/>
    <n v="4"/>
    <n v="92.350000000000009"/>
    <n v="0.15000000000000002"/>
    <s v="Credit Card"/>
    <x v="1644"/>
  </r>
  <r>
    <x v="1648"/>
    <x v="45"/>
    <n v="11"/>
    <x v="0"/>
    <s v="CUST1219"/>
    <x v="1"/>
    <n v="47"/>
    <x v="11"/>
    <s v="Portable Power Bank"/>
    <x v="1"/>
    <s v="Mobile"/>
    <s v="STORE12"/>
    <s v="Martinez, Adkins and Johnson"/>
    <s v="North"/>
    <s v="Danielmouth"/>
    <s v="Flagship"/>
    <n v="4"/>
    <n v="721.54"/>
    <n v="0.20999999999999985"/>
    <s v="Credit Card"/>
    <x v="1645"/>
  </r>
  <r>
    <x v="1649"/>
    <x v="605"/>
    <n v="5"/>
    <x v="2"/>
    <s v="CUST1053"/>
    <x v="1"/>
    <n v="37"/>
    <x v="48"/>
    <s v="Sports Water Hydration Pack"/>
    <x v="0"/>
    <s v="Outdoor"/>
    <s v="STORE9"/>
    <s v="Mann-Austin"/>
    <s v="East"/>
    <s v="Vasquezborough"/>
    <s v="Online"/>
    <n v="1"/>
    <n v="228.69"/>
    <n v="0.14000000000000001"/>
    <s v="Credit Card"/>
    <x v="1646"/>
  </r>
  <r>
    <x v="1650"/>
    <x v="308"/>
    <n v="9"/>
    <x v="2"/>
    <s v="CUST1355"/>
    <x v="0"/>
    <n v="20"/>
    <x v="27"/>
    <s v="Men's Track Pants"/>
    <x v="4"/>
    <s v="Bottoms"/>
    <s v="STORE10"/>
    <s v="Martinez, Adkins and Johnson"/>
    <s v="North"/>
    <s v="Danielmouth"/>
    <s v="Flagship"/>
    <n v="1"/>
    <n v="899.09"/>
    <n v="0.19999999999999996"/>
    <s v="PayPal"/>
    <x v="1647"/>
  </r>
  <r>
    <x v="1651"/>
    <x v="411"/>
    <n v="3"/>
    <x v="0"/>
    <s v="CUST1384"/>
    <x v="1"/>
    <n v="52"/>
    <x v="67"/>
    <s v="Decorative Lamp Shade"/>
    <x v="3"/>
    <s v="Lighting"/>
    <s v="STORE8"/>
    <s v="Mann-Austin"/>
    <s v="East"/>
    <s v="Vasquezborough"/>
    <s v="Online"/>
    <n v="4"/>
    <n v="195.75"/>
    <n v="0.17000000000000004"/>
    <s v="Credit Card"/>
    <x v="1648"/>
  </r>
  <r>
    <x v="1652"/>
    <x v="486"/>
    <n v="8"/>
    <x v="0"/>
    <s v="CUST1426"/>
    <x v="0"/>
    <n v="28"/>
    <x v="47"/>
    <s v="USB-C Laptop Charger"/>
    <x v="1"/>
    <s v="Computer"/>
    <s v="STORE15"/>
    <s v="Shelton PLC"/>
    <s v="North"/>
    <s v="East Jenniferstad"/>
    <s v="Flagship"/>
    <n v="3"/>
    <n v="199.12999999999994"/>
    <n v="0.23999999999999988"/>
    <s v="Credit Card"/>
    <x v="1649"/>
  </r>
  <r>
    <x v="1653"/>
    <x v="23"/>
    <n v="6"/>
    <x v="0"/>
    <s v="CUST1160"/>
    <x v="1"/>
    <n v="41"/>
    <x v="62"/>
    <s v="Carbon Fiber Tennis Racket"/>
    <x v="0"/>
    <s v="Equipment"/>
    <s v="STORE14"/>
    <s v="Mcdonald Inc"/>
    <s v="South"/>
    <s v="Christopherland"/>
    <s v="Outlet"/>
    <n v="2"/>
    <n v="833.61999999999989"/>
    <n v="0.17999999999999994"/>
    <s v="Credit Card"/>
    <x v="1650"/>
  </r>
  <r>
    <x v="1654"/>
    <x v="511"/>
    <n v="4"/>
    <x v="0"/>
    <s v="CUST1484"/>
    <x v="0"/>
    <n v="32"/>
    <x v="28"/>
    <s v="Women's Ankle Boots"/>
    <x v="4"/>
    <s v="Footwear"/>
    <s v="STORE0"/>
    <s v="Rivera-Warner"/>
    <s v="East"/>
    <s v="Washingtonfurt"/>
    <s v="Flagship"/>
    <n v="1"/>
    <n v="676.25999999999988"/>
    <n v="0.1399999999999999"/>
    <s v="Credit Card"/>
    <x v="1651"/>
  </r>
  <r>
    <x v="1655"/>
    <x v="652"/>
    <n v="2"/>
    <x v="2"/>
    <s v="CUST1032"/>
    <x v="1"/>
    <n v="48"/>
    <x v="17"/>
    <s v="Luxury Perfume Spray"/>
    <x v="2"/>
    <s v="Fragrance"/>
    <s v="STORE9"/>
    <s v="Mann-Austin"/>
    <s v="East"/>
    <s v="Vasquezborough"/>
    <s v="Online"/>
    <n v="2"/>
    <n v="666.49"/>
    <n v="6.0000000000000053E-2"/>
    <s v="Credit Card"/>
    <x v="1652"/>
  </r>
  <r>
    <x v="1656"/>
    <x v="226"/>
    <n v="3"/>
    <x v="2"/>
    <s v="CUST1460"/>
    <x v="0"/>
    <n v="35"/>
    <x v="5"/>
    <s v="4K Home Projector"/>
    <x v="1"/>
    <s v="Appliances"/>
    <s v="STORE4"/>
    <s v="Mann-Austin"/>
    <s v="East"/>
    <s v="Vasquezborough"/>
    <s v="Online"/>
    <n v="3"/>
    <n v="471.18999999999977"/>
    <n v="0.2799999999999998"/>
    <s v="COD"/>
    <x v="1653"/>
  </r>
  <r>
    <x v="1657"/>
    <x v="653"/>
    <n v="11"/>
    <x v="1"/>
    <s v="CUST1119"/>
    <x v="0"/>
    <n v="40"/>
    <x v="67"/>
    <s v="Decorative Lamp Shade"/>
    <x v="3"/>
    <s v="Lighting"/>
    <s v="STORE3"/>
    <s v="Mann-Austin"/>
    <s v="East"/>
    <s v="Vasquezborough"/>
    <s v="Online"/>
    <n v="4"/>
    <n v="555.65"/>
    <n v="0.25"/>
    <s v="COD"/>
    <x v="1654"/>
  </r>
  <r>
    <x v="1658"/>
    <x v="54"/>
    <n v="12"/>
    <x v="1"/>
    <s v="CUST1035"/>
    <x v="0"/>
    <n v="52"/>
    <x v="98"/>
    <s v="Sports Stopwatch Basic"/>
    <x v="0"/>
    <s v="Accessories"/>
    <s v="STORE14"/>
    <s v="Mcdonald Inc"/>
    <s v="South"/>
    <s v="Christopherland"/>
    <s v="Outlet"/>
    <n v="2"/>
    <n v="100.42000000000002"/>
    <n v="6.0000000000000164E-2"/>
    <s v="Credit Card"/>
    <x v="1655"/>
  </r>
  <r>
    <x v="1659"/>
    <x v="556"/>
    <n v="2"/>
    <x v="0"/>
    <s v="CUST1050"/>
    <x v="1"/>
    <n v="61"/>
    <x v="24"/>
    <s v="Portable Bluetooth Speaker"/>
    <x v="1"/>
    <s v="Audio"/>
    <s v="STORE18"/>
    <s v="Guerrero-Schmitt"/>
    <s v="East"/>
    <s v="East Stevechester"/>
    <s v="Flagship"/>
    <n v="3"/>
    <n v="981.69"/>
    <n v="5.0000000000000044E-2"/>
    <s v="COD"/>
    <x v="1656"/>
  </r>
  <r>
    <x v="1660"/>
    <x v="489"/>
    <n v="1"/>
    <x v="0"/>
    <s v="CUST1327"/>
    <x v="1"/>
    <n v="62"/>
    <x v="31"/>
    <s v="Men's Graphic T-Shirt"/>
    <x v="4"/>
    <s v="Tops"/>
    <s v="STORE16"/>
    <s v="Frederick-Wright"/>
    <s v="West"/>
    <s v="New Jimmymouth"/>
    <s v="Flagship"/>
    <n v="2"/>
    <n v="848.87"/>
    <n v="8.9999999999999969E-2"/>
    <s v="COD"/>
    <x v="1657"/>
  </r>
  <r>
    <x v="1661"/>
    <x v="636"/>
    <n v="10"/>
    <x v="1"/>
    <s v="CUST1375"/>
    <x v="0"/>
    <n v="26"/>
    <x v="99"/>
    <s v="Women's Formal Blazer"/>
    <x v="4"/>
    <s v="Outerwear"/>
    <s v="STORE10"/>
    <s v="Martinez, Adkins and Johnson"/>
    <s v="North"/>
    <s v="Danielmouth"/>
    <s v="Flagship"/>
    <n v="3"/>
    <n v="582.32000000000005"/>
    <n v="0"/>
    <s v="PayPal"/>
    <x v="1658"/>
  </r>
  <r>
    <x v="1662"/>
    <x v="464"/>
    <n v="2"/>
    <x v="0"/>
    <s v="CUST1171"/>
    <x v="1"/>
    <n v="44"/>
    <x v="2"/>
    <s v="Men's Roll-On Perfume"/>
    <x v="2"/>
    <s v="Fragrance"/>
    <s v="STORE17"/>
    <s v="Holloway Ltd"/>
    <s v="North"/>
    <s v="Bensonhaven"/>
    <s v="Flagship"/>
    <n v="2"/>
    <n v="869.43"/>
    <n v="0.24"/>
    <s v="COD"/>
    <x v="1659"/>
  </r>
  <r>
    <x v="1663"/>
    <x v="654"/>
    <n v="5"/>
    <x v="0"/>
    <s v="CUST1021"/>
    <x v="1"/>
    <n v="36"/>
    <x v="59"/>
    <s v="Sports Stopwatch Pro"/>
    <x v="0"/>
    <s v="Accessories"/>
    <s v="STORE4"/>
    <s v="Mann-Austin"/>
    <s v="East"/>
    <s v="Vasquezborough"/>
    <s v="Online"/>
    <n v="1"/>
    <n v="62.260000000000005"/>
    <n v="3.0000000000000027E-2"/>
    <s v="COD"/>
    <x v="1660"/>
  </r>
  <r>
    <x v="1664"/>
    <x v="104"/>
    <n v="5"/>
    <x v="2"/>
    <s v="CUST1152"/>
    <x v="1"/>
    <n v="41"/>
    <x v="11"/>
    <s v="Portable Power Bank"/>
    <x v="1"/>
    <s v="Mobile"/>
    <s v="STORE14"/>
    <s v="Mcdonald Inc"/>
    <s v="South"/>
    <s v="Christopherland"/>
    <s v="Outlet"/>
    <n v="3"/>
    <n v="343.97"/>
    <n v="4.0000000000000036E-2"/>
    <s v="COD"/>
    <x v="1661"/>
  </r>
  <r>
    <x v="1665"/>
    <x v="655"/>
    <n v="1"/>
    <x v="0"/>
    <s v="CUST1303"/>
    <x v="1"/>
    <n v="23"/>
    <x v="10"/>
    <s v="Foldable Camping Chair"/>
    <x v="0"/>
    <s v="Outdoor"/>
    <s v="STORE12"/>
    <s v="Martinez, Adkins and Johnson"/>
    <s v="North"/>
    <s v="Danielmouth"/>
    <s v="Flagship"/>
    <n v="3"/>
    <n v="304.67"/>
    <n v="0.10999999999999999"/>
    <s v="Credit Card"/>
    <x v="1662"/>
  </r>
  <r>
    <x v="1666"/>
    <x v="627"/>
    <n v="1"/>
    <x v="0"/>
    <s v="CUST1365"/>
    <x v="1"/>
    <n v="63"/>
    <x v="16"/>
    <s v="Decorative Floor Vase"/>
    <x v="3"/>
    <s v="Decor"/>
    <s v="STORE9"/>
    <s v="Mann-Austin"/>
    <s v="East"/>
    <s v="Vasquezborough"/>
    <s v="Online"/>
    <n v="4"/>
    <n v="208.34"/>
    <n v="1.0000000000000009E-2"/>
    <s v="PayPal"/>
    <x v="1663"/>
  </r>
  <r>
    <x v="1667"/>
    <x v="321"/>
    <n v="7"/>
    <x v="2"/>
    <s v="CUST1312"/>
    <x v="1"/>
    <n v="47"/>
    <x v="56"/>
    <s v="Kitchen Cutting Board"/>
    <x v="3"/>
    <s v="Kitchen"/>
    <s v="STORE1"/>
    <s v="Martinez, Adkins and Johnson"/>
    <s v="North"/>
    <s v="Danielmouth"/>
    <s v="Flagship"/>
    <n v="1"/>
    <n v="119.04"/>
    <n v="0.13"/>
    <s v="COD"/>
    <x v="1664"/>
  </r>
  <r>
    <x v="1668"/>
    <x v="20"/>
    <n v="7"/>
    <x v="2"/>
    <s v="CUST1321"/>
    <x v="1"/>
    <n v="21"/>
    <x v="38"/>
    <s v="Adjustable Jump Rope"/>
    <x v="0"/>
    <s v="Fitness"/>
    <s v="STORE9"/>
    <s v="Mann-Austin"/>
    <s v="East"/>
    <s v="Vasquezborough"/>
    <s v="Online"/>
    <n v="4"/>
    <n v="791.65"/>
    <n v="6.0000000000000053E-2"/>
    <s v="COD"/>
    <x v="1665"/>
  </r>
  <r>
    <x v="1669"/>
    <x v="589"/>
    <n v="7"/>
    <x v="2"/>
    <s v="CUST1052"/>
    <x v="0"/>
    <n v="55"/>
    <x v="66"/>
    <s v="Decorative Wall Mirror"/>
    <x v="3"/>
    <s v="Decor"/>
    <s v="STORE2"/>
    <s v="Mann-Austin"/>
    <s v="East"/>
    <s v="Vasquezborough"/>
    <s v="Online"/>
    <n v="2"/>
    <n v="414.86"/>
    <n v="0.22999999999999998"/>
    <s v="Credit Card"/>
    <x v="1666"/>
  </r>
  <r>
    <x v="1670"/>
    <x v="562"/>
    <n v="4"/>
    <x v="0"/>
    <s v="CUST1478"/>
    <x v="0"/>
    <n v="59"/>
    <x v="48"/>
    <s v="Sports Water Hydration Pack"/>
    <x v="0"/>
    <s v="Outdoor"/>
    <s v="STORE12"/>
    <s v="Martinez, Adkins and Johnson"/>
    <s v="North"/>
    <s v="Danielmouth"/>
    <s v="Flagship"/>
    <n v="2"/>
    <n v="960.81"/>
    <n v="0.28000000000000003"/>
    <s v="PayPal"/>
    <x v="1667"/>
  </r>
  <r>
    <x v="1671"/>
    <x v="646"/>
    <n v="1"/>
    <x v="2"/>
    <s v="CUST1212"/>
    <x v="1"/>
    <n v="63"/>
    <x v="57"/>
    <s v="Boxing Hand Wraps"/>
    <x v="0"/>
    <s v="Fitness"/>
    <s v="STORE4"/>
    <s v="Mann-Austin"/>
    <s v="East"/>
    <s v="Vasquezborough"/>
    <s v="Online"/>
    <n v="4"/>
    <n v="943.3599999999999"/>
    <n v="0.17999999999999994"/>
    <s v="PayPal"/>
    <x v="1668"/>
  </r>
  <r>
    <x v="1672"/>
    <x v="307"/>
    <n v="9"/>
    <x v="0"/>
    <s v="CUST1213"/>
    <x v="1"/>
    <n v="42"/>
    <x v="58"/>
    <s v="Fabric Sofa Throw Blanket"/>
    <x v="3"/>
    <s v="Decor"/>
    <s v="STORE13"/>
    <s v="Martinez, Adkins and Johnson"/>
    <s v="North"/>
    <s v="Danielmouth"/>
    <s v="Flagship"/>
    <n v="1"/>
    <n v="830.42000000000007"/>
    <n v="0.26"/>
    <s v="COD"/>
    <x v="1669"/>
  </r>
  <r>
    <x v="1673"/>
    <x v="17"/>
    <n v="12"/>
    <x v="0"/>
    <s v="CUST1353"/>
    <x v="1"/>
    <n v="56"/>
    <x v="22"/>
    <s v="Smart LED Light Strip"/>
    <x v="1"/>
    <s v="Accessories"/>
    <s v="STORE17"/>
    <s v="Holloway Ltd"/>
    <s v="North"/>
    <s v="Bensonhaven"/>
    <s v="Flagship"/>
    <n v="1"/>
    <n v="762.54999999999984"/>
    <n v="0.18999999999999995"/>
    <s v="Credit Card"/>
    <x v="1670"/>
  </r>
  <r>
    <x v="1674"/>
    <x v="640"/>
    <n v="7"/>
    <x v="2"/>
    <s v="CUST1343"/>
    <x v="0"/>
    <n v="38"/>
    <x v="1"/>
    <s v="Bluetooth Car Audio System"/>
    <x v="1"/>
    <s v="Audio"/>
    <s v="STORE18"/>
    <s v="Guerrero-Schmitt"/>
    <s v="East"/>
    <s v="East Stevechester"/>
    <s v="Flagship"/>
    <n v="2"/>
    <n v="464.43000000000006"/>
    <n v="0.24"/>
    <s v="COD"/>
    <x v="1671"/>
  </r>
  <r>
    <x v="1675"/>
    <x v="103"/>
    <n v="7"/>
    <x v="2"/>
    <s v="CUST1016"/>
    <x v="1"/>
    <n v="24"/>
    <x v="91"/>
    <s v="Matte Lipstick Set"/>
    <x v="2"/>
    <s v="Makeup"/>
    <s v="STORE18"/>
    <s v="Guerrero-Schmitt"/>
    <s v="East"/>
    <s v="East Stevechester"/>
    <s v="Flagship"/>
    <n v="1"/>
    <n v="711.07999999999993"/>
    <n v="0.24"/>
    <s v="PayPal"/>
    <x v="1672"/>
  </r>
  <r>
    <x v="1676"/>
    <x v="361"/>
    <n v="12"/>
    <x v="0"/>
    <s v="CUST1251"/>
    <x v="0"/>
    <n v="64"/>
    <x v="49"/>
    <s v="High-Grip Football"/>
    <x v="0"/>
    <s v="Team Sports"/>
    <s v="STORE14"/>
    <s v="Mcdonald Inc"/>
    <s v="South"/>
    <s v="Christopherland"/>
    <s v="Outlet"/>
    <n v="2"/>
    <n v="984.96"/>
    <n v="0.16000000000000003"/>
    <s v="PayPal"/>
    <x v="1673"/>
  </r>
  <r>
    <x v="1677"/>
    <x v="472"/>
    <n v="4"/>
    <x v="2"/>
    <s v="CUST1343"/>
    <x v="0"/>
    <n v="38"/>
    <x v="48"/>
    <s v="Sports Water Hydration Pack"/>
    <x v="0"/>
    <s v="Outdoor"/>
    <s v="STORE12"/>
    <s v="Martinez, Adkins and Johnson"/>
    <s v="North"/>
    <s v="Danielmouth"/>
    <s v="Flagship"/>
    <n v="1"/>
    <n v="21.14"/>
    <n v="5.9999999999999942E-2"/>
    <s v="COD"/>
    <x v="1674"/>
  </r>
  <r>
    <x v="1678"/>
    <x v="252"/>
    <n v="1"/>
    <x v="2"/>
    <s v="CUST1106"/>
    <x v="1"/>
    <n v="53"/>
    <x v="24"/>
    <s v="Portable Bluetooth Speaker"/>
    <x v="1"/>
    <s v="Audio"/>
    <s v="STORE8"/>
    <s v="Mann-Austin"/>
    <s v="East"/>
    <s v="Vasquezborough"/>
    <s v="Online"/>
    <n v="1"/>
    <n v="343.03"/>
    <n v="0.15999999999999992"/>
    <s v="Credit Card"/>
    <x v="1675"/>
  </r>
  <r>
    <x v="1679"/>
    <x v="653"/>
    <n v="11"/>
    <x v="1"/>
    <s v="CUST1247"/>
    <x v="0"/>
    <n v="32"/>
    <x v="42"/>
    <s v="Outdoor Sports Water Bottle"/>
    <x v="0"/>
    <s v="Accessories"/>
    <s v="STORE18"/>
    <s v="Guerrero-Schmitt"/>
    <s v="East"/>
    <s v="East Stevechester"/>
    <s v="Flagship"/>
    <n v="3"/>
    <n v="94.83"/>
    <n v="0.16000000000000003"/>
    <s v="COD"/>
    <x v="1676"/>
  </r>
  <r>
    <x v="1680"/>
    <x v="656"/>
    <n v="5"/>
    <x v="2"/>
    <s v="CUST1018"/>
    <x v="0"/>
    <n v="43"/>
    <x v="20"/>
    <s v="Men's Sports Shorts"/>
    <x v="4"/>
    <s v="Bottoms"/>
    <s v="STORE19"/>
    <s v="Mann-Austin"/>
    <s v="East"/>
    <s v="Vasquezborough"/>
    <s v="Online"/>
    <n v="3"/>
    <n v="74.66"/>
    <n v="2.9999999999999916E-2"/>
    <s v="PayPal"/>
    <x v="1677"/>
  </r>
  <r>
    <x v="1681"/>
    <x v="76"/>
    <n v="12"/>
    <x v="1"/>
    <s v="CUST1136"/>
    <x v="0"/>
    <n v="29"/>
    <x v="92"/>
    <s v="Men's Casual Sneakers"/>
    <x v="4"/>
    <s v="Footwear"/>
    <s v="STORE15"/>
    <s v="Shelton PLC"/>
    <s v="North"/>
    <s v="East Jenniferstad"/>
    <s v="Flagship"/>
    <n v="3"/>
    <n v="281.95999999999998"/>
    <n v="1.0000000000000009E-2"/>
    <s v="COD"/>
    <x v="1678"/>
  </r>
  <r>
    <x v="1682"/>
    <x v="629"/>
    <n v="1"/>
    <x v="2"/>
    <s v="CUST1236"/>
    <x v="1"/>
    <n v="42"/>
    <x v="51"/>
    <s v="Hair Repair Oil Treatment"/>
    <x v="2"/>
    <s v="Haircare"/>
    <s v="STORE18"/>
    <s v="Guerrero-Schmitt"/>
    <s v="East"/>
    <s v="East Stevechester"/>
    <s v="Flagship"/>
    <n v="4"/>
    <n v="622.2700000000001"/>
    <n v="2.0000000000000129E-2"/>
    <s v="PayPal"/>
    <x v="1679"/>
  </r>
  <r>
    <x v="1683"/>
    <x v="235"/>
    <n v="7"/>
    <x v="0"/>
    <s v="CUST1102"/>
    <x v="1"/>
    <n v="34"/>
    <x v="92"/>
    <s v="Men's Casual Sneakers"/>
    <x v="4"/>
    <s v="Footwear"/>
    <s v="STORE7"/>
    <s v="Mann-Austin"/>
    <s v="East"/>
    <s v="Vasquezborough"/>
    <s v="Online"/>
    <n v="2"/>
    <n v="78.270000000000024"/>
    <n v="0.29000000000000015"/>
    <s v="COD"/>
    <x v="1680"/>
  </r>
  <r>
    <x v="1684"/>
    <x v="553"/>
    <n v="7"/>
    <x v="2"/>
    <s v="CUST1012"/>
    <x v="1"/>
    <n v="55"/>
    <x v="85"/>
    <s v="Laptop Cooling Pad"/>
    <x v="1"/>
    <s v="Computer"/>
    <s v="STORE13"/>
    <s v="Martinez, Adkins and Johnson"/>
    <s v="North"/>
    <s v="Danielmouth"/>
    <s v="Flagship"/>
    <n v="4"/>
    <n v="676.57999999999993"/>
    <n v="0.22999999999999998"/>
    <s v="COD"/>
    <x v="1681"/>
  </r>
  <r>
    <x v="1685"/>
    <x v="2"/>
    <n v="6"/>
    <x v="0"/>
    <s v="CUST1486"/>
    <x v="1"/>
    <n v="22"/>
    <x v="45"/>
    <s v="Basketball"/>
    <x v="0"/>
    <s v="Team Sports"/>
    <s v="STORE1"/>
    <s v="Martinez, Adkins and Johnson"/>
    <s v="North"/>
    <s v="Danielmouth"/>
    <s v="Flagship"/>
    <n v="2"/>
    <n v="938.6"/>
    <n v="4.0000000000000036E-2"/>
    <s v="PayPal"/>
    <x v="1682"/>
  </r>
  <r>
    <x v="1686"/>
    <x v="533"/>
    <n v="4"/>
    <x v="2"/>
    <s v="CUST1355"/>
    <x v="0"/>
    <n v="20"/>
    <x v="26"/>
    <s v="Men's Graphic T-Shirt"/>
    <x v="4"/>
    <s v="Tops"/>
    <s v="STORE14"/>
    <s v="Mcdonald Inc"/>
    <s v="South"/>
    <s v="Christopherland"/>
    <s v="Outlet"/>
    <n v="2"/>
    <n v="859.47"/>
    <n v="1.0000000000000009E-2"/>
    <s v="Credit Card"/>
    <x v="1683"/>
  </r>
  <r>
    <x v="1687"/>
    <x v="657"/>
    <n v="3"/>
    <x v="0"/>
    <s v="CUST1057"/>
    <x v="1"/>
    <n v="43"/>
    <x v="16"/>
    <s v="Decorative Floor Vase"/>
    <x v="3"/>
    <s v="Decor"/>
    <s v="STORE14"/>
    <s v="Mcdonald Inc"/>
    <s v="South"/>
    <s v="Christopherland"/>
    <s v="Outlet"/>
    <n v="3"/>
    <n v="672.98"/>
    <n v="0.22999999999999998"/>
    <s v="PayPal"/>
    <x v="1684"/>
  </r>
  <r>
    <x v="1688"/>
    <x v="109"/>
    <n v="5"/>
    <x v="0"/>
    <s v="CUST1206"/>
    <x v="1"/>
    <n v="26"/>
    <x v="6"/>
    <s v="Premium Blanket Throw"/>
    <x v="3"/>
    <s v="Decor"/>
    <s v="STORE18"/>
    <s v="Guerrero-Schmitt"/>
    <s v="East"/>
    <s v="East Stevechester"/>
    <s v="Flagship"/>
    <n v="1"/>
    <n v="75.8"/>
    <n v="0.29000000000000004"/>
    <s v="PayPal"/>
    <x v="1685"/>
  </r>
  <r>
    <x v="1689"/>
    <x v="658"/>
    <n v="9"/>
    <x v="0"/>
    <s v="CUST1034"/>
    <x v="1"/>
    <n v="27"/>
    <x v="53"/>
    <s v="Soccer Training Cone Set"/>
    <x v="0"/>
    <s v="Accessories"/>
    <s v="STORE15"/>
    <s v="Shelton PLC"/>
    <s v="North"/>
    <s v="East Jenniferstad"/>
    <s v="Flagship"/>
    <n v="4"/>
    <n v="742.15"/>
    <n v="0.10000000000000009"/>
    <s v="COD"/>
    <x v="1686"/>
  </r>
  <r>
    <x v="1690"/>
    <x v="181"/>
    <n v="6"/>
    <x v="0"/>
    <s v="CUST1072"/>
    <x v="1"/>
    <n v="39"/>
    <x v="37"/>
    <s v="Stainless Steel Cutlery Set"/>
    <x v="3"/>
    <s v="Kitchen"/>
    <s v="STORE7"/>
    <s v="Mann-Austin"/>
    <s v="East"/>
    <s v="Vasquezborough"/>
    <s v="Online"/>
    <n v="1"/>
    <n v="637.39"/>
    <n v="0.21999999999999997"/>
    <s v="PayPal"/>
    <x v="1687"/>
  </r>
  <r>
    <x v="1691"/>
    <x v="636"/>
    <n v="10"/>
    <x v="1"/>
    <s v="CUST1391"/>
    <x v="1"/>
    <n v="40"/>
    <x v="96"/>
    <s v="Men's Hair Styling Gel"/>
    <x v="2"/>
    <s v="Haircare"/>
    <s v="STORE17"/>
    <s v="Holloway Ltd"/>
    <s v="North"/>
    <s v="Bensonhaven"/>
    <s v="Flagship"/>
    <n v="1"/>
    <n v="631"/>
    <n v="4.0000000000000036E-2"/>
    <s v="Credit Card"/>
    <x v="1688"/>
  </r>
  <r>
    <x v="1692"/>
    <x v="120"/>
    <n v="9"/>
    <x v="2"/>
    <s v="CUST1393"/>
    <x v="0"/>
    <n v="46"/>
    <x v="61"/>
    <s v="Wall-Mounted Spice Rack"/>
    <x v="3"/>
    <s v="Kitchen"/>
    <s v="STORE3"/>
    <s v="Mann-Austin"/>
    <s v="East"/>
    <s v="Vasquezborough"/>
    <s v="Online"/>
    <n v="4"/>
    <n v="983.98"/>
    <n v="0.10999999999999999"/>
    <s v="COD"/>
    <x v="1689"/>
  </r>
  <r>
    <x v="1693"/>
    <x v="396"/>
    <n v="3"/>
    <x v="0"/>
    <s v="CUST1054"/>
    <x v="0"/>
    <n v="24"/>
    <x v="76"/>
    <s v="Ceramic Plant Pot"/>
    <x v="3"/>
    <s v="Decor"/>
    <s v="STORE11"/>
    <s v="Martinez, Adkins and Johnson"/>
    <s v="North"/>
    <s v="Danielmouth"/>
    <s v="Flagship"/>
    <n v="4"/>
    <n v="73.69"/>
    <n v="8.0000000000000071E-2"/>
    <s v="Credit Card"/>
    <x v="1690"/>
  </r>
  <r>
    <x v="1694"/>
    <x v="412"/>
    <n v="7"/>
    <x v="0"/>
    <s v="CUST1433"/>
    <x v="1"/>
    <n v="51"/>
    <x v="75"/>
    <s v="Men's Graphic T-Shirt"/>
    <x v="4"/>
    <s v="Tops"/>
    <s v="STORE7"/>
    <s v="Mann-Austin"/>
    <s v="East"/>
    <s v="Vasquezborough"/>
    <s v="Online"/>
    <n v="3"/>
    <n v="110.98999999999994"/>
    <n v="0.20999999999999985"/>
    <s v="Credit Card"/>
    <x v="1691"/>
  </r>
  <r>
    <x v="1695"/>
    <x v="6"/>
    <n v="7"/>
    <x v="2"/>
    <s v="CUST1083"/>
    <x v="1"/>
    <n v="48"/>
    <x v="31"/>
    <s v="Men's Graphic T-Shirt"/>
    <x v="4"/>
    <s v="Tops"/>
    <s v="STORE7"/>
    <s v="Mann-Austin"/>
    <s v="East"/>
    <s v="Vasquezborough"/>
    <s v="Online"/>
    <n v="1"/>
    <n v="66.860000000000014"/>
    <n v="0.22000000000000008"/>
    <s v="COD"/>
    <x v="1692"/>
  </r>
  <r>
    <x v="1696"/>
    <x v="60"/>
    <n v="8"/>
    <x v="0"/>
    <s v="CUST1417"/>
    <x v="1"/>
    <n v="64"/>
    <x v="22"/>
    <s v="Smart LED Light Strip"/>
    <x v="1"/>
    <s v="Accessories"/>
    <s v="STORE18"/>
    <s v="Guerrero-Schmitt"/>
    <s v="East"/>
    <s v="East Stevechester"/>
    <s v="Flagship"/>
    <n v="1"/>
    <n v="980.26"/>
    <n v="0.14000000000000001"/>
    <s v="PayPal"/>
    <x v="1693"/>
  </r>
  <r>
    <x v="1697"/>
    <x v="302"/>
    <n v="1"/>
    <x v="0"/>
    <s v="CUST1037"/>
    <x v="1"/>
    <n v="27"/>
    <x v="97"/>
    <s v="Women's Denim Jeans"/>
    <x v="4"/>
    <s v="Bottoms"/>
    <s v="STORE18"/>
    <s v="Guerrero-Schmitt"/>
    <s v="East"/>
    <s v="East Stevechester"/>
    <s v="Flagship"/>
    <n v="1"/>
    <n v="235.28"/>
    <n v="5.0000000000000044E-2"/>
    <s v="PayPal"/>
    <x v="1694"/>
  </r>
  <r>
    <x v="1698"/>
    <x v="549"/>
    <n v="9"/>
    <x v="0"/>
    <s v="CUST1416"/>
    <x v="0"/>
    <n v="46"/>
    <x v="90"/>
    <s v="Brother Laser Printer"/>
    <x v="1"/>
    <s v="Computer"/>
    <s v="STORE15"/>
    <s v="Shelton PLC"/>
    <s v="North"/>
    <s v="East Jenniferstad"/>
    <s v="Flagship"/>
    <n v="3"/>
    <n v="407.39"/>
    <n v="7.999999999999996E-2"/>
    <s v="PayPal"/>
    <x v="1695"/>
  </r>
  <r>
    <x v="1699"/>
    <x v="659"/>
    <n v="1"/>
    <x v="2"/>
    <s v="CUST1068"/>
    <x v="1"/>
    <n v="24"/>
    <x v="16"/>
    <s v="Decorative Floor Vase"/>
    <x v="3"/>
    <s v="Decor"/>
    <s v="STORE14"/>
    <s v="Mcdonald Inc"/>
    <s v="South"/>
    <s v="Christopherland"/>
    <s v="Outlet"/>
    <n v="4"/>
    <n v="459.83"/>
    <n v="0.12"/>
    <s v="COD"/>
    <x v="1696"/>
  </r>
  <r>
    <x v="1700"/>
    <x v="348"/>
    <n v="2"/>
    <x v="0"/>
    <s v="CUST1147"/>
    <x v="1"/>
    <n v="49"/>
    <x v="47"/>
    <s v="USB-C Laptop Charger"/>
    <x v="1"/>
    <s v="Computer"/>
    <s v="STORE4"/>
    <s v="Mann-Austin"/>
    <s v="East"/>
    <s v="Vasquezborough"/>
    <s v="Online"/>
    <n v="3"/>
    <n v="706.6"/>
    <n v="0.17000000000000004"/>
    <s v="PayPal"/>
    <x v="1697"/>
  </r>
  <r>
    <x v="1701"/>
    <x v="641"/>
    <n v="6"/>
    <x v="2"/>
    <s v="CUST1462"/>
    <x v="1"/>
    <n v="34"/>
    <x v="52"/>
    <s v="Women's High Heels"/>
    <x v="4"/>
    <s v="Footwear"/>
    <s v="STORE19"/>
    <s v="Mann-Austin"/>
    <s v="East"/>
    <s v="Vasquezborough"/>
    <s v="Online"/>
    <n v="3"/>
    <n v="811.16"/>
    <n v="9.9999999999999978E-2"/>
    <s v="COD"/>
    <x v="1698"/>
  </r>
  <r>
    <x v="1702"/>
    <x v="76"/>
    <n v="12"/>
    <x v="1"/>
    <s v="CUST1217"/>
    <x v="0"/>
    <n v="42"/>
    <x v="92"/>
    <s v="Men's Casual Sneakers"/>
    <x v="4"/>
    <s v="Footwear"/>
    <s v="STORE7"/>
    <s v="Mann-Austin"/>
    <s v="East"/>
    <s v="Vasquezborough"/>
    <s v="Online"/>
    <n v="2"/>
    <n v="985.79"/>
    <n v="4.0000000000000036E-2"/>
    <s v="PayPal"/>
    <x v="1699"/>
  </r>
  <r>
    <x v="1703"/>
    <x v="660"/>
    <n v="8"/>
    <x v="0"/>
    <s v="CUST1187"/>
    <x v="1"/>
    <n v="60"/>
    <x v="9"/>
    <s v="Modern Wall Clock"/>
    <x v="3"/>
    <s v="Decor"/>
    <s v="STORE14"/>
    <s v="Mcdonald Inc"/>
    <s v="South"/>
    <s v="Christopherland"/>
    <s v="Outlet"/>
    <n v="1"/>
    <n v="255.02000000000004"/>
    <n v="0.30000000000000004"/>
    <s v="Credit Card"/>
    <x v="1700"/>
  </r>
  <r>
    <x v="1704"/>
    <x v="227"/>
    <n v="2"/>
    <x v="2"/>
    <s v="CUST1095"/>
    <x v="1"/>
    <n v="62"/>
    <x v="46"/>
    <s v="Knee Support Brace"/>
    <x v="0"/>
    <s v="Equipment"/>
    <s v="STORE8"/>
    <s v="Mann-Austin"/>
    <s v="East"/>
    <s v="Vasquezborough"/>
    <s v="Online"/>
    <n v="1"/>
    <n v="153.57"/>
    <n v="9.9999999999998979E-3"/>
    <s v="PayPal"/>
    <x v="1701"/>
  </r>
  <r>
    <x v="1705"/>
    <x v="480"/>
    <n v="3"/>
    <x v="2"/>
    <s v="CUST1253"/>
    <x v="0"/>
    <n v="32"/>
    <x v="19"/>
    <s v="USB External Hard Drive"/>
    <x v="1"/>
    <s v="Computer"/>
    <s v="STORE18"/>
    <s v="Guerrero-Schmitt"/>
    <s v="East"/>
    <s v="East Stevechester"/>
    <s v="Flagship"/>
    <n v="3"/>
    <n v="962.98"/>
    <n v="0.20999999999999996"/>
    <s v="Credit Card"/>
    <x v="1702"/>
  </r>
  <r>
    <x v="1706"/>
    <x v="532"/>
    <n v="3"/>
    <x v="0"/>
    <s v="CUST1057"/>
    <x v="1"/>
    <n v="43"/>
    <x v="38"/>
    <s v="Adjustable Jump Rope"/>
    <x v="0"/>
    <s v="Fitness"/>
    <s v="STORE8"/>
    <s v="Mann-Austin"/>
    <s v="East"/>
    <s v="Vasquezborough"/>
    <s v="Online"/>
    <n v="3"/>
    <n v="884.46"/>
    <n v="0.25"/>
    <s v="Credit Card"/>
    <x v="1703"/>
  </r>
  <r>
    <x v="1707"/>
    <x v="428"/>
    <n v="5"/>
    <x v="2"/>
    <s v="CUST1437"/>
    <x v="1"/>
    <n v="47"/>
    <x v="22"/>
    <s v="Smart LED Light Strip"/>
    <x v="1"/>
    <s v="Accessories"/>
    <s v="STORE10"/>
    <s v="Martinez, Adkins and Johnson"/>
    <s v="North"/>
    <s v="Danielmouth"/>
    <s v="Flagship"/>
    <n v="4"/>
    <n v="359.71"/>
    <n v="5.0000000000000044E-2"/>
    <s v="PayPal"/>
    <x v="1704"/>
  </r>
  <r>
    <x v="1708"/>
    <x v="388"/>
    <n v="2"/>
    <x v="2"/>
    <s v="CUST1051"/>
    <x v="1"/>
    <n v="23"/>
    <x v="57"/>
    <s v="Boxing Hand Wraps"/>
    <x v="0"/>
    <s v="Fitness"/>
    <s v="STORE4"/>
    <s v="Mann-Austin"/>
    <s v="East"/>
    <s v="Vasquezborough"/>
    <s v="Online"/>
    <n v="3"/>
    <n v="766.47"/>
    <n v="0.17999999999999994"/>
    <s v="Credit Card"/>
    <x v="1705"/>
  </r>
  <r>
    <x v="1709"/>
    <x v="661"/>
    <n v="7"/>
    <x v="0"/>
    <s v="CUST1223"/>
    <x v="0"/>
    <n v="50"/>
    <x v="6"/>
    <s v="Premium Blanket Throw"/>
    <x v="3"/>
    <s v="Decor"/>
    <s v="STORE18"/>
    <s v="Guerrero-Schmitt"/>
    <s v="East"/>
    <s v="East Stevechester"/>
    <s v="Flagship"/>
    <n v="1"/>
    <n v="772.07"/>
    <n v="0.26"/>
    <s v="PayPal"/>
    <x v="1706"/>
  </r>
  <r>
    <x v="1710"/>
    <x v="442"/>
    <n v="1"/>
    <x v="0"/>
    <s v="CUST1277"/>
    <x v="1"/>
    <n v="22"/>
    <x v="46"/>
    <s v="Knee Support Brace"/>
    <x v="0"/>
    <s v="Equipment"/>
    <s v="STORE5"/>
    <s v="Mann-Austin"/>
    <s v="East"/>
    <s v="Vasquezborough"/>
    <s v="Online"/>
    <n v="3"/>
    <n v="108.31000000000003"/>
    <n v="0.26000000000000012"/>
    <s v="COD"/>
    <x v="1707"/>
  </r>
  <r>
    <x v="1711"/>
    <x v="229"/>
    <n v="1"/>
    <x v="0"/>
    <s v="CUST1218"/>
    <x v="0"/>
    <n v="46"/>
    <x v="29"/>
    <s v="Decorative Lamp Shade"/>
    <x v="3"/>
    <s v="Lighting"/>
    <s v="STORE6"/>
    <s v="Mann-Austin"/>
    <s v="East"/>
    <s v="Vasquezborough"/>
    <s v="Online"/>
    <n v="1"/>
    <n v="502.53"/>
    <n v="0"/>
    <s v="PayPal"/>
    <x v="1708"/>
  </r>
  <r>
    <x v="1712"/>
    <x v="488"/>
    <n v="9"/>
    <x v="0"/>
    <s v="CUST1076"/>
    <x v="0"/>
    <n v="37"/>
    <x v="55"/>
    <s v="Men's Graphic T-Shirt"/>
    <x v="4"/>
    <s v="Tops"/>
    <s v="STORE16"/>
    <s v="Frederick-Wright"/>
    <s v="West"/>
    <s v="New Jimmymouth"/>
    <s v="Flagship"/>
    <n v="2"/>
    <n v="508.51999999999992"/>
    <n v="0.10999999999999999"/>
    <s v="COD"/>
    <x v="1709"/>
  </r>
  <r>
    <x v="1713"/>
    <x v="423"/>
    <n v="10"/>
    <x v="0"/>
    <s v="CUST1468"/>
    <x v="0"/>
    <n v="45"/>
    <x v="1"/>
    <s v="Bluetooth Car Audio System"/>
    <x v="1"/>
    <s v="Audio"/>
    <s v="STORE3"/>
    <s v="Mann-Austin"/>
    <s v="East"/>
    <s v="Vasquezborough"/>
    <s v="Online"/>
    <n v="1"/>
    <n v="492"/>
    <n v="0.26"/>
    <s v="PayPal"/>
    <x v="1710"/>
  </r>
  <r>
    <x v="1714"/>
    <x v="121"/>
    <n v="2"/>
    <x v="0"/>
    <s v="CUST1485"/>
    <x v="1"/>
    <n v="46"/>
    <x v="92"/>
    <s v="Men's Casual Sneakers"/>
    <x v="4"/>
    <s v="Footwear"/>
    <s v="STORE14"/>
    <s v="Mcdonald Inc"/>
    <s v="South"/>
    <s v="Christopherland"/>
    <s v="Outlet"/>
    <n v="4"/>
    <n v="746.36"/>
    <n v="1.9999999999999907E-2"/>
    <s v="Credit Card"/>
    <x v="1711"/>
  </r>
  <r>
    <x v="1715"/>
    <x v="260"/>
    <n v="6"/>
    <x v="2"/>
    <s v="CUST1433"/>
    <x v="1"/>
    <n v="51"/>
    <x v="21"/>
    <s v="Men's Graphic T-Shirt"/>
    <x v="4"/>
    <s v="Tops"/>
    <s v="STORE1"/>
    <s v="Martinez, Adkins and Johnson"/>
    <s v="North"/>
    <s v="Danielmouth"/>
    <s v="Flagship"/>
    <n v="1"/>
    <n v="120.83"/>
    <n v="7.999999999999996E-2"/>
    <s v="Credit Card"/>
    <x v="1712"/>
  </r>
  <r>
    <x v="1716"/>
    <x v="22"/>
    <n v="4"/>
    <x v="0"/>
    <s v="CUST1399"/>
    <x v="0"/>
    <n v="27"/>
    <x v="25"/>
    <s v="WiFi Mesh Router"/>
    <x v="1"/>
    <s v="Appliances"/>
    <s v="STORE18"/>
    <s v="Guerrero-Schmitt"/>
    <s v="East"/>
    <s v="East Stevechester"/>
    <s v="Flagship"/>
    <n v="2"/>
    <n v="68.31"/>
    <n v="0.29000000000000004"/>
    <s v="COD"/>
    <x v="1713"/>
  </r>
  <r>
    <x v="1717"/>
    <x v="493"/>
    <n v="12"/>
    <x v="1"/>
    <s v="CUST1062"/>
    <x v="0"/>
    <n v="50"/>
    <x v="62"/>
    <s v="Carbon Fiber Tennis Racket"/>
    <x v="0"/>
    <s v="Equipment"/>
    <s v="STORE18"/>
    <s v="Guerrero-Schmitt"/>
    <s v="East"/>
    <s v="East Stevechester"/>
    <s v="Flagship"/>
    <n v="2"/>
    <n v="761.71"/>
    <n v="2.0000000000000018E-2"/>
    <s v="PayPal"/>
    <x v="1714"/>
  </r>
  <r>
    <x v="1718"/>
    <x v="615"/>
    <n v="12"/>
    <x v="1"/>
    <s v="CUST1066"/>
    <x v="1"/>
    <n v="27"/>
    <x v="36"/>
    <s v="Essential Oil Diffuser"/>
    <x v="3"/>
    <s v="Decor"/>
    <s v="STORE3"/>
    <s v="Mann-Austin"/>
    <s v="East"/>
    <s v="Vasquezborough"/>
    <s v="Online"/>
    <n v="4"/>
    <n v="346.36999999999995"/>
    <n v="0.17999999999999994"/>
    <s v="COD"/>
    <x v="1715"/>
  </r>
  <r>
    <x v="1719"/>
    <x v="404"/>
    <n v="2"/>
    <x v="2"/>
    <s v="CUST1007"/>
    <x v="1"/>
    <n v="29"/>
    <x v="76"/>
    <s v="Ceramic Plant Pot"/>
    <x v="3"/>
    <s v="Decor"/>
    <s v="STORE12"/>
    <s v="Martinez, Adkins and Johnson"/>
    <s v="North"/>
    <s v="Danielmouth"/>
    <s v="Flagship"/>
    <n v="1"/>
    <n v="846.3"/>
    <n v="0.14000000000000001"/>
    <s v="PayPal"/>
    <x v="1716"/>
  </r>
  <r>
    <x v="1720"/>
    <x v="248"/>
    <n v="11"/>
    <x v="0"/>
    <s v="CUST1432"/>
    <x v="0"/>
    <n v="37"/>
    <x v="90"/>
    <s v="Brother Laser Printer"/>
    <x v="1"/>
    <s v="Computer"/>
    <s v="STORE19"/>
    <s v="Mann-Austin"/>
    <s v="East"/>
    <s v="Vasquezborough"/>
    <s v="Online"/>
    <n v="1"/>
    <n v="458.96999999999997"/>
    <n v="9.9999999999999978E-2"/>
    <s v="PayPal"/>
    <x v="1717"/>
  </r>
  <r>
    <x v="1721"/>
    <x v="324"/>
    <n v="3"/>
    <x v="2"/>
    <s v="CUST1289"/>
    <x v="0"/>
    <n v="45"/>
    <x v="19"/>
    <s v="USB External Hard Drive"/>
    <x v="1"/>
    <s v="Computer"/>
    <s v="STORE7"/>
    <s v="Mann-Austin"/>
    <s v="East"/>
    <s v="Vasquezborough"/>
    <s v="Online"/>
    <n v="2"/>
    <n v="536.61"/>
    <n v="0.14000000000000001"/>
    <s v="Credit Card"/>
    <x v="1718"/>
  </r>
  <r>
    <x v="1722"/>
    <x v="326"/>
    <n v="2"/>
    <x v="2"/>
    <s v="CUST1420"/>
    <x v="0"/>
    <n v="60"/>
    <x v="87"/>
    <s v="Womens Cotton Scarf"/>
    <x v="4"/>
    <s v="Accessories"/>
    <s v="STORE0"/>
    <s v="Rivera-Warner"/>
    <s v="East"/>
    <s v="Washingtonfurt"/>
    <s v="Flagship"/>
    <n v="3"/>
    <n v="130.41"/>
    <n v="0.14000000000000001"/>
    <s v="PayPal"/>
    <x v="1719"/>
  </r>
  <r>
    <x v="1723"/>
    <x v="102"/>
    <n v="3"/>
    <x v="2"/>
    <s v="CUST1496"/>
    <x v="0"/>
    <n v="56"/>
    <x v="41"/>
    <s v="Face Foundation Kit"/>
    <x v="2"/>
    <s v="Makeup"/>
    <s v="STORE12"/>
    <s v="Martinez, Adkins and Johnson"/>
    <s v="North"/>
    <s v="Danielmouth"/>
    <s v="Flagship"/>
    <n v="4"/>
    <n v="706.67"/>
    <n v="1.0000000000000009E-2"/>
    <s v="Credit Card"/>
    <x v="1720"/>
  </r>
  <r>
    <x v="1724"/>
    <x v="662"/>
    <n v="1"/>
    <x v="2"/>
    <s v="CUST1392"/>
    <x v="0"/>
    <n v="46"/>
    <x v="16"/>
    <s v="Decorative Floor Vase"/>
    <x v="3"/>
    <s v="Decor"/>
    <s v="STORE3"/>
    <s v="Mann-Austin"/>
    <s v="East"/>
    <s v="Vasquezborough"/>
    <s v="Online"/>
    <n v="3"/>
    <n v="523.45000000000005"/>
    <n v="0.17000000000000004"/>
    <s v="Credit Card"/>
    <x v="1721"/>
  </r>
  <r>
    <x v="1725"/>
    <x v="437"/>
    <n v="2"/>
    <x v="2"/>
    <s v="CUST1009"/>
    <x v="0"/>
    <n v="64"/>
    <x v="52"/>
    <s v="Women's High Heels"/>
    <x v="4"/>
    <s v="Footwear"/>
    <s v="STORE18"/>
    <s v="Guerrero-Schmitt"/>
    <s v="East"/>
    <s v="East Stevechester"/>
    <s v="Flagship"/>
    <n v="3"/>
    <n v="482.19999999999993"/>
    <n v="0.22999999999999987"/>
    <s v="COD"/>
    <x v="1722"/>
  </r>
  <r>
    <x v="1726"/>
    <x v="142"/>
    <n v="3"/>
    <x v="2"/>
    <s v="CUST1124"/>
    <x v="0"/>
    <n v="26"/>
    <x v="81"/>
    <s v="Organic Sunscreen Lotion"/>
    <x v="2"/>
    <s v="Skincare"/>
    <s v="STORE5"/>
    <s v="Mann-Austin"/>
    <s v="East"/>
    <s v="Vasquezborough"/>
    <s v="Online"/>
    <n v="4"/>
    <n v="688.86"/>
    <n v="2.0000000000000018E-2"/>
    <s v="COD"/>
    <x v="1723"/>
  </r>
  <r>
    <x v="1727"/>
    <x v="98"/>
    <n v="10"/>
    <x v="1"/>
    <s v="CUST1023"/>
    <x v="1"/>
    <n v="52"/>
    <x v="21"/>
    <s v="Men's Graphic T-Shirt"/>
    <x v="4"/>
    <s v="Tops"/>
    <s v="STORE0"/>
    <s v="Rivera-Warner"/>
    <s v="East"/>
    <s v="Washingtonfurt"/>
    <s v="Flagship"/>
    <n v="1"/>
    <n v="145.47999999999999"/>
    <n v="9.9999999999999978E-2"/>
    <s v="COD"/>
    <x v="1724"/>
  </r>
  <r>
    <x v="1728"/>
    <x v="419"/>
    <n v="9"/>
    <x v="0"/>
    <s v="CUST1052"/>
    <x v="0"/>
    <n v="55"/>
    <x v="45"/>
    <s v="Basketball"/>
    <x v="0"/>
    <s v="Team Sports"/>
    <s v="STORE11"/>
    <s v="Martinez, Adkins and Johnson"/>
    <s v="North"/>
    <s v="Danielmouth"/>
    <s v="Flagship"/>
    <n v="4"/>
    <n v="862.25000000000011"/>
    <n v="0.28000000000000003"/>
    <s v="PayPal"/>
    <x v="1725"/>
  </r>
  <r>
    <x v="1729"/>
    <x v="627"/>
    <n v="1"/>
    <x v="0"/>
    <s v="CUST1292"/>
    <x v="0"/>
    <n v="30"/>
    <x v="55"/>
    <s v="Men's Graphic T-Shirt"/>
    <x v="4"/>
    <s v="Tops"/>
    <s v="STORE14"/>
    <s v="Mcdonald Inc"/>
    <s v="South"/>
    <s v="Christopherland"/>
    <s v="Outlet"/>
    <n v="4"/>
    <n v="146.12"/>
    <n v="0.12"/>
    <s v="COD"/>
    <x v="1726"/>
  </r>
  <r>
    <x v="1730"/>
    <x v="583"/>
    <n v="9"/>
    <x v="0"/>
    <s v="CUST1478"/>
    <x v="0"/>
    <n v="59"/>
    <x v="45"/>
    <s v="Basketball"/>
    <x v="0"/>
    <s v="Team Sports"/>
    <s v="STORE18"/>
    <s v="Guerrero-Schmitt"/>
    <s v="East"/>
    <s v="East Stevechester"/>
    <s v="Flagship"/>
    <n v="2"/>
    <n v="695.02"/>
    <n v="0.30000000000000004"/>
    <s v="COD"/>
    <x v="1727"/>
  </r>
  <r>
    <x v="1731"/>
    <x v="602"/>
    <n v="11"/>
    <x v="1"/>
    <s v="CUST1219"/>
    <x v="1"/>
    <n v="47"/>
    <x v="32"/>
    <s v="Vitamin E Body Lotion"/>
    <x v="2"/>
    <s v="Skincare"/>
    <s v="STORE10"/>
    <s v="Martinez, Adkins and Johnson"/>
    <s v="North"/>
    <s v="Danielmouth"/>
    <s v="Flagship"/>
    <n v="2"/>
    <n v="886.67"/>
    <n v="0.24"/>
    <s v="PayPal"/>
    <x v="1728"/>
  </r>
  <r>
    <x v="1732"/>
    <x v="312"/>
    <n v="12"/>
    <x v="0"/>
    <s v="CUST1054"/>
    <x v="0"/>
    <n v="24"/>
    <x v="73"/>
    <s v="Women's Hair Dryer Brush"/>
    <x v="2"/>
    <s v="Haircare"/>
    <s v="STORE18"/>
    <s v="Guerrero-Schmitt"/>
    <s v="East"/>
    <s v="East Stevechester"/>
    <s v="Flagship"/>
    <n v="2"/>
    <n v="864.09"/>
    <n v="6.0000000000000053E-2"/>
    <s v="COD"/>
    <x v="1729"/>
  </r>
  <r>
    <x v="1733"/>
    <x v="589"/>
    <n v="7"/>
    <x v="2"/>
    <s v="CUST1003"/>
    <x v="1"/>
    <n v="59"/>
    <x v="21"/>
    <s v="Men's Graphic T-Shirt"/>
    <x v="4"/>
    <s v="Tops"/>
    <s v="STORE9"/>
    <s v="Mann-Austin"/>
    <s v="East"/>
    <s v="Vasquezborough"/>
    <s v="Online"/>
    <n v="1"/>
    <n v="437.65"/>
    <n v="2.0000000000000018E-2"/>
    <s v="PayPal"/>
    <x v="1730"/>
  </r>
  <r>
    <x v="1734"/>
    <x v="20"/>
    <n v="7"/>
    <x v="2"/>
    <s v="CUST1202"/>
    <x v="1"/>
    <n v="37"/>
    <x v="14"/>
    <s v="Women's Summer Dress"/>
    <x v="4"/>
    <s v="Tops"/>
    <s v="STORE13"/>
    <s v="Martinez, Adkins and Johnson"/>
    <s v="North"/>
    <s v="Danielmouth"/>
    <s v="Flagship"/>
    <n v="2"/>
    <n v="208.09"/>
    <n v="0.27"/>
    <s v="Credit Card"/>
    <x v="1731"/>
  </r>
  <r>
    <x v="1735"/>
    <x v="107"/>
    <n v="7"/>
    <x v="0"/>
    <s v="CUST1054"/>
    <x v="0"/>
    <n v="24"/>
    <x v="47"/>
    <s v="USB-C Laptop Charger"/>
    <x v="1"/>
    <s v="Computer"/>
    <s v="STORE17"/>
    <s v="Holloway Ltd"/>
    <s v="North"/>
    <s v="Bensonhaven"/>
    <s v="Flagship"/>
    <n v="4"/>
    <n v="825.78000000000009"/>
    <n v="2.0000000000000129E-2"/>
    <s v="Credit Card"/>
    <x v="1732"/>
  </r>
  <r>
    <x v="1736"/>
    <x v="154"/>
    <n v="1"/>
    <x v="0"/>
    <s v="CUST1116"/>
    <x v="1"/>
    <n v="18"/>
    <x v="60"/>
    <s v="Women's Scarf Set"/>
    <x v="4"/>
    <s v="Accessories"/>
    <s v="STORE17"/>
    <s v="Holloway Ltd"/>
    <s v="North"/>
    <s v="Bensonhaven"/>
    <s v="Flagship"/>
    <n v="3"/>
    <n v="849.77"/>
    <n v="0.12"/>
    <s v="PayPal"/>
    <x v="1733"/>
  </r>
  <r>
    <x v="1737"/>
    <x v="158"/>
    <n v="1"/>
    <x v="0"/>
    <s v="CUST1344"/>
    <x v="0"/>
    <n v="39"/>
    <x v="17"/>
    <s v="Luxury Perfume Spray"/>
    <x v="2"/>
    <s v="Fragrance"/>
    <s v="STORE4"/>
    <s v="Mann-Austin"/>
    <s v="East"/>
    <s v="Vasquezborough"/>
    <s v="Online"/>
    <n v="1"/>
    <n v="88.780000000000015"/>
    <n v="0.18000000000000005"/>
    <s v="Credit Card"/>
    <x v="1734"/>
  </r>
  <r>
    <x v="1738"/>
    <x v="455"/>
    <n v="8"/>
    <x v="0"/>
    <s v="CUST1191"/>
    <x v="1"/>
    <n v="29"/>
    <x v="36"/>
    <s v="Essential Oil Diffuser"/>
    <x v="3"/>
    <s v="Decor"/>
    <s v="STORE4"/>
    <s v="Mann-Austin"/>
    <s v="East"/>
    <s v="Vasquezborough"/>
    <s v="Online"/>
    <n v="4"/>
    <n v="507.22"/>
    <n v="0.14000000000000001"/>
    <s v="PayPal"/>
    <x v="1735"/>
  </r>
  <r>
    <x v="1739"/>
    <x v="649"/>
    <n v="8"/>
    <x v="2"/>
    <s v="CUST1316"/>
    <x v="0"/>
    <n v="34"/>
    <x v="99"/>
    <s v="Women's Formal Blazer"/>
    <x v="4"/>
    <s v="Outerwear"/>
    <s v="STORE0"/>
    <s v="Rivera-Warner"/>
    <s v="East"/>
    <s v="Washingtonfurt"/>
    <s v="Flagship"/>
    <n v="3"/>
    <n v="330.98"/>
    <n v="0.10999999999999999"/>
    <s v="Credit Card"/>
    <x v="1736"/>
  </r>
  <r>
    <x v="1740"/>
    <x v="663"/>
    <n v="9"/>
    <x v="0"/>
    <s v="CUST1051"/>
    <x v="1"/>
    <n v="23"/>
    <x v="92"/>
    <s v="Men's Casual Sneakers"/>
    <x v="4"/>
    <s v="Footwear"/>
    <s v="STORE19"/>
    <s v="Mann-Austin"/>
    <s v="East"/>
    <s v="Vasquezborough"/>
    <s v="Online"/>
    <n v="4"/>
    <n v="442.87"/>
    <n v="7.999999999999996E-2"/>
    <s v="Credit Card"/>
    <x v="1737"/>
  </r>
  <r>
    <x v="1741"/>
    <x v="200"/>
    <n v="8"/>
    <x v="2"/>
    <s v="CUST1009"/>
    <x v="0"/>
    <n v="64"/>
    <x v="99"/>
    <s v="Women's Formal Blazer"/>
    <x v="4"/>
    <s v="Outerwear"/>
    <s v="STORE2"/>
    <s v="Mann-Austin"/>
    <s v="East"/>
    <s v="Vasquezborough"/>
    <s v="Online"/>
    <n v="2"/>
    <n v="939.66000000000008"/>
    <n v="0.14000000000000001"/>
    <s v="PayPal"/>
    <x v="1738"/>
  </r>
  <r>
    <x v="1742"/>
    <x v="90"/>
    <n v="9"/>
    <x v="0"/>
    <s v="CUST1293"/>
    <x v="1"/>
    <n v="56"/>
    <x v="78"/>
    <s v="Shin Guards – Adult"/>
    <x v="0"/>
    <s v="Team Sports"/>
    <s v="STORE3"/>
    <s v="Mann-Austin"/>
    <s v="East"/>
    <s v="Vasquezborough"/>
    <s v="Online"/>
    <n v="1"/>
    <n v="24.13"/>
    <n v="0"/>
    <s v="Credit Card"/>
    <x v="1739"/>
  </r>
  <r>
    <x v="1743"/>
    <x v="648"/>
    <n v="3"/>
    <x v="0"/>
    <s v="CUST1364"/>
    <x v="0"/>
    <n v="58"/>
    <x v="89"/>
    <s v="Yoga Exercise Mat"/>
    <x v="0"/>
    <s v="Fitness"/>
    <s v="STORE3"/>
    <s v="Mann-Austin"/>
    <s v="East"/>
    <s v="Vasquezborough"/>
    <s v="Online"/>
    <n v="3"/>
    <n v="239.54"/>
    <n v="0.29000000000000004"/>
    <s v="COD"/>
    <x v="1740"/>
  </r>
  <r>
    <x v="1744"/>
    <x v="313"/>
    <n v="11"/>
    <x v="1"/>
    <s v="CUST1482"/>
    <x v="0"/>
    <n v="26"/>
    <x v="54"/>
    <s v="Men's Winter Jacket"/>
    <x v="4"/>
    <s v="Outerwear"/>
    <s v="STORE14"/>
    <s v="Mcdonald Inc"/>
    <s v="South"/>
    <s v="Christopherland"/>
    <s v="Outlet"/>
    <n v="1"/>
    <n v="588.53"/>
    <n v="9.9999999999999978E-2"/>
    <s v="Credit Card"/>
    <x v="1741"/>
  </r>
  <r>
    <x v="1745"/>
    <x v="198"/>
    <n v="7"/>
    <x v="2"/>
    <s v="CUST1288"/>
    <x v="0"/>
    <n v="58"/>
    <x v="17"/>
    <s v="Luxury Perfume Spray"/>
    <x v="2"/>
    <s v="Fragrance"/>
    <s v="STORE15"/>
    <s v="Shelton PLC"/>
    <s v="North"/>
    <s v="East Jenniferstad"/>
    <s v="Flagship"/>
    <n v="1"/>
    <n v="145.96"/>
    <n v="0.30000000000000004"/>
    <s v="Credit Card"/>
    <x v="1742"/>
  </r>
  <r>
    <x v="1746"/>
    <x v="133"/>
    <n v="10"/>
    <x v="0"/>
    <s v="CUST1101"/>
    <x v="0"/>
    <n v="29"/>
    <x v="7"/>
    <s v="Kitchen Storage Rack"/>
    <x v="3"/>
    <s v="Storage"/>
    <s v="STORE4"/>
    <s v="Mann-Austin"/>
    <s v="East"/>
    <s v="Vasquezborough"/>
    <s v="Online"/>
    <n v="4"/>
    <n v="640.91000000000008"/>
    <n v="6.0000000000000053E-2"/>
    <s v="Credit Card"/>
    <x v="1743"/>
  </r>
  <r>
    <x v="1747"/>
    <x v="420"/>
    <n v="5"/>
    <x v="2"/>
    <s v="CUST1042"/>
    <x v="0"/>
    <n v="19"/>
    <x v="91"/>
    <s v="Matte Lipstick Set"/>
    <x v="2"/>
    <s v="Makeup"/>
    <s v="STORE11"/>
    <s v="Martinez, Adkins and Johnson"/>
    <s v="North"/>
    <s v="Danielmouth"/>
    <s v="Flagship"/>
    <n v="3"/>
    <n v="773.86"/>
    <n v="0.21999999999999997"/>
    <s v="Credit Card"/>
    <x v="1744"/>
  </r>
  <r>
    <x v="1748"/>
    <x v="299"/>
    <n v="3"/>
    <x v="2"/>
    <s v="CUST1463"/>
    <x v="1"/>
    <n v="36"/>
    <x v="45"/>
    <s v="Basketball"/>
    <x v="0"/>
    <s v="Team Sports"/>
    <s v="STORE15"/>
    <s v="Shelton PLC"/>
    <s v="North"/>
    <s v="East Jenniferstad"/>
    <s v="Flagship"/>
    <n v="2"/>
    <n v="31.28"/>
    <n v="0.19999999999999996"/>
    <s v="COD"/>
    <x v="1745"/>
  </r>
  <r>
    <x v="1749"/>
    <x v="253"/>
    <n v="7"/>
    <x v="2"/>
    <s v="CUST1373"/>
    <x v="1"/>
    <n v="37"/>
    <x v="74"/>
    <s v="Fitness Resistance Bands"/>
    <x v="0"/>
    <s v="Fitness"/>
    <s v="STORE6"/>
    <s v="Mann-Austin"/>
    <s v="East"/>
    <s v="Vasquezborough"/>
    <s v="Online"/>
    <n v="4"/>
    <n v="389.21999999999997"/>
    <n v="0.17999999999999994"/>
    <s v="Credit Card"/>
    <x v="1746"/>
  </r>
  <r>
    <x v="1750"/>
    <x v="137"/>
    <n v="7"/>
    <x v="0"/>
    <s v="CUST1015"/>
    <x v="1"/>
    <n v="49"/>
    <x v="91"/>
    <s v="Matte Lipstick Set"/>
    <x v="2"/>
    <s v="Makeup"/>
    <s v="STORE15"/>
    <s v="Shelton PLC"/>
    <s v="North"/>
    <s v="East Jenniferstad"/>
    <s v="Flagship"/>
    <n v="3"/>
    <n v="543.44000000000005"/>
    <n v="0.13"/>
    <s v="PayPal"/>
    <x v="1747"/>
  </r>
  <r>
    <x v="1751"/>
    <x v="627"/>
    <n v="1"/>
    <x v="0"/>
    <s v="CUST1257"/>
    <x v="0"/>
    <n v="42"/>
    <x v="0"/>
    <s v="Cricket Bat"/>
    <x v="0"/>
    <s v="Team Sports"/>
    <s v="STORE19"/>
    <s v="Mann-Austin"/>
    <s v="East"/>
    <s v="Vasquezborough"/>
    <s v="Online"/>
    <n v="4"/>
    <n v="715.41999999999985"/>
    <n v="0.28999999999999992"/>
    <s v="PayPal"/>
    <x v="1748"/>
  </r>
  <r>
    <x v="1752"/>
    <x v="115"/>
    <n v="8"/>
    <x v="2"/>
    <s v="CUST1051"/>
    <x v="1"/>
    <n v="23"/>
    <x v="21"/>
    <s v="Men's Graphic T-Shirt"/>
    <x v="4"/>
    <s v="Tops"/>
    <s v="STORE4"/>
    <s v="Mann-Austin"/>
    <s v="East"/>
    <s v="Vasquezborough"/>
    <s v="Online"/>
    <n v="4"/>
    <n v="676.14"/>
    <n v="0.10999999999999999"/>
    <s v="COD"/>
    <x v="1749"/>
  </r>
  <r>
    <x v="1753"/>
    <x v="664"/>
    <n v="5"/>
    <x v="0"/>
    <s v="CUST1089"/>
    <x v="0"/>
    <n v="43"/>
    <x v="11"/>
    <s v="Portable Power Bank"/>
    <x v="1"/>
    <s v="Mobile"/>
    <s v="STORE1"/>
    <s v="Martinez, Adkins and Johnson"/>
    <s v="North"/>
    <s v="Danielmouth"/>
    <s v="Flagship"/>
    <n v="4"/>
    <n v="352.72"/>
    <n v="0.25"/>
    <s v="Credit Card"/>
    <x v="1750"/>
  </r>
  <r>
    <x v="1754"/>
    <x v="343"/>
    <n v="5"/>
    <x v="2"/>
    <s v="CUST1173"/>
    <x v="1"/>
    <n v="41"/>
    <x v="75"/>
    <s v="Men's Graphic T-Shirt"/>
    <x v="4"/>
    <s v="Tops"/>
    <s v="STORE12"/>
    <s v="Martinez, Adkins and Johnson"/>
    <s v="North"/>
    <s v="Danielmouth"/>
    <s v="Flagship"/>
    <n v="1"/>
    <n v="470.18000000000012"/>
    <n v="0.18999999999999995"/>
    <s v="PayPal"/>
    <x v="1751"/>
  </r>
  <r>
    <x v="1755"/>
    <x v="665"/>
    <n v="8"/>
    <x v="2"/>
    <s v="CUST1230"/>
    <x v="0"/>
    <n v="29"/>
    <x v="73"/>
    <s v="Women's Hair Dryer Brush"/>
    <x v="2"/>
    <s v="Haircare"/>
    <s v="STORE11"/>
    <s v="Martinez, Adkins and Johnson"/>
    <s v="North"/>
    <s v="Danielmouth"/>
    <s v="Flagship"/>
    <n v="1"/>
    <n v="891.79"/>
    <n v="3.0000000000000027E-2"/>
    <s v="Credit Card"/>
    <x v="1752"/>
  </r>
  <r>
    <x v="1756"/>
    <x v="155"/>
    <n v="4"/>
    <x v="0"/>
    <s v="CUST1348"/>
    <x v="0"/>
    <n v="55"/>
    <x v="41"/>
    <s v="Face Foundation Kit"/>
    <x v="2"/>
    <s v="Makeup"/>
    <s v="STORE17"/>
    <s v="Holloway Ltd"/>
    <s v="North"/>
    <s v="Bensonhaven"/>
    <s v="Flagship"/>
    <n v="2"/>
    <n v="433.07"/>
    <n v="0.25"/>
    <s v="COD"/>
    <x v="1753"/>
  </r>
  <r>
    <x v="1757"/>
    <x v="648"/>
    <n v="3"/>
    <x v="0"/>
    <s v="CUST1012"/>
    <x v="1"/>
    <n v="55"/>
    <x v="73"/>
    <s v="Women's Hair Dryer Brush"/>
    <x v="2"/>
    <s v="Haircare"/>
    <s v="STORE19"/>
    <s v="Mann-Austin"/>
    <s v="East"/>
    <s v="Vasquezborough"/>
    <s v="Online"/>
    <n v="3"/>
    <n v="626.71"/>
    <n v="7.0000000000000062E-2"/>
    <s v="COD"/>
    <x v="1754"/>
  </r>
  <r>
    <x v="1758"/>
    <x v="120"/>
    <n v="9"/>
    <x v="2"/>
    <s v="CUST1076"/>
    <x v="0"/>
    <n v="37"/>
    <x v="14"/>
    <s v="Women's Summer Dress"/>
    <x v="4"/>
    <s v="Tops"/>
    <s v="STORE0"/>
    <s v="Rivera-Warner"/>
    <s v="East"/>
    <s v="Washingtonfurt"/>
    <s v="Flagship"/>
    <n v="2"/>
    <n v="324.18"/>
    <n v="6.0000000000000053E-2"/>
    <s v="COD"/>
    <x v="1755"/>
  </r>
  <r>
    <x v="1759"/>
    <x v="134"/>
    <n v="6"/>
    <x v="0"/>
    <s v="CUST1013"/>
    <x v="1"/>
    <n v="32"/>
    <x v="66"/>
    <s v="Decorative Wall Mirror"/>
    <x v="3"/>
    <s v="Decor"/>
    <s v="STORE17"/>
    <s v="Holloway Ltd"/>
    <s v="North"/>
    <s v="Bensonhaven"/>
    <s v="Flagship"/>
    <n v="4"/>
    <n v="839.74"/>
    <n v="0.13"/>
    <s v="PayPal"/>
    <x v="1756"/>
  </r>
  <r>
    <x v="1760"/>
    <x v="598"/>
    <n v="4"/>
    <x v="0"/>
    <s v="CUST1156"/>
    <x v="0"/>
    <n v="46"/>
    <x v="85"/>
    <s v="Laptop Cooling Pad"/>
    <x v="1"/>
    <s v="Computer"/>
    <s v="STORE15"/>
    <s v="Shelton PLC"/>
    <s v="North"/>
    <s v="East Jenniferstad"/>
    <s v="Flagship"/>
    <n v="3"/>
    <n v="252.62999999999991"/>
    <n v="0.27999999999999992"/>
    <s v="Credit Card"/>
    <x v="1757"/>
  </r>
  <r>
    <x v="1761"/>
    <x v="436"/>
    <n v="10"/>
    <x v="0"/>
    <s v="CUST1255"/>
    <x v="0"/>
    <n v="21"/>
    <x v="29"/>
    <s v="Decorative Lamp Shade"/>
    <x v="3"/>
    <s v="Lighting"/>
    <s v="STORE19"/>
    <s v="Mann-Austin"/>
    <s v="East"/>
    <s v="Vasquezborough"/>
    <s v="Online"/>
    <n v="2"/>
    <n v="60.53"/>
    <n v="0.17999999999999994"/>
    <s v="Credit Card"/>
    <x v="1758"/>
  </r>
  <r>
    <x v="1762"/>
    <x v="291"/>
    <n v="11"/>
    <x v="0"/>
    <s v="CUST1054"/>
    <x v="0"/>
    <n v="24"/>
    <x v="94"/>
    <s v="Wooden Bookshelf"/>
    <x v="3"/>
    <s v="Furniture"/>
    <s v="STORE13"/>
    <s v="Martinez, Adkins and Johnson"/>
    <s v="North"/>
    <s v="Danielmouth"/>
    <s v="Flagship"/>
    <n v="4"/>
    <n v="341.95"/>
    <n v="0.25"/>
    <s v="Credit Card"/>
    <x v="1759"/>
  </r>
  <r>
    <x v="1763"/>
    <x v="240"/>
    <n v="5"/>
    <x v="0"/>
    <s v="CUST1283"/>
    <x v="1"/>
    <n v="54"/>
    <x v="62"/>
    <s v="Carbon Fiber Tennis Racket"/>
    <x v="0"/>
    <s v="Equipment"/>
    <s v="STORE16"/>
    <s v="Frederick-Wright"/>
    <s v="West"/>
    <s v="New Jimmymouth"/>
    <s v="Flagship"/>
    <n v="4"/>
    <n v="300.12"/>
    <n v="5.0000000000000044E-2"/>
    <s v="PayPal"/>
    <x v="1760"/>
  </r>
  <r>
    <x v="1764"/>
    <x v="105"/>
    <n v="2"/>
    <x v="2"/>
    <s v="CUST1115"/>
    <x v="1"/>
    <n v="53"/>
    <x v="77"/>
    <s v="Sports Stopwatch Timer"/>
    <x v="0"/>
    <s v="Accessories"/>
    <s v="STORE17"/>
    <s v="Holloway Ltd"/>
    <s v="North"/>
    <s v="Bensonhaven"/>
    <s v="Flagship"/>
    <n v="2"/>
    <n v="289.14"/>
    <n v="0.12"/>
    <s v="COD"/>
    <x v="1761"/>
  </r>
  <r>
    <x v="1765"/>
    <x v="379"/>
    <n v="2"/>
    <x v="2"/>
    <s v="CUST1045"/>
    <x v="0"/>
    <n v="54"/>
    <x v="60"/>
    <s v="Women's Scarf Set"/>
    <x v="4"/>
    <s v="Accessories"/>
    <s v="STORE0"/>
    <s v="Rivera-Warner"/>
    <s v="East"/>
    <s v="Washingtonfurt"/>
    <s v="Flagship"/>
    <n v="2"/>
    <n v="596.83999999999992"/>
    <n v="1.0000000000000009E-2"/>
    <s v="PayPal"/>
    <x v="1762"/>
  </r>
  <r>
    <x v="1766"/>
    <x v="506"/>
    <n v="10"/>
    <x v="0"/>
    <s v="CUST1436"/>
    <x v="0"/>
    <n v="61"/>
    <x v="46"/>
    <s v="Knee Support Brace"/>
    <x v="0"/>
    <s v="Equipment"/>
    <s v="STORE8"/>
    <s v="Mann-Austin"/>
    <s v="East"/>
    <s v="Vasquezborough"/>
    <s v="Online"/>
    <n v="4"/>
    <n v="466.24"/>
    <n v="0.16000000000000003"/>
    <s v="Credit Card"/>
    <x v="1763"/>
  </r>
  <r>
    <x v="1767"/>
    <x v="128"/>
    <n v="9"/>
    <x v="0"/>
    <s v="CUST1252"/>
    <x v="0"/>
    <n v="26"/>
    <x v="26"/>
    <s v="Men's Graphic T-Shirt"/>
    <x v="4"/>
    <s v="Tops"/>
    <s v="STORE16"/>
    <s v="Frederick-Wright"/>
    <s v="West"/>
    <s v="New Jimmymouth"/>
    <s v="Flagship"/>
    <n v="2"/>
    <n v="330.59"/>
    <n v="0.14000000000000001"/>
    <s v="Credit Card"/>
    <x v="1764"/>
  </r>
  <r>
    <x v="1768"/>
    <x v="243"/>
    <n v="12"/>
    <x v="0"/>
    <s v="CUST1493"/>
    <x v="0"/>
    <n v="28"/>
    <x v="62"/>
    <s v="Carbon Fiber Tennis Racket"/>
    <x v="0"/>
    <s v="Equipment"/>
    <s v="STORE6"/>
    <s v="Mann-Austin"/>
    <s v="East"/>
    <s v="Vasquezborough"/>
    <s v="Online"/>
    <n v="2"/>
    <n v="616.43000000000006"/>
    <n v="2.0000000000000129E-2"/>
    <s v="COD"/>
    <x v="1765"/>
  </r>
  <r>
    <x v="1769"/>
    <x v="53"/>
    <n v="10"/>
    <x v="0"/>
    <s v="CUST1403"/>
    <x v="0"/>
    <n v="34"/>
    <x v="81"/>
    <s v="Organic Sunscreen Lotion"/>
    <x v="2"/>
    <s v="Skincare"/>
    <s v="STORE6"/>
    <s v="Mann-Austin"/>
    <s v="East"/>
    <s v="Vasquezborough"/>
    <s v="Online"/>
    <n v="3"/>
    <n v="195.89000000000001"/>
    <n v="0.16000000000000003"/>
    <s v="PayPal"/>
    <x v="1766"/>
  </r>
  <r>
    <x v="1770"/>
    <x v="666"/>
    <n v="7"/>
    <x v="0"/>
    <s v="CUST1343"/>
    <x v="0"/>
    <n v="38"/>
    <x v="84"/>
    <s v="Men's Sports Shorts"/>
    <x v="4"/>
    <s v="Bottoms"/>
    <s v="STORE10"/>
    <s v="Martinez, Adkins and Johnson"/>
    <s v="North"/>
    <s v="Danielmouth"/>
    <s v="Flagship"/>
    <n v="4"/>
    <n v="614.7600000000001"/>
    <n v="0.16000000000000003"/>
    <s v="Credit Card"/>
    <x v="1767"/>
  </r>
  <r>
    <x v="1771"/>
    <x v="150"/>
    <n v="5"/>
    <x v="0"/>
    <s v="CUST1404"/>
    <x v="1"/>
    <n v="22"/>
    <x v="29"/>
    <s v="Decorative Lamp Shade"/>
    <x v="3"/>
    <s v="Lighting"/>
    <s v="STORE7"/>
    <s v="Mann-Austin"/>
    <s v="East"/>
    <s v="Vasquezborough"/>
    <s v="Online"/>
    <n v="1"/>
    <n v="224.48999999999998"/>
    <n v="0.10999999999999999"/>
    <s v="PayPal"/>
    <x v="1768"/>
  </r>
  <r>
    <x v="1772"/>
    <x v="214"/>
    <n v="2"/>
    <x v="0"/>
    <s v="CUST1356"/>
    <x v="0"/>
    <n v="54"/>
    <x v="76"/>
    <s v="Ceramic Plant Pot"/>
    <x v="3"/>
    <s v="Decor"/>
    <s v="STORE12"/>
    <s v="Martinez, Adkins and Johnson"/>
    <s v="North"/>
    <s v="Danielmouth"/>
    <s v="Flagship"/>
    <n v="1"/>
    <n v="967.76"/>
    <n v="8.9999999999999969E-2"/>
    <s v="Credit Card"/>
    <x v="1769"/>
  </r>
  <r>
    <x v="1773"/>
    <x v="390"/>
    <n v="8"/>
    <x v="0"/>
    <s v="CUST1067"/>
    <x v="0"/>
    <n v="58"/>
    <x v="89"/>
    <s v="Yoga Exercise Mat"/>
    <x v="0"/>
    <s v="Fitness"/>
    <s v="STORE19"/>
    <s v="Mann-Austin"/>
    <s v="East"/>
    <s v="Vasquezborough"/>
    <s v="Online"/>
    <n v="2"/>
    <n v="56.52"/>
    <n v="0.17000000000000004"/>
    <s v="PayPal"/>
    <x v="1770"/>
  </r>
  <r>
    <x v="1774"/>
    <x v="301"/>
    <n v="12"/>
    <x v="1"/>
    <s v="CUST1490"/>
    <x v="0"/>
    <n v="23"/>
    <x v="22"/>
    <s v="Smart LED Light Strip"/>
    <x v="1"/>
    <s v="Accessories"/>
    <s v="STORE1"/>
    <s v="Martinez, Adkins and Johnson"/>
    <s v="North"/>
    <s v="Danielmouth"/>
    <s v="Flagship"/>
    <n v="4"/>
    <n v="921.84"/>
    <n v="4.0000000000000036E-2"/>
    <s v="Credit Card"/>
    <x v="1771"/>
  </r>
  <r>
    <x v="1775"/>
    <x v="667"/>
    <n v="1"/>
    <x v="0"/>
    <s v="CUST1328"/>
    <x v="0"/>
    <n v="46"/>
    <x v="56"/>
    <s v="Kitchen Cutting Board"/>
    <x v="3"/>
    <s v="Kitchen"/>
    <s v="STORE16"/>
    <s v="Frederick-Wright"/>
    <s v="West"/>
    <s v="New Jimmymouth"/>
    <s v="Flagship"/>
    <n v="3"/>
    <n v="738.4699999999998"/>
    <n v="0.27999999999999992"/>
    <s v="Credit Card"/>
    <x v="1772"/>
  </r>
  <r>
    <x v="1776"/>
    <x v="33"/>
    <n v="11"/>
    <x v="0"/>
    <s v="CUST1328"/>
    <x v="0"/>
    <n v="46"/>
    <x v="23"/>
    <s v="Men's Roll-On Perfume"/>
    <x v="2"/>
    <s v="Fragrance"/>
    <s v="STORE0"/>
    <s v="Rivera-Warner"/>
    <s v="East"/>
    <s v="Washingtonfurt"/>
    <s v="Flagship"/>
    <n v="4"/>
    <n v="477.83"/>
    <n v="5.0000000000000044E-2"/>
    <s v="COD"/>
    <x v="1773"/>
  </r>
  <r>
    <x v="1777"/>
    <x v="668"/>
    <n v="6"/>
    <x v="2"/>
    <s v="CUST1168"/>
    <x v="1"/>
    <n v="36"/>
    <x v="63"/>
    <s v="Smart Home WiFi Camera"/>
    <x v="1"/>
    <s v="Accessories"/>
    <s v="STORE12"/>
    <s v="Martinez, Adkins and Johnson"/>
    <s v="North"/>
    <s v="Danielmouth"/>
    <s v="Flagship"/>
    <n v="3"/>
    <n v="605.82999999999993"/>
    <n v="0.27999999999999992"/>
    <s v="COD"/>
    <x v="1774"/>
  </r>
  <r>
    <x v="1778"/>
    <x v="297"/>
    <n v="3"/>
    <x v="0"/>
    <s v="CUST1067"/>
    <x v="0"/>
    <n v="58"/>
    <x v="19"/>
    <s v="USB External Hard Drive"/>
    <x v="1"/>
    <s v="Computer"/>
    <s v="STORE3"/>
    <s v="Mann-Austin"/>
    <s v="East"/>
    <s v="Vasquezborough"/>
    <s v="Online"/>
    <n v="2"/>
    <n v="521.44000000000005"/>
    <n v="0.25"/>
    <s v="COD"/>
    <x v="1775"/>
  </r>
  <r>
    <x v="1779"/>
    <x v="198"/>
    <n v="7"/>
    <x v="2"/>
    <s v="CUST1373"/>
    <x v="1"/>
    <n v="37"/>
    <x v="31"/>
    <s v="Men's Graphic T-Shirt"/>
    <x v="4"/>
    <s v="Tops"/>
    <s v="STORE7"/>
    <s v="Mann-Austin"/>
    <s v="East"/>
    <s v="Vasquezborough"/>
    <s v="Online"/>
    <n v="4"/>
    <n v="499.02000000000004"/>
    <n v="6.0000000000000053E-2"/>
    <s v="Credit Card"/>
    <x v="1776"/>
  </r>
  <r>
    <x v="1780"/>
    <x v="543"/>
    <n v="4"/>
    <x v="2"/>
    <s v="CUST1153"/>
    <x v="0"/>
    <n v="31"/>
    <x v="83"/>
    <s v="Portable Power Bank"/>
    <x v="1"/>
    <s v="Mobile"/>
    <s v="STORE18"/>
    <s v="Guerrero-Schmitt"/>
    <s v="East"/>
    <s v="East Stevechester"/>
    <s v="Flagship"/>
    <n v="4"/>
    <n v="299.45999999999998"/>
    <n v="0.17999999999999994"/>
    <s v="COD"/>
    <x v="1777"/>
  </r>
  <r>
    <x v="1781"/>
    <x v="1"/>
    <n v="12"/>
    <x v="1"/>
    <s v="CUST1457"/>
    <x v="0"/>
    <n v="59"/>
    <x v="11"/>
    <s v="Portable Power Bank"/>
    <x v="1"/>
    <s v="Mobile"/>
    <s v="STORE0"/>
    <s v="Rivera-Warner"/>
    <s v="East"/>
    <s v="Washingtonfurt"/>
    <s v="Flagship"/>
    <n v="1"/>
    <n v="609.29"/>
    <n v="0.15000000000000002"/>
    <s v="Credit Card"/>
    <x v="1778"/>
  </r>
  <r>
    <x v="1782"/>
    <x v="361"/>
    <n v="12"/>
    <x v="0"/>
    <s v="CUST1101"/>
    <x v="0"/>
    <n v="29"/>
    <x v="95"/>
    <s v="Knee Support Brace"/>
    <x v="0"/>
    <s v="Equipment"/>
    <s v="STORE8"/>
    <s v="Mann-Austin"/>
    <s v="East"/>
    <s v="Vasquezborough"/>
    <s v="Online"/>
    <n v="1"/>
    <n v="213.74"/>
    <n v="7.0000000000000062E-2"/>
    <s v="COD"/>
    <x v="1779"/>
  </r>
  <r>
    <x v="1783"/>
    <x v="132"/>
    <n v="3"/>
    <x v="2"/>
    <s v="CUST1153"/>
    <x v="0"/>
    <n v="31"/>
    <x v="76"/>
    <s v="Ceramic Plant Pot"/>
    <x v="3"/>
    <s v="Decor"/>
    <s v="STORE16"/>
    <s v="Frederick-Wright"/>
    <s v="West"/>
    <s v="New Jimmymouth"/>
    <s v="Flagship"/>
    <n v="4"/>
    <n v="613.16999999999996"/>
    <n v="0.26"/>
    <s v="Credit Card"/>
    <x v="1780"/>
  </r>
  <r>
    <x v="1784"/>
    <x v="655"/>
    <n v="1"/>
    <x v="0"/>
    <s v="CUST1357"/>
    <x v="0"/>
    <n v="41"/>
    <x v="4"/>
    <s v="Men's Hair Styling Gel"/>
    <x v="2"/>
    <s v="Haircare"/>
    <s v="STORE11"/>
    <s v="Martinez, Adkins and Johnson"/>
    <s v="North"/>
    <s v="Danielmouth"/>
    <s v="Flagship"/>
    <n v="2"/>
    <n v="687.36000000000013"/>
    <n v="7.0000000000000062E-2"/>
    <s v="COD"/>
    <x v="1781"/>
  </r>
  <r>
    <x v="1785"/>
    <x v="192"/>
    <n v="9"/>
    <x v="2"/>
    <s v="CUST1326"/>
    <x v="1"/>
    <n v="58"/>
    <x v="22"/>
    <s v="Smart LED Light Strip"/>
    <x v="1"/>
    <s v="Accessories"/>
    <s v="STORE13"/>
    <s v="Martinez, Adkins and Johnson"/>
    <s v="North"/>
    <s v="Danielmouth"/>
    <s v="Flagship"/>
    <n v="3"/>
    <n v="115.39"/>
    <n v="2.0000000000000018E-2"/>
    <s v="PayPal"/>
    <x v="1782"/>
  </r>
  <r>
    <x v="1786"/>
    <x v="669"/>
    <n v="3"/>
    <x v="0"/>
    <s v="CUST1179"/>
    <x v="1"/>
    <n v="43"/>
    <x v="10"/>
    <s v="Foldable Camping Chair"/>
    <x v="0"/>
    <s v="Outdoor"/>
    <s v="STORE12"/>
    <s v="Martinez, Adkins and Johnson"/>
    <s v="North"/>
    <s v="Danielmouth"/>
    <s v="Flagship"/>
    <n v="2"/>
    <n v="722.06000000000006"/>
    <n v="7.0000000000000062E-2"/>
    <s v="Credit Card"/>
    <x v="1783"/>
  </r>
  <r>
    <x v="1787"/>
    <x v="413"/>
    <n v="12"/>
    <x v="0"/>
    <s v="CUST1425"/>
    <x v="0"/>
    <n v="40"/>
    <x v="84"/>
    <s v="Men's Sports Shorts"/>
    <x v="4"/>
    <s v="Bottoms"/>
    <s v="STORE15"/>
    <s v="Shelton PLC"/>
    <s v="North"/>
    <s v="East Jenniferstad"/>
    <s v="Flagship"/>
    <n v="1"/>
    <n v="384.57"/>
    <n v="6.0000000000000053E-2"/>
    <s v="PayPal"/>
    <x v="1784"/>
  </r>
  <r>
    <x v="1788"/>
    <x v="226"/>
    <n v="3"/>
    <x v="2"/>
    <s v="CUST1210"/>
    <x v="0"/>
    <n v="48"/>
    <x v="67"/>
    <s v="Decorative Lamp Shade"/>
    <x v="3"/>
    <s v="Lighting"/>
    <s v="STORE13"/>
    <s v="Martinez, Adkins and Johnson"/>
    <s v="North"/>
    <s v="Danielmouth"/>
    <s v="Flagship"/>
    <n v="2"/>
    <n v="194.08999999999997"/>
    <n v="0.17999999999999994"/>
    <s v="PayPal"/>
    <x v="1785"/>
  </r>
  <r>
    <x v="1789"/>
    <x v="140"/>
    <n v="10"/>
    <x v="0"/>
    <s v="CUST1172"/>
    <x v="1"/>
    <n v="41"/>
    <x v="12"/>
    <s v="Sports Wrist Sweatbands"/>
    <x v="0"/>
    <s v="Accessories"/>
    <s v="STORE3"/>
    <s v="Mann-Austin"/>
    <s v="East"/>
    <s v="Vasquezborough"/>
    <s v="Online"/>
    <n v="2"/>
    <n v="403.91"/>
    <n v="7.0000000000000062E-2"/>
    <s v="Credit Card"/>
    <x v="1786"/>
  </r>
  <r>
    <x v="1790"/>
    <x v="237"/>
    <n v="3"/>
    <x v="2"/>
    <s v="CUST1076"/>
    <x v="0"/>
    <n v="37"/>
    <x v="53"/>
    <s v="Soccer Training Cone Set"/>
    <x v="0"/>
    <s v="Accessories"/>
    <s v="STORE14"/>
    <s v="Mcdonald Inc"/>
    <s v="South"/>
    <s v="Christopherland"/>
    <s v="Outlet"/>
    <n v="1"/>
    <n v="878.69"/>
    <n v="0.30000000000000004"/>
    <s v="PayPal"/>
    <x v="1787"/>
  </r>
  <r>
    <x v="1791"/>
    <x v="2"/>
    <n v="6"/>
    <x v="0"/>
    <s v="CUST1381"/>
    <x v="0"/>
    <n v="50"/>
    <x v="9"/>
    <s v="Modern Wall Clock"/>
    <x v="3"/>
    <s v="Decor"/>
    <s v="STORE15"/>
    <s v="Shelton PLC"/>
    <s v="North"/>
    <s v="East Jenniferstad"/>
    <s v="Flagship"/>
    <n v="1"/>
    <n v="161.17000000000002"/>
    <n v="5.0000000000000044E-2"/>
    <s v="Credit Card"/>
    <x v="1788"/>
  </r>
  <r>
    <x v="1792"/>
    <x v="570"/>
    <n v="4"/>
    <x v="0"/>
    <s v="CUST1214"/>
    <x v="0"/>
    <n v="61"/>
    <x v="78"/>
    <s v="Shin Guards – Adult"/>
    <x v="0"/>
    <s v="Team Sports"/>
    <s v="STORE14"/>
    <s v="Mcdonald Inc"/>
    <s v="South"/>
    <s v="Christopherland"/>
    <s v="Outlet"/>
    <n v="2"/>
    <n v="720.15"/>
    <n v="0.21999999999999997"/>
    <s v="COD"/>
    <x v="1789"/>
  </r>
  <r>
    <x v="1793"/>
    <x v="383"/>
    <n v="10"/>
    <x v="1"/>
    <s v="CUST1347"/>
    <x v="1"/>
    <n v="39"/>
    <x v="33"/>
    <s v="Wireless Bluetooth Speaker"/>
    <x v="1"/>
    <s v="Audio"/>
    <s v="STORE8"/>
    <s v="Mann-Austin"/>
    <s v="East"/>
    <s v="Vasquezborough"/>
    <s v="Online"/>
    <n v="1"/>
    <n v="361.8"/>
    <n v="2.0000000000000018E-2"/>
    <s v="COD"/>
    <x v="1790"/>
  </r>
  <r>
    <x v="1794"/>
    <x v="598"/>
    <n v="4"/>
    <x v="0"/>
    <s v="CUST1230"/>
    <x v="0"/>
    <n v="29"/>
    <x v="98"/>
    <s v="Sports Stopwatch Basic"/>
    <x v="0"/>
    <s v="Accessories"/>
    <s v="STORE6"/>
    <s v="Mann-Austin"/>
    <s v="East"/>
    <s v="Vasquezborough"/>
    <s v="Online"/>
    <n v="1"/>
    <n v="779.84000000000015"/>
    <n v="0.29000000000000004"/>
    <s v="PayPal"/>
    <x v="1791"/>
  </r>
  <r>
    <x v="1795"/>
    <x v="670"/>
    <n v="6"/>
    <x v="0"/>
    <s v="CUST1004"/>
    <x v="1"/>
    <n v="64"/>
    <x v="99"/>
    <s v="Women's Formal Blazer"/>
    <x v="4"/>
    <s v="Outerwear"/>
    <s v="STORE4"/>
    <s v="Mann-Austin"/>
    <s v="East"/>
    <s v="Vasquezborough"/>
    <s v="Online"/>
    <n v="2"/>
    <n v="649.89"/>
    <n v="0.17000000000000004"/>
    <s v="COD"/>
    <x v="1792"/>
  </r>
  <r>
    <x v="1796"/>
    <x v="485"/>
    <n v="8"/>
    <x v="2"/>
    <s v="CUST1204"/>
    <x v="0"/>
    <n v="52"/>
    <x v="27"/>
    <s v="Men's Track Pants"/>
    <x v="4"/>
    <s v="Bottoms"/>
    <s v="STORE6"/>
    <s v="Mann-Austin"/>
    <s v="East"/>
    <s v="Vasquezborough"/>
    <s v="Online"/>
    <n v="1"/>
    <n v="952.73"/>
    <n v="0.17000000000000004"/>
    <s v="Credit Card"/>
    <x v="1793"/>
  </r>
  <r>
    <x v="1797"/>
    <x v="13"/>
    <n v="8"/>
    <x v="2"/>
    <s v="CUST1084"/>
    <x v="1"/>
    <n v="26"/>
    <x v="8"/>
    <s v="Stainless Steel Cookware Set"/>
    <x v="3"/>
    <s v="Kitchen"/>
    <s v="STORE16"/>
    <s v="Frederick-Wright"/>
    <s v="West"/>
    <s v="New Jimmymouth"/>
    <s v="Flagship"/>
    <n v="4"/>
    <n v="820.78000000000009"/>
    <n v="0.25"/>
    <s v="Credit Card"/>
    <x v="1794"/>
  </r>
  <r>
    <x v="1798"/>
    <x v="397"/>
    <n v="10"/>
    <x v="0"/>
    <s v="CUST1342"/>
    <x v="1"/>
    <n v="30"/>
    <x v="48"/>
    <s v="Sports Water Hydration Pack"/>
    <x v="0"/>
    <s v="Outdoor"/>
    <s v="STORE3"/>
    <s v="Mann-Austin"/>
    <s v="East"/>
    <s v="Vasquezborough"/>
    <s v="Online"/>
    <n v="4"/>
    <n v="247.55000000000004"/>
    <n v="5.0000000000000044E-2"/>
    <s v="Credit Card"/>
    <x v="1795"/>
  </r>
  <r>
    <x v="1799"/>
    <x v="19"/>
    <n v="3"/>
    <x v="0"/>
    <s v="CUST1227"/>
    <x v="1"/>
    <n v="63"/>
    <x v="8"/>
    <s v="Stainless Steel Cookware Set"/>
    <x v="3"/>
    <s v="Kitchen"/>
    <s v="STORE8"/>
    <s v="Mann-Austin"/>
    <s v="East"/>
    <s v="Vasquezborough"/>
    <s v="Online"/>
    <n v="3"/>
    <n v="561.43999999999983"/>
    <n v="0.19999999999999984"/>
    <s v="COD"/>
    <x v="1796"/>
  </r>
  <r>
    <x v="1800"/>
    <x v="394"/>
    <n v="11"/>
    <x v="1"/>
    <s v="CUST1281"/>
    <x v="0"/>
    <n v="59"/>
    <x v="18"/>
    <s v="Professional Jump Rope"/>
    <x v="0"/>
    <s v="Fitness"/>
    <s v="STORE8"/>
    <s v="Mann-Austin"/>
    <s v="East"/>
    <s v="Vasquezborough"/>
    <s v="Online"/>
    <n v="4"/>
    <n v="214.37"/>
    <n v="0.10999999999999999"/>
    <s v="COD"/>
    <x v="1797"/>
  </r>
  <r>
    <x v="1801"/>
    <x v="478"/>
    <n v="3"/>
    <x v="2"/>
    <s v="CUST1417"/>
    <x v="1"/>
    <n v="64"/>
    <x v="53"/>
    <s v="Soccer Training Cone Set"/>
    <x v="0"/>
    <s v="Accessories"/>
    <s v="STORE16"/>
    <s v="Frederick-Wright"/>
    <s v="West"/>
    <s v="New Jimmymouth"/>
    <s v="Flagship"/>
    <n v="3"/>
    <n v="123.74000000000001"/>
    <n v="0.22999999999999998"/>
    <s v="PayPal"/>
    <x v="1798"/>
  </r>
  <r>
    <x v="1802"/>
    <x v="80"/>
    <n v="5"/>
    <x v="0"/>
    <s v="CUST1013"/>
    <x v="1"/>
    <n v="32"/>
    <x v="22"/>
    <s v="Smart LED Light Strip"/>
    <x v="1"/>
    <s v="Accessories"/>
    <s v="STORE11"/>
    <s v="Martinez, Adkins and Johnson"/>
    <s v="North"/>
    <s v="Danielmouth"/>
    <s v="Flagship"/>
    <n v="4"/>
    <n v="645.71"/>
    <n v="0.10000000000000009"/>
    <s v="PayPal"/>
    <x v="1799"/>
  </r>
  <r>
    <x v="1803"/>
    <x v="324"/>
    <n v="3"/>
    <x v="2"/>
    <s v="CUST1033"/>
    <x v="0"/>
    <n v="25"/>
    <x v="39"/>
    <s v="Multi-Purpose Storage Box"/>
    <x v="3"/>
    <s v="Storage"/>
    <s v="STORE12"/>
    <s v="Martinez, Adkins and Johnson"/>
    <s v="North"/>
    <s v="Danielmouth"/>
    <s v="Flagship"/>
    <n v="3"/>
    <n v="587.12000000000023"/>
    <n v="0.30000000000000016"/>
    <s v="Credit Card"/>
    <x v="1800"/>
  </r>
  <r>
    <x v="1804"/>
    <x v="458"/>
    <n v="10"/>
    <x v="2"/>
    <s v="CUST1241"/>
    <x v="0"/>
    <n v="31"/>
    <x v="60"/>
    <s v="Women's Scarf Set"/>
    <x v="4"/>
    <s v="Accessories"/>
    <s v="STORE18"/>
    <s v="Guerrero-Schmitt"/>
    <s v="East"/>
    <s v="East Stevechester"/>
    <s v="Flagship"/>
    <n v="1"/>
    <n v="401.18"/>
    <n v="0.15000000000000002"/>
    <s v="COD"/>
    <x v="1801"/>
  </r>
  <r>
    <x v="1805"/>
    <x v="40"/>
    <n v="7"/>
    <x v="0"/>
    <s v="CUST1366"/>
    <x v="1"/>
    <n v="40"/>
    <x v="87"/>
    <s v="Womens Cotton Scarf"/>
    <x v="4"/>
    <s v="Accessories"/>
    <s v="STORE18"/>
    <s v="Guerrero-Schmitt"/>
    <s v="East"/>
    <s v="East Stevechester"/>
    <s v="Flagship"/>
    <n v="3"/>
    <n v="658.3299999999997"/>
    <n v="0.11999999999999988"/>
    <s v="COD"/>
    <x v="1802"/>
  </r>
  <r>
    <x v="1806"/>
    <x v="452"/>
    <n v="7"/>
    <x v="0"/>
    <s v="CUST1201"/>
    <x v="1"/>
    <n v="25"/>
    <x v="2"/>
    <s v="Men's Roll-On Perfume"/>
    <x v="2"/>
    <s v="Fragrance"/>
    <s v="STORE11"/>
    <s v="Martinez, Adkins and Johnson"/>
    <s v="North"/>
    <s v="Danielmouth"/>
    <s v="Flagship"/>
    <n v="4"/>
    <n v="450.3"/>
    <n v="2.0000000000000018E-2"/>
    <s v="Credit Card"/>
    <x v="1803"/>
  </r>
  <r>
    <x v="1807"/>
    <x v="234"/>
    <n v="4"/>
    <x v="2"/>
    <s v="CUST1145"/>
    <x v="0"/>
    <n v="46"/>
    <x v="32"/>
    <s v="Vitamin E Body Lotion"/>
    <x v="2"/>
    <s v="Skincare"/>
    <s v="STORE10"/>
    <s v="Martinez, Adkins and Johnson"/>
    <s v="North"/>
    <s v="Danielmouth"/>
    <s v="Flagship"/>
    <n v="4"/>
    <n v="33.630000000000003"/>
    <n v="5.0000000000000044E-2"/>
    <s v="Credit Card"/>
    <x v="1804"/>
  </r>
  <r>
    <x v="1808"/>
    <x v="235"/>
    <n v="7"/>
    <x v="0"/>
    <s v="CUST1035"/>
    <x v="0"/>
    <n v="52"/>
    <x v="30"/>
    <s v="Beard Grooming Kit"/>
    <x v="2"/>
    <s v="Grooming"/>
    <s v="STORE0"/>
    <s v="Rivera-Warner"/>
    <s v="East"/>
    <s v="Washingtonfurt"/>
    <s v="Flagship"/>
    <n v="3"/>
    <n v="168.88999999999993"/>
    <n v="2.9999999999999916E-2"/>
    <s v="COD"/>
    <x v="1805"/>
  </r>
  <r>
    <x v="1809"/>
    <x v="460"/>
    <n v="9"/>
    <x v="0"/>
    <s v="CUST1095"/>
    <x v="1"/>
    <n v="62"/>
    <x v="17"/>
    <s v="Luxury Perfume Spray"/>
    <x v="2"/>
    <s v="Fragrance"/>
    <s v="STORE11"/>
    <s v="Martinez, Adkins and Johnson"/>
    <s v="North"/>
    <s v="Danielmouth"/>
    <s v="Flagship"/>
    <n v="1"/>
    <n v="141.85"/>
    <n v="5.9999999999999942E-2"/>
    <s v="PayPal"/>
    <x v="1806"/>
  </r>
  <r>
    <x v="1810"/>
    <x v="296"/>
    <n v="8"/>
    <x v="0"/>
    <s v="CUST1306"/>
    <x v="0"/>
    <n v="44"/>
    <x v="68"/>
    <s v="Bedroom Table Lamp"/>
    <x v="3"/>
    <s v="Lighting"/>
    <s v="STORE7"/>
    <s v="Mann-Austin"/>
    <s v="East"/>
    <s v="Vasquezborough"/>
    <s v="Online"/>
    <n v="1"/>
    <n v="617.4"/>
    <n v="0.20999999999999996"/>
    <s v="Credit Card"/>
    <x v="1807"/>
  </r>
  <r>
    <x v="1811"/>
    <x v="415"/>
    <n v="8"/>
    <x v="0"/>
    <s v="CUST1147"/>
    <x v="1"/>
    <n v="49"/>
    <x v="27"/>
    <s v="Men's Track Pants"/>
    <x v="4"/>
    <s v="Bottoms"/>
    <s v="STORE1"/>
    <s v="Martinez, Adkins and Johnson"/>
    <s v="North"/>
    <s v="Danielmouth"/>
    <s v="Flagship"/>
    <n v="3"/>
    <n v="841.47000000000014"/>
    <n v="0.15000000000000002"/>
    <s v="COD"/>
    <x v="1808"/>
  </r>
  <r>
    <x v="1812"/>
    <x v="427"/>
    <n v="2"/>
    <x v="0"/>
    <s v="CUST1059"/>
    <x v="0"/>
    <n v="53"/>
    <x v="39"/>
    <s v="Multi-Purpose Storage Box"/>
    <x v="3"/>
    <s v="Storage"/>
    <s v="STORE13"/>
    <s v="Martinez, Adkins and Johnson"/>
    <s v="North"/>
    <s v="Danielmouth"/>
    <s v="Flagship"/>
    <n v="2"/>
    <n v="960.41"/>
    <n v="0.17999999999999994"/>
    <s v="Credit Card"/>
    <x v="1809"/>
  </r>
  <r>
    <x v="1813"/>
    <x v="671"/>
    <n v="12"/>
    <x v="1"/>
    <s v="CUST1451"/>
    <x v="0"/>
    <n v="46"/>
    <x v="28"/>
    <s v="Women's Ankle Boots"/>
    <x v="4"/>
    <s v="Footwear"/>
    <s v="STORE18"/>
    <s v="Guerrero-Schmitt"/>
    <s v="East"/>
    <s v="East Stevechester"/>
    <s v="Flagship"/>
    <n v="3"/>
    <n v="717.2199999999998"/>
    <n v="0.23999999999999988"/>
    <s v="PayPal"/>
    <x v="1810"/>
  </r>
  <r>
    <x v="1814"/>
    <x v="448"/>
    <n v="6"/>
    <x v="2"/>
    <s v="CUST1115"/>
    <x v="1"/>
    <n v="53"/>
    <x v="21"/>
    <s v="Men's Graphic T-Shirt"/>
    <x v="4"/>
    <s v="Tops"/>
    <s v="STORE0"/>
    <s v="Rivera-Warner"/>
    <s v="East"/>
    <s v="Washingtonfurt"/>
    <s v="Flagship"/>
    <n v="1"/>
    <n v="281.82999999999993"/>
    <n v="0.15999999999999992"/>
    <s v="COD"/>
    <x v="1811"/>
  </r>
  <r>
    <x v="1815"/>
    <x v="560"/>
    <n v="4"/>
    <x v="0"/>
    <s v="CUST1204"/>
    <x v="0"/>
    <n v="52"/>
    <x v="4"/>
    <s v="Men's Hair Styling Gel"/>
    <x v="2"/>
    <s v="Haircare"/>
    <s v="STORE14"/>
    <s v="Mcdonald Inc"/>
    <s v="South"/>
    <s v="Christopherland"/>
    <s v="Outlet"/>
    <n v="1"/>
    <n v="509.08"/>
    <n v="4.0000000000000036E-2"/>
    <s v="PayPal"/>
    <x v="1812"/>
  </r>
  <r>
    <x v="1816"/>
    <x v="516"/>
    <n v="9"/>
    <x v="2"/>
    <s v="CUST1400"/>
    <x v="1"/>
    <n v="57"/>
    <x v="99"/>
    <s v="Women's Formal Blazer"/>
    <x v="4"/>
    <s v="Outerwear"/>
    <s v="STORE2"/>
    <s v="Mann-Austin"/>
    <s v="East"/>
    <s v="Vasquezborough"/>
    <s v="Online"/>
    <n v="4"/>
    <n v="827.09"/>
    <n v="0.30000000000000004"/>
    <s v="Credit Card"/>
    <x v="1813"/>
  </r>
  <r>
    <x v="1817"/>
    <x v="672"/>
    <n v="10"/>
    <x v="2"/>
    <s v="CUST1210"/>
    <x v="0"/>
    <n v="48"/>
    <x v="35"/>
    <s v="Fabric Sofa Throw Blanket"/>
    <x v="3"/>
    <s v="Decor"/>
    <s v="STORE4"/>
    <s v="Mann-Austin"/>
    <s v="East"/>
    <s v="Vasquezborough"/>
    <s v="Online"/>
    <n v="2"/>
    <n v="823.36"/>
    <n v="0.22999999999999998"/>
    <s v="Credit Card"/>
    <x v="1814"/>
  </r>
  <r>
    <x v="1818"/>
    <x v="631"/>
    <n v="6"/>
    <x v="2"/>
    <s v="CUST1137"/>
    <x v="1"/>
    <n v="55"/>
    <x v="33"/>
    <s v="Wireless Bluetooth Speaker"/>
    <x v="1"/>
    <s v="Audio"/>
    <s v="STORE5"/>
    <s v="Mann-Austin"/>
    <s v="East"/>
    <s v="Vasquezborough"/>
    <s v="Online"/>
    <n v="4"/>
    <n v="282.18"/>
    <n v="0.13"/>
    <s v="COD"/>
    <x v="1815"/>
  </r>
  <r>
    <x v="1819"/>
    <x v="100"/>
    <n v="2"/>
    <x v="0"/>
    <s v="CUST1172"/>
    <x v="1"/>
    <n v="41"/>
    <x v="39"/>
    <s v="Multi-Purpose Storage Box"/>
    <x v="3"/>
    <s v="Storage"/>
    <s v="STORE1"/>
    <s v="Martinez, Adkins and Johnson"/>
    <s v="North"/>
    <s v="Danielmouth"/>
    <s v="Flagship"/>
    <n v="1"/>
    <n v="486.39"/>
    <n v="8.9999999999999969E-2"/>
    <s v="COD"/>
    <x v="1816"/>
  </r>
  <r>
    <x v="1820"/>
    <x v="86"/>
    <n v="1"/>
    <x v="0"/>
    <s v="CUST1044"/>
    <x v="0"/>
    <n v="34"/>
    <x v="97"/>
    <s v="Women's Denim Jeans"/>
    <x v="4"/>
    <s v="Bottoms"/>
    <s v="STORE3"/>
    <s v="Mann-Austin"/>
    <s v="East"/>
    <s v="Vasquezborough"/>
    <s v="Online"/>
    <n v="2"/>
    <n v="603.62"/>
    <n v="0.17999999999999994"/>
    <s v="COD"/>
    <x v="1817"/>
  </r>
  <r>
    <x v="1821"/>
    <x v="110"/>
    <n v="9"/>
    <x v="0"/>
    <s v="CUST1147"/>
    <x v="1"/>
    <n v="49"/>
    <x v="92"/>
    <s v="Men's Casual Sneakers"/>
    <x v="4"/>
    <s v="Footwear"/>
    <s v="STORE8"/>
    <s v="Mann-Austin"/>
    <s v="East"/>
    <s v="Vasquezborough"/>
    <s v="Online"/>
    <n v="3"/>
    <n v="204.17"/>
    <n v="9.9999999999999978E-2"/>
    <s v="PayPal"/>
    <x v="1818"/>
  </r>
  <r>
    <x v="1822"/>
    <x v="489"/>
    <n v="1"/>
    <x v="0"/>
    <s v="CUST1137"/>
    <x v="1"/>
    <n v="55"/>
    <x v="67"/>
    <s v="Decorative Lamp Shade"/>
    <x v="3"/>
    <s v="Lighting"/>
    <s v="STORE15"/>
    <s v="Shelton PLC"/>
    <s v="North"/>
    <s v="East Jenniferstad"/>
    <s v="Flagship"/>
    <n v="1"/>
    <n v="43.58"/>
    <n v="1.0000000000000009E-2"/>
    <s v="COD"/>
    <x v="1819"/>
  </r>
  <r>
    <x v="1823"/>
    <x v="139"/>
    <n v="10"/>
    <x v="0"/>
    <s v="CUST1332"/>
    <x v="1"/>
    <n v="34"/>
    <x v="44"/>
    <s v="Makeup Brush Set"/>
    <x v="2"/>
    <s v="Makeup"/>
    <s v="STORE2"/>
    <s v="Mann-Austin"/>
    <s v="East"/>
    <s v="Vasquezborough"/>
    <s v="Online"/>
    <n v="3"/>
    <n v="469.33"/>
    <n v="0.14000000000000001"/>
    <s v="PayPal"/>
    <x v="1820"/>
  </r>
  <r>
    <x v="1824"/>
    <x v="263"/>
    <n v="7"/>
    <x v="2"/>
    <s v="CUST1209"/>
    <x v="1"/>
    <n v="50"/>
    <x v="67"/>
    <s v="Decorative Lamp Shade"/>
    <x v="3"/>
    <s v="Lighting"/>
    <s v="STORE8"/>
    <s v="Mann-Austin"/>
    <s v="East"/>
    <s v="Vasquezborough"/>
    <s v="Online"/>
    <n v="4"/>
    <n v="836.2299999999999"/>
    <n v="0.12"/>
    <s v="Credit Card"/>
    <x v="1821"/>
  </r>
  <r>
    <x v="1825"/>
    <x v="583"/>
    <n v="9"/>
    <x v="0"/>
    <s v="CUST1178"/>
    <x v="1"/>
    <n v="33"/>
    <x v="22"/>
    <s v="Smart LED Light Strip"/>
    <x v="1"/>
    <s v="Accessories"/>
    <s v="STORE19"/>
    <s v="Mann-Austin"/>
    <s v="East"/>
    <s v="Vasquezborough"/>
    <s v="Online"/>
    <n v="2"/>
    <n v="661.53"/>
    <n v="0.19999999999999984"/>
    <s v="PayPal"/>
    <x v="1822"/>
  </r>
  <r>
    <x v="1826"/>
    <x v="673"/>
    <n v="9"/>
    <x v="2"/>
    <s v="CUST1118"/>
    <x v="0"/>
    <n v="36"/>
    <x v="6"/>
    <s v="Premium Blanket Throw"/>
    <x v="3"/>
    <s v="Decor"/>
    <s v="STORE16"/>
    <s v="Frederick-Wright"/>
    <s v="West"/>
    <s v="New Jimmymouth"/>
    <s v="Flagship"/>
    <n v="3"/>
    <n v="753.46999999999991"/>
    <n v="0.25"/>
    <s v="PayPal"/>
    <x v="1823"/>
  </r>
  <r>
    <x v="1827"/>
    <x v="435"/>
    <n v="1"/>
    <x v="2"/>
    <s v="CUST1156"/>
    <x v="0"/>
    <n v="46"/>
    <x v="91"/>
    <s v="Matte Lipstick Set"/>
    <x v="2"/>
    <s v="Makeup"/>
    <s v="STORE0"/>
    <s v="Rivera-Warner"/>
    <s v="East"/>
    <s v="Washingtonfurt"/>
    <s v="Flagship"/>
    <n v="3"/>
    <n v="713.94999999999993"/>
    <n v="0"/>
    <s v="Credit Card"/>
    <x v="1824"/>
  </r>
  <r>
    <x v="1828"/>
    <x v="511"/>
    <n v="4"/>
    <x v="0"/>
    <s v="CUST1099"/>
    <x v="0"/>
    <n v="35"/>
    <x v="75"/>
    <s v="Men's Graphic T-Shirt"/>
    <x v="4"/>
    <s v="Tops"/>
    <s v="STORE5"/>
    <s v="Mann-Austin"/>
    <s v="East"/>
    <s v="Vasquezborough"/>
    <s v="Online"/>
    <n v="3"/>
    <n v="595.99999999999977"/>
    <n v="0.27999999999999992"/>
    <s v="COD"/>
    <x v="1825"/>
  </r>
  <r>
    <x v="1829"/>
    <x v="411"/>
    <n v="3"/>
    <x v="0"/>
    <s v="CUST1334"/>
    <x v="1"/>
    <n v="50"/>
    <x v="93"/>
    <s v="Face Foundation Kit"/>
    <x v="2"/>
    <s v="Makeup"/>
    <s v="STORE9"/>
    <s v="Mann-Austin"/>
    <s v="East"/>
    <s v="Vasquezborough"/>
    <s v="Online"/>
    <n v="2"/>
    <n v="169.46"/>
    <n v="3.0000000000000027E-2"/>
    <s v="PayPal"/>
    <x v="1826"/>
  </r>
  <r>
    <x v="1830"/>
    <x v="321"/>
    <n v="7"/>
    <x v="2"/>
    <s v="CUST1300"/>
    <x v="0"/>
    <n v="29"/>
    <x v="15"/>
    <s v="Adjustable Dumbbells 20kg"/>
    <x v="0"/>
    <s v="Fitness"/>
    <s v="STORE14"/>
    <s v="Mcdonald Inc"/>
    <s v="South"/>
    <s v="Christopherland"/>
    <s v="Outlet"/>
    <n v="4"/>
    <n v="611.91999999999996"/>
    <n v="0.19999999999999996"/>
    <s v="PayPal"/>
    <x v="1827"/>
  </r>
  <r>
    <x v="1831"/>
    <x v="563"/>
    <n v="2"/>
    <x v="2"/>
    <s v="CUST1003"/>
    <x v="1"/>
    <n v="59"/>
    <x v="1"/>
    <s v="Bluetooth Car Audio System"/>
    <x v="1"/>
    <s v="Audio"/>
    <s v="STORE15"/>
    <s v="Shelton PLC"/>
    <s v="North"/>
    <s v="East Jenniferstad"/>
    <s v="Flagship"/>
    <n v="2"/>
    <n v="25.299999999999997"/>
    <n v="0.20999999999999996"/>
    <s v="Credit Card"/>
    <x v="1828"/>
  </r>
  <r>
    <x v="1832"/>
    <x v="179"/>
    <n v="2"/>
    <x v="0"/>
    <s v="CUST1433"/>
    <x v="1"/>
    <n v="51"/>
    <x v="78"/>
    <s v="Shin Guards – Adult"/>
    <x v="0"/>
    <s v="Team Sports"/>
    <s v="STORE10"/>
    <s v="Martinez, Adkins and Johnson"/>
    <s v="North"/>
    <s v="Danielmouth"/>
    <s v="Flagship"/>
    <n v="4"/>
    <n v="166.93"/>
    <n v="2.0000000000000129E-2"/>
    <s v="PayPal"/>
    <x v="1829"/>
  </r>
  <r>
    <x v="1833"/>
    <x v="237"/>
    <n v="3"/>
    <x v="2"/>
    <s v="CUST1280"/>
    <x v="0"/>
    <n v="48"/>
    <x v="17"/>
    <s v="Luxury Perfume Spray"/>
    <x v="2"/>
    <s v="Fragrance"/>
    <s v="STORE11"/>
    <s v="Martinez, Adkins and Johnson"/>
    <s v="North"/>
    <s v="Danielmouth"/>
    <s v="Flagship"/>
    <n v="4"/>
    <n v="861.55"/>
    <n v="0.12"/>
    <s v="Credit Card"/>
    <x v="1830"/>
  </r>
  <r>
    <x v="1834"/>
    <x v="253"/>
    <n v="7"/>
    <x v="2"/>
    <s v="CUST1360"/>
    <x v="0"/>
    <n v="34"/>
    <x v="19"/>
    <s v="USB External Hard Drive"/>
    <x v="1"/>
    <s v="Computer"/>
    <s v="STORE5"/>
    <s v="Mann-Austin"/>
    <s v="East"/>
    <s v="Vasquezborough"/>
    <s v="Online"/>
    <n v="3"/>
    <n v="56.170000000000009"/>
    <n v="1.0000000000000009E-2"/>
    <s v="COD"/>
    <x v="1831"/>
  </r>
  <r>
    <x v="1835"/>
    <x v="589"/>
    <n v="7"/>
    <x v="2"/>
    <s v="CUST1266"/>
    <x v="1"/>
    <n v="32"/>
    <x v="5"/>
    <s v="4K Home Projector"/>
    <x v="1"/>
    <s v="Appliances"/>
    <s v="STORE19"/>
    <s v="Mann-Austin"/>
    <s v="East"/>
    <s v="Vasquezborough"/>
    <s v="Online"/>
    <n v="1"/>
    <n v="582.29"/>
    <n v="0.19999999999999996"/>
    <s v="Credit Card"/>
    <x v="1832"/>
  </r>
  <r>
    <x v="1836"/>
    <x v="551"/>
    <n v="1"/>
    <x v="2"/>
    <s v="CUST1261"/>
    <x v="1"/>
    <n v="27"/>
    <x v="50"/>
    <s v="Hydrating Face Cleanser"/>
    <x v="2"/>
    <s v="Skincare"/>
    <s v="STORE0"/>
    <s v="Rivera-Warner"/>
    <s v="East"/>
    <s v="Washingtonfurt"/>
    <s v="Flagship"/>
    <n v="3"/>
    <n v="63.959999999999994"/>
    <n v="2.0000000000000018E-2"/>
    <s v="Credit Card"/>
    <x v="1833"/>
  </r>
  <r>
    <x v="1837"/>
    <x v="130"/>
    <n v="4"/>
    <x v="0"/>
    <s v="CUST1065"/>
    <x v="1"/>
    <n v="21"/>
    <x v="93"/>
    <s v="Face Foundation Kit"/>
    <x v="2"/>
    <s v="Makeup"/>
    <s v="STORE12"/>
    <s v="Martinez, Adkins and Johnson"/>
    <s v="North"/>
    <s v="Danielmouth"/>
    <s v="Flagship"/>
    <n v="1"/>
    <n v="829.83"/>
    <n v="0.26"/>
    <s v="COD"/>
    <x v="1834"/>
  </r>
  <r>
    <x v="1838"/>
    <x v="426"/>
    <n v="10"/>
    <x v="0"/>
    <s v="CUST1370"/>
    <x v="0"/>
    <n v="45"/>
    <x v="13"/>
    <s v="Gaming Mechanical Keyboard"/>
    <x v="1"/>
    <s v="Computer"/>
    <s v="STORE16"/>
    <s v="Frederick-Wright"/>
    <s v="West"/>
    <s v="New Jimmymouth"/>
    <s v="Flagship"/>
    <n v="2"/>
    <n v="858.15"/>
    <n v="3.0000000000000027E-2"/>
    <s v="Credit Card"/>
    <x v="1835"/>
  </r>
  <r>
    <x v="1839"/>
    <x v="481"/>
    <n v="2"/>
    <x v="0"/>
    <s v="CUST1359"/>
    <x v="0"/>
    <n v="32"/>
    <x v="78"/>
    <s v="Shin Guards – Adult"/>
    <x v="0"/>
    <s v="Team Sports"/>
    <s v="STORE13"/>
    <s v="Martinez, Adkins and Johnson"/>
    <s v="North"/>
    <s v="Danielmouth"/>
    <s v="Flagship"/>
    <n v="3"/>
    <n v="717.31999999999994"/>
    <n v="0.22999999999999998"/>
    <s v="COD"/>
    <x v="1836"/>
  </r>
  <r>
    <x v="1840"/>
    <x v="319"/>
    <n v="7"/>
    <x v="2"/>
    <s v="CUST1428"/>
    <x v="1"/>
    <n v="27"/>
    <x v="50"/>
    <s v="Hydrating Face Cleanser"/>
    <x v="2"/>
    <s v="Skincare"/>
    <s v="STORE12"/>
    <s v="Martinez, Adkins and Johnson"/>
    <s v="North"/>
    <s v="Danielmouth"/>
    <s v="Flagship"/>
    <n v="1"/>
    <n v="163.19999999999996"/>
    <n v="0.21999999999999986"/>
    <s v="PayPal"/>
    <x v="1837"/>
  </r>
  <r>
    <x v="1841"/>
    <x v="282"/>
    <n v="7"/>
    <x v="0"/>
    <s v="CUST1126"/>
    <x v="1"/>
    <n v="62"/>
    <x v="82"/>
    <s v="Badminton Racket Set"/>
    <x v="0"/>
    <s v="Equipment"/>
    <s v="STORE12"/>
    <s v="Martinez, Adkins and Johnson"/>
    <s v="North"/>
    <s v="Danielmouth"/>
    <s v="Flagship"/>
    <n v="2"/>
    <n v="966.70999999999992"/>
    <n v="0.10999999999999999"/>
    <s v="Credit Card"/>
    <x v="1838"/>
  </r>
  <r>
    <x v="1842"/>
    <x v="533"/>
    <n v="4"/>
    <x v="2"/>
    <s v="CUST1348"/>
    <x v="0"/>
    <n v="55"/>
    <x v="68"/>
    <s v="Bedroom Table Lamp"/>
    <x v="3"/>
    <s v="Lighting"/>
    <s v="STORE13"/>
    <s v="Martinez, Adkins and Johnson"/>
    <s v="North"/>
    <s v="Danielmouth"/>
    <s v="Flagship"/>
    <n v="2"/>
    <n v="873.93999999999994"/>
    <n v="0.14000000000000001"/>
    <s v="COD"/>
    <x v="1839"/>
  </r>
  <r>
    <x v="1843"/>
    <x v="411"/>
    <n v="3"/>
    <x v="0"/>
    <s v="CUST1149"/>
    <x v="0"/>
    <n v="33"/>
    <x v="90"/>
    <s v="Brother Laser Printer"/>
    <x v="1"/>
    <s v="Computer"/>
    <s v="STORE3"/>
    <s v="Mann-Austin"/>
    <s v="East"/>
    <s v="Vasquezborough"/>
    <s v="Online"/>
    <n v="1"/>
    <n v="140.24"/>
    <n v="0.27"/>
    <s v="Credit Card"/>
    <x v="1840"/>
  </r>
  <r>
    <x v="1844"/>
    <x v="59"/>
    <n v="2"/>
    <x v="2"/>
    <s v="CUST1201"/>
    <x v="1"/>
    <n v="25"/>
    <x v="19"/>
    <s v="USB External Hard Drive"/>
    <x v="1"/>
    <s v="Computer"/>
    <s v="STORE5"/>
    <s v="Mann-Austin"/>
    <s v="East"/>
    <s v="Vasquezborough"/>
    <s v="Online"/>
    <n v="2"/>
    <n v="549.91999999999996"/>
    <n v="0.28000000000000003"/>
    <s v="Credit Card"/>
    <x v="1841"/>
  </r>
  <r>
    <x v="1845"/>
    <x v="344"/>
    <n v="3"/>
    <x v="0"/>
    <s v="CUST1111"/>
    <x v="1"/>
    <n v="18"/>
    <x v="53"/>
    <s v="Soccer Training Cone Set"/>
    <x v="0"/>
    <s v="Accessories"/>
    <s v="STORE5"/>
    <s v="Mann-Austin"/>
    <s v="East"/>
    <s v="Vasquezborough"/>
    <s v="Online"/>
    <n v="4"/>
    <n v="715.88"/>
    <n v="0.19000000000000006"/>
    <s v="PayPal"/>
    <x v="1842"/>
  </r>
  <r>
    <x v="1846"/>
    <x v="385"/>
    <n v="4"/>
    <x v="2"/>
    <s v="CUST1371"/>
    <x v="1"/>
    <n v="21"/>
    <x v="95"/>
    <s v="Knee Support Brace"/>
    <x v="0"/>
    <s v="Equipment"/>
    <s v="STORE8"/>
    <s v="Mann-Austin"/>
    <s v="East"/>
    <s v="Vasquezborough"/>
    <s v="Online"/>
    <n v="3"/>
    <n v="591.89999999999975"/>
    <n v="0.26999999999999991"/>
    <s v="Credit Card"/>
    <x v="1843"/>
  </r>
  <r>
    <x v="1847"/>
    <x v="144"/>
    <n v="8"/>
    <x v="2"/>
    <s v="CUST1375"/>
    <x v="0"/>
    <n v="26"/>
    <x v="62"/>
    <s v="Carbon Fiber Tennis Racket"/>
    <x v="0"/>
    <s v="Equipment"/>
    <s v="STORE10"/>
    <s v="Martinez, Adkins and Johnson"/>
    <s v="North"/>
    <s v="Danielmouth"/>
    <s v="Flagship"/>
    <n v="2"/>
    <n v="523.14"/>
    <n v="0.13"/>
    <s v="PayPal"/>
    <x v="1844"/>
  </r>
  <r>
    <x v="1848"/>
    <x v="471"/>
    <n v="7"/>
    <x v="0"/>
    <s v="CUST1226"/>
    <x v="0"/>
    <n v="54"/>
    <x v="20"/>
    <s v="Men's Sports Shorts"/>
    <x v="4"/>
    <s v="Bottoms"/>
    <s v="STORE14"/>
    <s v="Mcdonald Inc"/>
    <s v="South"/>
    <s v="Christopherland"/>
    <s v="Outlet"/>
    <n v="2"/>
    <n v="478.62"/>
    <n v="0.17000000000000004"/>
    <s v="COD"/>
    <x v="1845"/>
  </r>
  <r>
    <x v="1849"/>
    <x v="90"/>
    <n v="9"/>
    <x v="0"/>
    <s v="CUST1299"/>
    <x v="1"/>
    <n v="48"/>
    <x v="74"/>
    <s v="Fitness Resistance Bands"/>
    <x v="0"/>
    <s v="Fitness"/>
    <s v="STORE1"/>
    <s v="Martinez, Adkins and Johnson"/>
    <s v="North"/>
    <s v="Danielmouth"/>
    <s v="Flagship"/>
    <n v="4"/>
    <n v="740.5"/>
    <n v="0.17000000000000004"/>
    <s v="PayPal"/>
    <x v="1846"/>
  </r>
  <r>
    <x v="1850"/>
    <x v="180"/>
    <n v="6"/>
    <x v="0"/>
    <s v="CUST1112"/>
    <x v="1"/>
    <n v="27"/>
    <x v="54"/>
    <s v="Men's Winter Jacket"/>
    <x v="4"/>
    <s v="Outerwear"/>
    <s v="STORE2"/>
    <s v="Mann-Austin"/>
    <s v="East"/>
    <s v="Vasquezborough"/>
    <s v="Online"/>
    <n v="1"/>
    <n v="780.24"/>
    <n v="4.0000000000000036E-2"/>
    <s v="COD"/>
    <x v="1847"/>
  </r>
  <r>
    <x v="1851"/>
    <x v="25"/>
    <n v="9"/>
    <x v="0"/>
    <s v="CUST1107"/>
    <x v="1"/>
    <n v="62"/>
    <x v="7"/>
    <s v="Kitchen Storage Rack"/>
    <x v="3"/>
    <s v="Storage"/>
    <s v="STORE16"/>
    <s v="Frederick-Wright"/>
    <s v="West"/>
    <s v="New Jimmymouth"/>
    <s v="Flagship"/>
    <n v="4"/>
    <n v="579.24"/>
    <n v="4.0000000000000147E-2"/>
    <s v="COD"/>
    <x v="1848"/>
  </r>
  <r>
    <x v="1852"/>
    <x v="36"/>
    <n v="12"/>
    <x v="0"/>
    <s v="CUST1371"/>
    <x v="1"/>
    <n v="21"/>
    <x v="55"/>
    <s v="Men's Graphic T-Shirt"/>
    <x v="4"/>
    <s v="Tops"/>
    <s v="STORE2"/>
    <s v="Mann-Austin"/>
    <s v="East"/>
    <s v="Vasquezborough"/>
    <s v="Online"/>
    <n v="3"/>
    <n v="268.95"/>
    <n v="4.0000000000000036E-2"/>
    <s v="PayPal"/>
    <x v="1849"/>
  </r>
  <r>
    <x v="1853"/>
    <x v="459"/>
    <n v="3"/>
    <x v="2"/>
    <s v="CUST1305"/>
    <x v="0"/>
    <n v="64"/>
    <x v="23"/>
    <s v="Men's Roll-On Perfume"/>
    <x v="2"/>
    <s v="Fragrance"/>
    <s v="STORE4"/>
    <s v="Mann-Austin"/>
    <s v="East"/>
    <s v="Vasquezborough"/>
    <s v="Online"/>
    <n v="1"/>
    <n v="47.470000000000006"/>
    <n v="0.28000000000000003"/>
    <s v="Credit Card"/>
    <x v="1850"/>
  </r>
  <r>
    <x v="1854"/>
    <x v="254"/>
    <n v="5"/>
    <x v="2"/>
    <s v="CUST1257"/>
    <x v="0"/>
    <n v="42"/>
    <x v="9"/>
    <s v="Modern Wall Clock"/>
    <x v="3"/>
    <s v="Decor"/>
    <s v="STORE17"/>
    <s v="Holloway Ltd"/>
    <s v="North"/>
    <s v="Bensonhaven"/>
    <s v="Flagship"/>
    <n v="3"/>
    <n v="858.81000000000006"/>
    <n v="7.0000000000000062E-2"/>
    <s v="Credit Card"/>
    <x v="1851"/>
  </r>
  <r>
    <x v="1855"/>
    <x v="27"/>
    <n v="2"/>
    <x v="2"/>
    <s v="CUST1310"/>
    <x v="0"/>
    <n v="20"/>
    <x v="46"/>
    <s v="Knee Support Brace"/>
    <x v="0"/>
    <s v="Equipment"/>
    <s v="STORE10"/>
    <s v="Martinez, Adkins and Johnson"/>
    <s v="North"/>
    <s v="Danielmouth"/>
    <s v="Flagship"/>
    <n v="3"/>
    <n v="569.98"/>
    <n v="5.0000000000000044E-2"/>
    <s v="Credit Card"/>
    <x v="1852"/>
  </r>
  <r>
    <x v="1856"/>
    <x v="247"/>
    <n v="10"/>
    <x v="0"/>
    <s v="CUST1327"/>
    <x v="1"/>
    <n v="62"/>
    <x v="1"/>
    <s v="Bluetooth Car Audio System"/>
    <x v="1"/>
    <s v="Audio"/>
    <s v="STORE12"/>
    <s v="Martinez, Adkins and Johnson"/>
    <s v="North"/>
    <s v="Danielmouth"/>
    <s v="Flagship"/>
    <n v="3"/>
    <n v="306.52"/>
    <n v="1.0000000000000009E-2"/>
    <s v="COD"/>
    <x v="1853"/>
  </r>
  <r>
    <x v="1857"/>
    <x v="166"/>
    <n v="3"/>
    <x v="0"/>
    <s v="CUST1064"/>
    <x v="0"/>
    <n v="33"/>
    <x v="6"/>
    <s v="Premium Blanket Throw"/>
    <x v="3"/>
    <s v="Decor"/>
    <s v="STORE13"/>
    <s v="Martinez, Adkins and Johnson"/>
    <s v="North"/>
    <s v="Danielmouth"/>
    <s v="Flagship"/>
    <n v="3"/>
    <n v="184.66999999999993"/>
    <n v="2.9999999999999916E-2"/>
    <s v="COD"/>
    <x v="1854"/>
  </r>
  <r>
    <x v="1858"/>
    <x v="504"/>
    <n v="5"/>
    <x v="0"/>
    <s v="CUST1482"/>
    <x v="0"/>
    <n v="26"/>
    <x v="33"/>
    <s v="Wireless Bluetooth Speaker"/>
    <x v="1"/>
    <s v="Audio"/>
    <s v="STORE5"/>
    <s v="Mann-Austin"/>
    <s v="East"/>
    <s v="Vasquezborough"/>
    <s v="Online"/>
    <n v="4"/>
    <n v="189.56"/>
    <n v="0"/>
    <s v="COD"/>
    <x v="1855"/>
  </r>
  <r>
    <x v="1859"/>
    <x v="650"/>
    <n v="8"/>
    <x v="0"/>
    <s v="CUST1208"/>
    <x v="0"/>
    <n v="54"/>
    <x v="28"/>
    <s v="Women's Ankle Boots"/>
    <x v="4"/>
    <s v="Footwear"/>
    <s v="STORE5"/>
    <s v="Mann-Austin"/>
    <s v="East"/>
    <s v="Vasquezborough"/>
    <s v="Online"/>
    <n v="1"/>
    <n v="805.24"/>
    <n v="4.0000000000000036E-2"/>
    <s v="PayPal"/>
    <x v="1856"/>
  </r>
  <r>
    <x v="1860"/>
    <x v="583"/>
    <n v="9"/>
    <x v="0"/>
    <s v="CUST1188"/>
    <x v="0"/>
    <n v="42"/>
    <x v="59"/>
    <s v="Sports Stopwatch Pro"/>
    <x v="0"/>
    <s v="Accessories"/>
    <s v="STORE17"/>
    <s v="Holloway Ltd"/>
    <s v="North"/>
    <s v="Bensonhaven"/>
    <s v="Flagship"/>
    <n v="3"/>
    <n v="683.74000000000024"/>
    <n v="0.2400000000000001"/>
    <s v="Credit Card"/>
    <x v="1857"/>
  </r>
  <r>
    <x v="1861"/>
    <x v="133"/>
    <n v="10"/>
    <x v="0"/>
    <s v="CUST1210"/>
    <x v="0"/>
    <n v="48"/>
    <x v="6"/>
    <s v="Premium Blanket Throw"/>
    <x v="3"/>
    <s v="Decor"/>
    <s v="STORE18"/>
    <s v="Guerrero-Schmitt"/>
    <s v="East"/>
    <s v="East Stevechester"/>
    <s v="Flagship"/>
    <n v="3"/>
    <n v="439.20999999999987"/>
    <n v="0.27999999999999992"/>
    <s v="COD"/>
    <x v="1858"/>
  </r>
  <r>
    <x v="1862"/>
    <x v="173"/>
    <n v="9"/>
    <x v="2"/>
    <s v="CUST1119"/>
    <x v="0"/>
    <n v="40"/>
    <x v="73"/>
    <s v="Women's Hair Dryer Brush"/>
    <x v="2"/>
    <s v="Haircare"/>
    <s v="STORE6"/>
    <s v="Mann-Austin"/>
    <s v="East"/>
    <s v="Vasquezborough"/>
    <s v="Online"/>
    <n v="1"/>
    <n v="126.91999999999999"/>
    <n v="0.24"/>
    <s v="COD"/>
    <x v="1859"/>
  </r>
  <r>
    <x v="1863"/>
    <x v="282"/>
    <n v="7"/>
    <x v="0"/>
    <s v="CUST1004"/>
    <x v="1"/>
    <n v="64"/>
    <x v="78"/>
    <s v="Shin Guards – Adult"/>
    <x v="0"/>
    <s v="Team Sports"/>
    <s v="STORE4"/>
    <s v="Mann-Austin"/>
    <s v="East"/>
    <s v="Vasquezborough"/>
    <s v="Online"/>
    <n v="4"/>
    <n v="834.7"/>
    <n v="0.14000000000000001"/>
    <s v="Credit Card"/>
    <x v="1860"/>
  </r>
  <r>
    <x v="1864"/>
    <x v="318"/>
    <n v="9"/>
    <x v="2"/>
    <s v="CUST1341"/>
    <x v="1"/>
    <n v="56"/>
    <x v="63"/>
    <s v="Smart Home WiFi Camera"/>
    <x v="1"/>
    <s v="Accessories"/>
    <s v="STORE11"/>
    <s v="Martinez, Adkins and Johnson"/>
    <s v="North"/>
    <s v="Danielmouth"/>
    <s v="Flagship"/>
    <n v="2"/>
    <n v="271.88"/>
    <n v="0.10999999999999999"/>
    <s v="COD"/>
    <x v="1861"/>
  </r>
  <r>
    <x v="1865"/>
    <x v="554"/>
    <n v="3"/>
    <x v="2"/>
    <s v="CUST1480"/>
    <x v="0"/>
    <n v="33"/>
    <x v="75"/>
    <s v="Men's Graphic T-Shirt"/>
    <x v="4"/>
    <s v="Tops"/>
    <s v="STORE1"/>
    <s v="Martinez, Adkins and Johnson"/>
    <s v="North"/>
    <s v="Danielmouth"/>
    <s v="Flagship"/>
    <n v="4"/>
    <n v="972.14"/>
    <n v="0.25"/>
    <s v="Credit Card"/>
    <x v="1862"/>
  </r>
  <r>
    <x v="1866"/>
    <x v="668"/>
    <n v="6"/>
    <x v="2"/>
    <s v="CUST1093"/>
    <x v="1"/>
    <n v="28"/>
    <x v="19"/>
    <s v="USB External Hard Drive"/>
    <x v="1"/>
    <s v="Computer"/>
    <s v="STORE4"/>
    <s v="Mann-Austin"/>
    <s v="East"/>
    <s v="Vasquezborough"/>
    <s v="Online"/>
    <n v="3"/>
    <n v="523.66"/>
    <n v="0.27"/>
    <s v="PayPal"/>
    <x v="1863"/>
  </r>
  <r>
    <x v="1867"/>
    <x v="392"/>
    <n v="11"/>
    <x v="0"/>
    <s v="CUST1148"/>
    <x v="1"/>
    <n v="42"/>
    <x v="91"/>
    <s v="Matte Lipstick Set"/>
    <x v="2"/>
    <s v="Makeup"/>
    <s v="STORE2"/>
    <s v="Mann-Austin"/>
    <s v="East"/>
    <s v="Vasquezborough"/>
    <s v="Online"/>
    <n v="4"/>
    <n v="838.99000000000012"/>
    <n v="0.16000000000000003"/>
    <s v="Credit Card"/>
    <x v="1864"/>
  </r>
  <r>
    <x v="1868"/>
    <x v="578"/>
    <n v="3"/>
    <x v="2"/>
    <s v="CUST1135"/>
    <x v="1"/>
    <n v="33"/>
    <x v="75"/>
    <s v="Men's Graphic T-Shirt"/>
    <x v="4"/>
    <s v="Tops"/>
    <s v="STORE17"/>
    <s v="Holloway Ltd"/>
    <s v="North"/>
    <s v="Bensonhaven"/>
    <s v="Flagship"/>
    <n v="4"/>
    <n v="838.69999999999993"/>
    <n v="0.20999999999999996"/>
    <s v="COD"/>
    <x v="1865"/>
  </r>
  <r>
    <x v="1869"/>
    <x v="473"/>
    <n v="5"/>
    <x v="2"/>
    <s v="CUST1420"/>
    <x v="0"/>
    <n v="60"/>
    <x v="1"/>
    <s v="Bluetooth Car Audio System"/>
    <x v="1"/>
    <s v="Audio"/>
    <s v="STORE8"/>
    <s v="Mann-Austin"/>
    <s v="East"/>
    <s v="Vasquezborough"/>
    <s v="Online"/>
    <n v="3"/>
    <n v="943.2399999999999"/>
    <n v="0.20999999999999996"/>
    <s v="Credit Card"/>
    <x v="1866"/>
  </r>
  <r>
    <x v="1870"/>
    <x v="616"/>
    <n v="1"/>
    <x v="2"/>
    <s v="CUST1299"/>
    <x v="1"/>
    <n v="48"/>
    <x v="90"/>
    <s v="Brother Laser Printer"/>
    <x v="1"/>
    <s v="Computer"/>
    <s v="STORE17"/>
    <s v="Holloway Ltd"/>
    <s v="North"/>
    <s v="Bensonhaven"/>
    <s v="Flagship"/>
    <n v="2"/>
    <n v="310.33000000000004"/>
    <n v="0.26"/>
    <s v="Credit Card"/>
    <x v="1867"/>
  </r>
  <r>
    <x v="1871"/>
    <x v="286"/>
    <n v="7"/>
    <x v="0"/>
    <s v="CUST1346"/>
    <x v="1"/>
    <n v="58"/>
    <x v="49"/>
    <s v="High-Grip Football"/>
    <x v="0"/>
    <s v="Team Sports"/>
    <s v="STORE0"/>
    <s v="Rivera-Warner"/>
    <s v="East"/>
    <s v="Washingtonfurt"/>
    <s v="Flagship"/>
    <n v="3"/>
    <n v="201.05"/>
    <n v="0.22999999999999998"/>
    <s v="PayPal"/>
    <x v="1868"/>
  </r>
  <r>
    <x v="1872"/>
    <x v="674"/>
    <n v="4"/>
    <x v="0"/>
    <s v="CUST1252"/>
    <x v="0"/>
    <n v="26"/>
    <x v="87"/>
    <s v="Womens Cotton Scarf"/>
    <x v="4"/>
    <s v="Accessories"/>
    <s v="STORE17"/>
    <s v="Holloway Ltd"/>
    <s v="North"/>
    <s v="Bensonhaven"/>
    <s v="Flagship"/>
    <n v="1"/>
    <n v="803.36999999999989"/>
    <n v="0.30000000000000004"/>
    <s v="PayPal"/>
    <x v="1869"/>
  </r>
  <r>
    <x v="1873"/>
    <x v="115"/>
    <n v="8"/>
    <x v="2"/>
    <s v="CUST1036"/>
    <x v="1"/>
    <n v="20"/>
    <x v="86"/>
    <s v="Tennis Ball 3-Pack"/>
    <x v="0"/>
    <s v="Equipment"/>
    <s v="STORE15"/>
    <s v="Shelton PLC"/>
    <s v="North"/>
    <s v="East Jenniferstad"/>
    <s v="Flagship"/>
    <n v="3"/>
    <n v="259.98"/>
    <n v="7.0000000000000062E-2"/>
    <s v="COD"/>
    <x v="1870"/>
  </r>
  <r>
    <x v="1874"/>
    <x v="601"/>
    <n v="5"/>
    <x v="0"/>
    <s v="CUST1124"/>
    <x v="0"/>
    <n v="26"/>
    <x v="95"/>
    <s v="Knee Support Brace"/>
    <x v="0"/>
    <s v="Equipment"/>
    <s v="STORE3"/>
    <s v="Mann-Austin"/>
    <s v="East"/>
    <s v="Vasquezborough"/>
    <s v="Online"/>
    <n v="4"/>
    <n v="591.9"/>
    <n v="0.19999999999999996"/>
    <s v="PayPal"/>
    <x v="1871"/>
  </r>
  <r>
    <x v="1875"/>
    <x v="536"/>
    <n v="3"/>
    <x v="2"/>
    <s v="CUST1031"/>
    <x v="0"/>
    <n v="41"/>
    <x v="17"/>
    <s v="Luxury Perfume Spray"/>
    <x v="2"/>
    <s v="Fragrance"/>
    <s v="STORE12"/>
    <s v="Martinez, Adkins and Johnson"/>
    <s v="North"/>
    <s v="Danielmouth"/>
    <s v="Flagship"/>
    <n v="2"/>
    <n v="396.9"/>
    <n v="0.17999999999999994"/>
    <s v="PayPal"/>
    <x v="1872"/>
  </r>
  <r>
    <x v="1876"/>
    <x v="201"/>
    <n v="3"/>
    <x v="2"/>
    <s v="CUST1453"/>
    <x v="1"/>
    <n v="62"/>
    <x v="24"/>
    <s v="Portable Bluetooth Speaker"/>
    <x v="1"/>
    <s v="Audio"/>
    <s v="STORE2"/>
    <s v="Mann-Austin"/>
    <s v="East"/>
    <s v="Vasquezborough"/>
    <s v="Online"/>
    <n v="1"/>
    <n v="176.83999999999997"/>
    <n v="0.18999999999999995"/>
    <s v="Credit Card"/>
    <x v="1873"/>
  </r>
  <r>
    <x v="1877"/>
    <x v="539"/>
    <n v="12"/>
    <x v="1"/>
    <s v="CUST1254"/>
    <x v="0"/>
    <n v="34"/>
    <x v="33"/>
    <s v="Wireless Bluetooth Speaker"/>
    <x v="1"/>
    <s v="Audio"/>
    <s v="STORE0"/>
    <s v="Rivera-Warner"/>
    <s v="East"/>
    <s v="Washingtonfurt"/>
    <s v="Flagship"/>
    <n v="2"/>
    <n v="614.20999999999992"/>
    <n v="0.10999999999999999"/>
    <s v="PayPal"/>
    <x v="1874"/>
  </r>
  <r>
    <x v="1878"/>
    <x v="675"/>
    <n v="10"/>
    <x v="0"/>
    <s v="CUST1108"/>
    <x v="0"/>
    <n v="38"/>
    <x v="58"/>
    <s v="Fabric Sofa Throw Blanket"/>
    <x v="3"/>
    <s v="Decor"/>
    <s v="STORE7"/>
    <s v="Mann-Austin"/>
    <s v="East"/>
    <s v="Vasquezborough"/>
    <s v="Online"/>
    <n v="3"/>
    <n v="604.66000000000008"/>
    <n v="0.18000000000000005"/>
    <s v="COD"/>
    <x v="1875"/>
  </r>
  <r>
    <x v="1879"/>
    <x v="415"/>
    <n v="8"/>
    <x v="0"/>
    <s v="CUST1498"/>
    <x v="0"/>
    <n v="35"/>
    <x v="95"/>
    <s v="Knee Support Brace"/>
    <x v="0"/>
    <s v="Equipment"/>
    <s v="STORE12"/>
    <s v="Martinez, Adkins and Johnson"/>
    <s v="North"/>
    <s v="Danielmouth"/>
    <s v="Flagship"/>
    <n v="3"/>
    <n v="24.290000000000003"/>
    <n v="0.12"/>
    <s v="PayPal"/>
    <x v="1876"/>
  </r>
  <r>
    <x v="1880"/>
    <x v="107"/>
    <n v="7"/>
    <x v="0"/>
    <s v="CUST1121"/>
    <x v="0"/>
    <n v="62"/>
    <x v="81"/>
    <s v="Organic Sunscreen Lotion"/>
    <x v="2"/>
    <s v="Skincare"/>
    <s v="STORE11"/>
    <s v="Martinez, Adkins and Johnson"/>
    <s v="North"/>
    <s v="Danielmouth"/>
    <s v="Flagship"/>
    <n v="1"/>
    <n v="503.95"/>
    <n v="0.24"/>
    <s v="PayPal"/>
    <x v="1877"/>
  </r>
  <r>
    <x v="1881"/>
    <x v="235"/>
    <n v="7"/>
    <x v="0"/>
    <s v="CUST1319"/>
    <x v="0"/>
    <n v="54"/>
    <x v="69"/>
    <s v="HDMI Cable – 2m"/>
    <x v="1"/>
    <s v="Accessories"/>
    <s v="STORE14"/>
    <s v="Mcdonald Inc"/>
    <s v="South"/>
    <s v="Christopherland"/>
    <s v="Outlet"/>
    <n v="4"/>
    <n v="860.78"/>
    <n v="3.0000000000000027E-2"/>
    <s v="Credit Card"/>
    <x v="1878"/>
  </r>
  <r>
    <x v="1882"/>
    <x v="610"/>
    <n v="11"/>
    <x v="1"/>
    <s v="CUST1197"/>
    <x v="1"/>
    <n v="45"/>
    <x v="63"/>
    <s v="Smart Home WiFi Camera"/>
    <x v="1"/>
    <s v="Accessories"/>
    <s v="STORE3"/>
    <s v="Mann-Austin"/>
    <s v="East"/>
    <s v="Vasquezborough"/>
    <s v="Online"/>
    <n v="3"/>
    <n v="41.97"/>
    <n v="3.0000000000000027E-2"/>
    <s v="COD"/>
    <x v="1879"/>
  </r>
  <r>
    <x v="1883"/>
    <x v="433"/>
    <n v="4"/>
    <x v="0"/>
    <s v="CUST1033"/>
    <x v="0"/>
    <n v="25"/>
    <x v="5"/>
    <s v="4K Home Projector"/>
    <x v="1"/>
    <s v="Appliances"/>
    <s v="STORE5"/>
    <s v="Mann-Austin"/>
    <s v="East"/>
    <s v="Vasquezborough"/>
    <s v="Online"/>
    <n v="1"/>
    <n v="649.59"/>
    <n v="0.11999999999999988"/>
    <s v="COD"/>
    <x v="1880"/>
  </r>
  <r>
    <x v="1884"/>
    <x v="137"/>
    <n v="7"/>
    <x v="0"/>
    <s v="CUST1053"/>
    <x v="1"/>
    <n v="37"/>
    <x v="81"/>
    <s v="Organic Sunscreen Lotion"/>
    <x v="2"/>
    <s v="Skincare"/>
    <s v="STORE9"/>
    <s v="Mann-Austin"/>
    <s v="East"/>
    <s v="Vasquezborough"/>
    <s v="Online"/>
    <n v="2"/>
    <n v="386.08999999999992"/>
    <n v="0.18999999999999995"/>
    <s v="PayPal"/>
    <x v="1881"/>
  </r>
  <r>
    <x v="1885"/>
    <x v="350"/>
    <n v="12"/>
    <x v="0"/>
    <s v="CUST1099"/>
    <x v="0"/>
    <n v="35"/>
    <x v="69"/>
    <s v="HDMI Cable – 2m"/>
    <x v="1"/>
    <s v="Accessories"/>
    <s v="STORE12"/>
    <s v="Martinez, Adkins and Johnson"/>
    <s v="North"/>
    <s v="Danielmouth"/>
    <s v="Flagship"/>
    <n v="1"/>
    <n v="891.62"/>
    <n v="6.0000000000000053E-2"/>
    <s v="PayPal"/>
    <x v="1882"/>
  </r>
  <r>
    <x v="1886"/>
    <x v="136"/>
    <n v="11"/>
    <x v="0"/>
    <s v="CUST1381"/>
    <x v="0"/>
    <n v="50"/>
    <x v="91"/>
    <s v="Matte Lipstick Set"/>
    <x v="2"/>
    <s v="Makeup"/>
    <s v="STORE15"/>
    <s v="Shelton PLC"/>
    <s v="North"/>
    <s v="East Jenniferstad"/>
    <s v="Flagship"/>
    <n v="2"/>
    <n v="558.90000000000009"/>
    <n v="5.0000000000000044E-2"/>
    <s v="COD"/>
    <x v="1883"/>
  </r>
  <r>
    <x v="1887"/>
    <x v="343"/>
    <n v="5"/>
    <x v="2"/>
    <s v="CUST1352"/>
    <x v="1"/>
    <n v="52"/>
    <x v="55"/>
    <s v="Men's Graphic T-Shirt"/>
    <x v="4"/>
    <s v="Tops"/>
    <s v="STORE3"/>
    <s v="Mann-Austin"/>
    <s v="East"/>
    <s v="Vasquezborough"/>
    <s v="Online"/>
    <n v="2"/>
    <n v="99.039999999999992"/>
    <n v="0.26"/>
    <s v="COD"/>
    <x v="1884"/>
  </r>
  <r>
    <x v="1888"/>
    <x v="459"/>
    <n v="3"/>
    <x v="2"/>
    <s v="CUST1291"/>
    <x v="1"/>
    <n v="40"/>
    <x v="58"/>
    <s v="Fabric Sofa Throw Blanket"/>
    <x v="3"/>
    <s v="Decor"/>
    <s v="STORE8"/>
    <s v="Mann-Austin"/>
    <s v="East"/>
    <s v="Vasquezborough"/>
    <s v="Online"/>
    <n v="4"/>
    <n v="625.13000000000011"/>
    <n v="6.0000000000000164E-2"/>
    <s v="Credit Card"/>
    <x v="1885"/>
  </r>
  <r>
    <x v="1889"/>
    <x v="317"/>
    <n v="6"/>
    <x v="2"/>
    <s v="CUST1036"/>
    <x v="1"/>
    <n v="20"/>
    <x v="43"/>
    <s v="Noise-Canceling Headphones"/>
    <x v="1"/>
    <s v="Audio"/>
    <s v="STORE18"/>
    <s v="Guerrero-Schmitt"/>
    <s v="East"/>
    <s v="East Stevechester"/>
    <s v="Flagship"/>
    <n v="4"/>
    <n v="38.379999999999995"/>
    <n v="0.16000000000000003"/>
    <s v="COD"/>
    <x v="1886"/>
  </r>
  <r>
    <x v="1890"/>
    <x v="676"/>
    <n v="4"/>
    <x v="0"/>
    <s v="CUST1492"/>
    <x v="1"/>
    <n v="59"/>
    <x v="32"/>
    <s v="Vitamin E Body Lotion"/>
    <x v="2"/>
    <s v="Skincare"/>
    <s v="STORE10"/>
    <s v="Martinez, Adkins and Johnson"/>
    <s v="North"/>
    <s v="Danielmouth"/>
    <s v="Flagship"/>
    <n v="4"/>
    <n v="731.71999999999991"/>
    <n v="0.21999999999999997"/>
    <s v="COD"/>
    <x v="1887"/>
  </r>
  <r>
    <x v="1891"/>
    <x v="120"/>
    <n v="9"/>
    <x v="2"/>
    <s v="CUST1457"/>
    <x v="0"/>
    <n v="59"/>
    <x v="82"/>
    <s v="Badminton Racket Set"/>
    <x v="0"/>
    <s v="Equipment"/>
    <s v="STORE19"/>
    <s v="Mann-Austin"/>
    <s v="East"/>
    <s v="Vasquezborough"/>
    <s v="Online"/>
    <n v="3"/>
    <n v="825.32999999999993"/>
    <n v="0.20999999999999996"/>
    <s v="Credit Card"/>
    <x v="1888"/>
  </r>
  <r>
    <x v="1892"/>
    <x v="152"/>
    <n v="12"/>
    <x v="1"/>
    <s v="CUST1059"/>
    <x v="0"/>
    <n v="53"/>
    <x v="7"/>
    <s v="Kitchen Storage Rack"/>
    <x v="3"/>
    <s v="Storage"/>
    <s v="STORE14"/>
    <s v="Mcdonald Inc"/>
    <s v="South"/>
    <s v="Christopherland"/>
    <s v="Outlet"/>
    <n v="2"/>
    <n v="47.3"/>
    <n v="1.0000000000000009E-2"/>
    <s v="PayPal"/>
    <x v="1889"/>
  </r>
  <r>
    <x v="1893"/>
    <x v="508"/>
    <n v="7"/>
    <x v="0"/>
    <s v="CUST1171"/>
    <x v="1"/>
    <n v="44"/>
    <x v="18"/>
    <s v="Professional Jump Rope"/>
    <x v="0"/>
    <s v="Fitness"/>
    <s v="STORE17"/>
    <s v="Holloway Ltd"/>
    <s v="North"/>
    <s v="Bensonhaven"/>
    <s v="Flagship"/>
    <n v="1"/>
    <n v="389.11999999999995"/>
    <n v="0.17999999999999994"/>
    <s v="PayPal"/>
    <x v="1890"/>
  </r>
  <r>
    <x v="1894"/>
    <x v="114"/>
    <n v="9"/>
    <x v="0"/>
    <s v="CUST1458"/>
    <x v="1"/>
    <n v="62"/>
    <x v="74"/>
    <s v="Fitness Resistance Bands"/>
    <x v="0"/>
    <s v="Fitness"/>
    <s v="STORE18"/>
    <s v="Guerrero-Schmitt"/>
    <s v="East"/>
    <s v="East Stevechester"/>
    <s v="Flagship"/>
    <n v="3"/>
    <n v="543.83000000000004"/>
    <n v="5.0000000000000044E-2"/>
    <s v="Credit Card"/>
    <x v="1891"/>
  </r>
  <r>
    <x v="1895"/>
    <x v="677"/>
    <n v="5"/>
    <x v="0"/>
    <s v="CUST1024"/>
    <x v="0"/>
    <n v="40"/>
    <x v="66"/>
    <s v="Decorative Wall Mirror"/>
    <x v="3"/>
    <s v="Decor"/>
    <s v="STORE1"/>
    <s v="Martinez, Adkins and Johnson"/>
    <s v="North"/>
    <s v="Danielmouth"/>
    <s v="Flagship"/>
    <n v="2"/>
    <n v="660.27"/>
    <n v="1.0000000000000009E-2"/>
    <s v="PayPal"/>
    <x v="1892"/>
  </r>
  <r>
    <x v="1896"/>
    <x v="208"/>
    <n v="5"/>
    <x v="2"/>
    <s v="CUST1434"/>
    <x v="1"/>
    <n v="48"/>
    <x v="26"/>
    <s v="Men's Graphic T-Shirt"/>
    <x v="4"/>
    <s v="Tops"/>
    <s v="STORE8"/>
    <s v="Mann-Austin"/>
    <s v="East"/>
    <s v="Vasquezborough"/>
    <s v="Online"/>
    <n v="4"/>
    <n v="729.31000000000006"/>
    <n v="3.0000000000000027E-2"/>
    <s v="Credit Card"/>
    <x v="1893"/>
  </r>
  <r>
    <x v="1897"/>
    <x v="593"/>
    <n v="2"/>
    <x v="0"/>
    <s v="CUST1421"/>
    <x v="1"/>
    <n v="45"/>
    <x v="72"/>
    <s v="LED Bedside Lamp"/>
    <x v="3"/>
    <s v="Lighting"/>
    <s v="STORE6"/>
    <s v="Mann-Austin"/>
    <s v="East"/>
    <s v="Vasquezborough"/>
    <s v="Online"/>
    <n v="2"/>
    <n v="152.91"/>
    <n v="0.24"/>
    <s v="PayPal"/>
    <x v="1894"/>
  </r>
  <r>
    <x v="1898"/>
    <x v="431"/>
    <n v="2"/>
    <x v="0"/>
    <s v="CUST1461"/>
    <x v="1"/>
    <n v="60"/>
    <x v="1"/>
    <s v="Bluetooth Car Audio System"/>
    <x v="1"/>
    <s v="Audio"/>
    <s v="STORE15"/>
    <s v="Shelton PLC"/>
    <s v="North"/>
    <s v="East Jenniferstad"/>
    <s v="Flagship"/>
    <n v="4"/>
    <n v="592.14"/>
    <n v="0.11999999999999988"/>
    <s v="COD"/>
    <x v="1895"/>
  </r>
  <r>
    <x v="1899"/>
    <x v="492"/>
    <n v="8"/>
    <x v="0"/>
    <s v="CUST1062"/>
    <x v="0"/>
    <n v="50"/>
    <x v="36"/>
    <s v="Essential Oil Diffuser"/>
    <x v="3"/>
    <s v="Decor"/>
    <s v="STORE12"/>
    <s v="Martinez, Adkins and Johnson"/>
    <s v="North"/>
    <s v="Danielmouth"/>
    <s v="Flagship"/>
    <n v="1"/>
    <n v="984.37"/>
    <n v="0"/>
    <s v="PayPal"/>
    <x v="1896"/>
  </r>
  <r>
    <x v="1900"/>
    <x v="37"/>
    <n v="2"/>
    <x v="0"/>
    <s v="CUST1292"/>
    <x v="0"/>
    <n v="30"/>
    <x v="55"/>
    <s v="Men's Graphic T-Shirt"/>
    <x v="4"/>
    <s v="Tops"/>
    <s v="STORE12"/>
    <s v="Martinez, Adkins and Johnson"/>
    <s v="North"/>
    <s v="Danielmouth"/>
    <s v="Flagship"/>
    <n v="2"/>
    <n v="237.58999999999997"/>
    <n v="0.12"/>
    <s v="Credit Card"/>
    <x v="1897"/>
  </r>
  <r>
    <x v="1901"/>
    <x v="400"/>
    <n v="11"/>
    <x v="1"/>
    <s v="CUST1431"/>
    <x v="0"/>
    <n v="27"/>
    <x v="60"/>
    <s v="Women's Scarf Set"/>
    <x v="4"/>
    <s v="Accessories"/>
    <s v="STORE8"/>
    <s v="Mann-Austin"/>
    <s v="East"/>
    <s v="Vasquezborough"/>
    <s v="Online"/>
    <n v="1"/>
    <n v="52.06"/>
    <n v="0.27"/>
    <s v="COD"/>
    <x v="1898"/>
  </r>
  <r>
    <x v="1902"/>
    <x v="501"/>
    <n v="2"/>
    <x v="2"/>
    <s v="CUST1455"/>
    <x v="0"/>
    <n v="54"/>
    <x v="58"/>
    <s v="Fabric Sofa Throw Blanket"/>
    <x v="3"/>
    <s v="Decor"/>
    <s v="STORE1"/>
    <s v="Martinez, Adkins and Johnson"/>
    <s v="North"/>
    <s v="Danielmouth"/>
    <s v="Flagship"/>
    <n v="2"/>
    <n v="594.63"/>
    <n v="0.12"/>
    <s v="Credit Card"/>
    <x v="1899"/>
  </r>
  <r>
    <x v="1903"/>
    <x v="350"/>
    <n v="12"/>
    <x v="0"/>
    <s v="CUST1167"/>
    <x v="1"/>
    <n v="36"/>
    <x v="58"/>
    <s v="Fabric Sofa Throw Blanket"/>
    <x v="3"/>
    <s v="Decor"/>
    <s v="STORE0"/>
    <s v="Rivera-Warner"/>
    <s v="East"/>
    <s v="Washingtonfurt"/>
    <s v="Flagship"/>
    <n v="3"/>
    <n v="476.10000000000014"/>
    <n v="5.0000000000000155E-2"/>
    <s v="COD"/>
    <x v="1900"/>
  </r>
  <r>
    <x v="1904"/>
    <x v="678"/>
    <n v="8"/>
    <x v="0"/>
    <s v="CUST1061"/>
    <x v="0"/>
    <n v="23"/>
    <x v="86"/>
    <s v="Tennis Ball 3-Pack"/>
    <x v="0"/>
    <s v="Equipment"/>
    <s v="STORE6"/>
    <s v="Mann-Austin"/>
    <s v="East"/>
    <s v="Vasquezborough"/>
    <s v="Online"/>
    <n v="1"/>
    <n v="546.47"/>
    <n v="7.999999999999996E-2"/>
    <s v="COD"/>
    <x v="1901"/>
  </r>
  <r>
    <x v="1905"/>
    <x v="451"/>
    <n v="4"/>
    <x v="2"/>
    <s v="CUST1176"/>
    <x v="0"/>
    <n v="48"/>
    <x v="28"/>
    <s v="Women's Ankle Boots"/>
    <x v="4"/>
    <s v="Footwear"/>
    <s v="STORE12"/>
    <s v="Martinez, Adkins and Johnson"/>
    <s v="North"/>
    <s v="Danielmouth"/>
    <s v="Flagship"/>
    <n v="1"/>
    <n v="979.49"/>
    <n v="0.18999999999999995"/>
    <s v="COD"/>
    <x v="1902"/>
  </r>
  <r>
    <x v="1906"/>
    <x v="671"/>
    <n v="12"/>
    <x v="1"/>
    <s v="CUST1193"/>
    <x v="0"/>
    <n v="38"/>
    <x v="53"/>
    <s v="Soccer Training Cone Set"/>
    <x v="0"/>
    <s v="Accessories"/>
    <s v="STORE2"/>
    <s v="Mann-Austin"/>
    <s v="East"/>
    <s v="Vasquezborough"/>
    <s v="Online"/>
    <n v="3"/>
    <n v="988.53000000000043"/>
    <n v="0.30000000000000016"/>
    <s v="COD"/>
    <x v="1903"/>
  </r>
  <r>
    <x v="1907"/>
    <x v="563"/>
    <n v="2"/>
    <x v="2"/>
    <s v="CUST1255"/>
    <x v="0"/>
    <n v="21"/>
    <x v="3"/>
    <s v="Wireless Mouse"/>
    <x v="1"/>
    <s v="Computer"/>
    <s v="STORE3"/>
    <s v="Mann-Austin"/>
    <s v="East"/>
    <s v="Vasquezborough"/>
    <s v="Online"/>
    <n v="4"/>
    <n v="849.29000000000008"/>
    <n v="0.26"/>
    <s v="Credit Card"/>
    <x v="1904"/>
  </r>
  <r>
    <x v="1908"/>
    <x v="405"/>
    <n v="1"/>
    <x v="0"/>
    <s v="CUST1343"/>
    <x v="0"/>
    <n v="38"/>
    <x v="98"/>
    <s v="Sports Stopwatch Basic"/>
    <x v="0"/>
    <s v="Accessories"/>
    <s v="STORE14"/>
    <s v="Mcdonald Inc"/>
    <s v="South"/>
    <s v="Christopherland"/>
    <s v="Outlet"/>
    <n v="2"/>
    <n v="452.29"/>
    <n v="1.0000000000000009E-2"/>
    <s v="COD"/>
    <x v="1905"/>
  </r>
  <r>
    <x v="1909"/>
    <x v="123"/>
    <n v="7"/>
    <x v="0"/>
    <s v="CUST1445"/>
    <x v="1"/>
    <n v="41"/>
    <x v="59"/>
    <s v="Sports Stopwatch Pro"/>
    <x v="0"/>
    <s v="Accessories"/>
    <s v="STORE18"/>
    <s v="Guerrero-Schmitt"/>
    <s v="East"/>
    <s v="East Stevechester"/>
    <s v="Flagship"/>
    <n v="2"/>
    <n v="810.81"/>
    <n v="0.10999999999999999"/>
    <s v="COD"/>
    <x v="1906"/>
  </r>
  <r>
    <x v="1910"/>
    <x v="590"/>
    <n v="9"/>
    <x v="0"/>
    <s v="CUST1031"/>
    <x v="0"/>
    <n v="41"/>
    <x v="86"/>
    <s v="Tennis Ball 3-Pack"/>
    <x v="0"/>
    <s v="Equipment"/>
    <s v="STORE8"/>
    <s v="Mann-Austin"/>
    <s v="East"/>
    <s v="Vasquezborough"/>
    <s v="Online"/>
    <n v="1"/>
    <n v="846.66999999999985"/>
    <n v="9.9999999999999867E-2"/>
    <s v="COD"/>
    <x v="1907"/>
  </r>
  <r>
    <x v="1911"/>
    <x v="581"/>
    <n v="3"/>
    <x v="0"/>
    <s v="CUST1017"/>
    <x v="1"/>
    <n v="60"/>
    <x v="10"/>
    <s v="Foldable Camping Chair"/>
    <x v="0"/>
    <s v="Outdoor"/>
    <s v="STORE6"/>
    <s v="Mann-Austin"/>
    <s v="East"/>
    <s v="Vasquezborough"/>
    <s v="Online"/>
    <n v="4"/>
    <n v="73.549999999999983"/>
    <n v="0.23999999999999988"/>
    <s v="COD"/>
    <x v="1908"/>
  </r>
  <r>
    <x v="1912"/>
    <x v="206"/>
    <n v="7"/>
    <x v="2"/>
    <s v="CUST1278"/>
    <x v="1"/>
    <n v="42"/>
    <x v="80"/>
    <s v="Microwave Oven"/>
    <x v="3"/>
    <s v="Appliances"/>
    <s v="STORE6"/>
    <s v="Mann-Austin"/>
    <s v="East"/>
    <s v="Vasquezborough"/>
    <s v="Online"/>
    <n v="1"/>
    <n v="882.03"/>
    <n v="4.0000000000000036E-2"/>
    <s v="COD"/>
    <x v="1909"/>
  </r>
  <r>
    <x v="1913"/>
    <x v="53"/>
    <n v="10"/>
    <x v="0"/>
    <s v="CUST1008"/>
    <x v="1"/>
    <n v="53"/>
    <x v="62"/>
    <s v="Carbon Fiber Tennis Racket"/>
    <x v="0"/>
    <s v="Equipment"/>
    <s v="STORE14"/>
    <s v="Mcdonald Inc"/>
    <s v="South"/>
    <s v="Christopherland"/>
    <s v="Outlet"/>
    <n v="1"/>
    <n v="958.44"/>
    <n v="0.20999999999999996"/>
    <s v="Credit Card"/>
    <x v="1910"/>
  </r>
  <r>
    <x v="1914"/>
    <x v="590"/>
    <n v="9"/>
    <x v="0"/>
    <s v="CUST1008"/>
    <x v="1"/>
    <n v="53"/>
    <x v="8"/>
    <s v="Stainless Steel Cookware Set"/>
    <x v="3"/>
    <s v="Kitchen"/>
    <s v="STORE2"/>
    <s v="Mann-Austin"/>
    <s v="East"/>
    <s v="Vasquezborough"/>
    <s v="Online"/>
    <n v="1"/>
    <n v="716.29"/>
    <n v="1.0000000000000009E-2"/>
    <s v="PayPal"/>
    <x v="1911"/>
  </r>
  <r>
    <x v="1915"/>
    <x v="674"/>
    <n v="4"/>
    <x v="0"/>
    <s v="CUST1323"/>
    <x v="1"/>
    <n v="64"/>
    <x v="93"/>
    <s v="Face Foundation Kit"/>
    <x v="2"/>
    <s v="Makeup"/>
    <s v="STORE16"/>
    <s v="Frederick-Wright"/>
    <s v="West"/>
    <s v="New Jimmymouth"/>
    <s v="Flagship"/>
    <n v="2"/>
    <n v="409.14"/>
    <n v="1.0000000000000009E-2"/>
    <s v="PayPal"/>
    <x v="1912"/>
  </r>
  <r>
    <x v="1916"/>
    <x v="679"/>
    <n v="2"/>
    <x v="2"/>
    <s v="CUST1084"/>
    <x v="1"/>
    <n v="26"/>
    <x v="8"/>
    <s v="Stainless Steel Cookware Set"/>
    <x v="3"/>
    <s v="Kitchen"/>
    <s v="STORE9"/>
    <s v="Mann-Austin"/>
    <s v="East"/>
    <s v="Vasquezborough"/>
    <s v="Online"/>
    <n v="4"/>
    <n v="261.73"/>
    <n v="9.9999999999999978E-2"/>
    <s v="PayPal"/>
    <x v="1913"/>
  </r>
  <r>
    <x v="1917"/>
    <x v="232"/>
    <n v="1"/>
    <x v="2"/>
    <s v="CUST1466"/>
    <x v="0"/>
    <n v="18"/>
    <x v="21"/>
    <s v="Men's Graphic T-Shirt"/>
    <x v="4"/>
    <s v="Tops"/>
    <s v="STORE0"/>
    <s v="Rivera-Warner"/>
    <s v="East"/>
    <s v="Washingtonfurt"/>
    <s v="Flagship"/>
    <n v="2"/>
    <n v="687.34999999999991"/>
    <n v="0.19999999999999996"/>
    <s v="COD"/>
    <x v="1914"/>
  </r>
  <r>
    <x v="1918"/>
    <x v="275"/>
    <n v="9"/>
    <x v="2"/>
    <s v="CUST1207"/>
    <x v="1"/>
    <n v="28"/>
    <x v="94"/>
    <s v="Wooden Bookshelf"/>
    <x v="3"/>
    <s v="Furniture"/>
    <s v="STORE8"/>
    <s v="Mann-Austin"/>
    <s v="East"/>
    <s v="Vasquezborough"/>
    <s v="Online"/>
    <n v="2"/>
    <n v="30.14"/>
    <n v="0.20999999999999996"/>
    <s v="Credit Card"/>
    <x v="1915"/>
  </r>
  <r>
    <x v="1919"/>
    <x v="609"/>
    <n v="12"/>
    <x v="0"/>
    <s v="CUST1099"/>
    <x v="0"/>
    <n v="35"/>
    <x v="13"/>
    <s v="Gaming Mechanical Keyboard"/>
    <x v="1"/>
    <s v="Computer"/>
    <s v="STORE8"/>
    <s v="Mann-Austin"/>
    <s v="East"/>
    <s v="Vasquezborough"/>
    <s v="Online"/>
    <n v="3"/>
    <n v="570.12000000000012"/>
    <n v="0.12000000000000011"/>
    <s v="PayPal"/>
    <x v="1916"/>
  </r>
  <r>
    <x v="1920"/>
    <x v="144"/>
    <n v="8"/>
    <x v="2"/>
    <s v="CUST1281"/>
    <x v="0"/>
    <n v="59"/>
    <x v="25"/>
    <s v="WiFi Mesh Router"/>
    <x v="1"/>
    <s v="Appliances"/>
    <s v="STORE19"/>
    <s v="Mann-Austin"/>
    <s v="East"/>
    <s v="Vasquezborough"/>
    <s v="Online"/>
    <n v="3"/>
    <n v="401.87000000000006"/>
    <n v="0.29000000000000004"/>
    <s v="COD"/>
    <x v="1917"/>
  </r>
  <r>
    <x v="1921"/>
    <x v="248"/>
    <n v="11"/>
    <x v="0"/>
    <s v="CUST1496"/>
    <x v="0"/>
    <n v="56"/>
    <x v="29"/>
    <s v="Decorative Lamp Shade"/>
    <x v="3"/>
    <s v="Lighting"/>
    <s v="STORE12"/>
    <s v="Martinez, Adkins and Johnson"/>
    <s v="North"/>
    <s v="Danielmouth"/>
    <s v="Flagship"/>
    <n v="4"/>
    <n v="619.35"/>
    <n v="0.30000000000000004"/>
    <s v="Credit Card"/>
    <x v="1918"/>
  </r>
  <r>
    <x v="1922"/>
    <x v="149"/>
    <n v="12"/>
    <x v="1"/>
    <s v="CUST1247"/>
    <x v="0"/>
    <n v="32"/>
    <x v="54"/>
    <s v="Men's Winter Jacket"/>
    <x v="4"/>
    <s v="Outerwear"/>
    <s v="STORE17"/>
    <s v="Holloway Ltd"/>
    <s v="North"/>
    <s v="Bensonhaven"/>
    <s v="Flagship"/>
    <n v="4"/>
    <n v="569.36"/>
    <n v="0.27"/>
    <s v="PayPal"/>
    <x v="1919"/>
  </r>
  <r>
    <x v="1923"/>
    <x v="431"/>
    <n v="2"/>
    <x v="0"/>
    <s v="CUST1476"/>
    <x v="1"/>
    <n v="33"/>
    <x v="16"/>
    <s v="Decorative Floor Vase"/>
    <x v="3"/>
    <s v="Decor"/>
    <s v="STORE4"/>
    <s v="Mann-Austin"/>
    <s v="East"/>
    <s v="Vasquezborough"/>
    <s v="Online"/>
    <n v="2"/>
    <n v="846.35000000000014"/>
    <n v="0.30000000000000004"/>
    <s v="COD"/>
    <x v="1920"/>
  </r>
  <r>
    <x v="1924"/>
    <x v="68"/>
    <n v="7"/>
    <x v="2"/>
    <s v="CUST1434"/>
    <x v="1"/>
    <n v="48"/>
    <x v="37"/>
    <s v="Stainless Steel Cutlery Set"/>
    <x v="3"/>
    <s v="Kitchen"/>
    <s v="STORE2"/>
    <s v="Mann-Austin"/>
    <s v="East"/>
    <s v="Vasquezborough"/>
    <s v="Online"/>
    <n v="1"/>
    <n v="788.45"/>
    <n v="0.29000000000000004"/>
    <s v="PayPal"/>
    <x v="1921"/>
  </r>
  <r>
    <x v="1925"/>
    <x v="200"/>
    <n v="8"/>
    <x v="2"/>
    <s v="CUST1360"/>
    <x v="0"/>
    <n v="34"/>
    <x v="68"/>
    <s v="Bedroom Table Lamp"/>
    <x v="3"/>
    <s v="Lighting"/>
    <s v="STORE12"/>
    <s v="Martinez, Adkins and Johnson"/>
    <s v="North"/>
    <s v="Danielmouth"/>
    <s v="Flagship"/>
    <n v="2"/>
    <n v="338.81"/>
    <n v="7.0000000000000062E-2"/>
    <s v="COD"/>
    <x v="1922"/>
  </r>
  <r>
    <x v="1926"/>
    <x v="96"/>
    <n v="9"/>
    <x v="2"/>
    <s v="CUST1026"/>
    <x v="1"/>
    <n v="18"/>
    <x v="66"/>
    <s v="Decorative Wall Mirror"/>
    <x v="3"/>
    <s v="Decor"/>
    <s v="STORE5"/>
    <s v="Mann-Austin"/>
    <s v="East"/>
    <s v="Vasquezborough"/>
    <s v="Online"/>
    <n v="4"/>
    <n v="94.48"/>
    <n v="6.0000000000000053E-2"/>
    <s v="COD"/>
    <x v="1923"/>
  </r>
  <r>
    <x v="1927"/>
    <x v="81"/>
    <n v="9"/>
    <x v="0"/>
    <s v="CUST1477"/>
    <x v="1"/>
    <n v="41"/>
    <x v="46"/>
    <s v="Knee Support Brace"/>
    <x v="0"/>
    <s v="Equipment"/>
    <s v="STORE13"/>
    <s v="Martinez, Adkins and Johnson"/>
    <s v="North"/>
    <s v="Danielmouth"/>
    <s v="Flagship"/>
    <n v="3"/>
    <n v="941.85"/>
    <n v="0.16000000000000003"/>
    <s v="PayPal"/>
    <x v="1924"/>
  </r>
  <r>
    <x v="1928"/>
    <x v="57"/>
    <n v="11"/>
    <x v="1"/>
    <s v="CUST1161"/>
    <x v="1"/>
    <n v="18"/>
    <x v="49"/>
    <s v="High-Grip Football"/>
    <x v="0"/>
    <s v="Team Sports"/>
    <s v="STORE5"/>
    <s v="Mann-Austin"/>
    <s v="East"/>
    <s v="Vasquezborough"/>
    <s v="Online"/>
    <n v="2"/>
    <n v="336.97000000000008"/>
    <n v="0.14000000000000012"/>
    <s v="PayPal"/>
    <x v="1925"/>
  </r>
  <r>
    <x v="1929"/>
    <x v="23"/>
    <n v="6"/>
    <x v="0"/>
    <s v="CUST1310"/>
    <x v="0"/>
    <n v="20"/>
    <x v="23"/>
    <s v="Men's Roll-On Perfume"/>
    <x v="2"/>
    <s v="Fragrance"/>
    <s v="STORE5"/>
    <s v="Mann-Austin"/>
    <s v="East"/>
    <s v="Vasquezborough"/>
    <s v="Online"/>
    <n v="2"/>
    <n v="344.16"/>
    <n v="8.9999999999999969E-2"/>
    <s v="PayPal"/>
    <x v="1926"/>
  </r>
  <r>
    <x v="1930"/>
    <x v="597"/>
    <n v="7"/>
    <x v="2"/>
    <s v="CUST1300"/>
    <x v="0"/>
    <n v="29"/>
    <x v="70"/>
    <s v="Car Dashboard Phone Holder"/>
    <x v="1"/>
    <s v="Accessories"/>
    <s v="STORE9"/>
    <s v="Mann-Austin"/>
    <s v="East"/>
    <s v="Vasquezborough"/>
    <s v="Online"/>
    <n v="1"/>
    <n v="841.53"/>
    <n v="0.15000000000000002"/>
    <s v="Credit Card"/>
    <x v="1927"/>
  </r>
  <r>
    <x v="1931"/>
    <x v="680"/>
    <n v="6"/>
    <x v="2"/>
    <s v="CUST1424"/>
    <x v="0"/>
    <n v="53"/>
    <x v="50"/>
    <s v="Hydrating Face Cleanser"/>
    <x v="2"/>
    <s v="Skincare"/>
    <s v="STORE17"/>
    <s v="Holloway Ltd"/>
    <s v="North"/>
    <s v="Bensonhaven"/>
    <s v="Flagship"/>
    <n v="3"/>
    <n v="63.36"/>
    <n v="0.29000000000000004"/>
    <s v="COD"/>
    <x v="1928"/>
  </r>
  <r>
    <x v="1932"/>
    <x v="640"/>
    <n v="7"/>
    <x v="2"/>
    <s v="CUST1496"/>
    <x v="0"/>
    <n v="56"/>
    <x v="36"/>
    <s v="Essential Oil Diffuser"/>
    <x v="3"/>
    <s v="Decor"/>
    <s v="STORE8"/>
    <s v="Mann-Austin"/>
    <s v="East"/>
    <s v="Vasquezborough"/>
    <s v="Online"/>
    <n v="2"/>
    <n v="552.49"/>
    <n v="9.9999999999999978E-2"/>
    <s v="Credit Card"/>
    <x v="1929"/>
  </r>
  <r>
    <x v="1933"/>
    <x v="554"/>
    <n v="3"/>
    <x v="2"/>
    <s v="CUST1236"/>
    <x v="1"/>
    <n v="42"/>
    <x v="10"/>
    <s v="Foldable Camping Chair"/>
    <x v="0"/>
    <s v="Outdoor"/>
    <s v="STORE6"/>
    <s v="Mann-Austin"/>
    <s v="East"/>
    <s v="Vasquezborough"/>
    <s v="Online"/>
    <n v="3"/>
    <n v="447.37999999999988"/>
    <n v="2.9999999999999916E-2"/>
    <s v="Credit Card"/>
    <x v="1930"/>
  </r>
  <r>
    <x v="1934"/>
    <x v="400"/>
    <n v="11"/>
    <x v="1"/>
    <s v="CUST1450"/>
    <x v="0"/>
    <n v="59"/>
    <x v="78"/>
    <s v="Shin Guards – Adult"/>
    <x v="0"/>
    <s v="Team Sports"/>
    <s v="STORE19"/>
    <s v="Mann-Austin"/>
    <s v="East"/>
    <s v="Vasquezborough"/>
    <s v="Online"/>
    <n v="1"/>
    <n v="727.7"/>
    <n v="0.20999999999999996"/>
    <s v="COD"/>
    <x v="1931"/>
  </r>
  <r>
    <x v="1935"/>
    <x v="619"/>
    <n v="11"/>
    <x v="1"/>
    <s v="CUST1436"/>
    <x v="0"/>
    <n v="61"/>
    <x v="69"/>
    <s v="HDMI Cable – 2m"/>
    <x v="1"/>
    <s v="Accessories"/>
    <s v="STORE7"/>
    <s v="Mann-Austin"/>
    <s v="East"/>
    <s v="Vasquezborough"/>
    <s v="Online"/>
    <n v="4"/>
    <n v="581.34"/>
    <n v="8.0000000000000071E-2"/>
    <s v="Credit Card"/>
    <x v="1932"/>
  </r>
  <r>
    <x v="1936"/>
    <x v="376"/>
    <n v="5"/>
    <x v="2"/>
    <s v="CUST1096"/>
    <x v="1"/>
    <n v="30"/>
    <x v="73"/>
    <s v="Women's Hair Dryer Brush"/>
    <x v="2"/>
    <s v="Haircare"/>
    <s v="STORE1"/>
    <s v="Martinez, Adkins and Johnson"/>
    <s v="North"/>
    <s v="Danielmouth"/>
    <s v="Flagship"/>
    <n v="1"/>
    <n v="338.82999999999993"/>
    <n v="0.18999999999999984"/>
    <s v="PayPal"/>
    <x v="1933"/>
  </r>
  <r>
    <x v="1937"/>
    <x v="493"/>
    <n v="12"/>
    <x v="1"/>
    <s v="CUST1285"/>
    <x v="1"/>
    <n v="46"/>
    <x v="2"/>
    <s v="Men's Roll-On Perfume"/>
    <x v="2"/>
    <s v="Fragrance"/>
    <s v="STORE13"/>
    <s v="Martinez, Adkins and Johnson"/>
    <s v="North"/>
    <s v="Danielmouth"/>
    <s v="Flagship"/>
    <n v="4"/>
    <n v="568.81000000000006"/>
    <n v="0.25"/>
    <s v="Credit Card"/>
    <x v="1934"/>
  </r>
  <r>
    <x v="1938"/>
    <x v="48"/>
    <n v="11"/>
    <x v="0"/>
    <s v="CUST1375"/>
    <x v="0"/>
    <n v="26"/>
    <x v="86"/>
    <s v="Tennis Ball 3-Pack"/>
    <x v="0"/>
    <s v="Equipment"/>
    <s v="STORE17"/>
    <s v="Holloway Ltd"/>
    <s v="North"/>
    <s v="Bensonhaven"/>
    <s v="Flagship"/>
    <n v="2"/>
    <n v="352.63"/>
    <n v="0.15000000000000002"/>
    <s v="PayPal"/>
    <x v="1935"/>
  </r>
  <r>
    <x v="1939"/>
    <x v="408"/>
    <n v="3"/>
    <x v="0"/>
    <s v="CUST1156"/>
    <x v="0"/>
    <n v="46"/>
    <x v="99"/>
    <s v="Women's Formal Blazer"/>
    <x v="4"/>
    <s v="Outerwear"/>
    <s v="STORE13"/>
    <s v="Martinez, Adkins and Johnson"/>
    <s v="North"/>
    <s v="Danielmouth"/>
    <s v="Flagship"/>
    <n v="2"/>
    <n v="629.86"/>
    <n v="0.15000000000000002"/>
    <s v="PayPal"/>
    <x v="1936"/>
  </r>
  <r>
    <x v="1940"/>
    <x v="376"/>
    <n v="5"/>
    <x v="2"/>
    <s v="CUST1493"/>
    <x v="0"/>
    <n v="28"/>
    <x v="24"/>
    <s v="Portable Bluetooth Speaker"/>
    <x v="1"/>
    <s v="Audio"/>
    <s v="STORE3"/>
    <s v="Mann-Austin"/>
    <s v="East"/>
    <s v="Vasquezborough"/>
    <s v="Online"/>
    <n v="3"/>
    <n v="212.08"/>
    <n v="7.0000000000000173E-2"/>
    <s v="Credit Card"/>
    <x v="1937"/>
  </r>
  <r>
    <x v="1941"/>
    <x v="424"/>
    <n v="10"/>
    <x v="0"/>
    <s v="CUST1161"/>
    <x v="1"/>
    <n v="18"/>
    <x v="71"/>
    <s v="Foam Roller"/>
    <x v="0"/>
    <s v="Fitness"/>
    <s v="STORE2"/>
    <s v="Mann-Austin"/>
    <s v="East"/>
    <s v="Vasquezborough"/>
    <s v="Online"/>
    <n v="3"/>
    <n v="878.62000000000023"/>
    <n v="5.0000000000000155E-2"/>
    <s v="PayPal"/>
    <x v="1938"/>
  </r>
  <r>
    <x v="1942"/>
    <x v="252"/>
    <n v="1"/>
    <x v="2"/>
    <s v="CUST1261"/>
    <x v="1"/>
    <n v="27"/>
    <x v="61"/>
    <s v="Wall-Mounted Spice Rack"/>
    <x v="3"/>
    <s v="Kitchen"/>
    <s v="STORE10"/>
    <s v="Martinez, Adkins and Johnson"/>
    <s v="North"/>
    <s v="Danielmouth"/>
    <s v="Flagship"/>
    <n v="4"/>
    <n v="87.829999999999984"/>
    <n v="0.22999999999999998"/>
    <s v="PayPal"/>
    <x v="1939"/>
  </r>
  <r>
    <x v="1943"/>
    <x v="631"/>
    <n v="6"/>
    <x v="2"/>
    <s v="CUST1275"/>
    <x v="0"/>
    <n v="22"/>
    <x v="6"/>
    <s v="Premium Blanket Throw"/>
    <x v="3"/>
    <s v="Decor"/>
    <s v="STORE9"/>
    <s v="Mann-Austin"/>
    <s v="East"/>
    <s v="Vasquezborough"/>
    <s v="Online"/>
    <n v="3"/>
    <n v="442.64000000000004"/>
    <n v="0.15000000000000002"/>
    <s v="COD"/>
    <x v="1940"/>
  </r>
  <r>
    <x v="1944"/>
    <x v="156"/>
    <n v="5"/>
    <x v="2"/>
    <s v="CUST1093"/>
    <x v="1"/>
    <n v="28"/>
    <x v="48"/>
    <s v="Sports Water Hydration Pack"/>
    <x v="0"/>
    <s v="Outdoor"/>
    <s v="STORE2"/>
    <s v="Mann-Austin"/>
    <s v="East"/>
    <s v="Vasquezborough"/>
    <s v="Online"/>
    <n v="3"/>
    <n v="410.04000000000008"/>
    <n v="9.000000000000008E-2"/>
    <s v="COD"/>
    <x v="1941"/>
  </r>
  <r>
    <x v="1945"/>
    <x v="343"/>
    <n v="5"/>
    <x v="2"/>
    <s v="CUST1133"/>
    <x v="1"/>
    <n v="62"/>
    <x v="32"/>
    <s v="Vitamin E Body Lotion"/>
    <x v="2"/>
    <s v="Skincare"/>
    <s v="STORE17"/>
    <s v="Holloway Ltd"/>
    <s v="North"/>
    <s v="Bensonhaven"/>
    <s v="Flagship"/>
    <n v="1"/>
    <n v="355.31"/>
    <n v="0.27"/>
    <s v="Credit Card"/>
    <x v="1942"/>
  </r>
  <r>
    <x v="1946"/>
    <x v="48"/>
    <n v="11"/>
    <x v="0"/>
    <s v="CUST1376"/>
    <x v="0"/>
    <n v="30"/>
    <x v="93"/>
    <s v="Face Foundation Kit"/>
    <x v="2"/>
    <s v="Makeup"/>
    <s v="STORE13"/>
    <s v="Martinez, Adkins and Johnson"/>
    <s v="North"/>
    <s v="Danielmouth"/>
    <s v="Flagship"/>
    <n v="4"/>
    <n v="243.13"/>
    <n v="0.25"/>
    <s v="COD"/>
    <x v="1943"/>
  </r>
  <r>
    <x v="1947"/>
    <x v="339"/>
    <n v="11"/>
    <x v="0"/>
    <s v="CUST1229"/>
    <x v="1"/>
    <n v="32"/>
    <x v="4"/>
    <s v="Men's Hair Styling Gel"/>
    <x v="2"/>
    <s v="Haircare"/>
    <s v="STORE11"/>
    <s v="Martinez, Adkins and Johnson"/>
    <s v="North"/>
    <s v="Danielmouth"/>
    <s v="Flagship"/>
    <n v="2"/>
    <n v="410.63"/>
    <n v="0.28000000000000003"/>
    <s v="COD"/>
    <x v="1944"/>
  </r>
  <r>
    <x v="1948"/>
    <x v="655"/>
    <n v="1"/>
    <x v="0"/>
    <s v="CUST1425"/>
    <x v="0"/>
    <n v="40"/>
    <x v="32"/>
    <s v="Vitamin E Body Lotion"/>
    <x v="2"/>
    <s v="Skincare"/>
    <s v="STORE10"/>
    <s v="Martinez, Adkins and Johnson"/>
    <s v="North"/>
    <s v="Danielmouth"/>
    <s v="Flagship"/>
    <n v="4"/>
    <n v="101.25"/>
    <n v="0.16000000000000003"/>
    <s v="PayPal"/>
    <x v="1945"/>
  </r>
  <r>
    <x v="1949"/>
    <x v="445"/>
    <n v="1"/>
    <x v="0"/>
    <s v="CUST1226"/>
    <x v="0"/>
    <n v="54"/>
    <x v="84"/>
    <s v="Men's Sports Shorts"/>
    <x v="4"/>
    <s v="Bottoms"/>
    <s v="STORE17"/>
    <s v="Holloway Ltd"/>
    <s v="North"/>
    <s v="Bensonhaven"/>
    <s v="Flagship"/>
    <n v="4"/>
    <n v="716.39"/>
    <n v="3.0000000000000027E-2"/>
    <s v="PayPal"/>
    <x v="1946"/>
  </r>
  <r>
    <x v="1950"/>
    <x v="331"/>
    <n v="1"/>
    <x v="0"/>
    <s v="CUST1094"/>
    <x v="1"/>
    <n v="43"/>
    <x v="78"/>
    <s v="Shin Guards – Adult"/>
    <x v="0"/>
    <s v="Team Sports"/>
    <s v="STORE1"/>
    <s v="Martinez, Adkins and Johnson"/>
    <s v="North"/>
    <s v="Danielmouth"/>
    <s v="Flagship"/>
    <n v="1"/>
    <n v="721.74000000000012"/>
    <n v="0.24"/>
    <s v="PayPal"/>
    <x v="1947"/>
  </r>
  <r>
    <x v="1951"/>
    <x v="404"/>
    <n v="2"/>
    <x v="2"/>
    <s v="CUST1054"/>
    <x v="0"/>
    <n v="24"/>
    <x v="85"/>
    <s v="Laptop Cooling Pad"/>
    <x v="1"/>
    <s v="Computer"/>
    <s v="STORE11"/>
    <s v="Martinez, Adkins and Johnson"/>
    <s v="North"/>
    <s v="Danielmouth"/>
    <s v="Flagship"/>
    <n v="2"/>
    <n v="527.91000000000008"/>
    <n v="2.0000000000000129E-2"/>
    <s v="Credit Card"/>
    <x v="1948"/>
  </r>
  <r>
    <x v="1952"/>
    <x v="492"/>
    <n v="8"/>
    <x v="0"/>
    <s v="CUST1319"/>
    <x v="0"/>
    <n v="54"/>
    <x v="40"/>
    <s v="Rugby Ball"/>
    <x v="0"/>
    <s v="Team Sports"/>
    <s v="STORE13"/>
    <s v="Martinez, Adkins and Johnson"/>
    <s v="North"/>
    <s v="Danielmouth"/>
    <s v="Flagship"/>
    <n v="2"/>
    <n v="945.92"/>
    <n v="0.18999999999999995"/>
    <s v="COD"/>
    <x v="1949"/>
  </r>
  <r>
    <x v="1953"/>
    <x v="208"/>
    <n v="5"/>
    <x v="2"/>
    <s v="CUST1081"/>
    <x v="1"/>
    <n v="34"/>
    <x v="6"/>
    <s v="Premium Blanket Throw"/>
    <x v="3"/>
    <s v="Decor"/>
    <s v="STORE17"/>
    <s v="Holloway Ltd"/>
    <s v="North"/>
    <s v="Bensonhaven"/>
    <s v="Flagship"/>
    <n v="2"/>
    <n v="981.35"/>
    <n v="0.16000000000000003"/>
    <s v="PayPal"/>
    <x v="1950"/>
  </r>
  <r>
    <x v="1954"/>
    <x v="641"/>
    <n v="6"/>
    <x v="2"/>
    <s v="CUST1223"/>
    <x v="0"/>
    <n v="50"/>
    <x v="4"/>
    <s v="Men's Hair Styling Gel"/>
    <x v="2"/>
    <s v="Haircare"/>
    <s v="STORE3"/>
    <s v="Mann-Austin"/>
    <s v="East"/>
    <s v="Vasquezborough"/>
    <s v="Online"/>
    <n v="1"/>
    <n v="913.99"/>
    <n v="0.14000000000000001"/>
    <s v="Credit Card"/>
    <x v="1951"/>
  </r>
  <r>
    <x v="1955"/>
    <x v="198"/>
    <n v="7"/>
    <x v="2"/>
    <s v="CUST1011"/>
    <x v="1"/>
    <n v="28"/>
    <x v="73"/>
    <s v="Women's Hair Dryer Brush"/>
    <x v="2"/>
    <s v="Haircare"/>
    <s v="STORE8"/>
    <s v="Mann-Austin"/>
    <s v="East"/>
    <s v="Vasquezborough"/>
    <s v="Online"/>
    <n v="4"/>
    <n v="270.69"/>
    <n v="0.17999999999999994"/>
    <s v="PayPal"/>
    <x v="1952"/>
  </r>
  <r>
    <x v="1956"/>
    <x v="456"/>
    <n v="1"/>
    <x v="2"/>
    <s v="CUST1161"/>
    <x v="1"/>
    <n v="18"/>
    <x v="25"/>
    <s v="WiFi Mesh Router"/>
    <x v="1"/>
    <s v="Appliances"/>
    <s v="STORE6"/>
    <s v="Mann-Austin"/>
    <s v="East"/>
    <s v="Vasquezborough"/>
    <s v="Online"/>
    <n v="3"/>
    <n v="998.58"/>
    <n v="2.0000000000000018E-2"/>
    <s v="Credit Card"/>
    <x v="1953"/>
  </r>
  <r>
    <x v="1957"/>
    <x v="330"/>
    <n v="5"/>
    <x v="2"/>
    <s v="CUST1456"/>
    <x v="1"/>
    <n v="59"/>
    <x v="92"/>
    <s v="Men's Casual Sneakers"/>
    <x v="4"/>
    <s v="Footwear"/>
    <s v="STORE9"/>
    <s v="Mann-Austin"/>
    <s v="East"/>
    <s v="Vasquezborough"/>
    <s v="Online"/>
    <n v="3"/>
    <n v="765.12000000000012"/>
    <n v="0.18000000000000005"/>
    <s v="Credit Card"/>
    <x v="1954"/>
  </r>
  <r>
    <x v="1958"/>
    <x v="592"/>
    <n v="10"/>
    <x v="1"/>
    <s v="CUST1072"/>
    <x v="1"/>
    <n v="39"/>
    <x v="91"/>
    <s v="Matte Lipstick Set"/>
    <x v="2"/>
    <s v="Makeup"/>
    <s v="STORE19"/>
    <s v="Mann-Austin"/>
    <s v="East"/>
    <s v="Vasquezborough"/>
    <s v="Online"/>
    <n v="3"/>
    <n v="449.99000000000007"/>
    <n v="0.17000000000000004"/>
    <s v="COD"/>
    <x v="1955"/>
  </r>
  <r>
    <x v="1959"/>
    <x v="236"/>
    <n v="12"/>
    <x v="0"/>
    <s v="CUST1252"/>
    <x v="0"/>
    <n v="26"/>
    <x v="19"/>
    <s v="USB External Hard Drive"/>
    <x v="1"/>
    <s v="Computer"/>
    <s v="STORE11"/>
    <s v="Martinez, Adkins and Johnson"/>
    <s v="North"/>
    <s v="Danielmouth"/>
    <s v="Flagship"/>
    <n v="2"/>
    <n v="249.02"/>
    <n v="1.0000000000000009E-2"/>
    <s v="COD"/>
    <x v="1956"/>
  </r>
  <r>
    <x v="1960"/>
    <x v="146"/>
    <n v="6"/>
    <x v="0"/>
    <s v="CUST1137"/>
    <x v="1"/>
    <n v="55"/>
    <x v="71"/>
    <s v="Foam Roller"/>
    <x v="0"/>
    <s v="Fitness"/>
    <s v="STORE19"/>
    <s v="Mann-Austin"/>
    <s v="East"/>
    <s v="Vasquezborough"/>
    <s v="Online"/>
    <n v="3"/>
    <n v="223.64"/>
    <n v="5.0000000000000044E-2"/>
    <s v="Credit Card"/>
    <x v="1957"/>
  </r>
  <r>
    <x v="1961"/>
    <x v="642"/>
    <n v="10"/>
    <x v="2"/>
    <s v="CUST1106"/>
    <x v="1"/>
    <n v="53"/>
    <x v="10"/>
    <s v="Foldable Camping Chair"/>
    <x v="0"/>
    <s v="Outdoor"/>
    <s v="STORE4"/>
    <s v="Mann-Austin"/>
    <s v="East"/>
    <s v="Vasquezborough"/>
    <s v="Online"/>
    <n v="2"/>
    <n v="92.94"/>
    <n v="0.12"/>
    <s v="Credit Card"/>
    <x v="1958"/>
  </r>
  <r>
    <x v="1962"/>
    <x v="410"/>
    <n v="4"/>
    <x v="0"/>
    <s v="CUST1361"/>
    <x v="0"/>
    <n v="64"/>
    <x v="30"/>
    <s v="Beard Grooming Kit"/>
    <x v="2"/>
    <s v="Grooming"/>
    <s v="STORE2"/>
    <s v="Mann-Austin"/>
    <s v="East"/>
    <s v="Vasquezborough"/>
    <s v="Online"/>
    <n v="4"/>
    <n v="268.3"/>
    <n v="1.9999999999999907E-2"/>
    <s v="COD"/>
    <x v="1959"/>
  </r>
  <r>
    <x v="1963"/>
    <x v="505"/>
    <n v="4"/>
    <x v="2"/>
    <s v="CUST1442"/>
    <x v="1"/>
    <n v="42"/>
    <x v="4"/>
    <s v="Men's Hair Styling Gel"/>
    <x v="2"/>
    <s v="Haircare"/>
    <s v="STORE19"/>
    <s v="Mann-Austin"/>
    <s v="East"/>
    <s v="Vasquezborough"/>
    <s v="Online"/>
    <n v="4"/>
    <n v="835.61"/>
    <n v="3.0000000000000027E-2"/>
    <s v="Credit Card"/>
    <x v="1960"/>
  </r>
  <r>
    <x v="1964"/>
    <x v="111"/>
    <n v="4"/>
    <x v="0"/>
    <s v="CUST1382"/>
    <x v="1"/>
    <n v="20"/>
    <x v="88"/>
    <s v="Wooden Nightstand"/>
    <x v="3"/>
    <s v="Furniture"/>
    <s v="STORE5"/>
    <s v="Mann-Austin"/>
    <s v="East"/>
    <s v="Vasquezborough"/>
    <s v="Online"/>
    <n v="3"/>
    <n v="120.97"/>
    <n v="0.10999999999999999"/>
    <s v="Credit Card"/>
    <x v="1961"/>
  </r>
  <r>
    <x v="1965"/>
    <x v="557"/>
    <n v="5"/>
    <x v="0"/>
    <s v="CUST1030"/>
    <x v="1"/>
    <n v="64"/>
    <x v="43"/>
    <s v="Noise-Canceling Headphones"/>
    <x v="1"/>
    <s v="Audio"/>
    <s v="STORE9"/>
    <s v="Mann-Austin"/>
    <s v="East"/>
    <s v="Vasquezborough"/>
    <s v="Online"/>
    <n v="2"/>
    <n v="26.36"/>
    <n v="3.0000000000000027E-2"/>
    <s v="COD"/>
    <x v="1962"/>
  </r>
  <r>
    <x v="1966"/>
    <x v="377"/>
    <n v="8"/>
    <x v="2"/>
    <s v="CUST1033"/>
    <x v="0"/>
    <n v="25"/>
    <x v="25"/>
    <s v="WiFi Mesh Router"/>
    <x v="1"/>
    <s v="Appliances"/>
    <s v="STORE6"/>
    <s v="Mann-Austin"/>
    <s v="East"/>
    <s v="Vasquezborough"/>
    <s v="Online"/>
    <n v="1"/>
    <n v="918.87"/>
    <n v="0.10999999999999999"/>
    <s v="PayPal"/>
    <x v="1963"/>
  </r>
  <r>
    <x v="1967"/>
    <x v="473"/>
    <n v="5"/>
    <x v="2"/>
    <s v="CUST1031"/>
    <x v="0"/>
    <n v="41"/>
    <x v="22"/>
    <s v="Smart LED Light Strip"/>
    <x v="1"/>
    <s v="Accessories"/>
    <s v="STORE11"/>
    <s v="Martinez, Adkins and Johnson"/>
    <s v="North"/>
    <s v="Danielmouth"/>
    <s v="Flagship"/>
    <n v="2"/>
    <n v="924.73000000000013"/>
    <n v="0.29000000000000004"/>
    <s v="PayPal"/>
    <x v="1964"/>
  </r>
  <r>
    <x v="1968"/>
    <x v="439"/>
    <n v="1"/>
    <x v="2"/>
    <s v="CUST1021"/>
    <x v="1"/>
    <n v="36"/>
    <x v="21"/>
    <s v="Men's Graphic T-Shirt"/>
    <x v="4"/>
    <s v="Tops"/>
    <s v="STORE10"/>
    <s v="Martinez, Adkins and Johnson"/>
    <s v="North"/>
    <s v="Danielmouth"/>
    <s v="Flagship"/>
    <n v="3"/>
    <n v="195.31000000000006"/>
    <n v="0.13000000000000012"/>
    <s v="COD"/>
    <x v="1965"/>
  </r>
  <r>
    <x v="1969"/>
    <x v="376"/>
    <n v="5"/>
    <x v="2"/>
    <s v="CUST1142"/>
    <x v="0"/>
    <n v="37"/>
    <x v="48"/>
    <s v="Sports Water Hydration Pack"/>
    <x v="0"/>
    <s v="Outdoor"/>
    <s v="STORE8"/>
    <s v="Mann-Austin"/>
    <s v="East"/>
    <s v="Vasquezborough"/>
    <s v="Online"/>
    <n v="1"/>
    <n v="91.38"/>
    <n v="0.14000000000000001"/>
    <s v="Credit Card"/>
    <x v="1966"/>
  </r>
  <r>
    <x v="1970"/>
    <x v="681"/>
    <n v="9"/>
    <x v="0"/>
    <s v="CUST1483"/>
    <x v="0"/>
    <n v="48"/>
    <x v="56"/>
    <s v="Kitchen Cutting Board"/>
    <x v="3"/>
    <s v="Kitchen"/>
    <s v="STORE11"/>
    <s v="Martinez, Adkins and Johnson"/>
    <s v="North"/>
    <s v="Danielmouth"/>
    <s v="Flagship"/>
    <n v="2"/>
    <n v="494.35"/>
    <n v="9.9999999999999978E-2"/>
    <s v="Credit Card"/>
    <x v="1967"/>
  </r>
  <r>
    <x v="1971"/>
    <x v="85"/>
    <n v="10"/>
    <x v="0"/>
    <s v="CUST1255"/>
    <x v="0"/>
    <n v="21"/>
    <x v="10"/>
    <s v="Foldable Camping Chair"/>
    <x v="0"/>
    <s v="Outdoor"/>
    <s v="STORE10"/>
    <s v="Martinez, Adkins and Johnson"/>
    <s v="North"/>
    <s v="Danielmouth"/>
    <s v="Flagship"/>
    <n v="1"/>
    <n v="412.2"/>
    <n v="0.10999999999999999"/>
    <s v="Credit Card"/>
    <x v="1968"/>
  </r>
  <r>
    <x v="1972"/>
    <x v="23"/>
    <n v="6"/>
    <x v="0"/>
    <s v="CUST1394"/>
    <x v="1"/>
    <n v="43"/>
    <x v="29"/>
    <s v="Decorative Lamp Shade"/>
    <x v="3"/>
    <s v="Lighting"/>
    <s v="STORE16"/>
    <s v="Frederick-Wright"/>
    <s v="West"/>
    <s v="New Jimmymouth"/>
    <s v="Flagship"/>
    <n v="1"/>
    <n v="650.47"/>
    <n v="0.13"/>
    <s v="PayPal"/>
    <x v="1969"/>
  </r>
  <r>
    <x v="1973"/>
    <x v="386"/>
    <n v="11"/>
    <x v="1"/>
    <s v="CUST1155"/>
    <x v="1"/>
    <n v="60"/>
    <x v="66"/>
    <s v="Decorative Wall Mirror"/>
    <x v="3"/>
    <s v="Decor"/>
    <s v="STORE12"/>
    <s v="Martinez, Adkins and Johnson"/>
    <s v="North"/>
    <s v="Danielmouth"/>
    <s v="Flagship"/>
    <n v="1"/>
    <n v="68.209999999999994"/>
    <n v="5.0000000000000044E-2"/>
    <s v="PayPal"/>
    <x v="1970"/>
  </r>
  <r>
    <x v="1974"/>
    <x v="115"/>
    <n v="8"/>
    <x v="2"/>
    <s v="CUST1135"/>
    <x v="1"/>
    <n v="33"/>
    <x v="27"/>
    <s v="Men's Track Pants"/>
    <x v="4"/>
    <s v="Bottoms"/>
    <s v="STORE7"/>
    <s v="Mann-Austin"/>
    <s v="East"/>
    <s v="Vasquezborough"/>
    <s v="Online"/>
    <n v="2"/>
    <n v="842.89"/>
    <n v="0.25"/>
    <s v="COD"/>
    <x v="1971"/>
  </r>
  <r>
    <x v="1975"/>
    <x v="155"/>
    <n v="4"/>
    <x v="0"/>
    <s v="CUST1300"/>
    <x v="0"/>
    <n v="29"/>
    <x v="23"/>
    <s v="Men's Roll-On Perfume"/>
    <x v="2"/>
    <s v="Fragrance"/>
    <s v="STORE4"/>
    <s v="Mann-Austin"/>
    <s v="East"/>
    <s v="Vasquezborough"/>
    <s v="Online"/>
    <n v="2"/>
    <n v="227.95"/>
    <n v="0.24"/>
    <s v="COD"/>
    <x v="1972"/>
  </r>
  <r>
    <x v="1976"/>
    <x v="432"/>
    <n v="4"/>
    <x v="0"/>
    <s v="CUST1192"/>
    <x v="0"/>
    <n v="26"/>
    <x v="73"/>
    <s v="Women's Hair Dryer Brush"/>
    <x v="2"/>
    <s v="Haircare"/>
    <s v="STORE12"/>
    <s v="Martinez, Adkins and Johnson"/>
    <s v="North"/>
    <s v="Danielmouth"/>
    <s v="Flagship"/>
    <n v="3"/>
    <n v="685.9699999999998"/>
    <n v="0.23999999999999988"/>
    <s v="PayPal"/>
    <x v="1973"/>
  </r>
  <r>
    <x v="1977"/>
    <x v="376"/>
    <n v="5"/>
    <x v="2"/>
    <s v="CUST1365"/>
    <x v="1"/>
    <n v="63"/>
    <x v="35"/>
    <s v="Fabric Sofa Throw Blanket"/>
    <x v="3"/>
    <s v="Decor"/>
    <s v="STORE2"/>
    <s v="Mann-Austin"/>
    <s v="East"/>
    <s v="Vasquezborough"/>
    <s v="Online"/>
    <n v="1"/>
    <n v="722.57"/>
    <n v="0.17999999999999994"/>
    <s v="Credit Card"/>
    <x v="1974"/>
  </r>
  <r>
    <x v="1978"/>
    <x v="250"/>
    <n v="11"/>
    <x v="0"/>
    <s v="CUST1140"/>
    <x v="1"/>
    <n v="63"/>
    <x v="68"/>
    <s v="Bedroom Table Lamp"/>
    <x v="3"/>
    <s v="Lighting"/>
    <s v="STORE5"/>
    <s v="Mann-Austin"/>
    <s v="East"/>
    <s v="Vasquezborough"/>
    <s v="Online"/>
    <n v="3"/>
    <n v="585.54999999999995"/>
    <n v="0.1399999999999999"/>
    <s v="COD"/>
    <x v="1975"/>
  </r>
  <r>
    <x v="1979"/>
    <x v="193"/>
    <n v="1"/>
    <x v="2"/>
    <s v="CUST1309"/>
    <x v="1"/>
    <n v="41"/>
    <x v="54"/>
    <s v="Men's Winter Jacket"/>
    <x v="4"/>
    <s v="Outerwear"/>
    <s v="STORE13"/>
    <s v="Martinez, Adkins and Johnson"/>
    <s v="North"/>
    <s v="Danielmouth"/>
    <s v="Flagship"/>
    <n v="2"/>
    <n v="635.81000000000006"/>
    <n v="0.13"/>
    <s v="PayPal"/>
    <x v="1976"/>
  </r>
  <r>
    <x v="1980"/>
    <x v="350"/>
    <n v="12"/>
    <x v="0"/>
    <s v="CUST1277"/>
    <x v="1"/>
    <n v="22"/>
    <x v="66"/>
    <s v="Decorative Wall Mirror"/>
    <x v="3"/>
    <s v="Decor"/>
    <s v="STORE4"/>
    <s v="Mann-Austin"/>
    <s v="East"/>
    <s v="Vasquezborough"/>
    <s v="Online"/>
    <n v="2"/>
    <n v="353.74"/>
    <n v="1.0000000000000009E-2"/>
    <s v="Credit Card"/>
    <x v="1977"/>
  </r>
  <r>
    <x v="1981"/>
    <x v="221"/>
    <n v="12"/>
    <x v="0"/>
    <s v="CUST1264"/>
    <x v="0"/>
    <n v="25"/>
    <x v="14"/>
    <s v="Women's Summer Dress"/>
    <x v="4"/>
    <s v="Tops"/>
    <s v="STORE7"/>
    <s v="Mann-Austin"/>
    <s v="East"/>
    <s v="Vasquezborough"/>
    <s v="Online"/>
    <n v="1"/>
    <n v="377.52"/>
    <n v="0.15000000000000002"/>
    <s v="Credit Card"/>
    <x v="1978"/>
  </r>
  <r>
    <x v="1982"/>
    <x v="73"/>
    <n v="7"/>
    <x v="0"/>
    <s v="CUST1205"/>
    <x v="1"/>
    <n v="44"/>
    <x v="88"/>
    <s v="Wooden Nightstand"/>
    <x v="3"/>
    <s v="Furniture"/>
    <s v="STORE2"/>
    <s v="Mann-Austin"/>
    <s v="East"/>
    <s v="Vasquezborough"/>
    <s v="Online"/>
    <n v="3"/>
    <n v="901.4899999999999"/>
    <n v="0"/>
    <s v="Credit Card"/>
    <x v="1979"/>
  </r>
  <r>
    <x v="1983"/>
    <x v="330"/>
    <n v="5"/>
    <x v="2"/>
    <s v="CUST1200"/>
    <x v="0"/>
    <n v="30"/>
    <x v="37"/>
    <s v="Stainless Steel Cutlery Set"/>
    <x v="3"/>
    <s v="Kitchen"/>
    <s v="STORE5"/>
    <s v="Mann-Austin"/>
    <s v="East"/>
    <s v="Vasquezborough"/>
    <s v="Online"/>
    <n v="1"/>
    <n v="563.01"/>
    <n v="9.9999999999999978E-2"/>
    <s v="Credit Card"/>
    <x v="1980"/>
  </r>
  <r>
    <x v="1984"/>
    <x v="425"/>
    <n v="3"/>
    <x v="0"/>
    <s v="CUST1052"/>
    <x v="0"/>
    <n v="55"/>
    <x v="7"/>
    <s v="Kitchen Storage Rack"/>
    <x v="3"/>
    <s v="Storage"/>
    <s v="STORE6"/>
    <s v="Mann-Austin"/>
    <s v="East"/>
    <s v="Vasquezborough"/>
    <s v="Online"/>
    <n v="4"/>
    <n v="167.25"/>
    <n v="0.1100000000000001"/>
    <s v="Credit Card"/>
    <x v="1981"/>
  </r>
  <r>
    <x v="1985"/>
    <x v="365"/>
    <n v="10"/>
    <x v="1"/>
    <s v="CUST1454"/>
    <x v="0"/>
    <n v="60"/>
    <x v="17"/>
    <s v="Luxury Perfume Spray"/>
    <x v="2"/>
    <s v="Fragrance"/>
    <s v="STORE18"/>
    <s v="Guerrero-Schmitt"/>
    <s v="East"/>
    <s v="East Stevechester"/>
    <s v="Flagship"/>
    <n v="3"/>
    <n v="345.42999999999995"/>
    <n v="7.999999999999996E-2"/>
    <s v="COD"/>
    <x v="1982"/>
  </r>
  <r>
    <x v="1986"/>
    <x v="209"/>
    <n v="2"/>
    <x v="0"/>
    <s v="CUST1308"/>
    <x v="1"/>
    <n v="60"/>
    <x v="74"/>
    <s v="Fitness Resistance Bands"/>
    <x v="0"/>
    <s v="Fitness"/>
    <s v="STORE9"/>
    <s v="Mann-Austin"/>
    <s v="East"/>
    <s v="Vasquezborough"/>
    <s v="Online"/>
    <n v="4"/>
    <n v="752.4799999999999"/>
    <n v="0.22999999999999998"/>
    <s v="Credit Card"/>
    <x v="1983"/>
  </r>
  <r>
    <x v="1987"/>
    <x v="115"/>
    <n v="8"/>
    <x v="2"/>
    <s v="CUST1449"/>
    <x v="0"/>
    <n v="29"/>
    <x v="71"/>
    <s v="Foam Roller"/>
    <x v="0"/>
    <s v="Fitness"/>
    <s v="STORE19"/>
    <s v="Mann-Austin"/>
    <s v="East"/>
    <s v="Vasquezborough"/>
    <s v="Online"/>
    <n v="1"/>
    <n v="120.02"/>
    <n v="0.26"/>
    <s v="Credit Card"/>
    <x v="1984"/>
  </r>
  <r>
    <x v="1988"/>
    <x v="669"/>
    <n v="3"/>
    <x v="0"/>
    <s v="CUST1323"/>
    <x v="1"/>
    <n v="64"/>
    <x v="89"/>
    <s v="Yoga Exercise Mat"/>
    <x v="0"/>
    <s v="Fitness"/>
    <s v="STORE8"/>
    <s v="Mann-Austin"/>
    <s v="East"/>
    <s v="Vasquezborough"/>
    <s v="Online"/>
    <n v="3"/>
    <n v="146.70999999999995"/>
    <n v="0.27999999999999992"/>
    <s v="Credit Card"/>
    <x v="1985"/>
  </r>
  <r>
    <x v="1989"/>
    <x v="536"/>
    <n v="3"/>
    <x v="2"/>
    <s v="CUST1082"/>
    <x v="0"/>
    <n v="53"/>
    <x v="91"/>
    <s v="Matte Lipstick Set"/>
    <x v="2"/>
    <s v="Makeup"/>
    <s v="STORE0"/>
    <s v="Rivera-Warner"/>
    <s v="East"/>
    <s v="Washingtonfurt"/>
    <s v="Flagship"/>
    <n v="2"/>
    <n v="358.87"/>
    <n v="0.24"/>
    <s v="Credit Card"/>
    <x v="1986"/>
  </r>
  <r>
    <x v="1990"/>
    <x v="441"/>
    <n v="6"/>
    <x v="0"/>
    <s v="CUST1241"/>
    <x v="0"/>
    <n v="31"/>
    <x v="40"/>
    <s v="Rugby Ball"/>
    <x v="0"/>
    <s v="Team Sports"/>
    <s v="STORE3"/>
    <s v="Mann-Austin"/>
    <s v="East"/>
    <s v="Vasquezborough"/>
    <s v="Online"/>
    <n v="4"/>
    <n v="212.75"/>
    <n v="0.10999999999999999"/>
    <s v="COD"/>
    <x v="1987"/>
  </r>
  <r>
    <x v="1991"/>
    <x v="682"/>
    <n v="6"/>
    <x v="0"/>
    <s v="CUST1327"/>
    <x v="1"/>
    <n v="62"/>
    <x v="49"/>
    <s v="High-Grip Football"/>
    <x v="0"/>
    <s v="Team Sports"/>
    <s v="STORE11"/>
    <s v="Martinez, Adkins and Johnson"/>
    <s v="North"/>
    <s v="Danielmouth"/>
    <s v="Flagship"/>
    <n v="1"/>
    <n v="183.47000000000003"/>
    <n v="0.17000000000000015"/>
    <s v="PayPal"/>
    <x v="1988"/>
  </r>
  <r>
    <x v="1992"/>
    <x v="508"/>
    <n v="7"/>
    <x v="0"/>
    <s v="CUST1068"/>
    <x v="1"/>
    <n v="24"/>
    <x v="41"/>
    <s v="Face Foundation Kit"/>
    <x v="2"/>
    <s v="Makeup"/>
    <s v="STORE15"/>
    <s v="Shelton PLC"/>
    <s v="North"/>
    <s v="East Jenniferstad"/>
    <s v="Flagship"/>
    <n v="4"/>
    <n v="569.97999999999979"/>
    <n v="0.22999999999999987"/>
    <s v="Credit Card"/>
    <x v="1989"/>
  </r>
  <r>
    <x v="1993"/>
    <x v="113"/>
    <n v="12"/>
    <x v="1"/>
    <s v="CUST1472"/>
    <x v="0"/>
    <n v="42"/>
    <x v="39"/>
    <s v="Multi-Purpose Storage Box"/>
    <x v="3"/>
    <s v="Storage"/>
    <s v="STORE12"/>
    <s v="Martinez, Adkins and Johnson"/>
    <s v="North"/>
    <s v="Danielmouth"/>
    <s v="Flagship"/>
    <n v="3"/>
    <n v="984.12"/>
    <n v="0.27"/>
    <s v="Credit Card"/>
    <x v="1990"/>
  </r>
  <r>
    <x v="1994"/>
    <x v="309"/>
    <n v="7"/>
    <x v="2"/>
    <s v="CUST1473"/>
    <x v="0"/>
    <n v="53"/>
    <x v="94"/>
    <s v="Wooden Bookshelf"/>
    <x v="3"/>
    <s v="Furniture"/>
    <s v="STORE8"/>
    <s v="Mann-Austin"/>
    <s v="East"/>
    <s v="Vasquezborough"/>
    <s v="Online"/>
    <n v="1"/>
    <n v="905.23"/>
    <n v="0"/>
    <s v="Credit Card"/>
    <x v="1991"/>
  </r>
  <r>
    <x v="1995"/>
    <x v="39"/>
    <n v="12"/>
    <x v="1"/>
    <s v="CUST1186"/>
    <x v="0"/>
    <n v="53"/>
    <x v="8"/>
    <s v="Stainless Steel Cookware Set"/>
    <x v="3"/>
    <s v="Kitchen"/>
    <s v="STORE19"/>
    <s v="Mann-Austin"/>
    <s v="East"/>
    <s v="Vasquezborough"/>
    <s v="Online"/>
    <n v="3"/>
    <n v="112.76999999999998"/>
    <n v="0.18999999999999995"/>
    <s v="Credit Card"/>
    <x v="1992"/>
  </r>
  <r>
    <x v="1996"/>
    <x v="218"/>
    <n v="4"/>
    <x v="2"/>
    <s v="CUST1161"/>
    <x v="1"/>
    <n v="18"/>
    <x v="68"/>
    <s v="Bedroom Table Lamp"/>
    <x v="3"/>
    <s v="Lighting"/>
    <s v="STORE8"/>
    <s v="Mann-Austin"/>
    <s v="East"/>
    <s v="Vasquezborough"/>
    <s v="Online"/>
    <n v="3"/>
    <n v="875.9899999999999"/>
    <n v="8.9999999999999969E-2"/>
    <s v="PayPal"/>
    <x v="1993"/>
  </r>
  <r>
    <x v="1997"/>
    <x v="325"/>
    <n v="6"/>
    <x v="0"/>
    <s v="CUST1128"/>
    <x v="0"/>
    <n v="45"/>
    <x v="41"/>
    <s v="Face Foundation Kit"/>
    <x v="2"/>
    <s v="Makeup"/>
    <s v="STORE10"/>
    <s v="Martinez, Adkins and Johnson"/>
    <s v="North"/>
    <s v="Danielmouth"/>
    <s v="Flagship"/>
    <n v="2"/>
    <n v="685.31"/>
    <n v="0.26"/>
    <s v="PayPal"/>
    <x v="1994"/>
  </r>
  <r>
    <x v="1998"/>
    <x v="48"/>
    <n v="11"/>
    <x v="0"/>
    <s v="CUST1052"/>
    <x v="0"/>
    <n v="55"/>
    <x v="86"/>
    <s v="Tennis Ball 3-Pack"/>
    <x v="0"/>
    <s v="Equipment"/>
    <s v="STORE11"/>
    <s v="Martinez, Adkins and Johnson"/>
    <s v="North"/>
    <s v="Danielmouth"/>
    <s v="Flagship"/>
    <n v="3"/>
    <n v="945.37000000000035"/>
    <n v="5.0000000000000155E-2"/>
    <s v="Credit Card"/>
    <x v="1995"/>
  </r>
  <r>
    <x v="1999"/>
    <x v="157"/>
    <n v="12"/>
    <x v="1"/>
    <s v="CUST1023"/>
    <x v="1"/>
    <n v="52"/>
    <x v="3"/>
    <s v="Wireless Mouse"/>
    <x v="1"/>
    <s v="Computer"/>
    <s v="STORE19"/>
    <s v="Mann-Austin"/>
    <s v="East"/>
    <s v="Vasquezborough"/>
    <s v="Online"/>
    <n v="3"/>
    <n v="68.450000000000031"/>
    <n v="0.17000000000000015"/>
    <s v="PayPal"/>
    <x v="1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n v="7"/>
    <n v="2024"/>
    <s v="CUST1409"/>
    <s v="Male"/>
    <n v="55"/>
    <s v="PROD97"/>
    <x v="0"/>
    <x v="0"/>
    <x v="0"/>
    <s v="STORE3"/>
    <s v="Mann-Austin"/>
    <x v="0"/>
    <s v="Vasquezborough"/>
    <x v="0"/>
    <x v="0"/>
    <n v="1"/>
    <n v="8.9999999999999969E-2"/>
    <x v="0"/>
    <x v="0"/>
  </r>
  <r>
    <s v="SALE1"/>
    <d v="2023-12-25T00:00:00"/>
    <n v="12"/>
    <n v="2023"/>
    <s v="CUST1467"/>
    <s v="Female"/>
    <n v="63"/>
    <s v="PROD74"/>
    <x v="1"/>
    <x v="1"/>
    <x v="1"/>
    <s v="STORE17"/>
    <s v="Holloway Ltd"/>
    <x v="1"/>
    <s v="Bensonhaven"/>
    <x v="1"/>
    <x v="1"/>
    <n v="3"/>
    <n v="0.26999999999999991"/>
    <x v="1"/>
    <x v="1"/>
  </r>
  <r>
    <s v="SALE2"/>
    <d v="2024-06-03T00:00:00"/>
    <n v="6"/>
    <n v="2024"/>
    <s v="CUST1056"/>
    <s v="Female"/>
    <n v="49"/>
    <s v="PROD49"/>
    <x v="2"/>
    <x v="2"/>
    <x v="2"/>
    <s v="STORE8"/>
    <s v="Mann-Austin"/>
    <x v="0"/>
    <s v="Vasquezborough"/>
    <x v="0"/>
    <x v="0"/>
    <n v="4"/>
    <n v="0.25"/>
    <x v="2"/>
    <x v="2"/>
  </r>
  <r>
    <s v="SALE3"/>
    <d v="2023-11-29T00:00:00"/>
    <n v="11"/>
    <n v="2023"/>
    <s v="CUST1346"/>
    <s v="Female"/>
    <n v="58"/>
    <s v="PROD76"/>
    <x v="3"/>
    <x v="1"/>
    <x v="3"/>
    <s v="STORE8"/>
    <s v="Mann-Austin"/>
    <x v="0"/>
    <s v="Vasquezborough"/>
    <x v="0"/>
    <x v="2"/>
    <n v="1"/>
    <n v="0.16000000000000003"/>
    <x v="3"/>
    <x v="3"/>
  </r>
  <r>
    <s v="SALE4"/>
    <d v="2024-01-06T00:00:00"/>
    <n v="1"/>
    <n v="2024"/>
    <s v="CUST1493"/>
    <s v="Male"/>
    <n v="28"/>
    <s v="PROD59"/>
    <x v="4"/>
    <x v="2"/>
    <x v="4"/>
    <s v="STORE5"/>
    <s v="Mann-Austin"/>
    <x v="0"/>
    <s v="Vasquezborough"/>
    <x v="0"/>
    <x v="0"/>
    <n v="3"/>
    <n v="0.17999999999999994"/>
    <x v="4"/>
    <x v="4"/>
  </r>
  <r>
    <s v="SALE5"/>
    <d v="2024-07-26T00:00:00"/>
    <n v="7"/>
    <n v="2024"/>
    <s v="CUST1116"/>
    <s v="Female"/>
    <n v="18"/>
    <s v="PROD15"/>
    <x v="5"/>
    <x v="1"/>
    <x v="5"/>
    <s v="STORE7"/>
    <s v="Mann-Austin"/>
    <x v="0"/>
    <s v="Vasquezborough"/>
    <x v="0"/>
    <x v="2"/>
    <n v="3"/>
    <n v="0.18999999999999995"/>
    <x v="5"/>
    <x v="5"/>
  </r>
  <r>
    <s v="SALE6"/>
    <d v="2025-07-12T00:00:00"/>
    <n v="7"/>
    <n v="2025"/>
    <s v="CUST1016"/>
    <s v="Female"/>
    <n v="24"/>
    <s v="PROD56"/>
    <x v="6"/>
    <x v="3"/>
    <x v="6"/>
    <s v="STORE4"/>
    <s v="Mann-Austin"/>
    <x v="0"/>
    <s v="Vasquezborough"/>
    <x v="0"/>
    <x v="1"/>
    <n v="2"/>
    <n v="0.15000000000000002"/>
    <x v="6"/>
    <x v="6"/>
  </r>
  <r>
    <s v="SALE7"/>
    <d v="2023-11-18T00:00:00"/>
    <n v="11"/>
    <n v="2023"/>
    <s v="CUST1152"/>
    <s v="Female"/>
    <n v="41"/>
    <s v="PROD70"/>
    <x v="7"/>
    <x v="3"/>
    <x v="7"/>
    <s v="STORE8"/>
    <s v="Mann-Austin"/>
    <x v="0"/>
    <s v="Vasquezborough"/>
    <x v="0"/>
    <x v="1"/>
    <n v="4"/>
    <n v="0.22999999999999998"/>
    <x v="7"/>
    <x v="7"/>
  </r>
  <r>
    <s v="SALE8"/>
    <d v="2025-05-04T00:00:00"/>
    <n v="5"/>
    <n v="2025"/>
    <s v="CUST1187"/>
    <s v="Female"/>
    <n v="60"/>
    <s v="PROD99"/>
    <x v="8"/>
    <x v="3"/>
    <x v="8"/>
    <s v="STORE5"/>
    <s v="Mann-Austin"/>
    <x v="0"/>
    <s v="Vasquezborough"/>
    <x v="0"/>
    <x v="1"/>
    <n v="3"/>
    <n v="6.9999999999999951E-2"/>
    <x v="8"/>
    <x v="8"/>
  </r>
  <r>
    <s v="SALE9"/>
    <d v="2025-07-31T00:00:00"/>
    <n v="7"/>
    <n v="2025"/>
    <s v="CUST1464"/>
    <s v="Female"/>
    <n v="45"/>
    <s v="PROD33"/>
    <x v="9"/>
    <x v="3"/>
    <x v="6"/>
    <s v="STORE0"/>
    <s v="Rivera-Warner"/>
    <x v="0"/>
    <s v="Washingtonfurt"/>
    <x v="1"/>
    <x v="1"/>
    <n v="2"/>
    <n v="0.22999999999999998"/>
    <x v="9"/>
    <x v="9"/>
  </r>
  <r>
    <s v="SALE10"/>
    <d v="2024-02-13T00:00:00"/>
    <n v="2"/>
    <n v="2024"/>
    <s v="CUST1065"/>
    <s v="Female"/>
    <n v="21"/>
    <s v="PROD24"/>
    <x v="10"/>
    <x v="0"/>
    <x v="9"/>
    <s v="STORE14"/>
    <s v="Mcdonald Inc"/>
    <x v="2"/>
    <s v="Christopherland"/>
    <x v="2"/>
    <x v="0"/>
    <n v="1"/>
    <n v="6.9999999999999951E-2"/>
    <x v="10"/>
    <x v="10"/>
  </r>
  <r>
    <s v="SALE11"/>
    <d v="2025-05-24T00:00:00"/>
    <n v="5"/>
    <n v="2025"/>
    <s v="CUST1320"/>
    <s v="Female"/>
    <n v="34"/>
    <s v="PROD39"/>
    <x v="11"/>
    <x v="1"/>
    <x v="10"/>
    <s v="STORE1"/>
    <s v="Martinez, Adkins and Johnson"/>
    <x v="1"/>
    <s v="Danielmouth"/>
    <x v="1"/>
    <x v="0"/>
    <n v="4"/>
    <n v="0.17000000000000004"/>
    <x v="11"/>
    <x v="11"/>
  </r>
  <r>
    <s v="SALE12"/>
    <d v="2024-08-24T00:00:00"/>
    <n v="8"/>
    <n v="2024"/>
    <s v="CUST1237"/>
    <s v="Female"/>
    <n v="41"/>
    <s v="PROD88"/>
    <x v="12"/>
    <x v="0"/>
    <x v="11"/>
    <s v="STORE4"/>
    <s v="Mann-Austin"/>
    <x v="0"/>
    <s v="Vasquezborough"/>
    <x v="0"/>
    <x v="0"/>
    <n v="4"/>
    <n v="9.9999999999998979E-3"/>
    <x v="12"/>
    <x v="12"/>
  </r>
  <r>
    <s v="SALE13"/>
    <d v="2025-08-06T00:00:00"/>
    <n v="8"/>
    <n v="2025"/>
    <s v="CUST1443"/>
    <s v="Male"/>
    <n v="51"/>
    <s v="PROD34"/>
    <x v="13"/>
    <x v="1"/>
    <x v="3"/>
    <s v="STORE16"/>
    <s v="Frederick-Wright"/>
    <x v="3"/>
    <s v="New Jimmymouth"/>
    <x v="1"/>
    <x v="1"/>
    <n v="2"/>
    <n v="0.30000000000000004"/>
    <x v="13"/>
    <x v="13"/>
  </r>
  <r>
    <s v="SALE14"/>
    <d v="2025-06-21T00:00:00"/>
    <n v="6"/>
    <n v="2025"/>
    <s v="CUST1348"/>
    <s v="Male"/>
    <n v="55"/>
    <s v="PROD24"/>
    <x v="10"/>
    <x v="0"/>
    <x v="9"/>
    <s v="STORE15"/>
    <s v="Shelton PLC"/>
    <x v="1"/>
    <s v="East Jenniferstad"/>
    <x v="1"/>
    <x v="1"/>
    <n v="4"/>
    <n v="0.29000000000000004"/>
    <x v="14"/>
    <x v="14"/>
  </r>
  <r>
    <s v="SALE15"/>
    <d v="2024-12-10T00:00:00"/>
    <n v="12"/>
    <n v="2024"/>
    <s v="CUST1435"/>
    <s v="Female"/>
    <n v="37"/>
    <s v="PROD36"/>
    <x v="14"/>
    <x v="4"/>
    <x v="12"/>
    <s v="STORE9"/>
    <s v="Mann-Austin"/>
    <x v="0"/>
    <s v="Vasquezborough"/>
    <x v="0"/>
    <x v="2"/>
    <n v="3"/>
    <n v="3.9999999999999925E-2"/>
    <x v="15"/>
    <x v="15"/>
  </r>
  <r>
    <s v="SALE16"/>
    <d v="2025-09-13T00:00:00"/>
    <n v="9"/>
    <n v="2025"/>
    <s v="CUST1276"/>
    <s v="Male"/>
    <n v="38"/>
    <s v="PROD65"/>
    <x v="15"/>
    <x v="0"/>
    <x v="13"/>
    <s v="STORE19"/>
    <s v="Mann-Austin"/>
    <x v="0"/>
    <s v="Vasquezborough"/>
    <x v="0"/>
    <x v="0"/>
    <n v="2"/>
    <n v="0.25"/>
    <x v="16"/>
    <x v="16"/>
  </r>
  <r>
    <s v="SALE17"/>
    <d v="2024-12-11T00:00:00"/>
    <n v="12"/>
    <n v="2024"/>
    <s v="CUST1079"/>
    <s v="Female"/>
    <n v="22"/>
    <s v="PROD27"/>
    <x v="16"/>
    <x v="3"/>
    <x v="6"/>
    <s v="STORE4"/>
    <s v="Mann-Austin"/>
    <x v="0"/>
    <s v="Vasquezborough"/>
    <x v="0"/>
    <x v="0"/>
    <n v="2"/>
    <n v="0.22999999999999998"/>
    <x v="17"/>
    <x v="17"/>
  </r>
  <r>
    <s v="SALE18"/>
    <d v="2024-08-13T00:00:00"/>
    <n v="8"/>
    <n v="2024"/>
    <s v="CUST1094"/>
    <s v="Female"/>
    <n v="43"/>
    <s v="PROD39"/>
    <x v="11"/>
    <x v="1"/>
    <x v="10"/>
    <s v="STORE4"/>
    <s v="Mann-Austin"/>
    <x v="0"/>
    <s v="Vasquezborough"/>
    <x v="0"/>
    <x v="2"/>
    <n v="2"/>
    <n v="0.25"/>
    <x v="18"/>
    <x v="18"/>
  </r>
  <r>
    <s v="SALE19"/>
    <d v="2024-03-18T00:00:00"/>
    <n v="3"/>
    <n v="2024"/>
    <s v="CUST1239"/>
    <s v="Female"/>
    <n v="58"/>
    <s v="PROD60"/>
    <x v="17"/>
    <x v="2"/>
    <x v="2"/>
    <s v="STORE13"/>
    <s v="Martinez, Adkins and Johnson"/>
    <x v="1"/>
    <s v="Danielmouth"/>
    <x v="1"/>
    <x v="2"/>
    <n v="4"/>
    <n v="4.0000000000000036E-2"/>
    <x v="19"/>
    <x v="19"/>
  </r>
  <r>
    <s v="SALE20"/>
    <d v="2025-07-05T00:00:00"/>
    <n v="7"/>
    <n v="2025"/>
    <s v="CUST1144"/>
    <s v="Female"/>
    <n v="62"/>
    <s v="PROD72"/>
    <x v="18"/>
    <x v="0"/>
    <x v="13"/>
    <s v="STORE17"/>
    <s v="Holloway Ltd"/>
    <x v="1"/>
    <s v="Bensonhaven"/>
    <x v="1"/>
    <x v="2"/>
    <n v="3"/>
    <n v="0.27"/>
    <x v="20"/>
    <x v="20"/>
  </r>
  <r>
    <s v="SALE21"/>
    <d v="2024-06-04T00:00:00"/>
    <n v="6"/>
    <n v="2024"/>
    <s v="CUST1396"/>
    <s v="Female"/>
    <n v="25"/>
    <s v="PROD43"/>
    <x v="19"/>
    <x v="1"/>
    <x v="3"/>
    <s v="STORE18"/>
    <s v="Guerrero-Schmitt"/>
    <x v="0"/>
    <s v="East Stevechester"/>
    <x v="1"/>
    <x v="0"/>
    <n v="1"/>
    <n v="0.22000000000000008"/>
    <x v="21"/>
    <x v="21"/>
  </r>
  <r>
    <s v="SALE22"/>
    <d v="2024-04-12T00:00:00"/>
    <n v="4"/>
    <n v="2024"/>
    <s v="CUST1476"/>
    <s v="Female"/>
    <n v="33"/>
    <s v="PROD69"/>
    <x v="20"/>
    <x v="4"/>
    <x v="14"/>
    <s v="STORE10"/>
    <s v="Martinez, Adkins and Johnson"/>
    <x v="1"/>
    <s v="Danielmouth"/>
    <x v="1"/>
    <x v="1"/>
    <n v="3"/>
    <n v="2.9999999999999916E-2"/>
    <x v="22"/>
    <x v="22"/>
  </r>
  <r>
    <s v="SALE23"/>
    <d v="2024-06-23T00:00:00"/>
    <n v="6"/>
    <n v="2024"/>
    <s v="CUST1368"/>
    <s v="Female"/>
    <n v="34"/>
    <s v="PROD12"/>
    <x v="21"/>
    <x v="4"/>
    <x v="12"/>
    <s v="STORE8"/>
    <s v="Mann-Austin"/>
    <x v="0"/>
    <s v="Vasquezborough"/>
    <x v="0"/>
    <x v="0"/>
    <n v="1"/>
    <n v="7.999999999999996E-2"/>
    <x v="23"/>
    <x v="23"/>
  </r>
  <r>
    <s v="SALE24"/>
    <d v="2025-09-08T00:00:00"/>
    <n v="9"/>
    <n v="2025"/>
    <s v="CUST1186"/>
    <s v="Male"/>
    <n v="53"/>
    <s v="PROD67"/>
    <x v="22"/>
    <x v="1"/>
    <x v="11"/>
    <s v="STORE6"/>
    <s v="Mann-Austin"/>
    <x v="0"/>
    <s v="Vasquezborough"/>
    <x v="0"/>
    <x v="0"/>
    <n v="3"/>
    <n v="6.9999999999999951E-2"/>
    <x v="24"/>
    <x v="24"/>
  </r>
  <r>
    <s v="SALE25"/>
    <d v="2024-09-17T00:00:00"/>
    <n v="9"/>
    <n v="2024"/>
    <s v="CUST1381"/>
    <s v="Male"/>
    <n v="50"/>
    <s v="PROD5"/>
    <x v="2"/>
    <x v="2"/>
    <x v="2"/>
    <s v="STORE3"/>
    <s v="Mann-Austin"/>
    <x v="0"/>
    <s v="Vasquezborough"/>
    <x v="0"/>
    <x v="1"/>
    <n v="4"/>
    <n v="0.14000000000000001"/>
    <x v="25"/>
    <x v="25"/>
  </r>
  <r>
    <s v="SALE26"/>
    <d v="2024-01-03T00:00:00"/>
    <n v="1"/>
    <n v="2024"/>
    <s v="CUST1213"/>
    <s v="Female"/>
    <n v="42"/>
    <s v="PROD98"/>
    <x v="23"/>
    <x v="1"/>
    <x v="1"/>
    <s v="STORE8"/>
    <s v="Mann-Austin"/>
    <x v="0"/>
    <s v="Vasquezborough"/>
    <x v="0"/>
    <x v="0"/>
    <n v="4"/>
    <n v="0"/>
    <x v="26"/>
    <x v="26"/>
  </r>
  <r>
    <s v="SALE27"/>
    <d v="2025-02-22T00:00:00"/>
    <n v="2"/>
    <n v="2025"/>
    <s v="CUST1200"/>
    <s v="Male"/>
    <n v="30"/>
    <s v="PROD77"/>
    <x v="24"/>
    <x v="1"/>
    <x v="5"/>
    <s v="STORE8"/>
    <s v="Mann-Austin"/>
    <x v="0"/>
    <s v="Vasquezborough"/>
    <x v="0"/>
    <x v="0"/>
    <n v="3"/>
    <n v="0.17000000000000015"/>
    <x v="27"/>
    <x v="27"/>
  </r>
  <r>
    <s v="SALE28"/>
    <d v="2025-09-23T00:00:00"/>
    <n v="9"/>
    <n v="2025"/>
    <s v="CUST1148"/>
    <s v="Female"/>
    <n v="42"/>
    <s v="PROD13"/>
    <x v="21"/>
    <x v="4"/>
    <x v="12"/>
    <s v="STORE2"/>
    <s v="Mann-Austin"/>
    <x v="0"/>
    <s v="Vasquezborough"/>
    <x v="0"/>
    <x v="1"/>
    <n v="2"/>
    <n v="0.10999999999999999"/>
    <x v="28"/>
    <x v="28"/>
  </r>
  <r>
    <s v="SALE29"/>
    <d v="2024-01-11T00:00:00"/>
    <n v="1"/>
    <n v="2024"/>
    <s v="CUST1348"/>
    <s v="Male"/>
    <n v="55"/>
    <s v="PROD99"/>
    <x v="8"/>
    <x v="3"/>
    <x v="8"/>
    <s v="STORE3"/>
    <s v="Mann-Austin"/>
    <x v="0"/>
    <s v="Vasquezborough"/>
    <x v="0"/>
    <x v="0"/>
    <n v="3"/>
    <n v="0.15000000000000002"/>
    <x v="29"/>
    <x v="29"/>
  </r>
  <r>
    <s v="SALE30"/>
    <d v="2023-10-18T00:00:00"/>
    <n v="10"/>
    <n v="2023"/>
    <s v="CUST1028"/>
    <s v="Female"/>
    <n v="27"/>
    <s v="PROD5"/>
    <x v="2"/>
    <x v="2"/>
    <x v="2"/>
    <s v="STORE19"/>
    <s v="Mann-Austin"/>
    <x v="0"/>
    <s v="Vasquezborough"/>
    <x v="0"/>
    <x v="1"/>
    <n v="1"/>
    <n v="0.13"/>
    <x v="30"/>
    <x v="30"/>
  </r>
  <r>
    <s v="SALE31"/>
    <d v="2024-10-28T00:00:00"/>
    <n v="10"/>
    <n v="2024"/>
    <s v="CUST1412"/>
    <s v="Female"/>
    <n v="23"/>
    <s v="PROD53"/>
    <x v="25"/>
    <x v="4"/>
    <x v="14"/>
    <s v="STORE12"/>
    <s v="Martinez, Adkins and Johnson"/>
    <x v="1"/>
    <s v="Danielmouth"/>
    <x v="1"/>
    <x v="2"/>
    <n v="2"/>
    <n v="3.0000000000000138E-2"/>
    <x v="31"/>
    <x v="31"/>
  </r>
  <r>
    <s v="SALE32"/>
    <d v="2024-11-01T00:00:00"/>
    <n v="11"/>
    <n v="2024"/>
    <s v="CUST1398"/>
    <s v="Male"/>
    <n v="54"/>
    <s v="PROD75"/>
    <x v="26"/>
    <x v="4"/>
    <x v="15"/>
    <s v="STORE8"/>
    <s v="Mann-Austin"/>
    <x v="0"/>
    <s v="Vasquezborough"/>
    <x v="0"/>
    <x v="0"/>
    <n v="4"/>
    <n v="8.0000000000000071E-2"/>
    <x v="32"/>
    <x v="32"/>
  </r>
  <r>
    <s v="SALE33"/>
    <d v="2024-11-24T00:00:00"/>
    <n v="11"/>
    <n v="2024"/>
    <s v="CUST1453"/>
    <s v="Female"/>
    <n v="62"/>
    <s v="PROD12"/>
    <x v="21"/>
    <x v="4"/>
    <x v="12"/>
    <s v="STORE6"/>
    <s v="Mann-Austin"/>
    <x v="0"/>
    <s v="Vasquezborough"/>
    <x v="0"/>
    <x v="0"/>
    <n v="2"/>
    <n v="0.15000000000000002"/>
    <x v="33"/>
    <x v="33"/>
  </r>
  <r>
    <s v="SALE34"/>
    <d v="2023-10-16T00:00:00"/>
    <n v="10"/>
    <n v="2023"/>
    <s v="CUST1344"/>
    <s v="Male"/>
    <n v="39"/>
    <s v="PROD79"/>
    <x v="27"/>
    <x v="3"/>
    <x v="16"/>
    <s v="STORE1"/>
    <s v="Martinez, Adkins and Johnson"/>
    <x v="1"/>
    <s v="Danielmouth"/>
    <x v="1"/>
    <x v="0"/>
    <n v="3"/>
    <n v="0.17999999999999994"/>
    <x v="34"/>
    <x v="34"/>
  </r>
  <r>
    <s v="SALE35"/>
    <d v="2025-08-09T00:00:00"/>
    <n v="8"/>
    <n v="2025"/>
    <s v="CUST1218"/>
    <s v="Male"/>
    <n v="46"/>
    <s v="PROD16"/>
    <x v="28"/>
    <x v="2"/>
    <x v="17"/>
    <s v="STORE3"/>
    <s v="Mann-Austin"/>
    <x v="0"/>
    <s v="Vasquezborough"/>
    <x v="0"/>
    <x v="2"/>
    <n v="4"/>
    <n v="0.18999999999999995"/>
    <x v="35"/>
    <x v="35"/>
  </r>
  <r>
    <s v="SALE36"/>
    <d v="2024-12-09T00:00:00"/>
    <n v="12"/>
    <n v="2024"/>
    <s v="CUST1086"/>
    <s v="Female"/>
    <n v="19"/>
    <s v="PROD5"/>
    <x v="2"/>
    <x v="2"/>
    <x v="2"/>
    <s v="STORE7"/>
    <s v="Mann-Austin"/>
    <x v="0"/>
    <s v="Vasquezborough"/>
    <x v="0"/>
    <x v="1"/>
    <n v="3"/>
    <n v="0.16000000000000003"/>
    <x v="36"/>
    <x v="36"/>
  </r>
  <r>
    <s v="SALE37"/>
    <d v="2024-02-07T00:00:00"/>
    <n v="2"/>
    <n v="2024"/>
    <s v="CUST1492"/>
    <s v="Female"/>
    <n v="59"/>
    <s v="PROD10"/>
    <x v="21"/>
    <x v="4"/>
    <x v="12"/>
    <s v="STORE17"/>
    <s v="Holloway Ltd"/>
    <x v="1"/>
    <s v="Bensonhaven"/>
    <x v="1"/>
    <x v="1"/>
    <n v="3"/>
    <n v="0.27"/>
    <x v="37"/>
    <x v="37"/>
  </r>
  <r>
    <s v="SALE38"/>
    <d v="2024-03-27T00:00:00"/>
    <n v="3"/>
    <n v="2024"/>
    <s v="CUST1189"/>
    <s v="Male"/>
    <n v="29"/>
    <s v="PROD33"/>
    <x v="9"/>
    <x v="3"/>
    <x v="6"/>
    <s v="STORE13"/>
    <s v="Martinez, Adkins and Johnson"/>
    <x v="1"/>
    <s v="Danielmouth"/>
    <x v="1"/>
    <x v="2"/>
    <n v="4"/>
    <n v="6.0000000000000164E-2"/>
    <x v="38"/>
    <x v="38"/>
  </r>
  <r>
    <s v="SALE39"/>
    <d v="2023-12-04T00:00:00"/>
    <n v="12"/>
    <n v="2023"/>
    <s v="CUST1431"/>
    <s v="Male"/>
    <n v="27"/>
    <s v="PROD94"/>
    <x v="29"/>
    <x v="2"/>
    <x v="18"/>
    <s v="STORE3"/>
    <s v="Mann-Austin"/>
    <x v="0"/>
    <s v="Vasquezborough"/>
    <x v="0"/>
    <x v="0"/>
    <n v="2"/>
    <n v="7.999999999999996E-2"/>
    <x v="39"/>
    <x v="39"/>
  </r>
  <r>
    <s v="SALE40"/>
    <d v="2024-07-13T00:00:00"/>
    <n v="7"/>
    <n v="2024"/>
    <s v="CUST1072"/>
    <s v="Female"/>
    <n v="39"/>
    <s v="PROD26"/>
    <x v="30"/>
    <x v="1"/>
    <x v="1"/>
    <s v="STORE19"/>
    <s v="Mann-Austin"/>
    <x v="0"/>
    <s v="Vasquezborough"/>
    <x v="0"/>
    <x v="2"/>
    <n v="2"/>
    <n v="7.0000000000000062E-2"/>
    <x v="40"/>
    <x v="40"/>
  </r>
  <r>
    <s v="SALE41"/>
    <d v="2023-11-11T00:00:00"/>
    <n v="11"/>
    <n v="2023"/>
    <s v="CUST1302"/>
    <s v="Male"/>
    <n v="36"/>
    <s v="PROD23"/>
    <x v="31"/>
    <x v="4"/>
    <x v="12"/>
    <s v="STORE8"/>
    <s v="Mann-Austin"/>
    <x v="0"/>
    <s v="Vasquezborough"/>
    <x v="0"/>
    <x v="1"/>
    <n v="3"/>
    <n v="7.999999999999996E-2"/>
    <x v="41"/>
    <x v="41"/>
  </r>
  <r>
    <s v="SALE42"/>
    <d v="2024-12-23T00:00:00"/>
    <n v="12"/>
    <n v="2024"/>
    <s v="CUST1335"/>
    <s v="Male"/>
    <n v="37"/>
    <s v="PROD29"/>
    <x v="32"/>
    <x v="3"/>
    <x v="6"/>
    <s v="STORE9"/>
    <s v="Mann-Austin"/>
    <x v="0"/>
    <s v="Vasquezborough"/>
    <x v="0"/>
    <x v="1"/>
    <n v="2"/>
    <n v="0.16000000000000003"/>
    <x v="42"/>
    <x v="42"/>
  </r>
  <r>
    <s v="SALE43"/>
    <d v="2025-01-20T00:00:00"/>
    <n v="1"/>
    <n v="2025"/>
    <s v="CUST1084"/>
    <s v="Female"/>
    <n v="26"/>
    <s v="PROD33"/>
    <x v="9"/>
    <x v="3"/>
    <x v="6"/>
    <s v="STORE17"/>
    <s v="Holloway Ltd"/>
    <x v="1"/>
    <s v="Bensonhaven"/>
    <x v="1"/>
    <x v="1"/>
    <n v="3"/>
    <n v="0.27999999999999992"/>
    <x v="43"/>
    <x v="43"/>
  </r>
  <r>
    <s v="SALE44"/>
    <d v="2024-09-03T00:00:00"/>
    <n v="9"/>
    <n v="2024"/>
    <s v="CUST1203"/>
    <s v="Male"/>
    <n v="47"/>
    <s v="PROD43"/>
    <x v="19"/>
    <x v="1"/>
    <x v="3"/>
    <s v="STORE12"/>
    <s v="Martinez, Adkins and Johnson"/>
    <x v="1"/>
    <s v="Danielmouth"/>
    <x v="1"/>
    <x v="2"/>
    <n v="2"/>
    <n v="0.22999999999999998"/>
    <x v="44"/>
    <x v="44"/>
  </r>
  <r>
    <s v="SALE45"/>
    <d v="2024-11-10T00:00:00"/>
    <n v="11"/>
    <n v="2024"/>
    <s v="CUST1470"/>
    <s v="Female"/>
    <n v="21"/>
    <s v="PROD59"/>
    <x v="4"/>
    <x v="2"/>
    <x v="4"/>
    <s v="STORE8"/>
    <s v="Mann-Austin"/>
    <x v="0"/>
    <s v="Vasquezborough"/>
    <x v="0"/>
    <x v="1"/>
    <n v="4"/>
    <n v="8.9999999999999969E-2"/>
    <x v="45"/>
    <x v="45"/>
  </r>
  <r>
    <s v="SALE46"/>
    <d v="2024-10-05T00:00:00"/>
    <n v="10"/>
    <n v="2024"/>
    <s v="CUST1070"/>
    <s v="Female"/>
    <n v="29"/>
    <s v="PROD78"/>
    <x v="33"/>
    <x v="3"/>
    <x v="6"/>
    <s v="STORE16"/>
    <s v="Frederick-Wright"/>
    <x v="3"/>
    <s v="New Jimmymouth"/>
    <x v="1"/>
    <x v="1"/>
    <n v="1"/>
    <n v="6.0000000000000164E-2"/>
    <x v="46"/>
    <x v="46"/>
  </r>
  <r>
    <s v="SALE47"/>
    <d v="2024-06-23T00:00:00"/>
    <n v="6"/>
    <n v="2024"/>
    <s v="CUST1008"/>
    <s v="Female"/>
    <n v="53"/>
    <s v="PROD30"/>
    <x v="34"/>
    <x v="3"/>
    <x v="8"/>
    <s v="STORE11"/>
    <s v="Martinez, Adkins and Johnson"/>
    <x v="1"/>
    <s v="Danielmouth"/>
    <x v="1"/>
    <x v="1"/>
    <n v="1"/>
    <n v="0.14000000000000001"/>
    <x v="47"/>
    <x v="47"/>
  </r>
  <r>
    <s v="SALE48"/>
    <d v="2023-10-19T00:00:00"/>
    <n v="10"/>
    <n v="2023"/>
    <s v="CUST1203"/>
    <s v="Male"/>
    <n v="47"/>
    <s v="PROD44"/>
    <x v="35"/>
    <x v="0"/>
    <x v="13"/>
    <s v="STORE17"/>
    <s v="Holloway Ltd"/>
    <x v="1"/>
    <s v="Bensonhaven"/>
    <x v="1"/>
    <x v="0"/>
    <n v="1"/>
    <n v="0.28000000000000003"/>
    <x v="48"/>
    <x v="48"/>
  </r>
  <r>
    <s v="SALE49"/>
    <d v="2024-11-11T00:00:00"/>
    <n v="11"/>
    <n v="2024"/>
    <s v="CUST1420"/>
    <s v="Male"/>
    <n v="60"/>
    <s v="PROD21"/>
    <x v="36"/>
    <x v="3"/>
    <x v="7"/>
    <s v="STORE16"/>
    <s v="Frederick-Wright"/>
    <x v="3"/>
    <s v="New Jimmymouth"/>
    <x v="1"/>
    <x v="2"/>
    <n v="2"/>
    <n v="7.9999999999999849E-2"/>
    <x v="49"/>
    <x v="49"/>
  </r>
  <r>
    <s v="SALE50"/>
    <d v="2023-12-31T00:00:00"/>
    <n v="12"/>
    <n v="2023"/>
    <s v="CUST1070"/>
    <s v="Female"/>
    <n v="29"/>
    <s v="PROD52"/>
    <x v="37"/>
    <x v="0"/>
    <x v="0"/>
    <s v="STORE9"/>
    <s v="Mann-Austin"/>
    <x v="0"/>
    <s v="Vasquezborough"/>
    <x v="0"/>
    <x v="1"/>
    <n v="3"/>
    <n v="0.24"/>
    <x v="50"/>
    <x v="50"/>
  </r>
  <r>
    <s v="SALE51"/>
    <d v="2025-02-01T00:00:00"/>
    <n v="2"/>
    <n v="2025"/>
    <s v="CUST1142"/>
    <s v="Male"/>
    <n v="37"/>
    <s v="PROD69"/>
    <x v="20"/>
    <x v="4"/>
    <x v="14"/>
    <s v="STORE7"/>
    <s v="Mann-Austin"/>
    <x v="0"/>
    <s v="Vasquezborough"/>
    <x v="0"/>
    <x v="0"/>
    <n v="3"/>
    <n v="0.26000000000000012"/>
    <x v="51"/>
    <x v="51"/>
  </r>
  <r>
    <s v="SALE52"/>
    <d v="2025-08-25T00:00:00"/>
    <n v="8"/>
    <n v="2025"/>
    <s v="CUST1148"/>
    <s v="Female"/>
    <n v="42"/>
    <s v="PROD89"/>
    <x v="38"/>
    <x v="2"/>
    <x v="19"/>
    <s v="STORE6"/>
    <s v="Mann-Austin"/>
    <x v="0"/>
    <s v="Vasquezborough"/>
    <x v="0"/>
    <x v="0"/>
    <n v="3"/>
    <n v="0"/>
    <x v="52"/>
    <x v="52"/>
  </r>
  <r>
    <s v="SALE53"/>
    <d v="2025-01-20T00:00:00"/>
    <n v="1"/>
    <n v="2025"/>
    <s v="CUST1324"/>
    <s v="Male"/>
    <n v="58"/>
    <s v="PROD20"/>
    <x v="39"/>
    <x v="0"/>
    <x v="11"/>
    <s v="STORE8"/>
    <s v="Mann-Austin"/>
    <x v="0"/>
    <s v="Vasquezborough"/>
    <x v="0"/>
    <x v="2"/>
    <n v="1"/>
    <n v="0.13"/>
    <x v="53"/>
    <x v="53"/>
  </r>
  <r>
    <s v="SALE54"/>
    <d v="2025-02-18T00:00:00"/>
    <n v="2"/>
    <n v="2025"/>
    <s v="CUST1095"/>
    <s v="Female"/>
    <n v="62"/>
    <s v="PROD40"/>
    <x v="40"/>
    <x v="1"/>
    <x v="1"/>
    <s v="STORE10"/>
    <s v="Martinez, Adkins and Johnson"/>
    <x v="1"/>
    <s v="Danielmouth"/>
    <x v="1"/>
    <x v="0"/>
    <n v="4"/>
    <n v="7.0000000000000062E-2"/>
    <x v="54"/>
    <x v="54"/>
  </r>
  <r>
    <s v="SALE55"/>
    <d v="2024-10-24T00:00:00"/>
    <n v="10"/>
    <n v="2024"/>
    <s v="CUST1416"/>
    <s v="Male"/>
    <n v="46"/>
    <s v="PROD49"/>
    <x v="2"/>
    <x v="2"/>
    <x v="2"/>
    <s v="STORE11"/>
    <s v="Martinez, Adkins and Johnson"/>
    <x v="1"/>
    <s v="Danielmouth"/>
    <x v="1"/>
    <x v="2"/>
    <n v="2"/>
    <n v="0.30000000000000004"/>
    <x v="55"/>
    <x v="55"/>
  </r>
  <r>
    <s v="SALE56"/>
    <d v="2023-12-22T00:00:00"/>
    <n v="12"/>
    <n v="2023"/>
    <s v="CUST1080"/>
    <s v="Female"/>
    <n v="61"/>
    <s v="PROD34"/>
    <x v="13"/>
    <x v="1"/>
    <x v="3"/>
    <s v="STORE6"/>
    <s v="Mann-Austin"/>
    <x v="0"/>
    <s v="Vasquezborough"/>
    <x v="0"/>
    <x v="1"/>
    <n v="2"/>
    <n v="6.0000000000000053E-2"/>
    <x v="56"/>
    <x v="56"/>
  </r>
  <r>
    <s v="SALE57"/>
    <d v="2024-06-19T00:00:00"/>
    <n v="6"/>
    <n v="2024"/>
    <s v="CUST1467"/>
    <s v="Female"/>
    <n v="63"/>
    <s v="PROD47"/>
    <x v="41"/>
    <x v="2"/>
    <x v="19"/>
    <s v="STORE14"/>
    <s v="Mcdonald Inc"/>
    <x v="2"/>
    <s v="Christopherland"/>
    <x v="2"/>
    <x v="0"/>
    <n v="2"/>
    <n v="0.28000000000000003"/>
    <x v="57"/>
    <x v="57"/>
  </r>
  <r>
    <s v="SALE58"/>
    <d v="2024-12-07T00:00:00"/>
    <n v="12"/>
    <n v="2024"/>
    <s v="CUST1404"/>
    <s v="Female"/>
    <n v="22"/>
    <s v="PROD15"/>
    <x v="5"/>
    <x v="1"/>
    <x v="5"/>
    <s v="STORE7"/>
    <s v="Mann-Austin"/>
    <x v="0"/>
    <s v="Vasquezborough"/>
    <x v="0"/>
    <x v="1"/>
    <n v="4"/>
    <n v="0"/>
    <x v="58"/>
    <x v="58"/>
  </r>
  <r>
    <s v="SALE59"/>
    <d v="2023-11-27T00:00:00"/>
    <n v="11"/>
    <n v="2023"/>
    <s v="CUST1367"/>
    <s v="Male"/>
    <n v="51"/>
    <s v="PROD89"/>
    <x v="38"/>
    <x v="2"/>
    <x v="19"/>
    <s v="STORE11"/>
    <s v="Martinez, Adkins and Johnson"/>
    <x v="1"/>
    <s v="Danielmouth"/>
    <x v="1"/>
    <x v="1"/>
    <n v="1"/>
    <n v="0.22999999999999998"/>
    <x v="59"/>
    <x v="59"/>
  </r>
  <r>
    <s v="SALE60"/>
    <d v="2025-07-16T00:00:00"/>
    <n v="7"/>
    <n v="2025"/>
    <s v="CUST1408"/>
    <s v="Male"/>
    <n v="36"/>
    <s v="PROD31"/>
    <x v="42"/>
    <x v="0"/>
    <x v="0"/>
    <s v="STORE10"/>
    <s v="Martinez, Adkins and Johnson"/>
    <x v="1"/>
    <s v="Danielmouth"/>
    <x v="1"/>
    <x v="2"/>
    <n v="1"/>
    <n v="8.9999999999999969E-2"/>
    <x v="60"/>
    <x v="60"/>
  </r>
  <r>
    <s v="SALE61"/>
    <d v="2025-02-28T00:00:00"/>
    <n v="2"/>
    <n v="2025"/>
    <s v="CUST1239"/>
    <s v="Female"/>
    <n v="58"/>
    <s v="PROD19"/>
    <x v="43"/>
    <x v="0"/>
    <x v="20"/>
    <s v="STORE7"/>
    <s v="Mann-Austin"/>
    <x v="0"/>
    <s v="Vasquezborough"/>
    <x v="0"/>
    <x v="1"/>
    <n v="1"/>
    <n v="0.17999999999999994"/>
    <x v="61"/>
    <x v="61"/>
  </r>
  <r>
    <s v="SALE62"/>
    <d v="2024-08-11T00:00:00"/>
    <n v="8"/>
    <n v="2024"/>
    <s v="CUST1464"/>
    <s v="Female"/>
    <n v="45"/>
    <s v="PROD93"/>
    <x v="44"/>
    <x v="1"/>
    <x v="3"/>
    <s v="STORE16"/>
    <s v="Frederick-Wright"/>
    <x v="3"/>
    <s v="New Jimmymouth"/>
    <x v="1"/>
    <x v="0"/>
    <n v="1"/>
    <n v="0.12"/>
    <x v="62"/>
    <x v="62"/>
  </r>
  <r>
    <s v="SALE63"/>
    <d v="2025-09-27T00:00:00"/>
    <n v="9"/>
    <n v="2025"/>
    <s v="CUST1126"/>
    <s v="Female"/>
    <n v="62"/>
    <s v="PROD89"/>
    <x v="38"/>
    <x v="2"/>
    <x v="19"/>
    <s v="STORE12"/>
    <s v="Martinez, Adkins and Johnson"/>
    <x v="1"/>
    <s v="Danielmouth"/>
    <x v="1"/>
    <x v="0"/>
    <n v="2"/>
    <n v="5.0000000000000044E-2"/>
    <x v="63"/>
    <x v="63"/>
  </r>
  <r>
    <s v="SALE64"/>
    <d v="2025-09-14T00:00:00"/>
    <n v="9"/>
    <n v="2025"/>
    <s v="CUST1255"/>
    <s v="Male"/>
    <n v="21"/>
    <s v="PROD53"/>
    <x v="25"/>
    <x v="4"/>
    <x v="14"/>
    <s v="STORE10"/>
    <s v="Martinez, Adkins and Johnson"/>
    <x v="1"/>
    <s v="Danielmouth"/>
    <x v="1"/>
    <x v="0"/>
    <n v="3"/>
    <n v="0"/>
    <x v="64"/>
    <x v="64"/>
  </r>
  <r>
    <s v="SALE65"/>
    <d v="2023-12-30T00:00:00"/>
    <n v="12"/>
    <n v="2023"/>
    <s v="CUST1162"/>
    <s v="Male"/>
    <n v="37"/>
    <s v="PROD99"/>
    <x v="8"/>
    <x v="3"/>
    <x v="8"/>
    <s v="STORE17"/>
    <s v="Holloway Ltd"/>
    <x v="1"/>
    <s v="Bensonhaven"/>
    <x v="1"/>
    <x v="0"/>
    <n v="2"/>
    <n v="0.24"/>
    <x v="65"/>
    <x v="65"/>
  </r>
  <r>
    <s v="SALE66"/>
    <d v="2023-10-14T00:00:00"/>
    <n v="10"/>
    <n v="2023"/>
    <s v="CUST1269"/>
    <s v="Female"/>
    <n v="45"/>
    <s v="PROD77"/>
    <x v="24"/>
    <x v="1"/>
    <x v="5"/>
    <s v="STORE2"/>
    <s v="Mann-Austin"/>
    <x v="0"/>
    <s v="Vasquezborough"/>
    <x v="0"/>
    <x v="0"/>
    <n v="4"/>
    <n v="0.17999999999999994"/>
    <x v="66"/>
    <x v="66"/>
  </r>
  <r>
    <s v="SALE67"/>
    <d v="2023-11-25T00:00:00"/>
    <n v="11"/>
    <n v="2023"/>
    <s v="CUST1483"/>
    <s v="Male"/>
    <n v="48"/>
    <s v="PROD12"/>
    <x v="21"/>
    <x v="4"/>
    <x v="12"/>
    <s v="STORE2"/>
    <s v="Mann-Austin"/>
    <x v="0"/>
    <s v="Vasquezborough"/>
    <x v="0"/>
    <x v="1"/>
    <n v="1"/>
    <n v="0.19999999999999996"/>
    <x v="67"/>
    <x v="67"/>
  </r>
  <r>
    <s v="SALE68"/>
    <d v="2023-12-10T00:00:00"/>
    <n v="12"/>
    <n v="2023"/>
    <s v="CUST1372"/>
    <s v="Male"/>
    <n v="28"/>
    <s v="PROD72"/>
    <x v="18"/>
    <x v="0"/>
    <x v="13"/>
    <s v="STORE10"/>
    <s v="Martinez, Adkins and Johnson"/>
    <x v="1"/>
    <s v="Danielmouth"/>
    <x v="1"/>
    <x v="0"/>
    <n v="4"/>
    <n v="0.17999999999999994"/>
    <x v="68"/>
    <x v="68"/>
  </r>
  <r>
    <s v="SALE69"/>
    <d v="2025-08-28T00:00:00"/>
    <n v="8"/>
    <n v="2025"/>
    <s v="CUST1423"/>
    <s v="Male"/>
    <n v="35"/>
    <s v="PROD13"/>
    <x v="21"/>
    <x v="4"/>
    <x v="12"/>
    <s v="STORE16"/>
    <s v="Frederick-Wright"/>
    <x v="3"/>
    <s v="New Jimmymouth"/>
    <x v="1"/>
    <x v="0"/>
    <n v="4"/>
    <n v="0.24"/>
    <x v="69"/>
    <x v="69"/>
  </r>
  <r>
    <s v="SALE70"/>
    <d v="2025-07-11T00:00:00"/>
    <n v="7"/>
    <n v="2025"/>
    <s v="CUST1058"/>
    <s v="Male"/>
    <n v="51"/>
    <s v="PROD60"/>
    <x v="17"/>
    <x v="2"/>
    <x v="2"/>
    <s v="STORE5"/>
    <s v="Mann-Austin"/>
    <x v="0"/>
    <s v="Vasquezborough"/>
    <x v="0"/>
    <x v="2"/>
    <n v="3"/>
    <n v="0"/>
    <x v="64"/>
    <x v="64"/>
  </r>
  <r>
    <s v="SALE71"/>
    <d v="2025-08-20T00:00:00"/>
    <n v="8"/>
    <n v="2025"/>
    <s v="CUST1168"/>
    <s v="Female"/>
    <n v="36"/>
    <s v="PROD72"/>
    <x v="18"/>
    <x v="0"/>
    <x v="13"/>
    <s v="STORE1"/>
    <s v="Martinez, Adkins and Johnson"/>
    <x v="1"/>
    <s v="Danielmouth"/>
    <x v="1"/>
    <x v="0"/>
    <n v="2"/>
    <n v="7.0000000000000062E-2"/>
    <x v="70"/>
    <x v="70"/>
  </r>
  <r>
    <s v="SALE72"/>
    <d v="2024-08-29T00:00:00"/>
    <n v="8"/>
    <n v="2024"/>
    <s v="CUST1409"/>
    <s v="Male"/>
    <n v="55"/>
    <s v="PROD38"/>
    <x v="45"/>
    <x v="0"/>
    <x v="9"/>
    <s v="STORE5"/>
    <s v="Mann-Austin"/>
    <x v="0"/>
    <s v="Vasquezborough"/>
    <x v="0"/>
    <x v="0"/>
    <n v="1"/>
    <n v="9.000000000000008E-2"/>
    <x v="71"/>
    <x v="71"/>
  </r>
  <r>
    <s v="SALE73"/>
    <d v="2024-11-30T00:00:00"/>
    <n v="11"/>
    <n v="2024"/>
    <s v="CUST1037"/>
    <s v="Female"/>
    <n v="27"/>
    <s v="PROD45"/>
    <x v="46"/>
    <x v="0"/>
    <x v="0"/>
    <s v="STORE11"/>
    <s v="Martinez, Adkins and Johnson"/>
    <x v="1"/>
    <s v="Danielmouth"/>
    <x v="1"/>
    <x v="0"/>
    <n v="2"/>
    <n v="0.13"/>
    <x v="72"/>
    <x v="72"/>
  </r>
  <r>
    <s v="SALE74"/>
    <d v="2025-10-12T00:00:00"/>
    <n v="10"/>
    <n v="2025"/>
    <s v="CUST1273"/>
    <s v="Male"/>
    <n v="23"/>
    <s v="PROD20"/>
    <x v="39"/>
    <x v="0"/>
    <x v="11"/>
    <s v="STORE8"/>
    <s v="Mann-Austin"/>
    <x v="0"/>
    <s v="Vasquezborough"/>
    <x v="0"/>
    <x v="2"/>
    <n v="1"/>
    <n v="9.9999999999999978E-2"/>
    <x v="73"/>
    <x v="73"/>
  </r>
  <r>
    <s v="SALE75"/>
    <d v="2024-07-27T00:00:00"/>
    <n v="7"/>
    <n v="2024"/>
    <s v="CUST1035"/>
    <s v="Male"/>
    <n v="52"/>
    <s v="PROD97"/>
    <x v="0"/>
    <x v="0"/>
    <x v="0"/>
    <s v="STORE12"/>
    <s v="Martinez, Adkins and Johnson"/>
    <x v="1"/>
    <s v="Danielmouth"/>
    <x v="1"/>
    <x v="0"/>
    <n v="4"/>
    <n v="0.22999999999999998"/>
    <x v="74"/>
    <x v="74"/>
  </r>
  <r>
    <s v="SALE76"/>
    <d v="2023-12-25T00:00:00"/>
    <n v="12"/>
    <n v="2023"/>
    <s v="CUST1019"/>
    <s v="Female"/>
    <n v="46"/>
    <s v="PROD76"/>
    <x v="3"/>
    <x v="1"/>
    <x v="3"/>
    <s v="STORE10"/>
    <s v="Martinez, Adkins and Johnson"/>
    <x v="1"/>
    <s v="Danielmouth"/>
    <x v="1"/>
    <x v="0"/>
    <n v="2"/>
    <n v="0.25"/>
    <x v="75"/>
    <x v="75"/>
  </r>
  <r>
    <s v="SALE77"/>
    <d v="2025-05-23T00:00:00"/>
    <n v="5"/>
    <n v="2025"/>
    <s v="CUST1007"/>
    <s v="Female"/>
    <n v="29"/>
    <s v="PROD67"/>
    <x v="22"/>
    <x v="1"/>
    <x v="11"/>
    <s v="STORE15"/>
    <s v="Shelton PLC"/>
    <x v="1"/>
    <s v="East Jenniferstad"/>
    <x v="1"/>
    <x v="2"/>
    <n v="1"/>
    <n v="0.27"/>
    <x v="76"/>
    <x v="76"/>
  </r>
  <r>
    <s v="SALE78"/>
    <d v="2024-11-13T00:00:00"/>
    <n v="11"/>
    <n v="2024"/>
    <s v="CUST1221"/>
    <s v="Male"/>
    <n v="38"/>
    <s v="PROD83"/>
    <x v="47"/>
    <x v="2"/>
    <x v="18"/>
    <s v="STORE8"/>
    <s v="Mann-Austin"/>
    <x v="0"/>
    <s v="Vasquezborough"/>
    <x v="0"/>
    <x v="0"/>
    <n v="2"/>
    <n v="0.16000000000000003"/>
    <x v="77"/>
    <x v="77"/>
  </r>
  <r>
    <s v="SALE79"/>
    <d v="2023-12-08T00:00:00"/>
    <n v="12"/>
    <n v="2023"/>
    <s v="CUST1115"/>
    <s v="Female"/>
    <n v="53"/>
    <s v="PROD21"/>
    <x v="36"/>
    <x v="3"/>
    <x v="7"/>
    <s v="STORE2"/>
    <s v="Mann-Austin"/>
    <x v="0"/>
    <s v="Vasquezborough"/>
    <x v="0"/>
    <x v="0"/>
    <n v="1"/>
    <n v="0.15000000000000002"/>
    <x v="78"/>
    <x v="78"/>
  </r>
  <r>
    <s v="SALE80"/>
    <d v="2025-08-16T00:00:00"/>
    <n v="8"/>
    <n v="2025"/>
    <s v="CUST1176"/>
    <s v="Male"/>
    <n v="48"/>
    <s v="PROD52"/>
    <x v="37"/>
    <x v="0"/>
    <x v="0"/>
    <s v="STORE8"/>
    <s v="Mann-Austin"/>
    <x v="0"/>
    <s v="Vasquezborough"/>
    <x v="0"/>
    <x v="2"/>
    <n v="1"/>
    <n v="6.0000000000000053E-2"/>
    <x v="79"/>
    <x v="79"/>
  </r>
  <r>
    <s v="SALE81"/>
    <d v="2024-11-20T00:00:00"/>
    <n v="11"/>
    <n v="2024"/>
    <s v="CUST1253"/>
    <s v="Male"/>
    <n v="32"/>
    <s v="PROD71"/>
    <x v="48"/>
    <x v="2"/>
    <x v="4"/>
    <s v="STORE9"/>
    <s v="Mann-Austin"/>
    <x v="0"/>
    <s v="Vasquezborough"/>
    <x v="0"/>
    <x v="1"/>
    <n v="1"/>
    <n v="0.25"/>
    <x v="80"/>
    <x v="80"/>
  </r>
  <r>
    <s v="SALE82"/>
    <d v="2024-08-14T00:00:00"/>
    <n v="8"/>
    <n v="2024"/>
    <s v="CUST1378"/>
    <s v="Female"/>
    <n v="44"/>
    <s v="PROD91"/>
    <x v="49"/>
    <x v="4"/>
    <x v="15"/>
    <s v="STORE17"/>
    <s v="Holloway Ltd"/>
    <x v="1"/>
    <s v="Bensonhaven"/>
    <x v="1"/>
    <x v="1"/>
    <n v="2"/>
    <n v="0.16000000000000003"/>
    <x v="81"/>
    <x v="81"/>
  </r>
  <r>
    <s v="SALE83"/>
    <d v="2024-05-15T00:00:00"/>
    <n v="5"/>
    <n v="2024"/>
    <s v="CUST1403"/>
    <s v="Male"/>
    <n v="34"/>
    <s v="PROD17"/>
    <x v="50"/>
    <x v="0"/>
    <x v="11"/>
    <s v="STORE18"/>
    <s v="Guerrero-Schmitt"/>
    <x v="0"/>
    <s v="East Stevechester"/>
    <x v="1"/>
    <x v="1"/>
    <n v="4"/>
    <n v="3.0000000000000027E-2"/>
    <x v="82"/>
    <x v="82"/>
  </r>
  <r>
    <s v="SALE84"/>
    <d v="2023-12-08T00:00:00"/>
    <n v="12"/>
    <n v="2023"/>
    <s v="CUST1423"/>
    <s v="Male"/>
    <n v="35"/>
    <s v="PROD46"/>
    <x v="51"/>
    <x v="4"/>
    <x v="21"/>
    <s v="STORE17"/>
    <s v="Holloway Ltd"/>
    <x v="1"/>
    <s v="Bensonhaven"/>
    <x v="1"/>
    <x v="2"/>
    <n v="1"/>
    <n v="0"/>
    <x v="64"/>
    <x v="64"/>
  </r>
  <r>
    <s v="SALE85"/>
    <d v="2023-12-22T00:00:00"/>
    <n v="12"/>
    <n v="2023"/>
    <s v="CUST1054"/>
    <s v="Male"/>
    <n v="24"/>
    <s v="PROD88"/>
    <x v="12"/>
    <x v="0"/>
    <x v="11"/>
    <s v="STORE7"/>
    <s v="Mann-Austin"/>
    <x v="0"/>
    <s v="Vasquezborough"/>
    <x v="0"/>
    <x v="2"/>
    <n v="4"/>
    <n v="0.24"/>
    <x v="83"/>
    <x v="83"/>
  </r>
  <r>
    <s v="SALE86"/>
    <d v="2024-09-10T00:00:00"/>
    <n v="9"/>
    <n v="2024"/>
    <s v="CUST1303"/>
    <s v="Female"/>
    <n v="23"/>
    <s v="PROD20"/>
    <x v="39"/>
    <x v="0"/>
    <x v="11"/>
    <s v="STORE3"/>
    <s v="Mann-Austin"/>
    <x v="0"/>
    <s v="Vasquezborough"/>
    <x v="0"/>
    <x v="1"/>
    <n v="3"/>
    <n v="0.28000000000000003"/>
    <x v="84"/>
    <x v="84"/>
  </r>
  <r>
    <s v="SALE87"/>
    <d v="2025-04-08T00:00:00"/>
    <n v="4"/>
    <n v="2025"/>
    <s v="CUST1327"/>
    <s v="Female"/>
    <n v="62"/>
    <s v="PROD1"/>
    <x v="21"/>
    <x v="4"/>
    <x v="12"/>
    <s v="STORE10"/>
    <s v="Martinez, Adkins and Johnson"/>
    <x v="1"/>
    <s v="Danielmouth"/>
    <x v="1"/>
    <x v="0"/>
    <n v="3"/>
    <n v="3.9999999999999925E-2"/>
    <x v="85"/>
    <x v="85"/>
  </r>
  <r>
    <s v="SALE88"/>
    <d v="2024-10-23T00:00:00"/>
    <n v="10"/>
    <n v="2024"/>
    <s v="CUST1183"/>
    <s v="Male"/>
    <n v="18"/>
    <s v="PROD38"/>
    <x v="45"/>
    <x v="0"/>
    <x v="9"/>
    <s v="STORE0"/>
    <s v="Rivera-Warner"/>
    <x v="0"/>
    <s v="Washingtonfurt"/>
    <x v="1"/>
    <x v="1"/>
    <n v="2"/>
    <n v="0.14000000000000001"/>
    <x v="86"/>
    <x v="86"/>
  </r>
  <r>
    <s v="SALE89"/>
    <d v="2025-07-10T00:00:00"/>
    <n v="7"/>
    <n v="2025"/>
    <s v="CUST1143"/>
    <s v="Male"/>
    <n v="46"/>
    <s v="PROD17"/>
    <x v="50"/>
    <x v="0"/>
    <x v="11"/>
    <s v="STORE1"/>
    <s v="Martinez, Adkins and Johnson"/>
    <x v="1"/>
    <s v="Danielmouth"/>
    <x v="1"/>
    <x v="2"/>
    <n v="4"/>
    <n v="6.0000000000000053E-2"/>
    <x v="87"/>
    <x v="87"/>
  </r>
  <r>
    <s v="SALE90"/>
    <d v="2024-10-12T00:00:00"/>
    <n v="10"/>
    <n v="2024"/>
    <s v="CUST1010"/>
    <s v="Male"/>
    <n v="53"/>
    <s v="PROD33"/>
    <x v="9"/>
    <x v="3"/>
    <x v="6"/>
    <s v="STORE18"/>
    <s v="Guerrero-Schmitt"/>
    <x v="0"/>
    <s v="East Stevechester"/>
    <x v="1"/>
    <x v="2"/>
    <n v="2"/>
    <n v="0.12000000000000011"/>
    <x v="88"/>
    <x v="88"/>
  </r>
  <r>
    <s v="SALE91"/>
    <d v="2024-01-21T00:00:00"/>
    <n v="1"/>
    <n v="2024"/>
    <s v="CUST1406"/>
    <s v="Female"/>
    <n v="23"/>
    <s v="PROD16"/>
    <x v="28"/>
    <x v="2"/>
    <x v="17"/>
    <s v="STORE1"/>
    <s v="Martinez, Adkins and Johnson"/>
    <x v="1"/>
    <s v="Danielmouth"/>
    <x v="1"/>
    <x v="1"/>
    <n v="4"/>
    <n v="0.17000000000000004"/>
    <x v="89"/>
    <x v="89"/>
  </r>
  <r>
    <s v="SALE92"/>
    <d v="2024-02-28T00:00:00"/>
    <n v="2"/>
    <n v="2024"/>
    <s v="CUST1007"/>
    <s v="Female"/>
    <n v="29"/>
    <s v="PROD86"/>
    <x v="52"/>
    <x v="3"/>
    <x v="8"/>
    <s v="STORE4"/>
    <s v="Mann-Austin"/>
    <x v="0"/>
    <s v="Vasquezborough"/>
    <x v="0"/>
    <x v="0"/>
    <n v="1"/>
    <n v="0.17000000000000004"/>
    <x v="90"/>
    <x v="90"/>
  </r>
  <r>
    <s v="SALE93"/>
    <d v="2024-12-31T00:00:00"/>
    <n v="12"/>
    <n v="2024"/>
    <s v="CUST1065"/>
    <s v="Female"/>
    <n v="21"/>
    <s v="PROD19"/>
    <x v="43"/>
    <x v="0"/>
    <x v="20"/>
    <s v="STORE4"/>
    <s v="Mann-Austin"/>
    <x v="0"/>
    <s v="Vasquezborough"/>
    <x v="0"/>
    <x v="1"/>
    <n v="2"/>
    <n v="0.14999999999999991"/>
    <x v="91"/>
    <x v="91"/>
  </r>
  <r>
    <s v="SALE94"/>
    <d v="2024-08-26T00:00:00"/>
    <n v="8"/>
    <n v="2024"/>
    <s v="CUST1298"/>
    <s v="Male"/>
    <n v="64"/>
    <s v="PROD97"/>
    <x v="0"/>
    <x v="0"/>
    <x v="0"/>
    <s v="STORE19"/>
    <s v="Mann-Austin"/>
    <x v="0"/>
    <s v="Vasquezborough"/>
    <x v="0"/>
    <x v="1"/>
    <n v="2"/>
    <n v="0"/>
    <x v="64"/>
    <x v="64"/>
  </r>
  <r>
    <s v="SALE95"/>
    <d v="2024-09-21T00:00:00"/>
    <n v="9"/>
    <n v="2024"/>
    <s v="CUST1321"/>
    <s v="Female"/>
    <n v="21"/>
    <s v="PROD99"/>
    <x v="8"/>
    <x v="3"/>
    <x v="8"/>
    <s v="STORE6"/>
    <s v="Mann-Austin"/>
    <x v="0"/>
    <s v="Vasquezborough"/>
    <x v="0"/>
    <x v="2"/>
    <n v="2"/>
    <n v="0.1399999999999999"/>
    <x v="92"/>
    <x v="92"/>
  </r>
  <r>
    <s v="SALE96"/>
    <d v="2024-08-19T00:00:00"/>
    <n v="8"/>
    <n v="2024"/>
    <s v="CUST1244"/>
    <s v="Male"/>
    <n v="19"/>
    <s v="PROD50"/>
    <x v="53"/>
    <x v="0"/>
    <x v="13"/>
    <s v="STORE10"/>
    <s v="Martinez, Adkins and Johnson"/>
    <x v="1"/>
    <s v="Danielmouth"/>
    <x v="1"/>
    <x v="2"/>
    <n v="1"/>
    <n v="6.0000000000000053E-2"/>
    <x v="93"/>
    <x v="93"/>
  </r>
  <r>
    <s v="SALE97"/>
    <d v="2024-10-22T00:00:00"/>
    <n v="10"/>
    <n v="2024"/>
    <s v="CUST1287"/>
    <s v="Female"/>
    <n v="22"/>
    <s v="PROD3"/>
    <x v="32"/>
    <x v="3"/>
    <x v="6"/>
    <s v="STORE3"/>
    <s v="Mann-Austin"/>
    <x v="0"/>
    <s v="Vasquezborough"/>
    <x v="0"/>
    <x v="1"/>
    <n v="3"/>
    <n v="0.26000000000000012"/>
    <x v="94"/>
    <x v="94"/>
  </r>
  <r>
    <s v="SALE98"/>
    <d v="2024-10-15T00:00:00"/>
    <n v="10"/>
    <n v="2024"/>
    <s v="CUST1131"/>
    <s v="Female"/>
    <n v="34"/>
    <s v="PROD56"/>
    <x v="6"/>
    <x v="3"/>
    <x v="6"/>
    <s v="STORE7"/>
    <s v="Mann-Austin"/>
    <x v="0"/>
    <s v="Vasquezborough"/>
    <x v="0"/>
    <x v="0"/>
    <n v="4"/>
    <n v="0.17000000000000004"/>
    <x v="95"/>
    <x v="95"/>
  </r>
  <r>
    <s v="SALE99"/>
    <d v="2024-07-06T00:00:00"/>
    <n v="7"/>
    <n v="2024"/>
    <s v="CUST1325"/>
    <s v="Male"/>
    <n v="60"/>
    <s v="PROD54"/>
    <x v="54"/>
    <x v="0"/>
    <x v="11"/>
    <s v="STORE3"/>
    <s v="Mann-Austin"/>
    <x v="0"/>
    <s v="Vasquezborough"/>
    <x v="0"/>
    <x v="2"/>
    <n v="3"/>
    <n v="0.24"/>
    <x v="96"/>
    <x v="96"/>
  </r>
  <r>
    <s v="SALE100"/>
    <d v="2025-01-20T00:00:00"/>
    <n v="1"/>
    <n v="2025"/>
    <s v="CUST1369"/>
    <s v="Female"/>
    <n v="20"/>
    <s v="PROD33"/>
    <x v="9"/>
    <x v="3"/>
    <x v="6"/>
    <s v="STORE5"/>
    <s v="Mann-Austin"/>
    <x v="0"/>
    <s v="Vasquezborough"/>
    <x v="0"/>
    <x v="0"/>
    <n v="2"/>
    <n v="0.17999999999999994"/>
    <x v="97"/>
    <x v="97"/>
  </r>
  <r>
    <s v="SALE101"/>
    <d v="2024-06-10T00:00:00"/>
    <n v="6"/>
    <n v="2024"/>
    <s v="CUST1084"/>
    <s v="Female"/>
    <n v="26"/>
    <s v="PROD25"/>
    <x v="55"/>
    <x v="4"/>
    <x v="11"/>
    <s v="STORE13"/>
    <s v="Martinez, Adkins and Johnson"/>
    <x v="1"/>
    <s v="Danielmouth"/>
    <x v="1"/>
    <x v="1"/>
    <n v="3"/>
    <n v="0.17000000000000004"/>
    <x v="98"/>
    <x v="98"/>
  </r>
  <r>
    <s v="SALE102"/>
    <d v="2024-09-17T00:00:00"/>
    <n v="9"/>
    <n v="2024"/>
    <s v="CUST1097"/>
    <s v="Male"/>
    <n v="36"/>
    <s v="PROD80"/>
    <x v="56"/>
    <x v="3"/>
    <x v="8"/>
    <s v="STORE12"/>
    <s v="Martinez, Adkins and Johnson"/>
    <x v="1"/>
    <s v="Danielmouth"/>
    <x v="1"/>
    <x v="1"/>
    <n v="2"/>
    <n v="0.24"/>
    <x v="99"/>
    <x v="99"/>
  </r>
  <r>
    <s v="SALE103"/>
    <d v="2025-09-07T00:00:00"/>
    <n v="9"/>
    <n v="2025"/>
    <s v="CUST1182"/>
    <s v="Female"/>
    <n v="23"/>
    <s v="PROD34"/>
    <x v="13"/>
    <x v="1"/>
    <x v="3"/>
    <s v="STORE4"/>
    <s v="Mann-Austin"/>
    <x v="0"/>
    <s v="Vasquezborough"/>
    <x v="0"/>
    <x v="1"/>
    <n v="4"/>
    <n v="0.18999999999999995"/>
    <x v="100"/>
    <x v="100"/>
  </r>
  <r>
    <s v="SALE104"/>
    <d v="2024-02-08T00:00:00"/>
    <n v="2"/>
    <n v="2024"/>
    <s v="CUST1029"/>
    <s v="Female"/>
    <n v="54"/>
    <s v="PROD86"/>
    <x v="52"/>
    <x v="3"/>
    <x v="8"/>
    <s v="STORE11"/>
    <s v="Martinez, Adkins and Johnson"/>
    <x v="1"/>
    <s v="Danielmouth"/>
    <x v="1"/>
    <x v="2"/>
    <n v="2"/>
    <n v="7.0000000000000062E-2"/>
    <x v="101"/>
    <x v="101"/>
  </r>
  <r>
    <s v="SALE105"/>
    <d v="2023-10-15T00:00:00"/>
    <n v="10"/>
    <n v="2023"/>
    <s v="CUST1002"/>
    <s v="Female"/>
    <n v="29"/>
    <s v="PROD79"/>
    <x v="27"/>
    <x v="3"/>
    <x v="16"/>
    <s v="STORE17"/>
    <s v="Holloway Ltd"/>
    <x v="1"/>
    <s v="Bensonhaven"/>
    <x v="1"/>
    <x v="0"/>
    <n v="2"/>
    <n v="0.28000000000000003"/>
    <x v="102"/>
    <x v="102"/>
  </r>
  <r>
    <s v="SALE106"/>
    <d v="2025-08-22T00:00:00"/>
    <n v="8"/>
    <n v="2025"/>
    <s v="CUST1269"/>
    <s v="Female"/>
    <n v="45"/>
    <s v="PROD19"/>
    <x v="43"/>
    <x v="0"/>
    <x v="20"/>
    <s v="STORE18"/>
    <s v="Guerrero-Schmitt"/>
    <x v="0"/>
    <s v="East Stevechester"/>
    <x v="1"/>
    <x v="2"/>
    <n v="3"/>
    <n v="3.0000000000000027E-2"/>
    <x v="103"/>
    <x v="103"/>
  </r>
  <r>
    <s v="SALE107"/>
    <d v="2024-02-01T00:00:00"/>
    <n v="2"/>
    <n v="2024"/>
    <s v="CUST1338"/>
    <s v="Female"/>
    <n v="46"/>
    <s v="PROD86"/>
    <x v="52"/>
    <x v="3"/>
    <x v="8"/>
    <s v="STORE7"/>
    <s v="Mann-Austin"/>
    <x v="0"/>
    <s v="Vasquezborough"/>
    <x v="0"/>
    <x v="1"/>
    <n v="4"/>
    <n v="2.0000000000000018E-2"/>
    <x v="104"/>
    <x v="104"/>
  </r>
  <r>
    <s v="SALE108"/>
    <d v="2025-05-08T00:00:00"/>
    <n v="5"/>
    <n v="2025"/>
    <s v="CUST1041"/>
    <s v="Male"/>
    <n v="21"/>
    <s v="PROD22"/>
    <x v="57"/>
    <x v="0"/>
    <x v="20"/>
    <s v="STORE13"/>
    <s v="Martinez, Adkins and Johnson"/>
    <x v="1"/>
    <s v="Danielmouth"/>
    <x v="1"/>
    <x v="0"/>
    <n v="3"/>
    <n v="2.9999999999999805E-2"/>
    <x v="105"/>
    <x v="105"/>
  </r>
  <r>
    <s v="SALE109"/>
    <d v="2025-03-22T00:00:00"/>
    <n v="3"/>
    <n v="2025"/>
    <s v="CUST1214"/>
    <s v="Male"/>
    <n v="61"/>
    <s v="PROD91"/>
    <x v="49"/>
    <x v="4"/>
    <x v="15"/>
    <s v="STORE0"/>
    <s v="Rivera-Warner"/>
    <x v="0"/>
    <s v="Washingtonfurt"/>
    <x v="1"/>
    <x v="2"/>
    <n v="3"/>
    <n v="8.9999999999999969E-2"/>
    <x v="106"/>
    <x v="106"/>
  </r>
  <r>
    <s v="SALE110"/>
    <d v="2025-07-13T00:00:00"/>
    <n v="7"/>
    <n v="2025"/>
    <s v="CUST1007"/>
    <s v="Female"/>
    <n v="29"/>
    <s v="PROD42"/>
    <x v="58"/>
    <x v="1"/>
    <x v="11"/>
    <s v="STORE8"/>
    <s v="Mann-Austin"/>
    <x v="0"/>
    <s v="Vasquezborough"/>
    <x v="0"/>
    <x v="0"/>
    <n v="4"/>
    <n v="7.999999999999996E-2"/>
    <x v="107"/>
    <x v="107"/>
  </r>
  <r>
    <s v="SALE111"/>
    <d v="2025-05-21T00:00:00"/>
    <n v="5"/>
    <n v="2025"/>
    <s v="CUST1119"/>
    <s v="Male"/>
    <n v="40"/>
    <s v="PROD90"/>
    <x v="59"/>
    <x v="1"/>
    <x v="11"/>
    <s v="STORE3"/>
    <s v="Mann-Austin"/>
    <x v="0"/>
    <s v="Vasquezborough"/>
    <x v="0"/>
    <x v="1"/>
    <n v="2"/>
    <n v="1.0000000000000009E-2"/>
    <x v="108"/>
    <x v="108"/>
  </r>
  <r>
    <s v="SALE112"/>
    <d v="2025-02-17T00:00:00"/>
    <n v="2"/>
    <n v="2025"/>
    <s v="CUST1087"/>
    <s v="Female"/>
    <n v="58"/>
    <s v="PROD76"/>
    <x v="3"/>
    <x v="1"/>
    <x v="3"/>
    <s v="STORE13"/>
    <s v="Martinez, Adkins and Johnson"/>
    <x v="1"/>
    <s v="Danielmouth"/>
    <x v="1"/>
    <x v="0"/>
    <n v="3"/>
    <n v="0.29000000000000004"/>
    <x v="109"/>
    <x v="109"/>
  </r>
  <r>
    <s v="SALE113"/>
    <d v="2024-05-01T00:00:00"/>
    <n v="5"/>
    <n v="2024"/>
    <s v="CUST1467"/>
    <s v="Female"/>
    <n v="63"/>
    <s v="PROD27"/>
    <x v="16"/>
    <x v="3"/>
    <x v="6"/>
    <s v="STORE10"/>
    <s v="Martinez, Adkins and Johnson"/>
    <x v="1"/>
    <s v="Danielmouth"/>
    <x v="1"/>
    <x v="1"/>
    <n v="1"/>
    <n v="0.19999999999999996"/>
    <x v="110"/>
    <x v="110"/>
  </r>
  <r>
    <s v="SALE114"/>
    <d v="2024-07-09T00:00:00"/>
    <n v="7"/>
    <n v="2024"/>
    <s v="CUST1152"/>
    <s v="Female"/>
    <n v="41"/>
    <s v="PROD91"/>
    <x v="49"/>
    <x v="4"/>
    <x v="15"/>
    <s v="STORE4"/>
    <s v="Mann-Austin"/>
    <x v="0"/>
    <s v="Vasquezborough"/>
    <x v="0"/>
    <x v="1"/>
    <n v="2"/>
    <n v="5.0000000000000044E-2"/>
    <x v="111"/>
    <x v="111"/>
  </r>
  <r>
    <s v="SALE115"/>
    <d v="2025-09-25T00:00:00"/>
    <n v="9"/>
    <n v="2025"/>
    <s v="CUST1257"/>
    <s v="Male"/>
    <n v="42"/>
    <s v="PROD85"/>
    <x v="60"/>
    <x v="4"/>
    <x v="11"/>
    <s v="STORE7"/>
    <s v="Mann-Austin"/>
    <x v="0"/>
    <s v="Vasquezborough"/>
    <x v="0"/>
    <x v="1"/>
    <n v="4"/>
    <n v="0.13"/>
    <x v="112"/>
    <x v="112"/>
  </r>
  <r>
    <s v="SALE116"/>
    <d v="2024-05-08T00:00:00"/>
    <n v="5"/>
    <n v="2024"/>
    <s v="CUST1419"/>
    <s v="Male"/>
    <n v="33"/>
    <s v="PROD3"/>
    <x v="32"/>
    <x v="3"/>
    <x v="6"/>
    <s v="STORE8"/>
    <s v="Mann-Austin"/>
    <x v="0"/>
    <s v="Vasquezborough"/>
    <x v="0"/>
    <x v="0"/>
    <n v="4"/>
    <n v="0.21999999999999997"/>
    <x v="113"/>
    <x v="113"/>
  </r>
  <r>
    <s v="SALE117"/>
    <d v="2024-09-19T00:00:00"/>
    <n v="9"/>
    <n v="2024"/>
    <s v="CUST1067"/>
    <s v="Male"/>
    <n v="58"/>
    <s v="PROD46"/>
    <x v="51"/>
    <x v="4"/>
    <x v="21"/>
    <s v="STORE4"/>
    <s v="Mann-Austin"/>
    <x v="0"/>
    <s v="Vasquezborough"/>
    <x v="0"/>
    <x v="1"/>
    <n v="3"/>
    <n v="0.30000000000000004"/>
    <x v="114"/>
    <x v="114"/>
  </r>
  <r>
    <s v="SALE118"/>
    <d v="2024-04-23T00:00:00"/>
    <n v="4"/>
    <n v="2024"/>
    <s v="CUST1105"/>
    <s v="Female"/>
    <n v="50"/>
    <s v="PROD39"/>
    <x v="11"/>
    <x v="1"/>
    <x v="10"/>
    <s v="STORE11"/>
    <s v="Martinez, Adkins and Johnson"/>
    <x v="1"/>
    <s v="Danielmouth"/>
    <x v="1"/>
    <x v="2"/>
    <n v="1"/>
    <n v="0.30000000000000004"/>
    <x v="115"/>
    <x v="115"/>
  </r>
  <r>
    <s v="SALE119"/>
    <d v="2024-07-30T00:00:00"/>
    <n v="7"/>
    <n v="2024"/>
    <s v="CUST1158"/>
    <s v="Male"/>
    <n v="43"/>
    <s v="PROD19"/>
    <x v="43"/>
    <x v="0"/>
    <x v="20"/>
    <s v="STORE8"/>
    <s v="Mann-Austin"/>
    <x v="0"/>
    <s v="Vasquezborough"/>
    <x v="0"/>
    <x v="2"/>
    <n v="2"/>
    <n v="0.29000000000000004"/>
    <x v="116"/>
    <x v="116"/>
  </r>
  <r>
    <s v="SALE120"/>
    <d v="2023-12-14T00:00:00"/>
    <n v="12"/>
    <n v="2023"/>
    <s v="CUST1231"/>
    <s v="Female"/>
    <n v="22"/>
    <s v="PROD31"/>
    <x v="42"/>
    <x v="0"/>
    <x v="0"/>
    <s v="STORE17"/>
    <s v="Holloway Ltd"/>
    <x v="1"/>
    <s v="Bensonhaven"/>
    <x v="1"/>
    <x v="2"/>
    <n v="2"/>
    <n v="0.29000000000000004"/>
    <x v="117"/>
    <x v="117"/>
  </r>
  <r>
    <s v="SALE121"/>
    <d v="2024-09-23T00:00:00"/>
    <n v="9"/>
    <n v="2024"/>
    <s v="CUST1264"/>
    <s v="Male"/>
    <n v="25"/>
    <s v="PROD22"/>
    <x v="57"/>
    <x v="0"/>
    <x v="20"/>
    <s v="STORE10"/>
    <s v="Martinez, Adkins and Johnson"/>
    <x v="1"/>
    <s v="Danielmouth"/>
    <x v="1"/>
    <x v="0"/>
    <n v="3"/>
    <n v="3.9999999999999925E-2"/>
    <x v="118"/>
    <x v="118"/>
  </r>
  <r>
    <s v="SALE122"/>
    <d v="2025-08-17T00:00:00"/>
    <n v="8"/>
    <n v="2025"/>
    <s v="CUST1338"/>
    <s v="Female"/>
    <n v="46"/>
    <s v="PROD50"/>
    <x v="53"/>
    <x v="0"/>
    <x v="13"/>
    <s v="STORE7"/>
    <s v="Mann-Austin"/>
    <x v="0"/>
    <s v="Vasquezborough"/>
    <x v="0"/>
    <x v="0"/>
    <n v="2"/>
    <n v="4.0000000000000036E-2"/>
    <x v="119"/>
    <x v="119"/>
  </r>
  <r>
    <s v="SALE123"/>
    <d v="2025-01-17T00:00:00"/>
    <n v="1"/>
    <n v="2025"/>
    <s v="CUST1476"/>
    <s v="Female"/>
    <n v="33"/>
    <s v="PROD40"/>
    <x v="40"/>
    <x v="1"/>
    <x v="1"/>
    <s v="STORE2"/>
    <s v="Mann-Austin"/>
    <x v="0"/>
    <s v="Vasquezborough"/>
    <x v="0"/>
    <x v="1"/>
    <n v="3"/>
    <n v="0.10999999999999999"/>
    <x v="120"/>
    <x v="120"/>
  </r>
  <r>
    <s v="SALE124"/>
    <d v="2025-04-30T00:00:00"/>
    <n v="4"/>
    <n v="2025"/>
    <s v="CUST1087"/>
    <s v="Female"/>
    <n v="58"/>
    <s v="PROD14"/>
    <x v="61"/>
    <x v="3"/>
    <x v="6"/>
    <s v="STORE3"/>
    <s v="Mann-Austin"/>
    <x v="0"/>
    <s v="Vasquezborough"/>
    <x v="0"/>
    <x v="2"/>
    <n v="2"/>
    <n v="0.19999999999999996"/>
    <x v="121"/>
    <x v="121"/>
  </r>
  <r>
    <s v="SALE125"/>
    <d v="2024-11-02T00:00:00"/>
    <n v="11"/>
    <n v="2024"/>
    <s v="CUST1498"/>
    <s v="Male"/>
    <n v="35"/>
    <s v="PROD8"/>
    <x v="27"/>
    <x v="3"/>
    <x v="16"/>
    <s v="STORE6"/>
    <s v="Mann-Austin"/>
    <x v="0"/>
    <s v="Vasquezborough"/>
    <x v="0"/>
    <x v="1"/>
    <n v="1"/>
    <n v="5.0000000000000044E-2"/>
    <x v="122"/>
    <x v="122"/>
  </r>
  <r>
    <s v="SALE126"/>
    <d v="2025-08-15T00:00:00"/>
    <n v="8"/>
    <n v="2025"/>
    <s v="CUST1131"/>
    <s v="Female"/>
    <n v="34"/>
    <s v="PROD35"/>
    <x v="62"/>
    <x v="3"/>
    <x v="16"/>
    <s v="STORE12"/>
    <s v="Martinez, Adkins and Johnson"/>
    <x v="1"/>
    <s v="Danielmouth"/>
    <x v="1"/>
    <x v="2"/>
    <n v="1"/>
    <n v="7.0000000000000062E-2"/>
    <x v="123"/>
    <x v="123"/>
  </r>
  <r>
    <s v="SALE127"/>
    <d v="2025-09-16T00:00:00"/>
    <n v="9"/>
    <n v="2025"/>
    <s v="CUST1277"/>
    <s v="Female"/>
    <n v="22"/>
    <s v="PROD93"/>
    <x v="44"/>
    <x v="1"/>
    <x v="3"/>
    <s v="STORE6"/>
    <s v="Mann-Austin"/>
    <x v="0"/>
    <s v="Vasquezborough"/>
    <x v="0"/>
    <x v="2"/>
    <n v="3"/>
    <n v="2.9999999999999916E-2"/>
    <x v="124"/>
    <x v="124"/>
  </r>
  <r>
    <s v="SALE128"/>
    <d v="2024-02-25T00:00:00"/>
    <n v="2"/>
    <n v="2024"/>
    <s v="CUST1397"/>
    <s v="Female"/>
    <n v="62"/>
    <s v="PROD94"/>
    <x v="29"/>
    <x v="2"/>
    <x v="18"/>
    <s v="STORE9"/>
    <s v="Mann-Austin"/>
    <x v="0"/>
    <s v="Vasquezborough"/>
    <x v="0"/>
    <x v="0"/>
    <n v="2"/>
    <n v="9.9999999999999978E-2"/>
    <x v="125"/>
    <x v="125"/>
  </r>
  <r>
    <s v="SALE129"/>
    <d v="2025-03-07T00:00:00"/>
    <n v="3"/>
    <n v="2025"/>
    <s v="CUST1315"/>
    <s v="Male"/>
    <n v="49"/>
    <s v="PROD1"/>
    <x v="21"/>
    <x v="4"/>
    <x v="12"/>
    <s v="STORE16"/>
    <s v="Frederick-Wright"/>
    <x v="3"/>
    <s v="New Jimmymouth"/>
    <x v="1"/>
    <x v="0"/>
    <n v="1"/>
    <n v="0.30000000000000004"/>
    <x v="126"/>
    <x v="126"/>
  </r>
  <r>
    <s v="SALE130"/>
    <d v="2024-07-22T00:00:00"/>
    <n v="7"/>
    <n v="2024"/>
    <s v="CUST1343"/>
    <s v="Male"/>
    <n v="38"/>
    <s v="PROD17"/>
    <x v="50"/>
    <x v="0"/>
    <x v="11"/>
    <s v="STORE3"/>
    <s v="Mann-Austin"/>
    <x v="0"/>
    <s v="Vasquezborough"/>
    <x v="0"/>
    <x v="0"/>
    <n v="1"/>
    <n v="0.17000000000000004"/>
    <x v="127"/>
    <x v="127"/>
  </r>
  <r>
    <s v="SALE131"/>
    <d v="2024-06-01T00:00:00"/>
    <n v="6"/>
    <n v="2024"/>
    <s v="CUST1496"/>
    <s v="Male"/>
    <n v="56"/>
    <s v="PROD51"/>
    <x v="63"/>
    <x v="1"/>
    <x v="11"/>
    <s v="STORE11"/>
    <s v="Martinez, Adkins and Johnson"/>
    <x v="1"/>
    <s v="Danielmouth"/>
    <x v="1"/>
    <x v="2"/>
    <n v="3"/>
    <n v="5.0000000000000044E-2"/>
    <x v="128"/>
    <x v="128"/>
  </r>
  <r>
    <s v="SALE132"/>
    <d v="2025-01-05T00:00:00"/>
    <n v="1"/>
    <n v="2025"/>
    <s v="CUST1164"/>
    <s v="Female"/>
    <n v="39"/>
    <s v="PROD48"/>
    <x v="64"/>
    <x v="1"/>
    <x v="11"/>
    <s v="STORE12"/>
    <s v="Martinez, Adkins and Johnson"/>
    <x v="1"/>
    <s v="Danielmouth"/>
    <x v="1"/>
    <x v="1"/>
    <n v="4"/>
    <n v="0.13"/>
    <x v="129"/>
    <x v="129"/>
  </r>
  <r>
    <s v="SALE133"/>
    <d v="2025-09-10T00:00:00"/>
    <n v="9"/>
    <n v="2025"/>
    <s v="CUST1329"/>
    <s v="Female"/>
    <n v="62"/>
    <s v="PROD57"/>
    <x v="65"/>
    <x v="0"/>
    <x v="13"/>
    <s v="STORE4"/>
    <s v="Mann-Austin"/>
    <x v="0"/>
    <s v="Vasquezborough"/>
    <x v="0"/>
    <x v="0"/>
    <n v="2"/>
    <n v="7.0000000000000173E-2"/>
    <x v="130"/>
    <x v="130"/>
  </r>
  <r>
    <s v="SALE134"/>
    <d v="2025-06-19T00:00:00"/>
    <n v="6"/>
    <n v="2025"/>
    <s v="CUST1201"/>
    <s v="Female"/>
    <n v="25"/>
    <s v="PROD87"/>
    <x v="66"/>
    <x v="3"/>
    <x v="16"/>
    <s v="STORE15"/>
    <s v="Shelton PLC"/>
    <x v="1"/>
    <s v="East Jenniferstad"/>
    <x v="1"/>
    <x v="1"/>
    <n v="4"/>
    <n v="5.9999999999999942E-2"/>
    <x v="131"/>
    <x v="131"/>
  </r>
  <r>
    <s v="SALE135"/>
    <d v="2024-09-09T00:00:00"/>
    <n v="9"/>
    <n v="2024"/>
    <s v="CUST1427"/>
    <s v="Female"/>
    <n v="18"/>
    <s v="PROD53"/>
    <x v="25"/>
    <x v="4"/>
    <x v="14"/>
    <s v="STORE5"/>
    <s v="Mann-Austin"/>
    <x v="0"/>
    <s v="Vasquezborough"/>
    <x v="0"/>
    <x v="2"/>
    <n v="3"/>
    <n v="0.2200000000000002"/>
    <x v="132"/>
    <x v="132"/>
  </r>
  <r>
    <s v="SALE136"/>
    <d v="2025-04-04T00:00:00"/>
    <n v="4"/>
    <n v="2025"/>
    <s v="CUST1349"/>
    <s v="Male"/>
    <n v="31"/>
    <s v="PROD71"/>
    <x v="48"/>
    <x v="2"/>
    <x v="4"/>
    <s v="STORE9"/>
    <s v="Mann-Austin"/>
    <x v="0"/>
    <s v="Vasquezborough"/>
    <x v="0"/>
    <x v="0"/>
    <n v="3"/>
    <n v="2.9999999999999916E-2"/>
    <x v="133"/>
    <x v="133"/>
  </r>
  <r>
    <s v="SALE137"/>
    <d v="2024-04-10T00:00:00"/>
    <n v="4"/>
    <n v="2024"/>
    <s v="CUST1473"/>
    <s v="Male"/>
    <n v="53"/>
    <s v="PROD50"/>
    <x v="53"/>
    <x v="0"/>
    <x v="13"/>
    <s v="STORE6"/>
    <s v="Mann-Austin"/>
    <x v="0"/>
    <s v="Vasquezborough"/>
    <x v="0"/>
    <x v="2"/>
    <n v="1"/>
    <n v="0.17999999999999994"/>
    <x v="134"/>
    <x v="134"/>
  </r>
  <r>
    <s v="SALE138"/>
    <d v="2024-10-24T00:00:00"/>
    <n v="10"/>
    <n v="2024"/>
    <s v="CUST1178"/>
    <s v="Female"/>
    <n v="33"/>
    <s v="PROD97"/>
    <x v="0"/>
    <x v="0"/>
    <x v="0"/>
    <s v="STORE10"/>
    <s v="Martinez, Adkins and Johnson"/>
    <x v="1"/>
    <s v="Danielmouth"/>
    <x v="1"/>
    <x v="2"/>
    <n v="3"/>
    <n v="9.9999999999999978E-2"/>
    <x v="135"/>
    <x v="135"/>
  </r>
  <r>
    <s v="SALE139"/>
    <d v="2025-04-09T00:00:00"/>
    <n v="4"/>
    <n v="2025"/>
    <s v="CUST1337"/>
    <s v="Female"/>
    <n v="40"/>
    <s v="PROD71"/>
    <x v="48"/>
    <x v="2"/>
    <x v="4"/>
    <s v="STORE14"/>
    <s v="Mcdonald Inc"/>
    <x v="2"/>
    <s v="Christopherland"/>
    <x v="2"/>
    <x v="1"/>
    <n v="4"/>
    <n v="0.25"/>
    <x v="136"/>
    <x v="136"/>
  </r>
  <r>
    <s v="SALE140"/>
    <d v="2023-11-25T00:00:00"/>
    <n v="11"/>
    <n v="2023"/>
    <s v="CUST1171"/>
    <s v="Female"/>
    <n v="44"/>
    <s v="PROD90"/>
    <x v="59"/>
    <x v="1"/>
    <x v="11"/>
    <s v="STORE5"/>
    <s v="Mann-Austin"/>
    <x v="0"/>
    <s v="Vasquezborough"/>
    <x v="0"/>
    <x v="2"/>
    <n v="2"/>
    <n v="1.0000000000000009E-2"/>
    <x v="137"/>
    <x v="137"/>
  </r>
  <r>
    <s v="SALE141"/>
    <d v="2025-03-02T00:00:00"/>
    <n v="3"/>
    <n v="2025"/>
    <s v="CUST1113"/>
    <s v="Male"/>
    <n v="51"/>
    <s v="PROD47"/>
    <x v="41"/>
    <x v="2"/>
    <x v="19"/>
    <s v="STORE0"/>
    <s v="Rivera-Warner"/>
    <x v="0"/>
    <s v="Washingtonfurt"/>
    <x v="1"/>
    <x v="2"/>
    <n v="1"/>
    <n v="0.26"/>
    <x v="138"/>
    <x v="138"/>
  </r>
  <r>
    <s v="SALE142"/>
    <d v="2024-10-08T00:00:00"/>
    <n v="10"/>
    <n v="2024"/>
    <s v="CUST1399"/>
    <s v="Male"/>
    <n v="27"/>
    <s v="PROD66"/>
    <x v="67"/>
    <x v="2"/>
    <x v="4"/>
    <s v="STORE12"/>
    <s v="Martinez, Adkins and Johnson"/>
    <x v="1"/>
    <s v="Danielmouth"/>
    <x v="1"/>
    <x v="2"/>
    <n v="2"/>
    <n v="0.26"/>
    <x v="139"/>
    <x v="139"/>
  </r>
  <r>
    <s v="SALE143"/>
    <d v="2025-08-15T00:00:00"/>
    <n v="8"/>
    <n v="2025"/>
    <s v="CUST1401"/>
    <s v="Female"/>
    <n v="51"/>
    <s v="PROD34"/>
    <x v="13"/>
    <x v="1"/>
    <x v="3"/>
    <s v="STORE16"/>
    <s v="Frederick-Wright"/>
    <x v="3"/>
    <s v="New Jimmymouth"/>
    <x v="1"/>
    <x v="2"/>
    <n v="4"/>
    <n v="0.29000000000000004"/>
    <x v="140"/>
    <x v="140"/>
  </r>
  <r>
    <s v="SALE144"/>
    <d v="2024-06-05T00:00:00"/>
    <n v="6"/>
    <n v="2024"/>
    <s v="CUST1435"/>
    <s v="Female"/>
    <n v="37"/>
    <s v="PROD36"/>
    <x v="14"/>
    <x v="4"/>
    <x v="12"/>
    <s v="STORE8"/>
    <s v="Mann-Austin"/>
    <x v="0"/>
    <s v="Vasquezborough"/>
    <x v="0"/>
    <x v="1"/>
    <n v="3"/>
    <n v="0.23999999999999988"/>
    <x v="141"/>
    <x v="141"/>
  </r>
  <r>
    <s v="SALE145"/>
    <d v="2024-08-18T00:00:00"/>
    <n v="8"/>
    <n v="2024"/>
    <s v="CUST1459"/>
    <s v="Female"/>
    <n v="29"/>
    <s v="PROD54"/>
    <x v="54"/>
    <x v="0"/>
    <x v="11"/>
    <s v="STORE15"/>
    <s v="Shelton PLC"/>
    <x v="1"/>
    <s v="East Jenniferstad"/>
    <x v="1"/>
    <x v="2"/>
    <n v="2"/>
    <n v="8.9999999999999969E-2"/>
    <x v="142"/>
    <x v="142"/>
  </r>
  <r>
    <s v="SALE146"/>
    <d v="2024-11-30T00:00:00"/>
    <n v="11"/>
    <n v="2024"/>
    <s v="CUST1443"/>
    <s v="Male"/>
    <n v="51"/>
    <s v="PROD36"/>
    <x v="14"/>
    <x v="4"/>
    <x v="12"/>
    <s v="STORE19"/>
    <s v="Mann-Austin"/>
    <x v="0"/>
    <s v="Vasquezborough"/>
    <x v="0"/>
    <x v="2"/>
    <n v="3"/>
    <n v="0"/>
    <x v="143"/>
    <x v="143"/>
  </r>
  <r>
    <s v="SALE147"/>
    <d v="2024-11-21T00:00:00"/>
    <n v="11"/>
    <n v="2024"/>
    <s v="CUST1294"/>
    <s v="Male"/>
    <n v="29"/>
    <s v="PROD82"/>
    <x v="68"/>
    <x v="0"/>
    <x v="13"/>
    <s v="STORE19"/>
    <s v="Mann-Austin"/>
    <x v="0"/>
    <s v="Vasquezborough"/>
    <x v="0"/>
    <x v="1"/>
    <n v="1"/>
    <n v="0.1399999999999999"/>
    <x v="144"/>
    <x v="144"/>
  </r>
  <r>
    <s v="SALE148"/>
    <d v="2025-08-09T00:00:00"/>
    <n v="8"/>
    <n v="2025"/>
    <s v="CUST1493"/>
    <s v="Male"/>
    <n v="28"/>
    <s v="PROD87"/>
    <x v="66"/>
    <x v="3"/>
    <x v="16"/>
    <s v="STORE0"/>
    <s v="Rivera-Warner"/>
    <x v="0"/>
    <s v="Washingtonfurt"/>
    <x v="1"/>
    <x v="0"/>
    <n v="1"/>
    <n v="0.27"/>
    <x v="145"/>
    <x v="145"/>
  </r>
  <r>
    <s v="SALE149"/>
    <d v="2024-07-29T00:00:00"/>
    <n v="7"/>
    <n v="2024"/>
    <s v="CUST1093"/>
    <s v="Female"/>
    <n v="28"/>
    <s v="PROD5"/>
    <x v="2"/>
    <x v="2"/>
    <x v="2"/>
    <s v="STORE12"/>
    <s v="Martinez, Adkins and Johnson"/>
    <x v="1"/>
    <s v="Danielmouth"/>
    <x v="1"/>
    <x v="2"/>
    <n v="3"/>
    <n v="6.9999999999999951E-2"/>
    <x v="146"/>
    <x v="146"/>
  </r>
  <r>
    <s v="SALE150"/>
    <d v="2024-05-21T00:00:00"/>
    <n v="5"/>
    <n v="2024"/>
    <s v="CUST1068"/>
    <s v="Female"/>
    <n v="24"/>
    <s v="PROD52"/>
    <x v="37"/>
    <x v="0"/>
    <x v="0"/>
    <s v="STORE5"/>
    <s v="Mann-Austin"/>
    <x v="0"/>
    <s v="Vasquezborough"/>
    <x v="0"/>
    <x v="2"/>
    <n v="4"/>
    <n v="0.16000000000000003"/>
    <x v="147"/>
    <x v="147"/>
  </r>
  <r>
    <s v="SALE151"/>
    <d v="2024-10-29T00:00:00"/>
    <n v="10"/>
    <n v="2024"/>
    <s v="CUST1022"/>
    <s v="Female"/>
    <n v="33"/>
    <s v="PROD13"/>
    <x v="21"/>
    <x v="4"/>
    <x v="12"/>
    <s v="STORE8"/>
    <s v="Mann-Austin"/>
    <x v="0"/>
    <s v="Vasquezborough"/>
    <x v="0"/>
    <x v="1"/>
    <n v="4"/>
    <n v="0.26000000000000012"/>
    <x v="148"/>
    <x v="148"/>
  </r>
  <r>
    <s v="SALE152"/>
    <d v="2025-05-21T00:00:00"/>
    <n v="5"/>
    <n v="2025"/>
    <s v="CUST1243"/>
    <s v="Female"/>
    <n v="56"/>
    <s v="PROD69"/>
    <x v="20"/>
    <x v="4"/>
    <x v="14"/>
    <s v="STORE19"/>
    <s v="Mann-Austin"/>
    <x v="0"/>
    <s v="Vasquezborough"/>
    <x v="0"/>
    <x v="1"/>
    <n v="2"/>
    <n v="0.10999999999999999"/>
    <x v="149"/>
    <x v="149"/>
  </r>
  <r>
    <s v="SALE153"/>
    <d v="2024-10-14T00:00:00"/>
    <n v="10"/>
    <n v="2024"/>
    <s v="CUST1314"/>
    <s v="Female"/>
    <n v="53"/>
    <s v="PROD11"/>
    <x v="21"/>
    <x v="4"/>
    <x v="12"/>
    <s v="STORE19"/>
    <s v="Mann-Austin"/>
    <x v="0"/>
    <s v="Vasquezborough"/>
    <x v="0"/>
    <x v="0"/>
    <n v="3"/>
    <n v="0.16000000000000003"/>
    <x v="150"/>
    <x v="150"/>
  </r>
  <r>
    <s v="SALE154"/>
    <d v="2024-11-17T00:00:00"/>
    <n v="11"/>
    <n v="2024"/>
    <s v="CUST1405"/>
    <s v="Female"/>
    <n v="18"/>
    <s v="PROD48"/>
    <x v="64"/>
    <x v="1"/>
    <x v="11"/>
    <s v="STORE2"/>
    <s v="Mann-Austin"/>
    <x v="0"/>
    <s v="Vasquezborough"/>
    <x v="0"/>
    <x v="2"/>
    <n v="1"/>
    <n v="0.13"/>
    <x v="151"/>
    <x v="151"/>
  </r>
  <r>
    <s v="SALE155"/>
    <d v="2025-03-29T00:00:00"/>
    <n v="3"/>
    <n v="2025"/>
    <s v="CUST1307"/>
    <s v="Female"/>
    <n v="56"/>
    <s v="PROD93"/>
    <x v="44"/>
    <x v="1"/>
    <x v="3"/>
    <s v="STORE12"/>
    <s v="Martinez, Adkins and Johnson"/>
    <x v="1"/>
    <s v="Danielmouth"/>
    <x v="1"/>
    <x v="0"/>
    <n v="4"/>
    <n v="0.21999999999999997"/>
    <x v="152"/>
    <x v="152"/>
  </r>
  <r>
    <s v="SALE156"/>
    <d v="2024-07-21T00:00:00"/>
    <n v="7"/>
    <n v="2024"/>
    <s v="CUST1319"/>
    <s v="Male"/>
    <n v="54"/>
    <s v="PROD49"/>
    <x v="2"/>
    <x v="2"/>
    <x v="2"/>
    <s v="STORE0"/>
    <s v="Rivera-Warner"/>
    <x v="0"/>
    <s v="Washingtonfurt"/>
    <x v="1"/>
    <x v="1"/>
    <n v="2"/>
    <n v="0"/>
    <x v="153"/>
    <x v="153"/>
  </r>
  <r>
    <s v="SALE157"/>
    <d v="2025-08-14T00:00:00"/>
    <n v="8"/>
    <n v="2025"/>
    <s v="CUST1097"/>
    <s v="Male"/>
    <n v="36"/>
    <s v="PROD55"/>
    <x v="69"/>
    <x v="3"/>
    <x v="6"/>
    <s v="STORE5"/>
    <s v="Mann-Austin"/>
    <x v="0"/>
    <s v="Vasquezborough"/>
    <x v="0"/>
    <x v="1"/>
    <n v="1"/>
    <n v="3.9999999999999925E-2"/>
    <x v="154"/>
    <x v="154"/>
  </r>
  <r>
    <s v="SALE158"/>
    <d v="2024-11-05T00:00:00"/>
    <n v="11"/>
    <n v="2024"/>
    <s v="CUST1369"/>
    <s v="Female"/>
    <n v="20"/>
    <s v="PROD28"/>
    <x v="70"/>
    <x v="0"/>
    <x v="11"/>
    <s v="STORE11"/>
    <s v="Martinez, Adkins and Johnson"/>
    <x v="1"/>
    <s v="Danielmouth"/>
    <x v="1"/>
    <x v="1"/>
    <n v="2"/>
    <n v="0.22999999999999998"/>
    <x v="155"/>
    <x v="155"/>
  </r>
  <r>
    <s v="SALE159"/>
    <d v="2024-06-11T00:00:00"/>
    <n v="6"/>
    <n v="2024"/>
    <s v="CUST1394"/>
    <s v="Female"/>
    <n v="43"/>
    <s v="PROD89"/>
    <x v="38"/>
    <x v="2"/>
    <x v="19"/>
    <s v="STORE16"/>
    <s v="Frederick-Wright"/>
    <x v="3"/>
    <s v="New Jimmymouth"/>
    <x v="1"/>
    <x v="2"/>
    <n v="2"/>
    <n v="0.20999999999999996"/>
    <x v="156"/>
    <x v="156"/>
  </r>
  <r>
    <s v="SALE160"/>
    <d v="2025-09-18T00:00:00"/>
    <n v="9"/>
    <n v="2025"/>
    <s v="CUST1020"/>
    <s v="Male"/>
    <n v="59"/>
    <s v="PROD70"/>
    <x v="7"/>
    <x v="3"/>
    <x v="7"/>
    <s v="STORE18"/>
    <s v="Guerrero-Schmitt"/>
    <x v="0"/>
    <s v="East Stevechester"/>
    <x v="1"/>
    <x v="0"/>
    <n v="2"/>
    <n v="0.13"/>
    <x v="157"/>
    <x v="157"/>
  </r>
  <r>
    <s v="SALE161"/>
    <d v="2025-03-13T00:00:00"/>
    <n v="3"/>
    <n v="2025"/>
    <s v="CUST1058"/>
    <s v="Male"/>
    <n v="51"/>
    <s v="PROD70"/>
    <x v="7"/>
    <x v="3"/>
    <x v="7"/>
    <s v="STORE0"/>
    <s v="Rivera-Warner"/>
    <x v="0"/>
    <s v="Washingtonfurt"/>
    <x v="1"/>
    <x v="1"/>
    <n v="1"/>
    <n v="5.0000000000000044E-2"/>
    <x v="158"/>
    <x v="158"/>
  </r>
  <r>
    <s v="SALE162"/>
    <d v="2023-12-16T00:00:00"/>
    <n v="12"/>
    <n v="2023"/>
    <s v="CUST1298"/>
    <s v="Male"/>
    <n v="64"/>
    <s v="PROD73"/>
    <x v="71"/>
    <x v="0"/>
    <x v="0"/>
    <s v="STORE6"/>
    <s v="Mann-Austin"/>
    <x v="0"/>
    <s v="Vasquezborough"/>
    <x v="0"/>
    <x v="1"/>
    <n v="3"/>
    <n v="0.14000000000000001"/>
    <x v="159"/>
    <x v="159"/>
  </r>
  <r>
    <s v="SALE163"/>
    <d v="2025-07-13T00:00:00"/>
    <n v="7"/>
    <n v="2025"/>
    <s v="CUST1076"/>
    <s v="Male"/>
    <n v="37"/>
    <s v="PROD32"/>
    <x v="72"/>
    <x v="2"/>
    <x v="18"/>
    <s v="STORE1"/>
    <s v="Martinez, Adkins and Johnson"/>
    <x v="1"/>
    <s v="Danielmouth"/>
    <x v="1"/>
    <x v="1"/>
    <n v="1"/>
    <n v="3.0000000000000027E-2"/>
    <x v="160"/>
    <x v="160"/>
  </r>
  <r>
    <s v="SALE164"/>
    <d v="2024-05-06T00:00:00"/>
    <n v="5"/>
    <n v="2024"/>
    <s v="CUST1276"/>
    <s v="Male"/>
    <n v="38"/>
    <s v="PROD54"/>
    <x v="54"/>
    <x v="0"/>
    <x v="11"/>
    <s v="STORE12"/>
    <s v="Martinez, Adkins and Johnson"/>
    <x v="1"/>
    <s v="Danielmouth"/>
    <x v="1"/>
    <x v="0"/>
    <n v="4"/>
    <n v="0.26"/>
    <x v="161"/>
    <x v="161"/>
  </r>
  <r>
    <s v="SALE165"/>
    <d v="2024-08-04T00:00:00"/>
    <n v="8"/>
    <n v="2024"/>
    <s v="CUST1073"/>
    <s v="Female"/>
    <n v="56"/>
    <s v="PROD10"/>
    <x v="21"/>
    <x v="4"/>
    <x v="12"/>
    <s v="STORE17"/>
    <s v="Holloway Ltd"/>
    <x v="1"/>
    <s v="Bensonhaven"/>
    <x v="1"/>
    <x v="1"/>
    <n v="3"/>
    <n v="0.18000000000000016"/>
    <x v="162"/>
    <x v="162"/>
  </r>
  <r>
    <s v="SALE166"/>
    <d v="2023-12-09T00:00:00"/>
    <n v="12"/>
    <n v="2023"/>
    <s v="CUST1295"/>
    <s v="Female"/>
    <n v="19"/>
    <s v="PROD69"/>
    <x v="20"/>
    <x v="4"/>
    <x v="14"/>
    <s v="STORE8"/>
    <s v="Mann-Austin"/>
    <x v="0"/>
    <s v="Vasquezborough"/>
    <x v="0"/>
    <x v="2"/>
    <n v="4"/>
    <n v="0.18000000000000005"/>
    <x v="163"/>
    <x v="163"/>
  </r>
  <r>
    <s v="SALE167"/>
    <d v="2025-07-28T00:00:00"/>
    <n v="7"/>
    <n v="2025"/>
    <s v="CUST1415"/>
    <s v="Female"/>
    <n v="26"/>
    <s v="PROD79"/>
    <x v="27"/>
    <x v="3"/>
    <x v="16"/>
    <s v="STORE7"/>
    <s v="Mann-Austin"/>
    <x v="0"/>
    <s v="Vasquezborough"/>
    <x v="0"/>
    <x v="0"/>
    <n v="4"/>
    <n v="4.0000000000000036E-2"/>
    <x v="164"/>
    <x v="164"/>
  </r>
  <r>
    <s v="SALE168"/>
    <d v="2024-06-19T00:00:00"/>
    <n v="6"/>
    <n v="2024"/>
    <s v="CUST1108"/>
    <s v="Male"/>
    <n v="38"/>
    <s v="PROD30"/>
    <x v="34"/>
    <x v="3"/>
    <x v="8"/>
    <s v="STORE9"/>
    <s v="Mann-Austin"/>
    <x v="0"/>
    <s v="Vasquezborough"/>
    <x v="0"/>
    <x v="0"/>
    <n v="1"/>
    <n v="0.19999999999999996"/>
    <x v="165"/>
    <x v="165"/>
  </r>
  <r>
    <s v="SALE169"/>
    <d v="2024-01-22T00:00:00"/>
    <n v="1"/>
    <n v="2024"/>
    <s v="CUST1373"/>
    <s v="Female"/>
    <n v="37"/>
    <s v="PROD72"/>
    <x v="18"/>
    <x v="0"/>
    <x v="13"/>
    <s v="STORE7"/>
    <s v="Mann-Austin"/>
    <x v="0"/>
    <s v="Vasquezborough"/>
    <x v="0"/>
    <x v="2"/>
    <n v="2"/>
    <n v="0.12"/>
    <x v="166"/>
    <x v="166"/>
  </r>
  <r>
    <s v="SALE170"/>
    <d v="2024-04-08T00:00:00"/>
    <n v="4"/>
    <n v="2024"/>
    <s v="CUST1256"/>
    <s v="Male"/>
    <n v="57"/>
    <s v="PROD34"/>
    <x v="13"/>
    <x v="1"/>
    <x v="3"/>
    <s v="STORE6"/>
    <s v="Mann-Austin"/>
    <x v="0"/>
    <s v="Vasquezborough"/>
    <x v="0"/>
    <x v="2"/>
    <n v="1"/>
    <n v="0.27999999999999992"/>
    <x v="167"/>
    <x v="167"/>
  </r>
  <r>
    <s v="SALE171"/>
    <d v="2025-05-18T00:00:00"/>
    <n v="5"/>
    <n v="2025"/>
    <s v="CUST1175"/>
    <s v="Male"/>
    <n v="56"/>
    <s v="PROD49"/>
    <x v="2"/>
    <x v="2"/>
    <x v="2"/>
    <s v="STORE11"/>
    <s v="Martinez, Adkins and Johnson"/>
    <x v="1"/>
    <s v="Danielmouth"/>
    <x v="1"/>
    <x v="1"/>
    <n v="1"/>
    <n v="0.2599999999999999"/>
    <x v="168"/>
    <x v="168"/>
  </r>
  <r>
    <s v="SALE172"/>
    <d v="2023-12-07T00:00:00"/>
    <n v="12"/>
    <n v="2023"/>
    <s v="CUST1344"/>
    <s v="Male"/>
    <n v="39"/>
    <s v="PROD89"/>
    <x v="38"/>
    <x v="2"/>
    <x v="19"/>
    <s v="STORE10"/>
    <s v="Martinez, Adkins and Johnson"/>
    <x v="1"/>
    <s v="Danielmouth"/>
    <x v="1"/>
    <x v="2"/>
    <n v="2"/>
    <n v="0.25"/>
    <x v="169"/>
    <x v="169"/>
  </r>
  <r>
    <s v="SALE173"/>
    <d v="2024-01-23T00:00:00"/>
    <n v="1"/>
    <n v="2024"/>
    <s v="CUST1485"/>
    <s v="Female"/>
    <n v="46"/>
    <s v="PROD26"/>
    <x v="30"/>
    <x v="1"/>
    <x v="1"/>
    <s v="STORE2"/>
    <s v="Mann-Austin"/>
    <x v="0"/>
    <s v="Vasquezborough"/>
    <x v="0"/>
    <x v="2"/>
    <n v="2"/>
    <n v="9.9999999999999978E-2"/>
    <x v="170"/>
    <x v="170"/>
  </r>
  <r>
    <s v="SALE174"/>
    <d v="2023-12-07T00:00:00"/>
    <n v="12"/>
    <n v="2023"/>
    <s v="CUST1293"/>
    <s v="Female"/>
    <n v="56"/>
    <s v="PROD20"/>
    <x v="39"/>
    <x v="0"/>
    <x v="11"/>
    <s v="STORE7"/>
    <s v="Mann-Austin"/>
    <x v="0"/>
    <s v="Vasquezborough"/>
    <x v="0"/>
    <x v="2"/>
    <n v="4"/>
    <n v="5.0000000000000044E-2"/>
    <x v="171"/>
    <x v="171"/>
  </r>
  <r>
    <s v="SALE175"/>
    <d v="2024-12-15T00:00:00"/>
    <n v="12"/>
    <n v="2024"/>
    <s v="CUST1377"/>
    <s v="Female"/>
    <n v="39"/>
    <s v="PROD92"/>
    <x v="73"/>
    <x v="3"/>
    <x v="5"/>
    <s v="STORE1"/>
    <s v="Martinez, Adkins and Johnson"/>
    <x v="1"/>
    <s v="Danielmouth"/>
    <x v="1"/>
    <x v="0"/>
    <n v="2"/>
    <n v="0.14000000000000001"/>
    <x v="172"/>
    <x v="172"/>
  </r>
  <r>
    <s v="SALE176"/>
    <d v="2024-03-20T00:00:00"/>
    <n v="3"/>
    <n v="2024"/>
    <s v="CUST1128"/>
    <s v="Male"/>
    <n v="45"/>
    <s v="PROD25"/>
    <x v="55"/>
    <x v="4"/>
    <x v="11"/>
    <s v="STORE15"/>
    <s v="Shelton PLC"/>
    <x v="1"/>
    <s v="East Jenniferstad"/>
    <x v="1"/>
    <x v="1"/>
    <n v="1"/>
    <n v="0.28000000000000003"/>
    <x v="173"/>
    <x v="173"/>
  </r>
  <r>
    <s v="SALE177"/>
    <d v="2025-01-13T00:00:00"/>
    <n v="1"/>
    <n v="2025"/>
    <s v="CUST1499"/>
    <s v="Female"/>
    <n v="27"/>
    <s v="PROD55"/>
    <x v="69"/>
    <x v="3"/>
    <x v="6"/>
    <s v="STORE8"/>
    <s v="Mann-Austin"/>
    <x v="0"/>
    <s v="Vasquezborough"/>
    <x v="0"/>
    <x v="1"/>
    <n v="1"/>
    <n v="3.9999999999999925E-2"/>
    <x v="174"/>
    <x v="174"/>
  </r>
  <r>
    <s v="SALE178"/>
    <d v="2025-08-16T00:00:00"/>
    <n v="8"/>
    <n v="2025"/>
    <s v="CUST1066"/>
    <s v="Female"/>
    <n v="27"/>
    <s v="PROD94"/>
    <x v="29"/>
    <x v="2"/>
    <x v="18"/>
    <s v="STORE5"/>
    <s v="Mann-Austin"/>
    <x v="0"/>
    <s v="Vasquezborough"/>
    <x v="0"/>
    <x v="2"/>
    <n v="4"/>
    <n v="0"/>
    <x v="175"/>
    <x v="175"/>
  </r>
  <r>
    <s v="SALE179"/>
    <d v="2025-06-04T00:00:00"/>
    <n v="6"/>
    <n v="2025"/>
    <s v="CUST1081"/>
    <s v="Female"/>
    <n v="34"/>
    <s v="PROD45"/>
    <x v="46"/>
    <x v="0"/>
    <x v="0"/>
    <s v="STORE0"/>
    <s v="Rivera-Warner"/>
    <x v="0"/>
    <s v="Washingtonfurt"/>
    <x v="1"/>
    <x v="0"/>
    <n v="2"/>
    <n v="0.27"/>
    <x v="176"/>
    <x v="176"/>
  </r>
  <r>
    <s v="SALE180"/>
    <d v="2023-11-05T00:00:00"/>
    <n v="11"/>
    <n v="2023"/>
    <s v="CUST1478"/>
    <s v="Male"/>
    <n v="59"/>
    <s v="PROD39"/>
    <x v="11"/>
    <x v="1"/>
    <x v="10"/>
    <s v="STORE12"/>
    <s v="Martinez, Adkins and Johnson"/>
    <x v="1"/>
    <s v="Danielmouth"/>
    <x v="1"/>
    <x v="0"/>
    <n v="3"/>
    <n v="0.27"/>
    <x v="177"/>
    <x v="177"/>
  </r>
  <r>
    <s v="SALE181"/>
    <d v="2025-02-22T00:00:00"/>
    <n v="2"/>
    <n v="2025"/>
    <s v="CUST1462"/>
    <s v="Female"/>
    <n v="34"/>
    <s v="PROD33"/>
    <x v="9"/>
    <x v="3"/>
    <x v="6"/>
    <s v="STORE13"/>
    <s v="Martinez, Adkins and Johnson"/>
    <x v="1"/>
    <s v="Danielmouth"/>
    <x v="1"/>
    <x v="1"/>
    <n v="3"/>
    <n v="0.15000000000000002"/>
    <x v="178"/>
    <x v="178"/>
  </r>
  <r>
    <s v="SALE182"/>
    <d v="2025-04-06T00:00:00"/>
    <n v="4"/>
    <n v="2025"/>
    <s v="CUST1396"/>
    <s v="Female"/>
    <n v="25"/>
    <s v="PROD34"/>
    <x v="13"/>
    <x v="1"/>
    <x v="3"/>
    <s v="STORE0"/>
    <s v="Rivera-Warner"/>
    <x v="0"/>
    <s v="Washingtonfurt"/>
    <x v="1"/>
    <x v="2"/>
    <n v="4"/>
    <n v="2.0000000000000129E-2"/>
    <x v="179"/>
    <x v="179"/>
  </r>
  <r>
    <s v="SALE183"/>
    <d v="2024-10-29T00:00:00"/>
    <n v="10"/>
    <n v="2024"/>
    <s v="CUST1033"/>
    <s v="Male"/>
    <n v="25"/>
    <s v="PROD46"/>
    <x v="51"/>
    <x v="4"/>
    <x v="21"/>
    <s v="STORE3"/>
    <s v="Mann-Austin"/>
    <x v="0"/>
    <s v="Vasquezborough"/>
    <x v="0"/>
    <x v="1"/>
    <n v="1"/>
    <n v="1.0000000000000009E-2"/>
    <x v="180"/>
    <x v="180"/>
  </r>
  <r>
    <s v="SALE184"/>
    <d v="2025-01-29T00:00:00"/>
    <n v="1"/>
    <n v="2025"/>
    <s v="CUST1489"/>
    <s v="Female"/>
    <n v="42"/>
    <s v="PROD89"/>
    <x v="38"/>
    <x v="2"/>
    <x v="19"/>
    <s v="STORE3"/>
    <s v="Mann-Austin"/>
    <x v="0"/>
    <s v="Vasquezborough"/>
    <x v="0"/>
    <x v="1"/>
    <n v="1"/>
    <n v="0.14000000000000001"/>
    <x v="181"/>
    <x v="181"/>
  </r>
  <r>
    <s v="SALE185"/>
    <d v="2024-03-03T00:00:00"/>
    <n v="3"/>
    <n v="2024"/>
    <s v="CUST1428"/>
    <s v="Female"/>
    <n v="27"/>
    <s v="PROD63"/>
    <x v="74"/>
    <x v="2"/>
    <x v="18"/>
    <s v="STORE3"/>
    <s v="Mann-Austin"/>
    <x v="0"/>
    <s v="Vasquezborough"/>
    <x v="0"/>
    <x v="2"/>
    <n v="3"/>
    <n v="9.000000000000008E-2"/>
    <x v="182"/>
    <x v="182"/>
  </r>
  <r>
    <s v="SALE186"/>
    <d v="2024-11-04T00:00:00"/>
    <n v="11"/>
    <n v="2024"/>
    <s v="CUST1453"/>
    <s v="Female"/>
    <n v="62"/>
    <s v="PROD79"/>
    <x v="27"/>
    <x v="3"/>
    <x v="16"/>
    <s v="STORE18"/>
    <s v="Guerrero-Schmitt"/>
    <x v="0"/>
    <s v="East Stevechester"/>
    <x v="1"/>
    <x v="1"/>
    <n v="2"/>
    <n v="4.0000000000000036E-2"/>
    <x v="183"/>
    <x v="183"/>
  </r>
  <r>
    <s v="SALE187"/>
    <d v="2024-09-03T00:00:00"/>
    <n v="9"/>
    <n v="2024"/>
    <s v="CUST1272"/>
    <s v="Female"/>
    <n v="48"/>
    <s v="PROD81"/>
    <x v="75"/>
    <x v="0"/>
    <x v="20"/>
    <s v="STORE6"/>
    <s v="Mann-Austin"/>
    <x v="0"/>
    <s v="Vasquezborough"/>
    <x v="0"/>
    <x v="2"/>
    <n v="2"/>
    <n v="1.0000000000000009E-2"/>
    <x v="184"/>
    <x v="184"/>
  </r>
  <r>
    <s v="SALE188"/>
    <d v="2024-04-29T00:00:00"/>
    <n v="4"/>
    <n v="2024"/>
    <s v="CUST1382"/>
    <s v="Female"/>
    <n v="20"/>
    <s v="PROD4"/>
    <x v="11"/>
    <x v="1"/>
    <x v="10"/>
    <s v="STORE3"/>
    <s v="Mann-Austin"/>
    <x v="0"/>
    <s v="Vasquezborough"/>
    <x v="0"/>
    <x v="0"/>
    <n v="3"/>
    <n v="4.0000000000000036E-2"/>
    <x v="185"/>
    <x v="185"/>
  </r>
  <r>
    <s v="SALE189"/>
    <d v="2024-04-29T00:00:00"/>
    <n v="4"/>
    <n v="2024"/>
    <s v="CUST1091"/>
    <s v="Female"/>
    <n v="29"/>
    <s v="PROD46"/>
    <x v="51"/>
    <x v="4"/>
    <x v="21"/>
    <s v="STORE3"/>
    <s v="Mann-Austin"/>
    <x v="0"/>
    <s v="Vasquezborough"/>
    <x v="0"/>
    <x v="2"/>
    <n v="1"/>
    <n v="0.10000000000000009"/>
    <x v="186"/>
    <x v="186"/>
  </r>
  <r>
    <s v="SALE190"/>
    <d v="2025-04-28T00:00:00"/>
    <n v="4"/>
    <n v="2025"/>
    <s v="CUST1334"/>
    <s v="Female"/>
    <n v="50"/>
    <s v="PROD71"/>
    <x v="48"/>
    <x v="2"/>
    <x v="4"/>
    <s v="STORE9"/>
    <s v="Mann-Austin"/>
    <x v="0"/>
    <s v="Vasquezborough"/>
    <x v="0"/>
    <x v="1"/>
    <n v="3"/>
    <n v="0.14000000000000001"/>
    <x v="187"/>
    <x v="187"/>
  </r>
  <r>
    <s v="SALE191"/>
    <d v="2024-06-16T00:00:00"/>
    <n v="6"/>
    <n v="2024"/>
    <s v="CUST1138"/>
    <s v="Male"/>
    <n v="43"/>
    <s v="PROD46"/>
    <x v="51"/>
    <x v="4"/>
    <x v="21"/>
    <s v="STORE18"/>
    <s v="Guerrero-Schmitt"/>
    <x v="0"/>
    <s v="East Stevechester"/>
    <x v="1"/>
    <x v="1"/>
    <n v="1"/>
    <n v="3.0000000000000027E-2"/>
    <x v="188"/>
    <x v="188"/>
  </r>
  <r>
    <s v="SALE192"/>
    <d v="2024-11-21T00:00:00"/>
    <n v="11"/>
    <n v="2024"/>
    <s v="CUST1424"/>
    <s v="Male"/>
    <n v="53"/>
    <s v="PROD92"/>
    <x v="73"/>
    <x v="3"/>
    <x v="5"/>
    <s v="STORE14"/>
    <s v="Mcdonald Inc"/>
    <x v="2"/>
    <s v="Christopherland"/>
    <x v="2"/>
    <x v="2"/>
    <n v="3"/>
    <n v="0.15000000000000002"/>
    <x v="189"/>
    <x v="189"/>
  </r>
  <r>
    <s v="SALE193"/>
    <d v="2025-04-16T00:00:00"/>
    <n v="4"/>
    <n v="2025"/>
    <s v="CUST1162"/>
    <s v="Male"/>
    <n v="37"/>
    <s v="PROD7"/>
    <x v="20"/>
    <x v="4"/>
    <x v="14"/>
    <s v="STORE4"/>
    <s v="Mann-Austin"/>
    <x v="0"/>
    <s v="Vasquezborough"/>
    <x v="0"/>
    <x v="0"/>
    <n v="1"/>
    <n v="3.0000000000000027E-2"/>
    <x v="190"/>
    <x v="190"/>
  </r>
  <r>
    <s v="SALE194"/>
    <d v="2024-11-22T00:00:00"/>
    <n v="11"/>
    <n v="2024"/>
    <s v="CUST1323"/>
    <s v="Female"/>
    <n v="64"/>
    <s v="PROD49"/>
    <x v="2"/>
    <x v="2"/>
    <x v="2"/>
    <s v="STORE10"/>
    <s v="Martinez, Adkins and Johnson"/>
    <x v="1"/>
    <s v="Danielmouth"/>
    <x v="1"/>
    <x v="2"/>
    <n v="3"/>
    <n v="0.24"/>
    <x v="191"/>
    <x v="191"/>
  </r>
  <r>
    <s v="SALE195"/>
    <d v="2023-12-30T00:00:00"/>
    <n v="12"/>
    <n v="2023"/>
    <s v="CUST1427"/>
    <s v="Female"/>
    <n v="18"/>
    <s v="PROD60"/>
    <x v="17"/>
    <x v="2"/>
    <x v="2"/>
    <s v="STORE17"/>
    <s v="Holloway Ltd"/>
    <x v="1"/>
    <s v="Bensonhaven"/>
    <x v="1"/>
    <x v="0"/>
    <n v="1"/>
    <n v="3.0000000000000027E-2"/>
    <x v="192"/>
    <x v="192"/>
  </r>
  <r>
    <s v="SALE196"/>
    <d v="2025-09-04T00:00:00"/>
    <n v="9"/>
    <n v="2025"/>
    <s v="CUST1464"/>
    <s v="Female"/>
    <n v="45"/>
    <s v="PROD57"/>
    <x v="65"/>
    <x v="0"/>
    <x v="13"/>
    <s v="STORE16"/>
    <s v="Frederick-Wright"/>
    <x v="3"/>
    <s v="New Jimmymouth"/>
    <x v="1"/>
    <x v="2"/>
    <n v="4"/>
    <n v="5.0000000000000044E-2"/>
    <x v="193"/>
    <x v="193"/>
  </r>
  <r>
    <s v="SALE197"/>
    <d v="2023-10-28T00:00:00"/>
    <n v="10"/>
    <n v="2023"/>
    <s v="CUST1135"/>
    <s v="Female"/>
    <n v="33"/>
    <s v="PROD44"/>
    <x v="35"/>
    <x v="0"/>
    <x v="13"/>
    <s v="STORE11"/>
    <s v="Martinez, Adkins and Johnson"/>
    <x v="1"/>
    <s v="Danielmouth"/>
    <x v="1"/>
    <x v="1"/>
    <n v="1"/>
    <n v="3.0000000000000027E-2"/>
    <x v="194"/>
    <x v="194"/>
  </r>
  <r>
    <s v="SALE198"/>
    <d v="2024-11-04T00:00:00"/>
    <n v="11"/>
    <n v="2024"/>
    <s v="CUST1448"/>
    <s v="Female"/>
    <n v="64"/>
    <s v="PROD81"/>
    <x v="75"/>
    <x v="0"/>
    <x v="20"/>
    <s v="STORE6"/>
    <s v="Mann-Austin"/>
    <x v="0"/>
    <s v="Vasquezborough"/>
    <x v="0"/>
    <x v="1"/>
    <n v="1"/>
    <n v="0.16000000000000003"/>
    <x v="195"/>
    <x v="195"/>
  </r>
  <r>
    <s v="SALE199"/>
    <d v="2024-12-20T00:00:00"/>
    <n v="12"/>
    <n v="2024"/>
    <s v="CUST1038"/>
    <s v="Female"/>
    <n v="35"/>
    <s v="PROD66"/>
    <x v="67"/>
    <x v="2"/>
    <x v="4"/>
    <s v="STORE5"/>
    <s v="Mann-Austin"/>
    <x v="0"/>
    <s v="Vasquezborough"/>
    <x v="0"/>
    <x v="0"/>
    <n v="2"/>
    <n v="0.26"/>
    <x v="196"/>
    <x v="196"/>
  </r>
  <r>
    <s v="SALE200"/>
    <d v="2025-03-09T00:00:00"/>
    <n v="3"/>
    <n v="2025"/>
    <s v="CUST1170"/>
    <s v="Male"/>
    <n v="18"/>
    <s v="PROD83"/>
    <x v="47"/>
    <x v="2"/>
    <x v="18"/>
    <s v="STORE6"/>
    <s v="Mann-Austin"/>
    <x v="0"/>
    <s v="Vasquezborough"/>
    <x v="0"/>
    <x v="1"/>
    <n v="3"/>
    <n v="0.26000000000000012"/>
    <x v="197"/>
    <x v="197"/>
  </r>
  <r>
    <s v="SALE201"/>
    <d v="2025-03-26T00:00:00"/>
    <n v="3"/>
    <n v="2025"/>
    <s v="CUST1144"/>
    <s v="Female"/>
    <n v="62"/>
    <s v="PROD33"/>
    <x v="9"/>
    <x v="3"/>
    <x v="6"/>
    <s v="STORE4"/>
    <s v="Mann-Austin"/>
    <x v="0"/>
    <s v="Vasquezborough"/>
    <x v="0"/>
    <x v="0"/>
    <n v="1"/>
    <n v="0.15000000000000002"/>
    <x v="198"/>
    <x v="198"/>
  </r>
  <r>
    <s v="SALE202"/>
    <d v="2025-04-03T00:00:00"/>
    <n v="4"/>
    <n v="2025"/>
    <s v="CUST1108"/>
    <s v="Male"/>
    <n v="38"/>
    <s v="PROD62"/>
    <x v="76"/>
    <x v="1"/>
    <x v="3"/>
    <s v="STORE1"/>
    <s v="Martinez, Adkins and Johnson"/>
    <x v="1"/>
    <s v="Danielmouth"/>
    <x v="1"/>
    <x v="2"/>
    <n v="4"/>
    <n v="0.28000000000000003"/>
    <x v="199"/>
    <x v="199"/>
  </r>
  <r>
    <s v="SALE203"/>
    <d v="2024-02-05T00:00:00"/>
    <n v="2"/>
    <n v="2024"/>
    <s v="CUST1472"/>
    <s v="Male"/>
    <n v="42"/>
    <s v="PROD34"/>
    <x v="13"/>
    <x v="1"/>
    <x v="3"/>
    <s v="STORE9"/>
    <s v="Mann-Austin"/>
    <x v="0"/>
    <s v="Vasquezborough"/>
    <x v="0"/>
    <x v="1"/>
    <n v="2"/>
    <n v="0.28000000000000003"/>
    <x v="200"/>
    <x v="200"/>
  </r>
  <r>
    <s v="SALE204"/>
    <d v="2024-06-22T00:00:00"/>
    <n v="6"/>
    <n v="2024"/>
    <s v="CUST1022"/>
    <s v="Female"/>
    <n v="33"/>
    <s v="PROD67"/>
    <x v="22"/>
    <x v="1"/>
    <x v="11"/>
    <s v="STORE9"/>
    <s v="Mann-Austin"/>
    <x v="0"/>
    <s v="Vasquezborough"/>
    <x v="0"/>
    <x v="2"/>
    <n v="3"/>
    <n v="0.11999999999999988"/>
    <x v="201"/>
    <x v="201"/>
  </r>
  <r>
    <s v="SALE205"/>
    <d v="2025-08-14T00:00:00"/>
    <n v="8"/>
    <n v="2025"/>
    <s v="CUST1437"/>
    <s v="Female"/>
    <n v="47"/>
    <s v="PROD88"/>
    <x v="12"/>
    <x v="0"/>
    <x v="11"/>
    <s v="STORE5"/>
    <s v="Mann-Austin"/>
    <x v="0"/>
    <s v="Vasquezborough"/>
    <x v="0"/>
    <x v="0"/>
    <n v="1"/>
    <n v="0.21999999999999997"/>
    <x v="202"/>
    <x v="202"/>
  </r>
  <r>
    <s v="SALE206"/>
    <d v="2024-06-02T00:00:00"/>
    <n v="6"/>
    <n v="2024"/>
    <s v="CUST1243"/>
    <s v="Female"/>
    <n v="56"/>
    <s v="PROD34"/>
    <x v="13"/>
    <x v="1"/>
    <x v="3"/>
    <s v="STORE16"/>
    <s v="Frederick-Wright"/>
    <x v="3"/>
    <s v="New Jimmymouth"/>
    <x v="1"/>
    <x v="2"/>
    <n v="4"/>
    <n v="0.20999999999999996"/>
    <x v="203"/>
    <x v="203"/>
  </r>
  <r>
    <s v="SALE207"/>
    <d v="2024-12-14T00:00:00"/>
    <n v="12"/>
    <n v="2024"/>
    <s v="CUST1185"/>
    <s v="Female"/>
    <n v="54"/>
    <s v="PROD79"/>
    <x v="27"/>
    <x v="3"/>
    <x v="16"/>
    <s v="STORE3"/>
    <s v="Mann-Austin"/>
    <x v="0"/>
    <s v="Vasquezborough"/>
    <x v="0"/>
    <x v="1"/>
    <n v="1"/>
    <n v="1.0000000000000009E-2"/>
    <x v="204"/>
    <x v="204"/>
  </r>
  <r>
    <s v="SALE208"/>
    <d v="2024-04-29T00:00:00"/>
    <n v="4"/>
    <n v="2024"/>
    <s v="CUST1184"/>
    <s v="Female"/>
    <n v="46"/>
    <s v="PROD34"/>
    <x v="13"/>
    <x v="1"/>
    <x v="3"/>
    <s v="STORE17"/>
    <s v="Holloway Ltd"/>
    <x v="1"/>
    <s v="Bensonhaven"/>
    <x v="1"/>
    <x v="0"/>
    <n v="4"/>
    <n v="4.0000000000000036E-2"/>
    <x v="205"/>
    <x v="205"/>
  </r>
  <r>
    <s v="SALE209"/>
    <d v="2023-10-25T00:00:00"/>
    <n v="10"/>
    <n v="2023"/>
    <s v="CUST1371"/>
    <s v="Female"/>
    <n v="21"/>
    <s v="PROD67"/>
    <x v="22"/>
    <x v="1"/>
    <x v="11"/>
    <s v="STORE8"/>
    <s v="Mann-Austin"/>
    <x v="0"/>
    <s v="Vasquezborough"/>
    <x v="0"/>
    <x v="1"/>
    <n v="1"/>
    <n v="4.0000000000000036E-2"/>
    <x v="206"/>
    <x v="206"/>
  </r>
  <r>
    <s v="SALE210"/>
    <d v="2024-07-24T00:00:00"/>
    <n v="7"/>
    <n v="2024"/>
    <s v="CUST1094"/>
    <s v="Female"/>
    <n v="43"/>
    <s v="PROD50"/>
    <x v="53"/>
    <x v="0"/>
    <x v="13"/>
    <s v="STORE2"/>
    <s v="Mann-Austin"/>
    <x v="0"/>
    <s v="Vasquezborough"/>
    <x v="0"/>
    <x v="2"/>
    <n v="1"/>
    <n v="0.27"/>
    <x v="207"/>
    <x v="207"/>
  </r>
  <r>
    <s v="SALE211"/>
    <d v="2025-05-30T00:00:00"/>
    <n v="5"/>
    <n v="2025"/>
    <s v="CUST1012"/>
    <s v="Female"/>
    <n v="55"/>
    <s v="PROD27"/>
    <x v="16"/>
    <x v="3"/>
    <x v="6"/>
    <s v="STORE8"/>
    <s v="Mann-Austin"/>
    <x v="0"/>
    <s v="Vasquezborough"/>
    <x v="0"/>
    <x v="2"/>
    <n v="3"/>
    <n v="0.26999999999999991"/>
    <x v="208"/>
    <x v="208"/>
  </r>
  <r>
    <s v="SALE212"/>
    <d v="2025-10-12T00:00:00"/>
    <n v="10"/>
    <n v="2025"/>
    <s v="CUST1442"/>
    <s v="Female"/>
    <n v="42"/>
    <s v="PROD56"/>
    <x v="6"/>
    <x v="3"/>
    <x v="6"/>
    <s v="STORE19"/>
    <s v="Mann-Austin"/>
    <x v="0"/>
    <s v="Vasquezborough"/>
    <x v="0"/>
    <x v="0"/>
    <n v="4"/>
    <n v="0.13"/>
    <x v="209"/>
    <x v="209"/>
  </r>
  <r>
    <s v="SALE213"/>
    <d v="2024-01-23T00:00:00"/>
    <n v="1"/>
    <n v="2024"/>
    <s v="CUST1307"/>
    <s v="Female"/>
    <n v="56"/>
    <s v="PROD78"/>
    <x v="33"/>
    <x v="3"/>
    <x v="6"/>
    <s v="STORE2"/>
    <s v="Mann-Austin"/>
    <x v="0"/>
    <s v="Vasquezborough"/>
    <x v="0"/>
    <x v="1"/>
    <n v="1"/>
    <n v="3.0000000000000027E-2"/>
    <x v="210"/>
    <x v="210"/>
  </r>
  <r>
    <s v="SALE214"/>
    <d v="2025-10-13T00:00:00"/>
    <n v="10"/>
    <n v="2025"/>
    <s v="CUST1199"/>
    <s v="Male"/>
    <n v="46"/>
    <s v="PROD48"/>
    <x v="64"/>
    <x v="1"/>
    <x v="11"/>
    <s v="STORE16"/>
    <s v="Frederick-Wright"/>
    <x v="3"/>
    <s v="New Jimmymouth"/>
    <x v="1"/>
    <x v="0"/>
    <n v="1"/>
    <n v="0.26"/>
    <x v="211"/>
    <x v="211"/>
  </r>
  <r>
    <s v="SALE215"/>
    <d v="2024-03-05T00:00:00"/>
    <n v="3"/>
    <n v="2024"/>
    <s v="CUST1443"/>
    <s v="Male"/>
    <n v="51"/>
    <s v="PROD14"/>
    <x v="61"/>
    <x v="3"/>
    <x v="6"/>
    <s v="STORE9"/>
    <s v="Mann-Austin"/>
    <x v="0"/>
    <s v="Vasquezborough"/>
    <x v="0"/>
    <x v="0"/>
    <n v="3"/>
    <n v="5.0000000000000044E-2"/>
    <x v="212"/>
    <x v="212"/>
  </r>
  <r>
    <s v="SALE216"/>
    <d v="2025-07-16T00:00:00"/>
    <n v="7"/>
    <n v="2025"/>
    <s v="CUST1153"/>
    <s v="Male"/>
    <n v="31"/>
    <s v="PROD72"/>
    <x v="18"/>
    <x v="0"/>
    <x v="13"/>
    <s v="STORE8"/>
    <s v="Mann-Austin"/>
    <x v="0"/>
    <s v="Vasquezborough"/>
    <x v="0"/>
    <x v="2"/>
    <n v="3"/>
    <n v="7.9999999999999849E-2"/>
    <x v="213"/>
    <x v="213"/>
  </r>
  <r>
    <s v="SALE217"/>
    <d v="2023-10-20T00:00:00"/>
    <n v="10"/>
    <n v="2023"/>
    <s v="CUST1266"/>
    <s v="Female"/>
    <n v="32"/>
    <s v="PROD15"/>
    <x v="5"/>
    <x v="1"/>
    <x v="5"/>
    <s v="STORE19"/>
    <s v="Mann-Austin"/>
    <x v="0"/>
    <s v="Vasquezborough"/>
    <x v="0"/>
    <x v="1"/>
    <n v="1"/>
    <n v="0.14000000000000001"/>
    <x v="214"/>
    <x v="214"/>
  </r>
  <r>
    <s v="SALE218"/>
    <d v="2024-06-04T00:00:00"/>
    <n v="6"/>
    <n v="2024"/>
    <s v="CUST1246"/>
    <s v="Male"/>
    <n v="58"/>
    <s v="PROD72"/>
    <x v="18"/>
    <x v="0"/>
    <x v="13"/>
    <s v="STORE1"/>
    <s v="Martinez, Adkins and Johnson"/>
    <x v="1"/>
    <s v="Danielmouth"/>
    <x v="1"/>
    <x v="2"/>
    <n v="4"/>
    <n v="0.10999999999999999"/>
    <x v="215"/>
    <x v="215"/>
  </r>
  <r>
    <s v="SALE219"/>
    <d v="2023-10-26T00:00:00"/>
    <n v="10"/>
    <n v="2023"/>
    <s v="CUST1203"/>
    <s v="Male"/>
    <n v="47"/>
    <s v="PROD90"/>
    <x v="59"/>
    <x v="1"/>
    <x v="11"/>
    <s v="STORE15"/>
    <s v="Shelton PLC"/>
    <x v="1"/>
    <s v="East Jenniferstad"/>
    <x v="1"/>
    <x v="2"/>
    <n v="4"/>
    <n v="2.0000000000000018E-2"/>
    <x v="216"/>
    <x v="216"/>
  </r>
  <r>
    <s v="SALE220"/>
    <d v="2025-04-07T00:00:00"/>
    <n v="4"/>
    <n v="2025"/>
    <s v="CUST1075"/>
    <s v="Female"/>
    <n v="61"/>
    <s v="PROD16"/>
    <x v="28"/>
    <x v="2"/>
    <x v="17"/>
    <s v="STORE18"/>
    <s v="Guerrero-Schmitt"/>
    <x v="0"/>
    <s v="East Stevechester"/>
    <x v="1"/>
    <x v="2"/>
    <n v="3"/>
    <n v="7.999999999999996E-2"/>
    <x v="217"/>
    <x v="217"/>
  </r>
  <r>
    <s v="SALE221"/>
    <d v="2025-03-13T00:00:00"/>
    <n v="3"/>
    <n v="2025"/>
    <s v="CUST1099"/>
    <s v="Male"/>
    <n v="35"/>
    <s v="PROD26"/>
    <x v="30"/>
    <x v="1"/>
    <x v="1"/>
    <s v="STORE14"/>
    <s v="Mcdonald Inc"/>
    <x v="2"/>
    <s v="Christopherland"/>
    <x v="2"/>
    <x v="0"/>
    <n v="4"/>
    <n v="0.15000000000000002"/>
    <x v="218"/>
    <x v="218"/>
  </r>
  <r>
    <s v="SALE222"/>
    <d v="2024-07-07T00:00:00"/>
    <n v="7"/>
    <n v="2024"/>
    <s v="CUST1269"/>
    <s v="Female"/>
    <n v="45"/>
    <s v="PROD76"/>
    <x v="3"/>
    <x v="1"/>
    <x v="3"/>
    <s v="STORE17"/>
    <s v="Holloway Ltd"/>
    <x v="1"/>
    <s v="Bensonhaven"/>
    <x v="1"/>
    <x v="0"/>
    <n v="3"/>
    <n v="0.14999999999999991"/>
    <x v="219"/>
    <x v="219"/>
  </r>
  <r>
    <s v="SALE223"/>
    <d v="2024-03-10T00:00:00"/>
    <n v="3"/>
    <n v="2024"/>
    <s v="CUST1495"/>
    <s v="Female"/>
    <n v="23"/>
    <s v="PROD61"/>
    <x v="77"/>
    <x v="0"/>
    <x v="20"/>
    <s v="STORE15"/>
    <s v="Shelton PLC"/>
    <x v="1"/>
    <s v="East Jenniferstad"/>
    <x v="1"/>
    <x v="1"/>
    <n v="4"/>
    <n v="3.0000000000000027E-2"/>
    <x v="220"/>
    <x v="220"/>
  </r>
  <r>
    <s v="SALE224"/>
    <d v="2025-09-15T00:00:00"/>
    <n v="9"/>
    <n v="2025"/>
    <s v="CUST1096"/>
    <s v="Female"/>
    <n v="30"/>
    <s v="PROD65"/>
    <x v="15"/>
    <x v="0"/>
    <x v="13"/>
    <s v="STORE6"/>
    <s v="Mann-Austin"/>
    <x v="0"/>
    <s v="Vasquezborough"/>
    <x v="0"/>
    <x v="0"/>
    <n v="3"/>
    <n v="0.12"/>
    <x v="221"/>
    <x v="221"/>
  </r>
  <r>
    <s v="SALE225"/>
    <d v="2024-11-11T00:00:00"/>
    <n v="11"/>
    <n v="2024"/>
    <s v="CUST1069"/>
    <s v="Female"/>
    <n v="24"/>
    <s v="PROD73"/>
    <x v="71"/>
    <x v="0"/>
    <x v="0"/>
    <s v="STORE9"/>
    <s v="Mann-Austin"/>
    <x v="0"/>
    <s v="Vasquezborough"/>
    <x v="0"/>
    <x v="0"/>
    <n v="3"/>
    <n v="9.000000000000008E-2"/>
    <x v="222"/>
    <x v="222"/>
  </r>
  <r>
    <s v="SALE226"/>
    <d v="2025-01-09T00:00:00"/>
    <n v="1"/>
    <n v="2025"/>
    <s v="CUST1266"/>
    <s v="Female"/>
    <n v="32"/>
    <s v="PROD61"/>
    <x v="77"/>
    <x v="0"/>
    <x v="20"/>
    <s v="STORE3"/>
    <s v="Mann-Austin"/>
    <x v="0"/>
    <s v="Vasquezborough"/>
    <x v="0"/>
    <x v="1"/>
    <n v="4"/>
    <n v="0.21999999999999986"/>
    <x v="223"/>
    <x v="223"/>
  </r>
  <r>
    <s v="SALE227"/>
    <d v="2024-04-24T00:00:00"/>
    <n v="4"/>
    <n v="2024"/>
    <s v="CUST1499"/>
    <s v="Female"/>
    <n v="27"/>
    <s v="PROD39"/>
    <x v="11"/>
    <x v="1"/>
    <x v="10"/>
    <s v="STORE2"/>
    <s v="Mann-Austin"/>
    <x v="0"/>
    <s v="Vasquezborough"/>
    <x v="0"/>
    <x v="0"/>
    <n v="2"/>
    <n v="8.9999999999999969E-2"/>
    <x v="224"/>
    <x v="224"/>
  </r>
  <r>
    <s v="SALE228"/>
    <d v="2023-12-24T00:00:00"/>
    <n v="12"/>
    <n v="2023"/>
    <s v="CUST1107"/>
    <s v="Female"/>
    <n v="62"/>
    <s v="PROD75"/>
    <x v="26"/>
    <x v="4"/>
    <x v="15"/>
    <s v="STORE3"/>
    <s v="Mann-Austin"/>
    <x v="0"/>
    <s v="Vasquezborough"/>
    <x v="0"/>
    <x v="1"/>
    <n v="2"/>
    <n v="4.0000000000000036E-2"/>
    <x v="225"/>
    <x v="225"/>
  </r>
  <r>
    <s v="SALE229"/>
    <d v="2024-02-26T00:00:00"/>
    <n v="2"/>
    <n v="2024"/>
    <s v="CUST1142"/>
    <s v="Male"/>
    <n v="37"/>
    <s v="PROD60"/>
    <x v="17"/>
    <x v="2"/>
    <x v="2"/>
    <s v="STORE14"/>
    <s v="Mcdonald Inc"/>
    <x v="2"/>
    <s v="Christopherland"/>
    <x v="2"/>
    <x v="0"/>
    <n v="3"/>
    <n v="7.999999999999996E-2"/>
    <x v="226"/>
    <x v="226"/>
  </r>
  <r>
    <s v="SALE230"/>
    <d v="2025-01-19T00:00:00"/>
    <n v="1"/>
    <n v="2025"/>
    <s v="CUST1049"/>
    <s v="Female"/>
    <n v="45"/>
    <s v="PROD48"/>
    <x v="64"/>
    <x v="1"/>
    <x v="11"/>
    <s v="STORE13"/>
    <s v="Martinez, Adkins and Johnson"/>
    <x v="1"/>
    <s v="Danielmouth"/>
    <x v="1"/>
    <x v="1"/>
    <n v="3"/>
    <n v="9.9999999999999978E-2"/>
    <x v="227"/>
    <x v="227"/>
  </r>
  <r>
    <s v="SALE231"/>
    <d v="2025-07-25T00:00:00"/>
    <n v="7"/>
    <n v="2025"/>
    <s v="CUST1275"/>
    <s v="Male"/>
    <n v="22"/>
    <s v="PROD69"/>
    <x v="20"/>
    <x v="4"/>
    <x v="14"/>
    <s v="STORE12"/>
    <s v="Martinez, Adkins and Johnson"/>
    <x v="1"/>
    <s v="Danielmouth"/>
    <x v="1"/>
    <x v="0"/>
    <n v="4"/>
    <n v="1.0000000000000009E-2"/>
    <x v="228"/>
    <x v="228"/>
  </r>
  <r>
    <s v="SALE232"/>
    <d v="2024-04-27T00:00:00"/>
    <n v="4"/>
    <n v="2024"/>
    <s v="CUST1148"/>
    <s v="Female"/>
    <n v="42"/>
    <s v="PROD58"/>
    <x v="78"/>
    <x v="4"/>
    <x v="11"/>
    <s v="STORE10"/>
    <s v="Martinez, Adkins and Johnson"/>
    <x v="1"/>
    <s v="Danielmouth"/>
    <x v="1"/>
    <x v="1"/>
    <n v="4"/>
    <n v="0.24"/>
    <x v="229"/>
    <x v="229"/>
  </r>
  <r>
    <s v="SALE233"/>
    <d v="2025-08-11T00:00:00"/>
    <n v="8"/>
    <n v="2025"/>
    <s v="CUST1010"/>
    <s v="Male"/>
    <n v="53"/>
    <s v="PROD79"/>
    <x v="27"/>
    <x v="3"/>
    <x v="16"/>
    <s v="STORE5"/>
    <s v="Mann-Austin"/>
    <x v="0"/>
    <s v="Vasquezborough"/>
    <x v="0"/>
    <x v="1"/>
    <n v="1"/>
    <n v="5.0000000000000044E-2"/>
    <x v="230"/>
    <x v="230"/>
  </r>
  <r>
    <s v="SALE234"/>
    <d v="2025-03-15T00:00:00"/>
    <n v="3"/>
    <n v="2025"/>
    <s v="CUST1335"/>
    <s v="Male"/>
    <n v="37"/>
    <s v="PROD54"/>
    <x v="54"/>
    <x v="0"/>
    <x v="11"/>
    <s v="STORE0"/>
    <s v="Rivera-Warner"/>
    <x v="0"/>
    <s v="Washingtonfurt"/>
    <x v="1"/>
    <x v="2"/>
    <n v="1"/>
    <n v="0.21999999999999997"/>
    <x v="231"/>
    <x v="231"/>
  </r>
  <r>
    <s v="SALE235"/>
    <d v="2025-01-14T00:00:00"/>
    <n v="1"/>
    <n v="2025"/>
    <s v="CUST1008"/>
    <s v="Female"/>
    <n v="53"/>
    <s v="PROD94"/>
    <x v="29"/>
    <x v="2"/>
    <x v="18"/>
    <s v="STORE6"/>
    <s v="Mann-Austin"/>
    <x v="0"/>
    <s v="Vasquezborough"/>
    <x v="0"/>
    <x v="2"/>
    <n v="1"/>
    <n v="0.29000000000000004"/>
    <x v="232"/>
    <x v="232"/>
  </r>
  <r>
    <s v="SALE236"/>
    <d v="2025-06-01T00:00:00"/>
    <n v="6"/>
    <n v="2025"/>
    <s v="CUST1169"/>
    <s v="Male"/>
    <n v="64"/>
    <s v="PROD17"/>
    <x v="50"/>
    <x v="0"/>
    <x v="11"/>
    <s v="STORE0"/>
    <s v="Rivera-Warner"/>
    <x v="0"/>
    <s v="Washingtonfurt"/>
    <x v="1"/>
    <x v="0"/>
    <n v="4"/>
    <n v="0.18999999999999995"/>
    <x v="233"/>
    <x v="233"/>
  </r>
  <r>
    <s v="SALE237"/>
    <d v="2024-09-24T00:00:00"/>
    <n v="9"/>
    <n v="2024"/>
    <s v="CUST1494"/>
    <s v="Male"/>
    <n v="21"/>
    <s v="PROD28"/>
    <x v="70"/>
    <x v="0"/>
    <x v="11"/>
    <s v="STORE17"/>
    <s v="Holloway Ltd"/>
    <x v="1"/>
    <s v="Bensonhaven"/>
    <x v="1"/>
    <x v="2"/>
    <n v="4"/>
    <n v="0.19999999999999996"/>
    <x v="234"/>
    <x v="234"/>
  </r>
  <r>
    <s v="SALE238"/>
    <d v="2023-11-23T00:00:00"/>
    <n v="11"/>
    <n v="2023"/>
    <s v="CUST1135"/>
    <s v="Female"/>
    <n v="33"/>
    <s v="PROD15"/>
    <x v="5"/>
    <x v="1"/>
    <x v="5"/>
    <s v="STORE5"/>
    <s v="Mann-Austin"/>
    <x v="0"/>
    <s v="Vasquezborough"/>
    <x v="0"/>
    <x v="0"/>
    <n v="1"/>
    <n v="0.20999999999999996"/>
    <x v="235"/>
    <x v="235"/>
  </r>
  <r>
    <s v="SALE239"/>
    <d v="2025-07-23T00:00:00"/>
    <n v="7"/>
    <n v="2025"/>
    <s v="CUST1216"/>
    <s v="Male"/>
    <n v="44"/>
    <s v="PROD86"/>
    <x v="52"/>
    <x v="3"/>
    <x v="8"/>
    <s v="STORE8"/>
    <s v="Mann-Austin"/>
    <x v="0"/>
    <s v="Vasquezborough"/>
    <x v="0"/>
    <x v="2"/>
    <n v="3"/>
    <n v="8.0000000000000071E-2"/>
    <x v="236"/>
    <x v="236"/>
  </r>
  <r>
    <s v="SALE240"/>
    <d v="2025-09-17T00:00:00"/>
    <n v="9"/>
    <n v="2025"/>
    <s v="CUST1031"/>
    <s v="Male"/>
    <n v="41"/>
    <s v="PROD62"/>
    <x v="76"/>
    <x v="1"/>
    <x v="3"/>
    <s v="STORE12"/>
    <s v="Martinez, Adkins and Johnson"/>
    <x v="1"/>
    <s v="Danielmouth"/>
    <x v="1"/>
    <x v="0"/>
    <n v="3"/>
    <n v="3.0000000000000027E-2"/>
    <x v="237"/>
    <x v="237"/>
  </r>
  <r>
    <s v="SALE241"/>
    <d v="2025-04-07T00:00:00"/>
    <n v="4"/>
    <n v="2025"/>
    <s v="CUST1476"/>
    <s v="Female"/>
    <n v="33"/>
    <s v="PROD16"/>
    <x v="28"/>
    <x v="2"/>
    <x v="17"/>
    <s v="STORE19"/>
    <s v="Mann-Austin"/>
    <x v="0"/>
    <s v="Vasquezborough"/>
    <x v="0"/>
    <x v="2"/>
    <n v="1"/>
    <n v="0.29000000000000004"/>
    <x v="238"/>
    <x v="238"/>
  </r>
  <r>
    <s v="SALE242"/>
    <d v="2024-01-21T00:00:00"/>
    <n v="1"/>
    <n v="2024"/>
    <s v="CUST1325"/>
    <s v="Male"/>
    <n v="60"/>
    <s v="PROD8"/>
    <x v="27"/>
    <x v="3"/>
    <x v="16"/>
    <s v="STORE16"/>
    <s v="Frederick-Wright"/>
    <x v="3"/>
    <s v="New Jimmymouth"/>
    <x v="1"/>
    <x v="1"/>
    <n v="1"/>
    <n v="8.9999999999999969E-2"/>
    <x v="239"/>
    <x v="239"/>
  </r>
  <r>
    <s v="SALE243"/>
    <d v="2024-07-07T00:00:00"/>
    <n v="7"/>
    <n v="2024"/>
    <s v="CUST1364"/>
    <s v="Male"/>
    <n v="58"/>
    <s v="PROD65"/>
    <x v="15"/>
    <x v="0"/>
    <x v="13"/>
    <s v="STORE11"/>
    <s v="Martinez, Adkins and Johnson"/>
    <x v="1"/>
    <s v="Danielmouth"/>
    <x v="1"/>
    <x v="0"/>
    <n v="2"/>
    <n v="3.0000000000000027E-2"/>
    <x v="240"/>
    <x v="240"/>
  </r>
  <r>
    <s v="SALE244"/>
    <d v="2025-05-03T00:00:00"/>
    <n v="5"/>
    <n v="2025"/>
    <s v="CUST1200"/>
    <s v="Male"/>
    <n v="30"/>
    <s v="PROD14"/>
    <x v="61"/>
    <x v="3"/>
    <x v="6"/>
    <s v="STORE0"/>
    <s v="Rivera-Warner"/>
    <x v="0"/>
    <s v="Washingtonfurt"/>
    <x v="1"/>
    <x v="1"/>
    <n v="4"/>
    <n v="0.28000000000000003"/>
    <x v="241"/>
    <x v="241"/>
  </r>
  <r>
    <s v="SALE245"/>
    <d v="2024-02-27T00:00:00"/>
    <n v="2"/>
    <n v="2024"/>
    <s v="CUST1463"/>
    <s v="Female"/>
    <n v="36"/>
    <s v="PROD8"/>
    <x v="27"/>
    <x v="3"/>
    <x v="16"/>
    <s v="STORE7"/>
    <s v="Mann-Austin"/>
    <x v="0"/>
    <s v="Vasquezborough"/>
    <x v="0"/>
    <x v="1"/>
    <n v="2"/>
    <n v="0.15000000000000002"/>
    <x v="242"/>
    <x v="242"/>
  </r>
  <r>
    <s v="SALE246"/>
    <d v="2025-07-08T00:00:00"/>
    <n v="7"/>
    <n v="2025"/>
    <s v="CUST1344"/>
    <s v="Male"/>
    <n v="39"/>
    <s v="PROD74"/>
    <x v="1"/>
    <x v="1"/>
    <x v="1"/>
    <s v="STORE7"/>
    <s v="Mann-Austin"/>
    <x v="0"/>
    <s v="Vasquezborough"/>
    <x v="0"/>
    <x v="1"/>
    <n v="2"/>
    <n v="0.22999999999999998"/>
    <x v="243"/>
    <x v="243"/>
  </r>
  <r>
    <s v="SALE247"/>
    <d v="2025-03-13T00:00:00"/>
    <n v="3"/>
    <n v="2025"/>
    <s v="CUST1435"/>
    <s v="Female"/>
    <n v="37"/>
    <s v="PROD94"/>
    <x v="29"/>
    <x v="2"/>
    <x v="18"/>
    <s v="STORE12"/>
    <s v="Martinez, Adkins and Johnson"/>
    <x v="1"/>
    <s v="Danielmouth"/>
    <x v="1"/>
    <x v="2"/>
    <n v="1"/>
    <n v="8.9999999999999969E-2"/>
    <x v="244"/>
    <x v="244"/>
  </r>
  <r>
    <s v="SALE248"/>
    <d v="2025-04-21T00:00:00"/>
    <n v="4"/>
    <n v="2025"/>
    <s v="CUST1083"/>
    <s v="Female"/>
    <n v="48"/>
    <s v="PROD45"/>
    <x v="46"/>
    <x v="0"/>
    <x v="0"/>
    <s v="STORE9"/>
    <s v="Mann-Austin"/>
    <x v="0"/>
    <s v="Vasquezborough"/>
    <x v="0"/>
    <x v="1"/>
    <n v="3"/>
    <n v="5.0000000000000155E-2"/>
    <x v="245"/>
    <x v="245"/>
  </r>
  <r>
    <s v="SALE249"/>
    <d v="2024-11-10T00:00:00"/>
    <n v="11"/>
    <n v="2024"/>
    <s v="CUST1023"/>
    <s v="Female"/>
    <n v="52"/>
    <s v="PROD68"/>
    <x v="79"/>
    <x v="3"/>
    <x v="22"/>
    <s v="STORE3"/>
    <s v="Mann-Austin"/>
    <x v="0"/>
    <s v="Vasquezborough"/>
    <x v="0"/>
    <x v="0"/>
    <n v="2"/>
    <n v="0.25"/>
    <x v="246"/>
    <x v="246"/>
  </r>
  <r>
    <s v="SALE250"/>
    <d v="2024-08-09T00:00:00"/>
    <n v="8"/>
    <n v="2024"/>
    <s v="CUST1131"/>
    <s v="Female"/>
    <n v="34"/>
    <s v="PROD75"/>
    <x v="26"/>
    <x v="4"/>
    <x v="15"/>
    <s v="STORE9"/>
    <s v="Mann-Austin"/>
    <x v="0"/>
    <s v="Vasquezborough"/>
    <x v="0"/>
    <x v="0"/>
    <n v="4"/>
    <n v="1.0000000000000009E-2"/>
    <x v="247"/>
    <x v="247"/>
  </r>
  <r>
    <s v="SALE251"/>
    <d v="2024-03-05T00:00:00"/>
    <n v="3"/>
    <n v="2024"/>
    <s v="CUST1485"/>
    <s v="Female"/>
    <n v="46"/>
    <s v="PROD41"/>
    <x v="80"/>
    <x v="0"/>
    <x v="13"/>
    <s v="STORE17"/>
    <s v="Holloway Ltd"/>
    <x v="1"/>
    <s v="Bensonhaven"/>
    <x v="1"/>
    <x v="1"/>
    <n v="4"/>
    <n v="0.19999999999999996"/>
    <x v="248"/>
    <x v="248"/>
  </r>
  <r>
    <s v="SALE252"/>
    <d v="2025-09-25T00:00:00"/>
    <n v="9"/>
    <n v="2025"/>
    <s v="CUST1449"/>
    <s v="Male"/>
    <n v="29"/>
    <s v="PROD98"/>
    <x v="23"/>
    <x v="1"/>
    <x v="1"/>
    <s v="STORE19"/>
    <s v="Mann-Austin"/>
    <x v="0"/>
    <s v="Vasquezborough"/>
    <x v="0"/>
    <x v="1"/>
    <n v="1"/>
    <n v="9.9999999999999978E-2"/>
    <x v="249"/>
    <x v="249"/>
  </r>
  <r>
    <s v="SALE253"/>
    <d v="2025-08-07T00:00:00"/>
    <n v="8"/>
    <n v="2025"/>
    <s v="CUST1240"/>
    <s v="Female"/>
    <n v="59"/>
    <s v="PROD92"/>
    <x v="73"/>
    <x v="3"/>
    <x v="5"/>
    <s v="STORE18"/>
    <s v="Guerrero-Schmitt"/>
    <x v="0"/>
    <s v="East Stevechester"/>
    <x v="1"/>
    <x v="0"/>
    <n v="2"/>
    <n v="0.16000000000000003"/>
    <x v="250"/>
    <x v="250"/>
  </r>
  <r>
    <s v="SALE254"/>
    <d v="2024-02-16T00:00:00"/>
    <n v="2"/>
    <n v="2024"/>
    <s v="CUST1082"/>
    <s v="Male"/>
    <n v="53"/>
    <s v="PROD92"/>
    <x v="73"/>
    <x v="3"/>
    <x v="5"/>
    <s v="STORE6"/>
    <s v="Mann-Austin"/>
    <x v="0"/>
    <s v="Vasquezborough"/>
    <x v="0"/>
    <x v="1"/>
    <n v="2"/>
    <n v="0.10999999999999999"/>
    <x v="251"/>
    <x v="251"/>
  </r>
  <r>
    <s v="SALE255"/>
    <d v="2025-03-30T00:00:00"/>
    <n v="3"/>
    <n v="2025"/>
    <s v="CUST1044"/>
    <s v="Male"/>
    <n v="34"/>
    <s v="PROD1"/>
    <x v="21"/>
    <x v="4"/>
    <x v="12"/>
    <s v="STORE9"/>
    <s v="Mann-Austin"/>
    <x v="0"/>
    <s v="Vasquezborough"/>
    <x v="0"/>
    <x v="0"/>
    <n v="3"/>
    <n v="0.18999999999999995"/>
    <x v="252"/>
    <x v="252"/>
  </r>
  <r>
    <s v="SALE256"/>
    <d v="2025-02-18T00:00:00"/>
    <n v="2"/>
    <n v="2025"/>
    <s v="CUST1471"/>
    <s v="Male"/>
    <n v="42"/>
    <s v="PROD17"/>
    <x v="50"/>
    <x v="0"/>
    <x v="11"/>
    <s v="STORE10"/>
    <s v="Martinez, Adkins and Johnson"/>
    <x v="1"/>
    <s v="Danielmouth"/>
    <x v="1"/>
    <x v="0"/>
    <n v="2"/>
    <n v="0.21999999999999997"/>
    <x v="253"/>
    <x v="253"/>
  </r>
  <r>
    <s v="SALE257"/>
    <d v="2025-03-01T00:00:00"/>
    <n v="3"/>
    <n v="2025"/>
    <s v="CUST1013"/>
    <s v="Female"/>
    <n v="32"/>
    <s v="PROD24"/>
    <x v="10"/>
    <x v="0"/>
    <x v="9"/>
    <s v="STORE1"/>
    <s v="Martinez, Adkins and Johnson"/>
    <x v="1"/>
    <s v="Danielmouth"/>
    <x v="1"/>
    <x v="2"/>
    <n v="2"/>
    <n v="0.22000000000000008"/>
    <x v="254"/>
    <x v="254"/>
  </r>
  <r>
    <s v="SALE258"/>
    <d v="2024-01-09T00:00:00"/>
    <n v="1"/>
    <n v="2024"/>
    <s v="CUST1136"/>
    <s v="Male"/>
    <n v="29"/>
    <s v="PROD35"/>
    <x v="62"/>
    <x v="3"/>
    <x v="16"/>
    <s v="STORE17"/>
    <s v="Holloway Ltd"/>
    <x v="1"/>
    <s v="Bensonhaven"/>
    <x v="1"/>
    <x v="0"/>
    <n v="1"/>
    <n v="0.18999999999999995"/>
    <x v="255"/>
    <x v="255"/>
  </r>
  <r>
    <s v="SALE259"/>
    <d v="2025-04-26T00:00:00"/>
    <n v="4"/>
    <n v="2025"/>
    <s v="CUST1248"/>
    <s v="Male"/>
    <n v="19"/>
    <s v="PROD35"/>
    <x v="62"/>
    <x v="3"/>
    <x v="16"/>
    <s v="STORE2"/>
    <s v="Mann-Austin"/>
    <x v="0"/>
    <s v="Vasquezborough"/>
    <x v="0"/>
    <x v="1"/>
    <n v="2"/>
    <n v="0"/>
    <x v="256"/>
    <x v="256"/>
  </r>
  <r>
    <s v="SALE260"/>
    <d v="2024-07-24T00:00:00"/>
    <n v="7"/>
    <n v="2024"/>
    <s v="CUST1103"/>
    <s v="Male"/>
    <n v="21"/>
    <s v="PROD89"/>
    <x v="38"/>
    <x v="2"/>
    <x v="19"/>
    <s v="STORE19"/>
    <s v="Mann-Austin"/>
    <x v="0"/>
    <s v="Vasquezborough"/>
    <x v="0"/>
    <x v="1"/>
    <n v="4"/>
    <n v="0.10999999999999988"/>
    <x v="257"/>
    <x v="257"/>
  </r>
  <r>
    <s v="SALE261"/>
    <d v="2025-03-26T00:00:00"/>
    <n v="3"/>
    <n v="2025"/>
    <s v="CUST1333"/>
    <s v="Female"/>
    <n v="64"/>
    <s v="PROD0"/>
    <x v="81"/>
    <x v="1"/>
    <x v="3"/>
    <s v="STORE8"/>
    <s v="Mann-Austin"/>
    <x v="0"/>
    <s v="Vasquezborough"/>
    <x v="0"/>
    <x v="0"/>
    <n v="4"/>
    <n v="7.0000000000000062E-2"/>
    <x v="258"/>
    <x v="258"/>
  </r>
  <r>
    <s v="SALE262"/>
    <d v="2025-02-25T00:00:00"/>
    <n v="2"/>
    <n v="2025"/>
    <s v="CUST1209"/>
    <s v="Female"/>
    <n v="50"/>
    <s v="PROD42"/>
    <x v="58"/>
    <x v="1"/>
    <x v="11"/>
    <s v="STORE7"/>
    <s v="Mann-Austin"/>
    <x v="0"/>
    <s v="Vasquezborough"/>
    <x v="0"/>
    <x v="2"/>
    <n v="3"/>
    <n v="0.28000000000000003"/>
    <x v="259"/>
    <x v="259"/>
  </r>
  <r>
    <s v="SALE263"/>
    <d v="2025-06-18T00:00:00"/>
    <n v="6"/>
    <n v="2025"/>
    <s v="CUST1282"/>
    <s v="Female"/>
    <n v="46"/>
    <s v="PROD91"/>
    <x v="49"/>
    <x v="4"/>
    <x v="15"/>
    <s v="STORE9"/>
    <s v="Mann-Austin"/>
    <x v="0"/>
    <s v="Vasquezborough"/>
    <x v="0"/>
    <x v="2"/>
    <n v="2"/>
    <n v="0.17999999999999994"/>
    <x v="260"/>
    <x v="260"/>
  </r>
  <r>
    <s v="SALE264"/>
    <d v="2024-12-22T00:00:00"/>
    <n v="12"/>
    <n v="2024"/>
    <s v="CUST1478"/>
    <s v="Male"/>
    <n v="59"/>
    <s v="PROD16"/>
    <x v="28"/>
    <x v="2"/>
    <x v="17"/>
    <s v="STORE11"/>
    <s v="Martinez, Adkins and Johnson"/>
    <x v="1"/>
    <s v="Danielmouth"/>
    <x v="1"/>
    <x v="2"/>
    <n v="4"/>
    <n v="6.0000000000000053E-2"/>
    <x v="261"/>
    <x v="261"/>
  </r>
  <r>
    <s v="SALE265"/>
    <d v="2025-06-28T00:00:00"/>
    <n v="6"/>
    <n v="2025"/>
    <s v="CUST1141"/>
    <s v="Male"/>
    <n v="30"/>
    <s v="PROD21"/>
    <x v="36"/>
    <x v="3"/>
    <x v="7"/>
    <s v="STORE6"/>
    <s v="Mann-Austin"/>
    <x v="0"/>
    <s v="Vasquezborough"/>
    <x v="0"/>
    <x v="0"/>
    <n v="1"/>
    <n v="0.25"/>
    <x v="262"/>
    <x v="262"/>
  </r>
  <r>
    <s v="SALE266"/>
    <d v="2024-05-25T00:00:00"/>
    <n v="5"/>
    <n v="2024"/>
    <s v="CUST1433"/>
    <s v="Female"/>
    <n v="51"/>
    <s v="PROD64"/>
    <x v="82"/>
    <x v="2"/>
    <x v="19"/>
    <s v="STORE4"/>
    <s v="Mann-Austin"/>
    <x v="0"/>
    <s v="Vasquezborough"/>
    <x v="0"/>
    <x v="0"/>
    <n v="4"/>
    <n v="0.25"/>
    <x v="263"/>
    <x v="263"/>
  </r>
  <r>
    <s v="SALE267"/>
    <d v="2025-05-30T00:00:00"/>
    <n v="5"/>
    <n v="2025"/>
    <s v="CUST1118"/>
    <s v="Male"/>
    <n v="36"/>
    <s v="PROD83"/>
    <x v="47"/>
    <x v="2"/>
    <x v="18"/>
    <s v="STORE7"/>
    <s v="Mann-Austin"/>
    <x v="0"/>
    <s v="Vasquezborough"/>
    <x v="0"/>
    <x v="0"/>
    <n v="2"/>
    <n v="0.26"/>
    <x v="264"/>
    <x v="264"/>
  </r>
  <r>
    <s v="SALE268"/>
    <d v="2024-09-20T00:00:00"/>
    <n v="9"/>
    <n v="2024"/>
    <s v="CUST1406"/>
    <s v="Female"/>
    <n v="23"/>
    <s v="PROD90"/>
    <x v="59"/>
    <x v="1"/>
    <x v="11"/>
    <s v="STORE18"/>
    <s v="Guerrero-Schmitt"/>
    <x v="0"/>
    <s v="East Stevechester"/>
    <x v="1"/>
    <x v="0"/>
    <n v="3"/>
    <n v="6.0000000000000053E-2"/>
    <x v="265"/>
    <x v="265"/>
  </r>
  <r>
    <s v="SALE269"/>
    <d v="2025-05-26T00:00:00"/>
    <n v="5"/>
    <n v="2025"/>
    <s v="CUST1219"/>
    <s v="Female"/>
    <n v="47"/>
    <s v="PROD37"/>
    <x v="83"/>
    <x v="4"/>
    <x v="15"/>
    <s v="STORE0"/>
    <s v="Rivera-Warner"/>
    <x v="0"/>
    <s v="Washingtonfurt"/>
    <x v="1"/>
    <x v="1"/>
    <n v="4"/>
    <n v="0.13"/>
    <x v="266"/>
    <x v="266"/>
  </r>
  <r>
    <s v="SALE270"/>
    <d v="2025-03-19T00:00:00"/>
    <n v="3"/>
    <n v="2025"/>
    <s v="CUST1101"/>
    <s v="Male"/>
    <n v="29"/>
    <s v="PROD89"/>
    <x v="38"/>
    <x v="2"/>
    <x v="19"/>
    <s v="STORE12"/>
    <s v="Martinez, Adkins and Johnson"/>
    <x v="1"/>
    <s v="Danielmouth"/>
    <x v="1"/>
    <x v="1"/>
    <n v="4"/>
    <n v="0.28000000000000003"/>
    <x v="267"/>
    <x v="267"/>
  </r>
  <r>
    <s v="SALE271"/>
    <d v="2025-04-03T00:00:00"/>
    <n v="4"/>
    <n v="2025"/>
    <s v="CUST1134"/>
    <s v="Male"/>
    <n v="54"/>
    <s v="PROD70"/>
    <x v="7"/>
    <x v="3"/>
    <x v="7"/>
    <s v="STORE8"/>
    <s v="Mann-Austin"/>
    <x v="0"/>
    <s v="Vasquezborough"/>
    <x v="0"/>
    <x v="0"/>
    <n v="2"/>
    <n v="6.0000000000000053E-2"/>
    <x v="268"/>
    <x v="268"/>
  </r>
  <r>
    <s v="SALE272"/>
    <d v="2025-02-05T00:00:00"/>
    <n v="2"/>
    <n v="2025"/>
    <s v="CUST1033"/>
    <s v="Male"/>
    <n v="25"/>
    <s v="PROD23"/>
    <x v="31"/>
    <x v="4"/>
    <x v="12"/>
    <s v="STORE3"/>
    <s v="Mann-Austin"/>
    <x v="0"/>
    <s v="Vasquezborough"/>
    <x v="0"/>
    <x v="2"/>
    <n v="3"/>
    <n v="0.17000000000000004"/>
    <x v="269"/>
    <x v="269"/>
  </r>
  <r>
    <s v="SALE273"/>
    <d v="2025-01-10T00:00:00"/>
    <n v="1"/>
    <n v="2025"/>
    <s v="CUST1312"/>
    <s v="Female"/>
    <n v="47"/>
    <s v="PROD74"/>
    <x v="1"/>
    <x v="1"/>
    <x v="1"/>
    <s v="STORE8"/>
    <s v="Mann-Austin"/>
    <x v="0"/>
    <s v="Vasquezborough"/>
    <x v="0"/>
    <x v="1"/>
    <n v="1"/>
    <n v="7.0000000000000062E-2"/>
    <x v="270"/>
    <x v="270"/>
  </r>
  <r>
    <s v="SALE274"/>
    <d v="2024-01-25T00:00:00"/>
    <n v="1"/>
    <n v="2024"/>
    <s v="CUST1433"/>
    <s v="Female"/>
    <n v="51"/>
    <s v="PROD10"/>
    <x v="21"/>
    <x v="4"/>
    <x v="12"/>
    <s v="STORE1"/>
    <s v="Martinez, Adkins and Johnson"/>
    <x v="1"/>
    <s v="Danielmouth"/>
    <x v="1"/>
    <x v="2"/>
    <n v="1"/>
    <n v="3.0000000000000027E-2"/>
    <x v="271"/>
    <x v="271"/>
  </r>
  <r>
    <s v="SALE275"/>
    <d v="2025-10-02T00:00:00"/>
    <n v="10"/>
    <n v="2025"/>
    <s v="CUST1372"/>
    <s v="Male"/>
    <n v="28"/>
    <s v="PROD54"/>
    <x v="54"/>
    <x v="0"/>
    <x v="11"/>
    <s v="STORE14"/>
    <s v="Mcdonald Inc"/>
    <x v="2"/>
    <s v="Christopherland"/>
    <x v="2"/>
    <x v="1"/>
    <n v="1"/>
    <n v="4.0000000000000036E-2"/>
    <x v="272"/>
    <x v="272"/>
  </r>
  <r>
    <s v="SALE276"/>
    <d v="2024-07-10T00:00:00"/>
    <n v="7"/>
    <n v="2024"/>
    <s v="CUST1349"/>
    <s v="Male"/>
    <n v="31"/>
    <s v="PROD17"/>
    <x v="50"/>
    <x v="0"/>
    <x v="11"/>
    <s v="STORE5"/>
    <s v="Mann-Austin"/>
    <x v="0"/>
    <s v="Vasquezborough"/>
    <x v="0"/>
    <x v="0"/>
    <n v="4"/>
    <n v="6.0000000000000053E-2"/>
    <x v="273"/>
    <x v="273"/>
  </r>
  <r>
    <s v="SALE277"/>
    <d v="2025-01-04T00:00:00"/>
    <n v="1"/>
    <n v="2025"/>
    <s v="CUST1484"/>
    <s v="Male"/>
    <n v="32"/>
    <s v="PROD77"/>
    <x v="24"/>
    <x v="1"/>
    <x v="5"/>
    <s v="STORE18"/>
    <s v="Guerrero-Schmitt"/>
    <x v="0"/>
    <s v="East Stevechester"/>
    <x v="1"/>
    <x v="1"/>
    <n v="4"/>
    <n v="6.0000000000000053E-2"/>
    <x v="274"/>
    <x v="274"/>
  </r>
  <r>
    <s v="SALE278"/>
    <d v="2025-05-21T00:00:00"/>
    <n v="5"/>
    <n v="2025"/>
    <s v="CUST1316"/>
    <s v="Male"/>
    <n v="34"/>
    <s v="PROD25"/>
    <x v="55"/>
    <x v="4"/>
    <x v="11"/>
    <s v="STORE7"/>
    <s v="Mann-Austin"/>
    <x v="0"/>
    <s v="Vasquezborough"/>
    <x v="0"/>
    <x v="1"/>
    <n v="4"/>
    <n v="0.17999999999999994"/>
    <x v="275"/>
    <x v="275"/>
  </r>
  <r>
    <s v="SALE279"/>
    <d v="2025-07-30T00:00:00"/>
    <n v="7"/>
    <n v="2025"/>
    <s v="CUST1326"/>
    <s v="Female"/>
    <n v="58"/>
    <s v="PROD37"/>
    <x v="83"/>
    <x v="4"/>
    <x v="15"/>
    <s v="STORE11"/>
    <s v="Martinez, Adkins and Johnson"/>
    <x v="1"/>
    <s v="Danielmouth"/>
    <x v="1"/>
    <x v="1"/>
    <n v="3"/>
    <n v="9.9999999999999867E-2"/>
    <x v="276"/>
    <x v="276"/>
  </r>
  <r>
    <s v="SALE280"/>
    <d v="2025-04-10T00:00:00"/>
    <n v="4"/>
    <n v="2025"/>
    <s v="CUST1119"/>
    <s v="Male"/>
    <n v="40"/>
    <s v="PROD62"/>
    <x v="76"/>
    <x v="1"/>
    <x v="3"/>
    <s v="STORE8"/>
    <s v="Mann-Austin"/>
    <x v="0"/>
    <s v="Vasquezborough"/>
    <x v="0"/>
    <x v="0"/>
    <n v="1"/>
    <n v="8.9999999999999969E-2"/>
    <x v="277"/>
    <x v="277"/>
  </r>
  <r>
    <s v="SALE281"/>
    <d v="2024-07-02T00:00:00"/>
    <n v="7"/>
    <n v="2024"/>
    <s v="CUST1490"/>
    <s v="Male"/>
    <n v="23"/>
    <s v="PROD47"/>
    <x v="41"/>
    <x v="2"/>
    <x v="19"/>
    <s v="STORE16"/>
    <s v="Frederick-Wright"/>
    <x v="3"/>
    <s v="New Jimmymouth"/>
    <x v="1"/>
    <x v="2"/>
    <n v="3"/>
    <n v="8.0000000000000071E-2"/>
    <x v="278"/>
    <x v="278"/>
  </r>
  <r>
    <s v="SALE282"/>
    <d v="2025-06-21T00:00:00"/>
    <n v="6"/>
    <n v="2025"/>
    <s v="CUST1262"/>
    <s v="Female"/>
    <n v="60"/>
    <s v="PROD11"/>
    <x v="21"/>
    <x v="4"/>
    <x v="12"/>
    <s v="STORE13"/>
    <s v="Martinez, Adkins and Johnson"/>
    <x v="1"/>
    <s v="Danielmouth"/>
    <x v="1"/>
    <x v="2"/>
    <n v="3"/>
    <n v="0.25"/>
    <x v="279"/>
    <x v="279"/>
  </r>
  <r>
    <s v="SALE283"/>
    <d v="2024-12-13T00:00:00"/>
    <n v="12"/>
    <n v="2024"/>
    <s v="CUST1022"/>
    <s v="Female"/>
    <n v="33"/>
    <s v="PROD9"/>
    <x v="38"/>
    <x v="2"/>
    <x v="19"/>
    <s v="STORE5"/>
    <s v="Mann-Austin"/>
    <x v="0"/>
    <s v="Vasquezborough"/>
    <x v="0"/>
    <x v="0"/>
    <n v="3"/>
    <n v="0.14000000000000001"/>
    <x v="280"/>
    <x v="280"/>
  </r>
  <r>
    <s v="SALE284"/>
    <d v="2024-08-14T00:00:00"/>
    <n v="8"/>
    <n v="2024"/>
    <s v="CUST1260"/>
    <s v="Female"/>
    <n v="63"/>
    <s v="PROD84"/>
    <x v="84"/>
    <x v="3"/>
    <x v="22"/>
    <s v="STORE13"/>
    <s v="Martinez, Adkins and Johnson"/>
    <x v="1"/>
    <s v="Danielmouth"/>
    <x v="1"/>
    <x v="0"/>
    <n v="1"/>
    <n v="0.15000000000000013"/>
    <x v="281"/>
    <x v="281"/>
  </r>
  <r>
    <s v="SALE285"/>
    <d v="2025-03-05T00:00:00"/>
    <n v="3"/>
    <n v="2025"/>
    <s v="CUST1225"/>
    <s v="Female"/>
    <n v="46"/>
    <s v="PROD19"/>
    <x v="43"/>
    <x v="0"/>
    <x v="20"/>
    <s v="STORE7"/>
    <s v="Mann-Austin"/>
    <x v="0"/>
    <s v="Vasquezborough"/>
    <x v="0"/>
    <x v="2"/>
    <n v="2"/>
    <n v="0.20999999999999996"/>
    <x v="88"/>
    <x v="282"/>
  </r>
  <r>
    <s v="SALE286"/>
    <d v="2024-01-17T00:00:00"/>
    <n v="1"/>
    <n v="2024"/>
    <s v="CUST1466"/>
    <s v="Male"/>
    <n v="18"/>
    <s v="PROD48"/>
    <x v="64"/>
    <x v="1"/>
    <x v="11"/>
    <s v="STORE19"/>
    <s v="Mann-Austin"/>
    <x v="0"/>
    <s v="Vasquezborough"/>
    <x v="0"/>
    <x v="1"/>
    <n v="3"/>
    <n v="0.10000000000000009"/>
    <x v="282"/>
    <x v="283"/>
  </r>
  <r>
    <s v="SALE287"/>
    <d v="2025-08-20T00:00:00"/>
    <n v="8"/>
    <n v="2025"/>
    <s v="CUST1335"/>
    <s v="Male"/>
    <n v="37"/>
    <s v="PROD38"/>
    <x v="45"/>
    <x v="0"/>
    <x v="9"/>
    <s v="STORE6"/>
    <s v="Mann-Austin"/>
    <x v="0"/>
    <s v="Vasquezborough"/>
    <x v="0"/>
    <x v="1"/>
    <n v="4"/>
    <n v="0.29000000000000004"/>
    <x v="283"/>
    <x v="284"/>
  </r>
  <r>
    <s v="SALE288"/>
    <d v="2024-04-04T00:00:00"/>
    <n v="4"/>
    <n v="2024"/>
    <s v="CUST1182"/>
    <s v="Female"/>
    <n v="23"/>
    <s v="PROD57"/>
    <x v="65"/>
    <x v="0"/>
    <x v="13"/>
    <s v="STORE8"/>
    <s v="Mann-Austin"/>
    <x v="0"/>
    <s v="Vasquezborough"/>
    <x v="0"/>
    <x v="2"/>
    <n v="3"/>
    <n v="8.0000000000000071E-2"/>
    <x v="284"/>
    <x v="285"/>
  </r>
  <r>
    <s v="SALE289"/>
    <d v="2024-05-26T00:00:00"/>
    <n v="5"/>
    <n v="2024"/>
    <s v="CUST1263"/>
    <s v="Male"/>
    <n v="50"/>
    <s v="PROD65"/>
    <x v="15"/>
    <x v="0"/>
    <x v="13"/>
    <s v="STORE7"/>
    <s v="Mann-Austin"/>
    <x v="0"/>
    <s v="Vasquezborough"/>
    <x v="0"/>
    <x v="2"/>
    <n v="1"/>
    <n v="0.24"/>
    <x v="285"/>
    <x v="286"/>
  </r>
  <r>
    <s v="SALE290"/>
    <d v="2025-07-18T00:00:00"/>
    <n v="7"/>
    <n v="2025"/>
    <s v="CUST1417"/>
    <s v="Female"/>
    <n v="64"/>
    <s v="PROD97"/>
    <x v="0"/>
    <x v="0"/>
    <x v="0"/>
    <s v="STORE15"/>
    <s v="Shelton PLC"/>
    <x v="1"/>
    <s v="East Jenniferstad"/>
    <x v="1"/>
    <x v="2"/>
    <n v="4"/>
    <n v="0.24"/>
    <x v="286"/>
    <x v="287"/>
  </r>
  <r>
    <s v="SALE291"/>
    <d v="2024-07-12T00:00:00"/>
    <n v="7"/>
    <n v="2024"/>
    <s v="CUST1017"/>
    <s v="Female"/>
    <n v="60"/>
    <s v="PROD41"/>
    <x v="80"/>
    <x v="0"/>
    <x v="13"/>
    <s v="STORE17"/>
    <s v="Holloway Ltd"/>
    <x v="1"/>
    <s v="Bensonhaven"/>
    <x v="1"/>
    <x v="0"/>
    <n v="1"/>
    <n v="0.25"/>
    <x v="287"/>
    <x v="288"/>
  </r>
  <r>
    <s v="SALE292"/>
    <d v="2024-09-10T00:00:00"/>
    <n v="9"/>
    <n v="2024"/>
    <s v="CUST1119"/>
    <s v="Male"/>
    <n v="40"/>
    <s v="PROD74"/>
    <x v="1"/>
    <x v="1"/>
    <x v="1"/>
    <s v="STORE4"/>
    <s v="Mann-Austin"/>
    <x v="0"/>
    <s v="Vasquezborough"/>
    <x v="0"/>
    <x v="0"/>
    <n v="1"/>
    <n v="0.30000000000000004"/>
    <x v="288"/>
    <x v="289"/>
  </r>
  <r>
    <s v="SALE293"/>
    <d v="2025-06-18T00:00:00"/>
    <n v="6"/>
    <n v="2025"/>
    <s v="CUST1224"/>
    <s v="Male"/>
    <n v="29"/>
    <s v="PROD39"/>
    <x v="11"/>
    <x v="1"/>
    <x v="10"/>
    <s v="STORE8"/>
    <s v="Mann-Austin"/>
    <x v="0"/>
    <s v="Vasquezborough"/>
    <x v="0"/>
    <x v="0"/>
    <n v="4"/>
    <n v="0.24"/>
    <x v="289"/>
    <x v="290"/>
  </r>
  <r>
    <s v="SALE294"/>
    <d v="2024-12-28T00:00:00"/>
    <n v="12"/>
    <n v="2024"/>
    <s v="CUST1277"/>
    <s v="Female"/>
    <n v="22"/>
    <s v="PROD19"/>
    <x v="43"/>
    <x v="0"/>
    <x v="20"/>
    <s v="STORE8"/>
    <s v="Mann-Austin"/>
    <x v="0"/>
    <s v="Vasquezborough"/>
    <x v="0"/>
    <x v="0"/>
    <n v="2"/>
    <n v="0.17999999999999994"/>
    <x v="290"/>
    <x v="291"/>
  </r>
  <r>
    <s v="SALE295"/>
    <d v="2024-09-21T00:00:00"/>
    <n v="9"/>
    <n v="2024"/>
    <s v="CUST1211"/>
    <s v="Female"/>
    <n v="20"/>
    <s v="PROD85"/>
    <x v="60"/>
    <x v="4"/>
    <x v="11"/>
    <s v="STORE17"/>
    <s v="Holloway Ltd"/>
    <x v="1"/>
    <s v="Bensonhaven"/>
    <x v="1"/>
    <x v="2"/>
    <n v="4"/>
    <n v="0.25"/>
    <x v="291"/>
    <x v="292"/>
  </r>
  <r>
    <s v="SALE296"/>
    <d v="2024-05-22T00:00:00"/>
    <n v="5"/>
    <n v="2024"/>
    <s v="CUST1082"/>
    <s v="Male"/>
    <n v="53"/>
    <s v="PROD41"/>
    <x v="80"/>
    <x v="0"/>
    <x v="13"/>
    <s v="STORE14"/>
    <s v="Mcdonald Inc"/>
    <x v="2"/>
    <s v="Christopherland"/>
    <x v="2"/>
    <x v="1"/>
    <n v="4"/>
    <n v="0.17999999999999994"/>
    <x v="292"/>
    <x v="293"/>
  </r>
  <r>
    <s v="SALE297"/>
    <d v="2025-08-02T00:00:00"/>
    <n v="8"/>
    <n v="2025"/>
    <s v="CUST1191"/>
    <s v="Female"/>
    <n v="29"/>
    <s v="PROD17"/>
    <x v="50"/>
    <x v="0"/>
    <x v="11"/>
    <s v="STORE1"/>
    <s v="Martinez, Adkins and Johnson"/>
    <x v="1"/>
    <s v="Danielmouth"/>
    <x v="1"/>
    <x v="2"/>
    <n v="4"/>
    <n v="2.9999999999999916E-2"/>
    <x v="293"/>
    <x v="294"/>
  </r>
  <r>
    <s v="SALE298"/>
    <d v="2024-10-18T00:00:00"/>
    <n v="10"/>
    <n v="2024"/>
    <s v="CUST1065"/>
    <s v="Female"/>
    <n v="21"/>
    <s v="PROD90"/>
    <x v="59"/>
    <x v="1"/>
    <x v="11"/>
    <s v="STORE1"/>
    <s v="Martinez, Adkins and Johnson"/>
    <x v="1"/>
    <s v="Danielmouth"/>
    <x v="1"/>
    <x v="0"/>
    <n v="4"/>
    <n v="0.16000000000000003"/>
    <x v="294"/>
    <x v="295"/>
  </r>
  <r>
    <s v="SALE299"/>
    <d v="2024-02-26T00:00:00"/>
    <n v="2"/>
    <n v="2024"/>
    <s v="CUST1216"/>
    <s v="Male"/>
    <n v="44"/>
    <s v="PROD22"/>
    <x v="57"/>
    <x v="0"/>
    <x v="20"/>
    <s v="STORE19"/>
    <s v="Mann-Austin"/>
    <x v="0"/>
    <s v="Vasquezborough"/>
    <x v="0"/>
    <x v="1"/>
    <n v="2"/>
    <n v="0.12000000000000011"/>
    <x v="295"/>
    <x v="296"/>
  </r>
  <r>
    <s v="SALE300"/>
    <d v="2023-12-08T00:00:00"/>
    <n v="12"/>
    <n v="2023"/>
    <s v="CUST1198"/>
    <s v="Male"/>
    <n v="54"/>
    <s v="PROD12"/>
    <x v="21"/>
    <x v="4"/>
    <x v="12"/>
    <s v="STORE15"/>
    <s v="Shelton PLC"/>
    <x v="1"/>
    <s v="East Jenniferstad"/>
    <x v="1"/>
    <x v="0"/>
    <n v="4"/>
    <n v="0.24"/>
    <x v="296"/>
    <x v="297"/>
  </r>
  <r>
    <s v="SALE301"/>
    <d v="2024-10-31T00:00:00"/>
    <n v="10"/>
    <n v="2024"/>
    <s v="CUST1028"/>
    <s v="Female"/>
    <n v="27"/>
    <s v="PROD74"/>
    <x v="1"/>
    <x v="1"/>
    <x v="1"/>
    <s v="STORE11"/>
    <s v="Martinez, Adkins and Johnson"/>
    <x v="1"/>
    <s v="Danielmouth"/>
    <x v="1"/>
    <x v="2"/>
    <n v="3"/>
    <n v="0.18999999999999995"/>
    <x v="297"/>
    <x v="298"/>
  </r>
  <r>
    <s v="SALE302"/>
    <d v="2024-11-28T00:00:00"/>
    <n v="11"/>
    <n v="2024"/>
    <s v="CUST1468"/>
    <s v="Male"/>
    <n v="45"/>
    <s v="PROD75"/>
    <x v="26"/>
    <x v="4"/>
    <x v="15"/>
    <s v="STORE5"/>
    <s v="Mann-Austin"/>
    <x v="0"/>
    <s v="Vasquezborough"/>
    <x v="0"/>
    <x v="1"/>
    <n v="2"/>
    <n v="0.19999999999999996"/>
    <x v="298"/>
    <x v="299"/>
  </r>
  <r>
    <s v="SALE303"/>
    <d v="2025-06-05T00:00:00"/>
    <n v="6"/>
    <n v="2025"/>
    <s v="CUST1097"/>
    <s v="Male"/>
    <n v="36"/>
    <s v="PROD31"/>
    <x v="42"/>
    <x v="0"/>
    <x v="0"/>
    <s v="STORE9"/>
    <s v="Mann-Austin"/>
    <x v="0"/>
    <s v="Vasquezborough"/>
    <x v="0"/>
    <x v="2"/>
    <n v="2"/>
    <n v="0.30000000000000004"/>
    <x v="299"/>
    <x v="300"/>
  </r>
  <r>
    <s v="SALE304"/>
    <d v="2024-11-19T00:00:00"/>
    <n v="11"/>
    <n v="2024"/>
    <s v="CUST1042"/>
    <s v="Male"/>
    <n v="19"/>
    <s v="PROD51"/>
    <x v="63"/>
    <x v="1"/>
    <x v="11"/>
    <s v="STORE12"/>
    <s v="Martinez, Adkins and Johnson"/>
    <x v="1"/>
    <s v="Danielmouth"/>
    <x v="1"/>
    <x v="0"/>
    <n v="3"/>
    <n v="0.12"/>
    <x v="300"/>
    <x v="301"/>
  </r>
  <r>
    <s v="SALE305"/>
    <d v="2024-05-19T00:00:00"/>
    <n v="5"/>
    <n v="2024"/>
    <s v="CUST1211"/>
    <s v="Female"/>
    <n v="20"/>
    <s v="PROD38"/>
    <x v="45"/>
    <x v="0"/>
    <x v="9"/>
    <s v="STORE12"/>
    <s v="Martinez, Adkins and Johnson"/>
    <x v="1"/>
    <s v="Danielmouth"/>
    <x v="1"/>
    <x v="2"/>
    <n v="4"/>
    <n v="0.13"/>
    <x v="301"/>
    <x v="302"/>
  </r>
  <r>
    <s v="SALE306"/>
    <d v="2025-01-22T00:00:00"/>
    <n v="1"/>
    <n v="2025"/>
    <s v="CUST1481"/>
    <s v="Male"/>
    <n v="21"/>
    <s v="PROD62"/>
    <x v="76"/>
    <x v="1"/>
    <x v="3"/>
    <s v="STORE14"/>
    <s v="Mcdonald Inc"/>
    <x v="2"/>
    <s v="Christopherland"/>
    <x v="2"/>
    <x v="2"/>
    <n v="2"/>
    <n v="2.9999999999999916E-2"/>
    <x v="302"/>
    <x v="303"/>
  </r>
  <r>
    <s v="SALE307"/>
    <d v="2025-07-04T00:00:00"/>
    <n v="7"/>
    <n v="2025"/>
    <s v="CUST1451"/>
    <s v="Male"/>
    <n v="46"/>
    <s v="PROD90"/>
    <x v="59"/>
    <x v="1"/>
    <x v="11"/>
    <s v="STORE1"/>
    <s v="Martinez, Adkins and Johnson"/>
    <x v="1"/>
    <s v="Danielmouth"/>
    <x v="1"/>
    <x v="0"/>
    <n v="3"/>
    <n v="0.19999999999999996"/>
    <x v="303"/>
    <x v="304"/>
  </r>
  <r>
    <s v="SALE308"/>
    <d v="2025-05-19T00:00:00"/>
    <n v="5"/>
    <n v="2025"/>
    <s v="CUST1479"/>
    <s v="Male"/>
    <n v="40"/>
    <s v="PROD74"/>
    <x v="1"/>
    <x v="1"/>
    <x v="1"/>
    <s v="STORE1"/>
    <s v="Martinez, Adkins and Johnson"/>
    <x v="1"/>
    <s v="Danielmouth"/>
    <x v="1"/>
    <x v="1"/>
    <n v="4"/>
    <n v="7.0000000000000062E-2"/>
    <x v="304"/>
    <x v="305"/>
  </r>
  <r>
    <s v="SALE309"/>
    <d v="2023-12-04T00:00:00"/>
    <n v="12"/>
    <n v="2023"/>
    <s v="CUST1220"/>
    <s v="Female"/>
    <n v="50"/>
    <s v="PROD29"/>
    <x v="32"/>
    <x v="3"/>
    <x v="6"/>
    <s v="STORE14"/>
    <s v="Mcdonald Inc"/>
    <x v="2"/>
    <s v="Christopherland"/>
    <x v="2"/>
    <x v="1"/>
    <n v="2"/>
    <n v="0.21999999999999997"/>
    <x v="305"/>
    <x v="306"/>
  </r>
  <r>
    <s v="SALE310"/>
    <d v="2024-07-31T00:00:00"/>
    <n v="7"/>
    <n v="2024"/>
    <s v="CUST1047"/>
    <s v="Female"/>
    <n v="54"/>
    <s v="PROD64"/>
    <x v="82"/>
    <x v="2"/>
    <x v="19"/>
    <s v="STORE2"/>
    <s v="Mann-Austin"/>
    <x v="0"/>
    <s v="Vasquezborough"/>
    <x v="0"/>
    <x v="0"/>
    <n v="2"/>
    <n v="2.0000000000000018E-2"/>
    <x v="306"/>
    <x v="307"/>
  </r>
  <r>
    <s v="SALE311"/>
    <d v="2025-01-22T00:00:00"/>
    <n v="1"/>
    <n v="2025"/>
    <s v="CUST1126"/>
    <s v="Female"/>
    <n v="62"/>
    <s v="PROD80"/>
    <x v="56"/>
    <x v="3"/>
    <x v="8"/>
    <s v="STORE2"/>
    <s v="Mann-Austin"/>
    <x v="0"/>
    <s v="Vasquezborough"/>
    <x v="0"/>
    <x v="2"/>
    <n v="4"/>
    <n v="8.9999999999999969E-2"/>
    <x v="307"/>
    <x v="308"/>
  </r>
  <r>
    <s v="SALE312"/>
    <d v="2024-11-15T00:00:00"/>
    <n v="11"/>
    <n v="2024"/>
    <s v="CUST1023"/>
    <s v="Female"/>
    <n v="52"/>
    <s v="PROD80"/>
    <x v="56"/>
    <x v="3"/>
    <x v="8"/>
    <s v="STORE17"/>
    <s v="Holloway Ltd"/>
    <x v="1"/>
    <s v="Bensonhaven"/>
    <x v="1"/>
    <x v="1"/>
    <n v="2"/>
    <n v="0.18999999999999995"/>
    <x v="308"/>
    <x v="309"/>
  </r>
  <r>
    <s v="SALE313"/>
    <d v="2024-04-07T00:00:00"/>
    <n v="4"/>
    <n v="2024"/>
    <s v="CUST1304"/>
    <s v="Male"/>
    <n v="41"/>
    <s v="PROD50"/>
    <x v="53"/>
    <x v="0"/>
    <x v="13"/>
    <s v="STORE2"/>
    <s v="Mann-Austin"/>
    <x v="0"/>
    <s v="Vasquezborough"/>
    <x v="0"/>
    <x v="1"/>
    <n v="1"/>
    <n v="0.19000000000000006"/>
    <x v="309"/>
    <x v="310"/>
  </r>
  <r>
    <s v="SALE314"/>
    <d v="2024-02-17T00:00:00"/>
    <n v="2"/>
    <n v="2024"/>
    <s v="CUST1118"/>
    <s v="Male"/>
    <n v="36"/>
    <s v="PROD61"/>
    <x v="77"/>
    <x v="0"/>
    <x v="20"/>
    <s v="STORE16"/>
    <s v="Frederick-Wright"/>
    <x v="3"/>
    <s v="New Jimmymouth"/>
    <x v="1"/>
    <x v="2"/>
    <n v="1"/>
    <n v="0.10000000000000009"/>
    <x v="310"/>
    <x v="311"/>
  </r>
  <r>
    <s v="SALE315"/>
    <d v="2024-05-21T00:00:00"/>
    <n v="5"/>
    <n v="2024"/>
    <s v="CUST1116"/>
    <s v="Female"/>
    <n v="18"/>
    <s v="PROD77"/>
    <x v="24"/>
    <x v="1"/>
    <x v="5"/>
    <s v="STORE3"/>
    <s v="Mann-Austin"/>
    <x v="0"/>
    <s v="Vasquezborough"/>
    <x v="0"/>
    <x v="0"/>
    <n v="2"/>
    <n v="0.22999999999999998"/>
    <x v="311"/>
    <x v="312"/>
  </r>
  <r>
    <s v="SALE316"/>
    <d v="2024-05-23T00:00:00"/>
    <n v="5"/>
    <n v="2024"/>
    <s v="CUST1262"/>
    <s v="Female"/>
    <n v="60"/>
    <s v="PROD54"/>
    <x v="54"/>
    <x v="0"/>
    <x v="11"/>
    <s v="STORE10"/>
    <s v="Martinez, Adkins and Johnson"/>
    <x v="1"/>
    <s v="Danielmouth"/>
    <x v="1"/>
    <x v="1"/>
    <n v="3"/>
    <n v="1.9999999999999907E-2"/>
    <x v="312"/>
    <x v="313"/>
  </r>
  <r>
    <s v="SALE317"/>
    <d v="2025-06-15T00:00:00"/>
    <n v="6"/>
    <n v="2025"/>
    <s v="CUST1346"/>
    <s v="Female"/>
    <n v="58"/>
    <s v="PROD44"/>
    <x v="35"/>
    <x v="0"/>
    <x v="13"/>
    <s v="STORE18"/>
    <s v="Guerrero-Schmitt"/>
    <x v="0"/>
    <s v="East Stevechester"/>
    <x v="1"/>
    <x v="2"/>
    <n v="1"/>
    <n v="0.28000000000000003"/>
    <x v="313"/>
    <x v="314"/>
  </r>
  <r>
    <s v="SALE318"/>
    <d v="2025-01-06T00:00:00"/>
    <n v="1"/>
    <n v="2025"/>
    <s v="CUST1088"/>
    <s v="Male"/>
    <n v="58"/>
    <s v="PROD2"/>
    <x v="43"/>
    <x v="0"/>
    <x v="20"/>
    <s v="STORE4"/>
    <s v="Mann-Austin"/>
    <x v="0"/>
    <s v="Vasquezborough"/>
    <x v="0"/>
    <x v="0"/>
    <n v="2"/>
    <n v="0.18999999999999995"/>
    <x v="314"/>
    <x v="315"/>
  </r>
  <r>
    <s v="SALE319"/>
    <d v="2025-08-10T00:00:00"/>
    <n v="8"/>
    <n v="2025"/>
    <s v="CUST1358"/>
    <s v="Female"/>
    <n v="60"/>
    <s v="PROD55"/>
    <x v="69"/>
    <x v="3"/>
    <x v="6"/>
    <s v="STORE19"/>
    <s v="Mann-Austin"/>
    <x v="0"/>
    <s v="Vasquezborough"/>
    <x v="0"/>
    <x v="1"/>
    <n v="1"/>
    <n v="2.0000000000000018E-2"/>
    <x v="315"/>
    <x v="316"/>
  </r>
  <r>
    <s v="SALE320"/>
    <d v="2025-07-02T00:00:00"/>
    <n v="7"/>
    <n v="2025"/>
    <s v="CUST1332"/>
    <s v="Female"/>
    <n v="34"/>
    <s v="PROD32"/>
    <x v="72"/>
    <x v="2"/>
    <x v="18"/>
    <s v="STORE4"/>
    <s v="Mann-Austin"/>
    <x v="0"/>
    <s v="Vasquezborough"/>
    <x v="0"/>
    <x v="0"/>
    <n v="3"/>
    <n v="0.14000000000000001"/>
    <x v="316"/>
    <x v="317"/>
  </r>
  <r>
    <s v="SALE321"/>
    <d v="2024-03-29T00:00:00"/>
    <n v="3"/>
    <n v="2024"/>
    <s v="CUST1297"/>
    <s v="Female"/>
    <n v="47"/>
    <s v="PROD69"/>
    <x v="20"/>
    <x v="4"/>
    <x v="14"/>
    <s v="STORE2"/>
    <s v="Mann-Austin"/>
    <x v="0"/>
    <s v="Vasquezborough"/>
    <x v="0"/>
    <x v="0"/>
    <n v="1"/>
    <n v="3.0000000000000027E-2"/>
    <x v="317"/>
    <x v="318"/>
  </r>
  <r>
    <s v="SALE322"/>
    <d v="2025-01-15T00:00:00"/>
    <n v="1"/>
    <n v="2025"/>
    <s v="CUST1095"/>
    <s v="Female"/>
    <n v="62"/>
    <s v="PROD80"/>
    <x v="56"/>
    <x v="3"/>
    <x v="8"/>
    <s v="STORE5"/>
    <s v="Mann-Austin"/>
    <x v="0"/>
    <s v="Vasquezborough"/>
    <x v="0"/>
    <x v="0"/>
    <n v="1"/>
    <n v="0.17999999999999994"/>
    <x v="318"/>
    <x v="319"/>
  </r>
  <r>
    <s v="SALE323"/>
    <d v="2024-07-24T00:00:00"/>
    <n v="7"/>
    <n v="2024"/>
    <s v="CUST1438"/>
    <s v="Female"/>
    <n v="59"/>
    <s v="PROD63"/>
    <x v="74"/>
    <x v="2"/>
    <x v="18"/>
    <s v="STORE12"/>
    <s v="Martinez, Adkins and Johnson"/>
    <x v="1"/>
    <s v="Danielmouth"/>
    <x v="1"/>
    <x v="1"/>
    <n v="1"/>
    <n v="0.10999999999999999"/>
    <x v="319"/>
    <x v="320"/>
  </r>
  <r>
    <s v="SALE324"/>
    <d v="2024-04-25T00:00:00"/>
    <n v="4"/>
    <n v="2024"/>
    <s v="CUST1234"/>
    <s v="Female"/>
    <n v="43"/>
    <s v="PROD98"/>
    <x v="23"/>
    <x v="1"/>
    <x v="1"/>
    <s v="STORE7"/>
    <s v="Mann-Austin"/>
    <x v="0"/>
    <s v="Vasquezborough"/>
    <x v="0"/>
    <x v="1"/>
    <n v="4"/>
    <n v="5.0000000000000044E-2"/>
    <x v="320"/>
    <x v="321"/>
  </r>
  <r>
    <s v="SALE325"/>
    <d v="2025-04-17T00:00:00"/>
    <n v="4"/>
    <n v="2025"/>
    <s v="CUST1013"/>
    <s v="Female"/>
    <n v="32"/>
    <s v="PROD37"/>
    <x v="83"/>
    <x v="4"/>
    <x v="15"/>
    <s v="STORE3"/>
    <s v="Mann-Austin"/>
    <x v="0"/>
    <s v="Vasquezborough"/>
    <x v="0"/>
    <x v="0"/>
    <n v="3"/>
    <n v="5.9999999999999942E-2"/>
    <x v="321"/>
    <x v="322"/>
  </r>
  <r>
    <s v="SALE326"/>
    <d v="2025-09-24T00:00:00"/>
    <n v="9"/>
    <n v="2025"/>
    <s v="CUST1187"/>
    <s v="Female"/>
    <n v="60"/>
    <s v="PROD13"/>
    <x v="21"/>
    <x v="4"/>
    <x v="12"/>
    <s v="STORE1"/>
    <s v="Martinez, Adkins and Johnson"/>
    <x v="1"/>
    <s v="Danielmouth"/>
    <x v="1"/>
    <x v="1"/>
    <n v="2"/>
    <n v="0.10000000000000009"/>
    <x v="322"/>
    <x v="323"/>
  </r>
  <r>
    <s v="SALE327"/>
    <d v="2023-11-10T00:00:00"/>
    <n v="11"/>
    <n v="2023"/>
    <s v="CUST1334"/>
    <s v="Female"/>
    <n v="50"/>
    <s v="PROD51"/>
    <x v="63"/>
    <x v="1"/>
    <x v="11"/>
    <s v="STORE16"/>
    <s v="Frederick-Wright"/>
    <x v="3"/>
    <s v="New Jimmymouth"/>
    <x v="1"/>
    <x v="0"/>
    <n v="1"/>
    <n v="0.30000000000000004"/>
    <x v="323"/>
    <x v="324"/>
  </r>
  <r>
    <s v="SALE328"/>
    <d v="2024-02-27T00:00:00"/>
    <n v="2"/>
    <n v="2024"/>
    <s v="CUST1438"/>
    <s v="Female"/>
    <n v="59"/>
    <s v="PROD77"/>
    <x v="24"/>
    <x v="1"/>
    <x v="5"/>
    <s v="STORE6"/>
    <s v="Mann-Austin"/>
    <x v="0"/>
    <s v="Vasquezborough"/>
    <x v="0"/>
    <x v="2"/>
    <n v="3"/>
    <n v="0.16000000000000014"/>
    <x v="324"/>
    <x v="325"/>
  </r>
  <r>
    <s v="SALE329"/>
    <d v="2025-04-09T00:00:00"/>
    <n v="4"/>
    <n v="2025"/>
    <s v="CUST1322"/>
    <s v="Male"/>
    <n v="54"/>
    <s v="PROD6"/>
    <x v="4"/>
    <x v="2"/>
    <x v="4"/>
    <s v="STORE0"/>
    <s v="Rivera-Warner"/>
    <x v="0"/>
    <s v="Washingtonfurt"/>
    <x v="1"/>
    <x v="0"/>
    <n v="4"/>
    <n v="0.28000000000000003"/>
    <x v="325"/>
    <x v="326"/>
  </r>
  <r>
    <s v="SALE330"/>
    <d v="2024-07-05T00:00:00"/>
    <n v="7"/>
    <n v="2024"/>
    <s v="CUST1251"/>
    <s v="Male"/>
    <n v="64"/>
    <s v="PROD9"/>
    <x v="38"/>
    <x v="2"/>
    <x v="19"/>
    <s v="STORE9"/>
    <s v="Mann-Austin"/>
    <x v="0"/>
    <s v="Vasquezborough"/>
    <x v="0"/>
    <x v="2"/>
    <n v="3"/>
    <n v="7.0000000000000062E-2"/>
    <x v="326"/>
    <x v="327"/>
  </r>
  <r>
    <s v="SALE331"/>
    <d v="2025-08-21T00:00:00"/>
    <n v="8"/>
    <n v="2025"/>
    <s v="CUST1257"/>
    <s v="Male"/>
    <n v="42"/>
    <s v="PROD68"/>
    <x v="79"/>
    <x v="3"/>
    <x v="22"/>
    <s v="STORE9"/>
    <s v="Mann-Austin"/>
    <x v="0"/>
    <s v="Vasquezborough"/>
    <x v="0"/>
    <x v="2"/>
    <n v="1"/>
    <n v="0.17000000000000004"/>
    <x v="327"/>
    <x v="328"/>
  </r>
  <r>
    <s v="SALE332"/>
    <d v="2025-06-07T00:00:00"/>
    <n v="6"/>
    <n v="2025"/>
    <s v="CUST1133"/>
    <s v="Female"/>
    <n v="62"/>
    <s v="PROD36"/>
    <x v="14"/>
    <x v="4"/>
    <x v="12"/>
    <s v="STORE4"/>
    <s v="Mann-Austin"/>
    <x v="0"/>
    <s v="Vasquezborough"/>
    <x v="0"/>
    <x v="0"/>
    <n v="3"/>
    <n v="1.9999999999999907E-2"/>
    <x v="328"/>
    <x v="329"/>
  </r>
  <r>
    <s v="SALE333"/>
    <d v="2025-08-22T00:00:00"/>
    <n v="8"/>
    <n v="2025"/>
    <s v="CUST1085"/>
    <s v="Male"/>
    <n v="36"/>
    <s v="PROD31"/>
    <x v="42"/>
    <x v="0"/>
    <x v="0"/>
    <s v="STORE19"/>
    <s v="Mann-Austin"/>
    <x v="0"/>
    <s v="Vasquezborough"/>
    <x v="0"/>
    <x v="1"/>
    <n v="3"/>
    <n v="1.0000000000000009E-2"/>
    <x v="329"/>
    <x v="330"/>
  </r>
  <r>
    <s v="SALE334"/>
    <d v="2024-11-13T00:00:00"/>
    <n v="11"/>
    <n v="2024"/>
    <s v="CUST1349"/>
    <s v="Male"/>
    <n v="31"/>
    <s v="PROD50"/>
    <x v="53"/>
    <x v="0"/>
    <x v="13"/>
    <s v="STORE5"/>
    <s v="Mann-Austin"/>
    <x v="0"/>
    <s v="Vasquezborough"/>
    <x v="0"/>
    <x v="1"/>
    <n v="2"/>
    <n v="0.15000000000000002"/>
    <x v="330"/>
    <x v="331"/>
  </r>
  <r>
    <s v="SALE335"/>
    <d v="2024-01-18T00:00:00"/>
    <n v="1"/>
    <n v="2024"/>
    <s v="CUST1458"/>
    <s v="Female"/>
    <n v="62"/>
    <s v="PROD2"/>
    <x v="43"/>
    <x v="0"/>
    <x v="20"/>
    <s v="STORE14"/>
    <s v="Mcdonald Inc"/>
    <x v="2"/>
    <s v="Christopherland"/>
    <x v="2"/>
    <x v="1"/>
    <n v="4"/>
    <n v="0.28000000000000003"/>
    <x v="331"/>
    <x v="332"/>
  </r>
  <r>
    <s v="SALE336"/>
    <d v="2024-08-15T00:00:00"/>
    <n v="8"/>
    <n v="2024"/>
    <s v="CUST1034"/>
    <s v="Female"/>
    <n v="27"/>
    <s v="PROD28"/>
    <x v="70"/>
    <x v="0"/>
    <x v="11"/>
    <s v="STORE7"/>
    <s v="Mann-Austin"/>
    <x v="0"/>
    <s v="Vasquezborough"/>
    <x v="0"/>
    <x v="1"/>
    <n v="3"/>
    <n v="6.0000000000000053E-2"/>
    <x v="332"/>
    <x v="333"/>
  </r>
  <r>
    <s v="SALE337"/>
    <d v="2025-09-21T00:00:00"/>
    <n v="9"/>
    <n v="2025"/>
    <s v="CUST1087"/>
    <s v="Female"/>
    <n v="58"/>
    <s v="PROD8"/>
    <x v="27"/>
    <x v="3"/>
    <x v="16"/>
    <s v="STORE9"/>
    <s v="Mann-Austin"/>
    <x v="0"/>
    <s v="Vasquezborough"/>
    <x v="0"/>
    <x v="0"/>
    <n v="1"/>
    <n v="0.22999999999999998"/>
    <x v="333"/>
    <x v="334"/>
  </r>
  <r>
    <s v="SALE338"/>
    <d v="2024-06-22T00:00:00"/>
    <n v="6"/>
    <n v="2024"/>
    <s v="CUST1128"/>
    <s v="Male"/>
    <n v="45"/>
    <s v="PROD10"/>
    <x v="21"/>
    <x v="4"/>
    <x v="12"/>
    <s v="STORE15"/>
    <s v="Shelton PLC"/>
    <x v="1"/>
    <s v="East Jenniferstad"/>
    <x v="1"/>
    <x v="1"/>
    <n v="2"/>
    <n v="7.999999999999996E-2"/>
    <x v="334"/>
    <x v="335"/>
  </r>
  <r>
    <s v="SALE339"/>
    <d v="2024-01-12T00:00:00"/>
    <n v="1"/>
    <n v="2024"/>
    <s v="CUST1222"/>
    <s v="Male"/>
    <n v="35"/>
    <s v="PROD46"/>
    <x v="51"/>
    <x v="4"/>
    <x v="21"/>
    <s v="STORE6"/>
    <s v="Mann-Austin"/>
    <x v="0"/>
    <s v="Vasquezborough"/>
    <x v="0"/>
    <x v="1"/>
    <n v="4"/>
    <n v="0.25"/>
    <x v="335"/>
    <x v="336"/>
  </r>
  <r>
    <s v="SALE340"/>
    <d v="2023-10-19T00:00:00"/>
    <n v="10"/>
    <n v="2023"/>
    <s v="CUST1047"/>
    <s v="Female"/>
    <n v="54"/>
    <s v="PROD17"/>
    <x v="50"/>
    <x v="0"/>
    <x v="11"/>
    <s v="STORE19"/>
    <s v="Mann-Austin"/>
    <x v="0"/>
    <s v="Vasquezborough"/>
    <x v="0"/>
    <x v="2"/>
    <n v="3"/>
    <n v="8.9999999999999969E-2"/>
    <x v="336"/>
    <x v="337"/>
  </r>
  <r>
    <s v="SALE341"/>
    <d v="2025-03-11T00:00:00"/>
    <n v="3"/>
    <n v="2025"/>
    <s v="CUST1150"/>
    <s v="Male"/>
    <n v="24"/>
    <s v="PROD11"/>
    <x v="21"/>
    <x v="4"/>
    <x v="12"/>
    <s v="STORE15"/>
    <s v="Shelton PLC"/>
    <x v="1"/>
    <s v="East Jenniferstad"/>
    <x v="1"/>
    <x v="1"/>
    <n v="3"/>
    <n v="6.9999999999999951E-2"/>
    <x v="337"/>
    <x v="338"/>
  </r>
  <r>
    <s v="SALE342"/>
    <d v="2024-09-22T00:00:00"/>
    <n v="9"/>
    <n v="2024"/>
    <s v="CUST1221"/>
    <s v="Male"/>
    <n v="38"/>
    <s v="PROD68"/>
    <x v="79"/>
    <x v="3"/>
    <x v="22"/>
    <s v="STORE10"/>
    <s v="Martinez, Adkins and Johnson"/>
    <x v="1"/>
    <s v="Danielmouth"/>
    <x v="1"/>
    <x v="1"/>
    <n v="2"/>
    <n v="0.13"/>
    <x v="338"/>
    <x v="339"/>
  </r>
  <r>
    <s v="SALE343"/>
    <d v="2024-11-27T00:00:00"/>
    <n v="11"/>
    <n v="2024"/>
    <s v="CUST1027"/>
    <s v="Male"/>
    <n v="31"/>
    <s v="PROD24"/>
    <x v="10"/>
    <x v="0"/>
    <x v="9"/>
    <s v="STORE19"/>
    <s v="Mann-Austin"/>
    <x v="0"/>
    <s v="Vasquezborough"/>
    <x v="0"/>
    <x v="1"/>
    <n v="3"/>
    <n v="2.9999999999999916E-2"/>
    <x v="339"/>
    <x v="340"/>
  </r>
  <r>
    <s v="SALE344"/>
    <d v="2023-10-25T00:00:00"/>
    <n v="10"/>
    <n v="2023"/>
    <s v="CUST1014"/>
    <s v="Female"/>
    <n v="53"/>
    <s v="PROD26"/>
    <x v="30"/>
    <x v="1"/>
    <x v="1"/>
    <s v="STORE9"/>
    <s v="Mann-Austin"/>
    <x v="0"/>
    <s v="Vasquezborough"/>
    <x v="0"/>
    <x v="1"/>
    <n v="1"/>
    <n v="9.9999999999999978E-2"/>
    <x v="340"/>
    <x v="341"/>
  </r>
  <r>
    <s v="SALE345"/>
    <d v="2025-10-10T00:00:00"/>
    <n v="10"/>
    <n v="2025"/>
    <s v="CUST1287"/>
    <s v="Female"/>
    <n v="22"/>
    <s v="PROD50"/>
    <x v="53"/>
    <x v="0"/>
    <x v="13"/>
    <s v="STORE0"/>
    <s v="Rivera-Warner"/>
    <x v="0"/>
    <s v="Washingtonfurt"/>
    <x v="1"/>
    <x v="0"/>
    <n v="2"/>
    <n v="0.17999999999999994"/>
    <x v="341"/>
    <x v="342"/>
  </r>
  <r>
    <s v="SALE346"/>
    <d v="2025-09-15T00:00:00"/>
    <n v="9"/>
    <n v="2025"/>
    <s v="CUST1061"/>
    <s v="Male"/>
    <n v="23"/>
    <s v="PROD51"/>
    <x v="63"/>
    <x v="1"/>
    <x v="11"/>
    <s v="STORE8"/>
    <s v="Mann-Austin"/>
    <x v="0"/>
    <s v="Vasquezborough"/>
    <x v="0"/>
    <x v="2"/>
    <n v="3"/>
    <n v="0.21999999999999997"/>
    <x v="342"/>
    <x v="343"/>
  </r>
  <r>
    <s v="SALE347"/>
    <d v="2024-09-06T00:00:00"/>
    <n v="9"/>
    <n v="2024"/>
    <s v="CUST1054"/>
    <s v="Male"/>
    <n v="24"/>
    <s v="PROD15"/>
    <x v="5"/>
    <x v="1"/>
    <x v="5"/>
    <s v="STORE15"/>
    <s v="Shelton PLC"/>
    <x v="1"/>
    <s v="East Jenniferstad"/>
    <x v="1"/>
    <x v="2"/>
    <n v="2"/>
    <n v="0.21999999999999997"/>
    <x v="343"/>
    <x v="344"/>
  </r>
  <r>
    <s v="SALE348"/>
    <d v="2024-07-16T00:00:00"/>
    <n v="7"/>
    <n v="2024"/>
    <s v="CUST1372"/>
    <s v="Male"/>
    <n v="28"/>
    <s v="PROD50"/>
    <x v="53"/>
    <x v="0"/>
    <x v="13"/>
    <s v="STORE3"/>
    <s v="Mann-Austin"/>
    <x v="0"/>
    <s v="Vasquezborough"/>
    <x v="0"/>
    <x v="0"/>
    <n v="2"/>
    <n v="0.13"/>
    <x v="344"/>
    <x v="345"/>
  </r>
  <r>
    <s v="SALE349"/>
    <d v="2025-04-01T00:00:00"/>
    <n v="4"/>
    <n v="2025"/>
    <s v="CUST1312"/>
    <s v="Female"/>
    <n v="47"/>
    <s v="PROD27"/>
    <x v="16"/>
    <x v="3"/>
    <x v="6"/>
    <s v="STORE13"/>
    <s v="Martinez, Adkins and Johnson"/>
    <x v="1"/>
    <s v="Danielmouth"/>
    <x v="1"/>
    <x v="0"/>
    <n v="2"/>
    <n v="0.26"/>
    <x v="345"/>
    <x v="346"/>
  </r>
  <r>
    <s v="SALE350"/>
    <d v="2024-01-18T00:00:00"/>
    <n v="1"/>
    <n v="2024"/>
    <s v="CUST1033"/>
    <s v="Male"/>
    <n v="25"/>
    <s v="PROD80"/>
    <x v="56"/>
    <x v="3"/>
    <x v="8"/>
    <s v="STORE18"/>
    <s v="Guerrero-Schmitt"/>
    <x v="0"/>
    <s v="East Stevechester"/>
    <x v="1"/>
    <x v="1"/>
    <n v="2"/>
    <n v="3.9999999999999925E-2"/>
    <x v="346"/>
    <x v="347"/>
  </r>
  <r>
    <s v="SALE351"/>
    <d v="2024-11-25T00:00:00"/>
    <n v="11"/>
    <n v="2024"/>
    <s v="CUST1214"/>
    <s v="Male"/>
    <n v="61"/>
    <s v="PROD12"/>
    <x v="21"/>
    <x v="4"/>
    <x v="12"/>
    <s v="STORE18"/>
    <s v="Guerrero-Schmitt"/>
    <x v="0"/>
    <s v="East Stevechester"/>
    <x v="1"/>
    <x v="1"/>
    <n v="3"/>
    <n v="0.11999999999999988"/>
    <x v="347"/>
    <x v="348"/>
  </r>
  <r>
    <s v="SALE352"/>
    <d v="2024-11-07T00:00:00"/>
    <n v="11"/>
    <n v="2024"/>
    <s v="CUST1257"/>
    <s v="Male"/>
    <n v="42"/>
    <s v="PROD57"/>
    <x v="65"/>
    <x v="0"/>
    <x v="13"/>
    <s v="STORE9"/>
    <s v="Mann-Austin"/>
    <x v="0"/>
    <s v="Vasquezborough"/>
    <x v="0"/>
    <x v="2"/>
    <n v="4"/>
    <n v="0.26"/>
    <x v="348"/>
    <x v="349"/>
  </r>
  <r>
    <s v="SALE353"/>
    <d v="2024-07-28T00:00:00"/>
    <n v="7"/>
    <n v="2024"/>
    <s v="CUST1104"/>
    <s v="Male"/>
    <n v="64"/>
    <s v="PROD25"/>
    <x v="55"/>
    <x v="4"/>
    <x v="11"/>
    <s v="STORE12"/>
    <s v="Martinez, Adkins and Johnson"/>
    <x v="1"/>
    <s v="Danielmouth"/>
    <x v="1"/>
    <x v="1"/>
    <n v="4"/>
    <n v="0.13"/>
    <x v="349"/>
    <x v="350"/>
  </r>
  <r>
    <s v="SALE354"/>
    <d v="2024-04-16T00:00:00"/>
    <n v="4"/>
    <n v="2024"/>
    <s v="CUST1248"/>
    <s v="Male"/>
    <n v="19"/>
    <s v="PROD87"/>
    <x v="66"/>
    <x v="3"/>
    <x v="16"/>
    <s v="STORE8"/>
    <s v="Mann-Austin"/>
    <x v="0"/>
    <s v="Vasquezborough"/>
    <x v="0"/>
    <x v="2"/>
    <n v="4"/>
    <n v="0.25"/>
    <x v="350"/>
    <x v="351"/>
  </r>
  <r>
    <s v="SALE355"/>
    <d v="2024-01-13T00:00:00"/>
    <n v="1"/>
    <n v="2024"/>
    <s v="CUST1241"/>
    <s v="Male"/>
    <n v="31"/>
    <s v="PROD15"/>
    <x v="5"/>
    <x v="1"/>
    <x v="5"/>
    <s v="STORE15"/>
    <s v="Shelton PLC"/>
    <x v="1"/>
    <s v="East Jenniferstad"/>
    <x v="1"/>
    <x v="0"/>
    <n v="2"/>
    <n v="0.17000000000000004"/>
    <x v="351"/>
    <x v="352"/>
  </r>
  <r>
    <s v="SALE356"/>
    <d v="2024-01-08T00:00:00"/>
    <n v="1"/>
    <n v="2024"/>
    <s v="CUST1065"/>
    <s v="Female"/>
    <n v="21"/>
    <s v="PROD18"/>
    <x v="85"/>
    <x v="4"/>
    <x v="14"/>
    <s v="STORE1"/>
    <s v="Martinez, Adkins and Johnson"/>
    <x v="1"/>
    <s v="Danielmouth"/>
    <x v="1"/>
    <x v="2"/>
    <n v="1"/>
    <n v="0.10999999999999999"/>
    <x v="352"/>
    <x v="353"/>
  </r>
  <r>
    <s v="SALE357"/>
    <d v="2024-09-29T00:00:00"/>
    <n v="9"/>
    <n v="2024"/>
    <s v="CUST1165"/>
    <s v="Female"/>
    <n v="47"/>
    <s v="PROD27"/>
    <x v="16"/>
    <x v="3"/>
    <x v="6"/>
    <s v="STORE0"/>
    <s v="Rivera-Warner"/>
    <x v="0"/>
    <s v="Washingtonfurt"/>
    <x v="1"/>
    <x v="0"/>
    <n v="3"/>
    <n v="0.13000000000000012"/>
    <x v="353"/>
    <x v="354"/>
  </r>
  <r>
    <s v="SALE358"/>
    <d v="2024-05-01T00:00:00"/>
    <n v="5"/>
    <n v="2024"/>
    <s v="CUST1210"/>
    <s v="Male"/>
    <n v="48"/>
    <s v="PROD60"/>
    <x v="17"/>
    <x v="2"/>
    <x v="2"/>
    <s v="STORE16"/>
    <s v="Frederick-Wright"/>
    <x v="3"/>
    <s v="New Jimmymouth"/>
    <x v="1"/>
    <x v="2"/>
    <n v="4"/>
    <n v="5.9999999999999942E-2"/>
    <x v="354"/>
    <x v="355"/>
  </r>
  <r>
    <s v="SALE359"/>
    <d v="2024-07-07T00:00:00"/>
    <n v="7"/>
    <n v="2024"/>
    <s v="CUST1417"/>
    <s v="Female"/>
    <n v="64"/>
    <s v="PROD41"/>
    <x v="80"/>
    <x v="0"/>
    <x v="13"/>
    <s v="STORE9"/>
    <s v="Mann-Austin"/>
    <x v="0"/>
    <s v="Vasquezborough"/>
    <x v="0"/>
    <x v="2"/>
    <n v="3"/>
    <n v="5.0000000000000266E-2"/>
    <x v="355"/>
    <x v="356"/>
  </r>
  <r>
    <s v="SALE360"/>
    <d v="2024-11-14T00:00:00"/>
    <n v="11"/>
    <n v="2024"/>
    <s v="CUST1108"/>
    <s v="Male"/>
    <n v="38"/>
    <s v="PROD88"/>
    <x v="12"/>
    <x v="0"/>
    <x v="11"/>
    <s v="STORE1"/>
    <s v="Martinez, Adkins and Johnson"/>
    <x v="1"/>
    <s v="Danielmouth"/>
    <x v="1"/>
    <x v="1"/>
    <n v="4"/>
    <n v="0.14000000000000012"/>
    <x v="356"/>
    <x v="357"/>
  </r>
  <r>
    <s v="SALE361"/>
    <d v="2025-04-16T00:00:00"/>
    <n v="4"/>
    <n v="2025"/>
    <s v="CUST1102"/>
    <s v="Female"/>
    <n v="34"/>
    <s v="PROD98"/>
    <x v="23"/>
    <x v="1"/>
    <x v="1"/>
    <s v="STORE11"/>
    <s v="Martinez, Adkins and Johnson"/>
    <x v="1"/>
    <s v="Danielmouth"/>
    <x v="1"/>
    <x v="2"/>
    <n v="1"/>
    <n v="0.26"/>
    <x v="357"/>
    <x v="358"/>
  </r>
  <r>
    <s v="SALE362"/>
    <d v="2025-07-18T00:00:00"/>
    <n v="7"/>
    <n v="2025"/>
    <s v="CUST1360"/>
    <s v="Male"/>
    <n v="34"/>
    <s v="PROD73"/>
    <x v="71"/>
    <x v="0"/>
    <x v="0"/>
    <s v="STORE2"/>
    <s v="Mann-Austin"/>
    <x v="0"/>
    <s v="Vasquezborough"/>
    <x v="0"/>
    <x v="2"/>
    <n v="2"/>
    <n v="0.30000000000000004"/>
    <x v="358"/>
    <x v="359"/>
  </r>
  <r>
    <s v="SALE363"/>
    <d v="2025-02-24T00:00:00"/>
    <n v="2"/>
    <n v="2025"/>
    <s v="CUST1334"/>
    <s v="Female"/>
    <n v="50"/>
    <s v="PROD46"/>
    <x v="51"/>
    <x v="4"/>
    <x v="21"/>
    <s v="STORE2"/>
    <s v="Mann-Austin"/>
    <x v="0"/>
    <s v="Vasquezborough"/>
    <x v="0"/>
    <x v="0"/>
    <n v="1"/>
    <n v="0.19999999999999996"/>
    <x v="359"/>
    <x v="360"/>
  </r>
  <r>
    <s v="SALE364"/>
    <d v="2025-03-07T00:00:00"/>
    <n v="3"/>
    <n v="2025"/>
    <s v="CUST1216"/>
    <s v="Male"/>
    <n v="44"/>
    <s v="PROD35"/>
    <x v="62"/>
    <x v="3"/>
    <x v="16"/>
    <s v="STORE18"/>
    <s v="Guerrero-Schmitt"/>
    <x v="0"/>
    <s v="East Stevechester"/>
    <x v="1"/>
    <x v="2"/>
    <n v="1"/>
    <n v="0.28000000000000003"/>
    <x v="360"/>
    <x v="361"/>
  </r>
  <r>
    <s v="SALE365"/>
    <d v="2025-02-18T00:00:00"/>
    <n v="2"/>
    <n v="2025"/>
    <s v="CUST1077"/>
    <s v="Male"/>
    <n v="29"/>
    <s v="PROD21"/>
    <x v="36"/>
    <x v="3"/>
    <x v="7"/>
    <s v="STORE19"/>
    <s v="Mann-Austin"/>
    <x v="0"/>
    <s v="Vasquezborough"/>
    <x v="0"/>
    <x v="1"/>
    <n v="2"/>
    <n v="0.19999999999999996"/>
    <x v="361"/>
    <x v="362"/>
  </r>
  <r>
    <s v="SALE366"/>
    <d v="2024-06-26T00:00:00"/>
    <n v="6"/>
    <n v="2024"/>
    <s v="CUST1370"/>
    <s v="Male"/>
    <n v="45"/>
    <s v="PROD37"/>
    <x v="83"/>
    <x v="4"/>
    <x v="15"/>
    <s v="STORE16"/>
    <s v="Frederick-Wright"/>
    <x v="3"/>
    <s v="New Jimmymouth"/>
    <x v="1"/>
    <x v="2"/>
    <n v="1"/>
    <n v="3.0000000000000027E-2"/>
    <x v="362"/>
    <x v="363"/>
  </r>
  <r>
    <s v="SALE367"/>
    <d v="2025-02-23T00:00:00"/>
    <n v="2"/>
    <n v="2025"/>
    <s v="CUST1085"/>
    <s v="Male"/>
    <n v="36"/>
    <s v="PROD84"/>
    <x v="84"/>
    <x v="3"/>
    <x v="22"/>
    <s v="STORE4"/>
    <s v="Mann-Austin"/>
    <x v="0"/>
    <s v="Vasquezborough"/>
    <x v="0"/>
    <x v="0"/>
    <n v="3"/>
    <n v="0.26000000000000012"/>
    <x v="363"/>
    <x v="364"/>
  </r>
  <r>
    <s v="SALE368"/>
    <d v="2025-06-15T00:00:00"/>
    <n v="6"/>
    <n v="2025"/>
    <s v="CUST1471"/>
    <s v="Male"/>
    <n v="42"/>
    <s v="PROD93"/>
    <x v="44"/>
    <x v="1"/>
    <x v="3"/>
    <s v="STORE12"/>
    <s v="Martinez, Adkins and Johnson"/>
    <x v="1"/>
    <s v="Danielmouth"/>
    <x v="1"/>
    <x v="2"/>
    <n v="2"/>
    <n v="6.0000000000000053E-2"/>
    <x v="364"/>
    <x v="365"/>
  </r>
  <r>
    <s v="SALE369"/>
    <d v="2023-10-18T00:00:00"/>
    <n v="10"/>
    <n v="2023"/>
    <s v="CUST1448"/>
    <s v="Female"/>
    <n v="64"/>
    <s v="PROD65"/>
    <x v="15"/>
    <x v="0"/>
    <x v="13"/>
    <s v="STORE3"/>
    <s v="Mann-Austin"/>
    <x v="0"/>
    <s v="Vasquezborough"/>
    <x v="0"/>
    <x v="1"/>
    <n v="4"/>
    <n v="7.0000000000000062E-2"/>
    <x v="365"/>
    <x v="366"/>
  </r>
  <r>
    <s v="SALE370"/>
    <d v="2025-03-17T00:00:00"/>
    <n v="3"/>
    <n v="2025"/>
    <s v="CUST1099"/>
    <s v="Male"/>
    <n v="35"/>
    <s v="PROD22"/>
    <x v="57"/>
    <x v="0"/>
    <x v="20"/>
    <s v="STORE18"/>
    <s v="Guerrero-Schmitt"/>
    <x v="0"/>
    <s v="East Stevechester"/>
    <x v="1"/>
    <x v="0"/>
    <n v="1"/>
    <n v="0.14000000000000001"/>
    <x v="366"/>
    <x v="367"/>
  </r>
  <r>
    <s v="SALE371"/>
    <d v="2024-08-16T00:00:00"/>
    <n v="8"/>
    <n v="2024"/>
    <s v="CUST1231"/>
    <s v="Female"/>
    <n v="22"/>
    <s v="PROD90"/>
    <x v="59"/>
    <x v="1"/>
    <x v="11"/>
    <s v="STORE13"/>
    <s v="Martinez, Adkins and Johnson"/>
    <x v="1"/>
    <s v="Danielmouth"/>
    <x v="1"/>
    <x v="2"/>
    <n v="1"/>
    <n v="0.20999999999999996"/>
    <x v="367"/>
    <x v="368"/>
  </r>
  <r>
    <s v="SALE372"/>
    <d v="2024-03-22T00:00:00"/>
    <n v="3"/>
    <n v="2024"/>
    <s v="CUST1037"/>
    <s v="Female"/>
    <n v="27"/>
    <s v="PROD94"/>
    <x v="29"/>
    <x v="2"/>
    <x v="18"/>
    <s v="STORE13"/>
    <s v="Martinez, Adkins and Johnson"/>
    <x v="1"/>
    <s v="Danielmouth"/>
    <x v="1"/>
    <x v="0"/>
    <n v="2"/>
    <n v="0.20999999999999996"/>
    <x v="368"/>
    <x v="369"/>
  </r>
  <r>
    <s v="SALE373"/>
    <d v="2025-01-31T00:00:00"/>
    <n v="1"/>
    <n v="2025"/>
    <s v="CUST1161"/>
    <s v="Female"/>
    <n v="18"/>
    <s v="PROD97"/>
    <x v="0"/>
    <x v="0"/>
    <x v="0"/>
    <s v="STORE19"/>
    <s v="Mann-Austin"/>
    <x v="0"/>
    <s v="Vasquezborough"/>
    <x v="0"/>
    <x v="2"/>
    <n v="2"/>
    <n v="9.9999999999999978E-2"/>
    <x v="369"/>
    <x v="370"/>
  </r>
  <r>
    <s v="SALE374"/>
    <d v="2023-12-16T00:00:00"/>
    <n v="12"/>
    <n v="2023"/>
    <s v="CUST1469"/>
    <s v="Male"/>
    <n v="19"/>
    <s v="PROD45"/>
    <x v="46"/>
    <x v="0"/>
    <x v="0"/>
    <s v="STORE15"/>
    <s v="Shelton PLC"/>
    <x v="1"/>
    <s v="East Jenniferstad"/>
    <x v="1"/>
    <x v="2"/>
    <n v="1"/>
    <n v="7.999999999999996E-2"/>
    <x v="370"/>
    <x v="371"/>
  </r>
  <r>
    <s v="SALE375"/>
    <d v="2025-04-09T00:00:00"/>
    <n v="4"/>
    <n v="2025"/>
    <s v="CUST1044"/>
    <s v="Male"/>
    <n v="34"/>
    <s v="PROD9"/>
    <x v="38"/>
    <x v="2"/>
    <x v="19"/>
    <s v="STORE12"/>
    <s v="Martinez, Adkins and Johnson"/>
    <x v="1"/>
    <s v="Danielmouth"/>
    <x v="1"/>
    <x v="1"/>
    <n v="1"/>
    <n v="1.0000000000000009E-2"/>
    <x v="371"/>
    <x v="372"/>
  </r>
  <r>
    <s v="SALE376"/>
    <d v="2024-01-18T00:00:00"/>
    <n v="1"/>
    <n v="2024"/>
    <s v="CUST1120"/>
    <s v="Female"/>
    <n v="44"/>
    <s v="PROD73"/>
    <x v="71"/>
    <x v="0"/>
    <x v="0"/>
    <s v="STORE4"/>
    <s v="Mann-Austin"/>
    <x v="0"/>
    <s v="Vasquezborough"/>
    <x v="0"/>
    <x v="1"/>
    <n v="4"/>
    <n v="5.0000000000000044E-2"/>
    <x v="372"/>
    <x v="373"/>
  </r>
  <r>
    <s v="SALE377"/>
    <d v="2025-03-28T00:00:00"/>
    <n v="3"/>
    <n v="2025"/>
    <s v="CUST1455"/>
    <s v="Male"/>
    <n v="54"/>
    <s v="PROD83"/>
    <x v="47"/>
    <x v="2"/>
    <x v="18"/>
    <s v="STORE10"/>
    <s v="Martinez, Adkins and Johnson"/>
    <x v="1"/>
    <s v="Danielmouth"/>
    <x v="1"/>
    <x v="1"/>
    <n v="1"/>
    <n v="0.21999999999999997"/>
    <x v="373"/>
    <x v="374"/>
  </r>
  <r>
    <s v="SALE378"/>
    <d v="2024-08-31T00:00:00"/>
    <n v="8"/>
    <n v="2024"/>
    <s v="CUST1125"/>
    <s v="Female"/>
    <n v="64"/>
    <s v="PROD7"/>
    <x v="20"/>
    <x v="4"/>
    <x v="14"/>
    <s v="STORE18"/>
    <s v="Guerrero-Schmitt"/>
    <x v="0"/>
    <s v="East Stevechester"/>
    <x v="1"/>
    <x v="2"/>
    <n v="4"/>
    <n v="0.29000000000000004"/>
    <x v="374"/>
    <x v="375"/>
  </r>
  <r>
    <s v="SALE379"/>
    <d v="2023-11-10T00:00:00"/>
    <n v="11"/>
    <n v="2023"/>
    <s v="CUST1239"/>
    <s v="Female"/>
    <n v="58"/>
    <s v="PROD78"/>
    <x v="33"/>
    <x v="3"/>
    <x v="6"/>
    <s v="STORE1"/>
    <s v="Martinez, Adkins and Johnson"/>
    <x v="1"/>
    <s v="Danielmouth"/>
    <x v="1"/>
    <x v="2"/>
    <n v="3"/>
    <n v="6.0000000000000053E-2"/>
    <x v="375"/>
    <x v="376"/>
  </r>
  <r>
    <s v="SALE380"/>
    <d v="2023-12-15T00:00:00"/>
    <n v="12"/>
    <n v="2023"/>
    <s v="CUST1096"/>
    <s v="Female"/>
    <n v="30"/>
    <s v="PROD4"/>
    <x v="11"/>
    <x v="1"/>
    <x v="10"/>
    <s v="STORE19"/>
    <s v="Mann-Austin"/>
    <x v="0"/>
    <s v="Vasquezborough"/>
    <x v="0"/>
    <x v="0"/>
    <n v="4"/>
    <n v="0.14999999999999991"/>
    <x v="376"/>
    <x v="377"/>
  </r>
  <r>
    <s v="SALE381"/>
    <d v="2024-05-15T00:00:00"/>
    <n v="5"/>
    <n v="2024"/>
    <s v="CUST1075"/>
    <s v="Female"/>
    <n v="61"/>
    <s v="PROD89"/>
    <x v="38"/>
    <x v="2"/>
    <x v="19"/>
    <s v="STORE10"/>
    <s v="Martinez, Adkins and Johnson"/>
    <x v="1"/>
    <s v="Danielmouth"/>
    <x v="1"/>
    <x v="2"/>
    <n v="3"/>
    <n v="0.26999999999999991"/>
    <x v="377"/>
    <x v="378"/>
  </r>
  <r>
    <s v="SALE382"/>
    <d v="2024-01-31T00:00:00"/>
    <n v="1"/>
    <n v="2024"/>
    <s v="CUST1208"/>
    <s v="Male"/>
    <n v="54"/>
    <s v="PROD34"/>
    <x v="13"/>
    <x v="1"/>
    <x v="3"/>
    <s v="STORE4"/>
    <s v="Mann-Austin"/>
    <x v="0"/>
    <s v="Vasquezborough"/>
    <x v="0"/>
    <x v="2"/>
    <n v="2"/>
    <n v="7.999999999999996E-2"/>
    <x v="378"/>
    <x v="379"/>
  </r>
  <r>
    <s v="SALE383"/>
    <d v="2023-12-06T00:00:00"/>
    <n v="12"/>
    <n v="2023"/>
    <s v="CUST1334"/>
    <s v="Female"/>
    <n v="50"/>
    <s v="PROD76"/>
    <x v="3"/>
    <x v="1"/>
    <x v="3"/>
    <s v="STORE6"/>
    <s v="Mann-Austin"/>
    <x v="0"/>
    <s v="Vasquezborough"/>
    <x v="0"/>
    <x v="0"/>
    <n v="1"/>
    <n v="9.9999999999999867E-2"/>
    <x v="379"/>
    <x v="380"/>
  </r>
  <r>
    <s v="SALE384"/>
    <d v="2024-01-11T00:00:00"/>
    <n v="1"/>
    <n v="2024"/>
    <s v="CUST1483"/>
    <s v="Male"/>
    <n v="48"/>
    <s v="PROD9"/>
    <x v="38"/>
    <x v="2"/>
    <x v="19"/>
    <s v="STORE15"/>
    <s v="Shelton PLC"/>
    <x v="1"/>
    <s v="East Jenniferstad"/>
    <x v="1"/>
    <x v="2"/>
    <n v="4"/>
    <n v="0.16000000000000003"/>
    <x v="380"/>
    <x v="381"/>
  </r>
  <r>
    <s v="SALE385"/>
    <d v="2025-09-07T00:00:00"/>
    <n v="9"/>
    <n v="2025"/>
    <s v="CUST1211"/>
    <s v="Female"/>
    <n v="20"/>
    <s v="PROD38"/>
    <x v="45"/>
    <x v="0"/>
    <x v="9"/>
    <s v="STORE6"/>
    <s v="Mann-Austin"/>
    <x v="0"/>
    <s v="Vasquezborough"/>
    <x v="0"/>
    <x v="2"/>
    <n v="4"/>
    <n v="0.15000000000000002"/>
    <x v="381"/>
    <x v="382"/>
  </r>
  <r>
    <s v="SALE386"/>
    <d v="2024-05-21T00:00:00"/>
    <n v="5"/>
    <n v="2024"/>
    <s v="CUST1420"/>
    <s v="Male"/>
    <n v="60"/>
    <s v="PROD69"/>
    <x v="20"/>
    <x v="4"/>
    <x v="14"/>
    <s v="STORE16"/>
    <s v="Frederick-Wright"/>
    <x v="3"/>
    <s v="New Jimmymouth"/>
    <x v="1"/>
    <x v="1"/>
    <n v="3"/>
    <n v="6.0000000000000053E-2"/>
    <x v="382"/>
    <x v="383"/>
  </r>
  <r>
    <s v="SALE387"/>
    <d v="2025-08-23T00:00:00"/>
    <n v="8"/>
    <n v="2025"/>
    <s v="CUST1066"/>
    <s v="Female"/>
    <n v="27"/>
    <s v="PROD80"/>
    <x v="56"/>
    <x v="3"/>
    <x v="8"/>
    <s v="STORE10"/>
    <s v="Martinez, Adkins and Johnson"/>
    <x v="1"/>
    <s v="Danielmouth"/>
    <x v="1"/>
    <x v="2"/>
    <n v="4"/>
    <n v="8.0000000000000071E-2"/>
    <x v="383"/>
    <x v="384"/>
  </r>
  <r>
    <s v="SALE388"/>
    <d v="2025-05-03T00:00:00"/>
    <n v="5"/>
    <n v="2025"/>
    <s v="CUST1000"/>
    <s v="Male"/>
    <n v="55"/>
    <s v="PROD63"/>
    <x v="74"/>
    <x v="2"/>
    <x v="18"/>
    <s v="STORE16"/>
    <s v="Frederick-Wright"/>
    <x v="3"/>
    <s v="New Jimmymouth"/>
    <x v="1"/>
    <x v="1"/>
    <n v="1"/>
    <n v="9.9999999999999978E-2"/>
    <x v="384"/>
    <x v="385"/>
  </r>
  <r>
    <s v="SALE389"/>
    <d v="2023-11-03T00:00:00"/>
    <n v="11"/>
    <n v="2023"/>
    <s v="CUST1347"/>
    <s v="Female"/>
    <n v="39"/>
    <s v="PROD37"/>
    <x v="83"/>
    <x v="4"/>
    <x v="15"/>
    <s v="STORE7"/>
    <s v="Mann-Austin"/>
    <x v="0"/>
    <s v="Vasquezborough"/>
    <x v="0"/>
    <x v="1"/>
    <n v="4"/>
    <n v="7.0000000000000062E-2"/>
    <x v="385"/>
    <x v="386"/>
  </r>
  <r>
    <s v="SALE390"/>
    <d v="2025-03-26T00:00:00"/>
    <n v="3"/>
    <n v="2025"/>
    <s v="CUST1089"/>
    <s v="Male"/>
    <n v="43"/>
    <s v="PROD57"/>
    <x v="65"/>
    <x v="0"/>
    <x v="13"/>
    <s v="STORE3"/>
    <s v="Mann-Austin"/>
    <x v="0"/>
    <s v="Vasquezborough"/>
    <x v="0"/>
    <x v="1"/>
    <n v="4"/>
    <n v="0.18999999999999995"/>
    <x v="386"/>
    <x v="387"/>
  </r>
  <r>
    <s v="SALE391"/>
    <d v="2024-07-05T00:00:00"/>
    <n v="7"/>
    <n v="2024"/>
    <s v="CUST1141"/>
    <s v="Male"/>
    <n v="30"/>
    <s v="PROD93"/>
    <x v="44"/>
    <x v="1"/>
    <x v="3"/>
    <s v="STORE13"/>
    <s v="Martinez, Adkins and Johnson"/>
    <x v="1"/>
    <s v="Danielmouth"/>
    <x v="1"/>
    <x v="1"/>
    <n v="2"/>
    <n v="0.27"/>
    <x v="387"/>
    <x v="388"/>
  </r>
  <r>
    <s v="SALE392"/>
    <d v="2025-05-12T00:00:00"/>
    <n v="5"/>
    <n v="2025"/>
    <s v="CUST1153"/>
    <s v="Male"/>
    <n v="31"/>
    <s v="PROD78"/>
    <x v="33"/>
    <x v="3"/>
    <x v="6"/>
    <s v="STORE6"/>
    <s v="Mann-Austin"/>
    <x v="0"/>
    <s v="Vasquezborough"/>
    <x v="0"/>
    <x v="2"/>
    <n v="3"/>
    <n v="0.22999999999999998"/>
    <x v="388"/>
    <x v="389"/>
  </r>
  <r>
    <s v="SALE393"/>
    <d v="2024-09-26T00:00:00"/>
    <n v="9"/>
    <n v="2024"/>
    <s v="CUST1472"/>
    <s v="Male"/>
    <n v="42"/>
    <s v="PROD43"/>
    <x v="19"/>
    <x v="1"/>
    <x v="3"/>
    <s v="STORE8"/>
    <s v="Mann-Austin"/>
    <x v="0"/>
    <s v="Vasquezborough"/>
    <x v="0"/>
    <x v="0"/>
    <n v="3"/>
    <n v="0.1100000000000001"/>
    <x v="389"/>
    <x v="390"/>
  </r>
  <r>
    <s v="SALE394"/>
    <d v="2024-03-27T00:00:00"/>
    <n v="3"/>
    <n v="2024"/>
    <s v="CUST1203"/>
    <s v="Male"/>
    <n v="47"/>
    <s v="PROD94"/>
    <x v="29"/>
    <x v="2"/>
    <x v="18"/>
    <s v="STORE19"/>
    <s v="Mann-Austin"/>
    <x v="0"/>
    <s v="Vasquezborough"/>
    <x v="0"/>
    <x v="2"/>
    <n v="2"/>
    <n v="6.0000000000000053E-2"/>
    <x v="390"/>
    <x v="391"/>
  </r>
  <r>
    <s v="SALE395"/>
    <d v="2024-01-17T00:00:00"/>
    <n v="1"/>
    <n v="2024"/>
    <s v="CUST1213"/>
    <s v="Female"/>
    <n v="42"/>
    <s v="PROD21"/>
    <x v="36"/>
    <x v="3"/>
    <x v="7"/>
    <s v="STORE0"/>
    <s v="Rivera-Warner"/>
    <x v="0"/>
    <s v="Washingtonfurt"/>
    <x v="1"/>
    <x v="0"/>
    <n v="4"/>
    <n v="0.12"/>
    <x v="391"/>
    <x v="392"/>
  </r>
  <r>
    <s v="SALE396"/>
    <d v="2024-04-25T00:00:00"/>
    <n v="4"/>
    <n v="2024"/>
    <s v="CUST1015"/>
    <s v="Female"/>
    <n v="49"/>
    <s v="PROD18"/>
    <x v="85"/>
    <x v="4"/>
    <x v="14"/>
    <s v="STORE14"/>
    <s v="Mcdonald Inc"/>
    <x v="2"/>
    <s v="Christopherland"/>
    <x v="2"/>
    <x v="1"/>
    <n v="3"/>
    <n v="9.9999999999999978E-2"/>
    <x v="392"/>
    <x v="393"/>
  </r>
  <r>
    <s v="SALE397"/>
    <d v="2025-09-29T00:00:00"/>
    <n v="9"/>
    <n v="2025"/>
    <s v="CUST1168"/>
    <s v="Female"/>
    <n v="36"/>
    <s v="PROD21"/>
    <x v="36"/>
    <x v="3"/>
    <x v="7"/>
    <s v="STORE13"/>
    <s v="Martinez, Adkins and Johnson"/>
    <x v="1"/>
    <s v="Danielmouth"/>
    <x v="1"/>
    <x v="0"/>
    <n v="3"/>
    <n v="5.0000000000000044E-2"/>
    <x v="393"/>
    <x v="394"/>
  </r>
  <r>
    <s v="SALE398"/>
    <d v="2025-07-06T00:00:00"/>
    <n v="7"/>
    <n v="2025"/>
    <s v="CUST1206"/>
    <s v="Female"/>
    <n v="26"/>
    <s v="PROD94"/>
    <x v="29"/>
    <x v="2"/>
    <x v="18"/>
    <s v="STORE12"/>
    <s v="Martinez, Adkins and Johnson"/>
    <x v="1"/>
    <s v="Danielmouth"/>
    <x v="1"/>
    <x v="1"/>
    <n v="2"/>
    <n v="0.19999999999999996"/>
    <x v="394"/>
    <x v="395"/>
  </r>
  <r>
    <s v="SALE399"/>
    <d v="2024-10-14T00:00:00"/>
    <n v="10"/>
    <n v="2024"/>
    <s v="CUST1037"/>
    <s v="Female"/>
    <n v="27"/>
    <s v="PROD6"/>
    <x v="4"/>
    <x v="2"/>
    <x v="4"/>
    <s v="STORE16"/>
    <s v="Frederick-Wright"/>
    <x v="3"/>
    <s v="New Jimmymouth"/>
    <x v="1"/>
    <x v="1"/>
    <n v="2"/>
    <n v="9.9999999999999978E-2"/>
    <x v="395"/>
    <x v="396"/>
  </r>
  <r>
    <s v="SALE400"/>
    <d v="2023-10-28T00:00:00"/>
    <n v="10"/>
    <n v="2023"/>
    <s v="CUST1095"/>
    <s v="Female"/>
    <n v="62"/>
    <s v="PROD19"/>
    <x v="43"/>
    <x v="0"/>
    <x v="20"/>
    <s v="STORE16"/>
    <s v="Frederick-Wright"/>
    <x v="3"/>
    <s v="New Jimmymouth"/>
    <x v="1"/>
    <x v="1"/>
    <n v="2"/>
    <n v="0.22000000000000008"/>
    <x v="396"/>
    <x v="397"/>
  </r>
  <r>
    <s v="SALE401"/>
    <d v="2024-03-29T00:00:00"/>
    <n v="3"/>
    <n v="2024"/>
    <s v="CUST1348"/>
    <s v="Male"/>
    <n v="55"/>
    <s v="PROD57"/>
    <x v="65"/>
    <x v="0"/>
    <x v="13"/>
    <s v="STORE13"/>
    <s v="Martinez, Adkins and Johnson"/>
    <x v="1"/>
    <s v="Danielmouth"/>
    <x v="1"/>
    <x v="0"/>
    <n v="4"/>
    <n v="0.12999999999999989"/>
    <x v="397"/>
    <x v="398"/>
  </r>
  <r>
    <s v="SALE402"/>
    <d v="2025-06-09T00:00:00"/>
    <n v="6"/>
    <n v="2025"/>
    <s v="CUST1296"/>
    <s v="Female"/>
    <n v="28"/>
    <s v="PROD14"/>
    <x v="61"/>
    <x v="3"/>
    <x v="6"/>
    <s v="STORE10"/>
    <s v="Martinez, Adkins and Johnson"/>
    <x v="1"/>
    <s v="Danielmouth"/>
    <x v="1"/>
    <x v="2"/>
    <n v="1"/>
    <n v="4.0000000000000036E-2"/>
    <x v="398"/>
    <x v="399"/>
  </r>
  <r>
    <s v="SALE403"/>
    <d v="2024-10-11T00:00:00"/>
    <n v="10"/>
    <n v="2024"/>
    <s v="CUST1201"/>
    <s v="Female"/>
    <n v="25"/>
    <s v="PROD71"/>
    <x v="48"/>
    <x v="2"/>
    <x v="4"/>
    <s v="STORE12"/>
    <s v="Martinez, Adkins and Johnson"/>
    <x v="1"/>
    <s v="Danielmouth"/>
    <x v="1"/>
    <x v="2"/>
    <n v="4"/>
    <n v="0.12"/>
    <x v="399"/>
    <x v="400"/>
  </r>
  <r>
    <s v="SALE404"/>
    <d v="2024-07-22T00:00:00"/>
    <n v="7"/>
    <n v="2024"/>
    <s v="CUST1379"/>
    <s v="Female"/>
    <n v="34"/>
    <s v="PROD20"/>
    <x v="39"/>
    <x v="0"/>
    <x v="11"/>
    <s v="STORE0"/>
    <s v="Rivera-Warner"/>
    <x v="0"/>
    <s v="Washingtonfurt"/>
    <x v="1"/>
    <x v="2"/>
    <n v="4"/>
    <n v="0.25"/>
    <x v="400"/>
    <x v="401"/>
  </r>
  <r>
    <s v="SALE405"/>
    <d v="2024-12-02T00:00:00"/>
    <n v="12"/>
    <n v="2024"/>
    <s v="CUST1476"/>
    <s v="Female"/>
    <n v="33"/>
    <s v="PROD75"/>
    <x v="26"/>
    <x v="4"/>
    <x v="15"/>
    <s v="STORE16"/>
    <s v="Frederick-Wright"/>
    <x v="3"/>
    <s v="New Jimmymouth"/>
    <x v="1"/>
    <x v="2"/>
    <n v="1"/>
    <n v="0.25"/>
    <x v="401"/>
    <x v="402"/>
  </r>
  <r>
    <s v="SALE406"/>
    <d v="2023-11-14T00:00:00"/>
    <n v="11"/>
    <n v="2023"/>
    <s v="CUST1050"/>
    <s v="Female"/>
    <n v="61"/>
    <s v="PROD99"/>
    <x v="8"/>
    <x v="3"/>
    <x v="8"/>
    <s v="STORE2"/>
    <s v="Mann-Austin"/>
    <x v="0"/>
    <s v="Vasquezborough"/>
    <x v="0"/>
    <x v="2"/>
    <n v="1"/>
    <n v="4.0000000000000147E-2"/>
    <x v="402"/>
    <x v="403"/>
  </r>
  <r>
    <s v="SALE407"/>
    <d v="2024-02-14T00:00:00"/>
    <n v="2"/>
    <n v="2024"/>
    <s v="CUST1413"/>
    <s v="Female"/>
    <n v="59"/>
    <s v="PROD70"/>
    <x v="7"/>
    <x v="3"/>
    <x v="7"/>
    <s v="STORE14"/>
    <s v="Mcdonald Inc"/>
    <x v="2"/>
    <s v="Christopherland"/>
    <x v="2"/>
    <x v="1"/>
    <n v="2"/>
    <n v="9.9999999999999978E-2"/>
    <x v="403"/>
    <x v="404"/>
  </r>
  <r>
    <s v="SALE408"/>
    <d v="2024-06-22T00:00:00"/>
    <n v="6"/>
    <n v="2024"/>
    <s v="CUST1039"/>
    <s v="Female"/>
    <n v="55"/>
    <s v="PROD74"/>
    <x v="1"/>
    <x v="1"/>
    <x v="1"/>
    <s v="STORE3"/>
    <s v="Mann-Austin"/>
    <x v="0"/>
    <s v="Vasquezborough"/>
    <x v="0"/>
    <x v="1"/>
    <n v="3"/>
    <n v="2.0000000000000018E-2"/>
    <x v="404"/>
    <x v="405"/>
  </r>
  <r>
    <s v="SALE409"/>
    <d v="2025-06-29T00:00:00"/>
    <n v="6"/>
    <n v="2025"/>
    <s v="CUST1327"/>
    <s v="Female"/>
    <n v="62"/>
    <s v="PROD15"/>
    <x v="5"/>
    <x v="1"/>
    <x v="5"/>
    <s v="STORE16"/>
    <s v="Frederick-Wright"/>
    <x v="3"/>
    <s v="New Jimmymouth"/>
    <x v="1"/>
    <x v="0"/>
    <n v="4"/>
    <n v="7.999999999999996E-2"/>
    <x v="405"/>
    <x v="406"/>
  </r>
  <r>
    <s v="SALE410"/>
    <d v="2025-02-18T00:00:00"/>
    <n v="2"/>
    <n v="2025"/>
    <s v="CUST1391"/>
    <s v="Female"/>
    <n v="40"/>
    <s v="PROD29"/>
    <x v="32"/>
    <x v="3"/>
    <x v="6"/>
    <s v="STORE19"/>
    <s v="Mann-Austin"/>
    <x v="0"/>
    <s v="Vasquezborough"/>
    <x v="0"/>
    <x v="0"/>
    <n v="4"/>
    <n v="0.10999999999999999"/>
    <x v="406"/>
    <x v="407"/>
  </r>
  <r>
    <s v="SALE411"/>
    <d v="2025-06-15T00:00:00"/>
    <n v="6"/>
    <n v="2025"/>
    <s v="CUST1043"/>
    <s v="Male"/>
    <n v="45"/>
    <s v="PROD39"/>
    <x v="11"/>
    <x v="1"/>
    <x v="10"/>
    <s v="STORE12"/>
    <s v="Martinez, Adkins and Johnson"/>
    <x v="1"/>
    <s v="Danielmouth"/>
    <x v="1"/>
    <x v="2"/>
    <n v="1"/>
    <n v="9.9999999999999978E-2"/>
    <x v="407"/>
    <x v="408"/>
  </r>
  <r>
    <s v="SALE412"/>
    <d v="2024-08-14T00:00:00"/>
    <n v="8"/>
    <n v="2024"/>
    <s v="CUST1479"/>
    <s v="Male"/>
    <n v="40"/>
    <s v="PROD99"/>
    <x v="8"/>
    <x v="3"/>
    <x v="8"/>
    <s v="STORE17"/>
    <s v="Holloway Ltd"/>
    <x v="1"/>
    <s v="Bensonhaven"/>
    <x v="1"/>
    <x v="1"/>
    <n v="3"/>
    <n v="6.0000000000000053E-2"/>
    <x v="408"/>
    <x v="409"/>
  </r>
  <r>
    <s v="SALE413"/>
    <d v="2025-07-25T00:00:00"/>
    <n v="7"/>
    <n v="2025"/>
    <s v="CUST1185"/>
    <s v="Female"/>
    <n v="54"/>
    <s v="PROD66"/>
    <x v="67"/>
    <x v="2"/>
    <x v="4"/>
    <s v="STORE9"/>
    <s v="Mann-Austin"/>
    <x v="0"/>
    <s v="Vasquezborough"/>
    <x v="0"/>
    <x v="0"/>
    <n v="1"/>
    <n v="6.0000000000000053E-2"/>
    <x v="409"/>
    <x v="410"/>
  </r>
  <r>
    <s v="SALE414"/>
    <d v="2025-01-09T00:00:00"/>
    <n v="1"/>
    <n v="2025"/>
    <s v="CUST1006"/>
    <s v="Female"/>
    <n v="29"/>
    <s v="PROD93"/>
    <x v="44"/>
    <x v="1"/>
    <x v="3"/>
    <s v="STORE4"/>
    <s v="Mann-Austin"/>
    <x v="0"/>
    <s v="Vasquezborough"/>
    <x v="0"/>
    <x v="0"/>
    <n v="2"/>
    <n v="0.21999999999999997"/>
    <x v="410"/>
    <x v="411"/>
  </r>
  <r>
    <s v="SALE415"/>
    <d v="2025-06-05T00:00:00"/>
    <n v="6"/>
    <n v="2025"/>
    <s v="CUST1047"/>
    <s v="Female"/>
    <n v="54"/>
    <s v="PROD70"/>
    <x v="7"/>
    <x v="3"/>
    <x v="7"/>
    <s v="STORE14"/>
    <s v="Mcdonald Inc"/>
    <x v="2"/>
    <s v="Christopherland"/>
    <x v="2"/>
    <x v="2"/>
    <n v="1"/>
    <n v="9.9999999999999978E-2"/>
    <x v="411"/>
    <x v="412"/>
  </r>
  <r>
    <s v="SALE416"/>
    <d v="2024-12-07T00:00:00"/>
    <n v="12"/>
    <n v="2024"/>
    <s v="CUST1347"/>
    <s v="Female"/>
    <n v="39"/>
    <s v="PROD38"/>
    <x v="45"/>
    <x v="0"/>
    <x v="9"/>
    <s v="STORE17"/>
    <s v="Holloway Ltd"/>
    <x v="1"/>
    <s v="Bensonhaven"/>
    <x v="1"/>
    <x v="1"/>
    <n v="2"/>
    <n v="0.20999999999999996"/>
    <x v="412"/>
    <x v="413"/>
  </r>
  <r>
    <s v="SALE417"/>
    <d v="2024-02-09T00:00:00"/>
    <n v="2"/>
    <n v="2024"/>
    <s v="CUST1383"/>
    <s v="Female"/>
    <n v="27"/>
    <s v="PROD58"/>
    <x v="78"/>
    <x v="4"/>
    <x v="11"/>
    <s v="STORE10"/>
    <s v="Martinez, Adkins and Johnson"/>
    <x v="1"/>
    <s v="Danielmouth"/>
    <x v="1"/>
    <x v="1"/>
    <n v="2"/>
    <n v="0.10999999999999999"/>
    <x v="413"/>
    <x v="414"/>
  </r>
  <r>
    <s v="SALE418"/>
    <d v="2025-10-12T00:00:00"/>
    <n v="10"/>
    <n v="2025"/>
    <s v="CUST1398"/>
    <s v="Male"/>
    <n v="54"/>
    <s v="PROD62"/>
    <x v="76"/>
    <x v="1"/>
    <x v="3"/>
    <s v="STORE14"/>
    <s v="Mcdonald Inc"/>
    <x v="2"/>
    <s v="Christopherland"/>
    <x v="2"/>
    <x v="0"/>
    <n v="3"/>
    <n v="2.0000000000000018E-2"/>
    <x v="414"/>
    <x v="415"/>
  </r>
  <r>
    <s v="SALE419"/>
    <d v="2025-06-16T00:00:00"/>
    <n v="6"/>
    <n v="2025"/>
    <s v="CUST1417"/>
    <s v="Female"/>
    <n v="64"/>
    <s v="PROD91"/>
    <x v="49"/>
    <x v="4"/>
    <x v="15"/>
    <s v="STORE19"/>
    <s v="Mann-Austin"/>
    <x v="0"/>
    <s v="Vasquezborough"/>
    <x v="0"/>
    <x v="1"/>
    <n v="2"/>
    <n v="0.17000000000000004"/>
    <x v="415"/>
    <x v="416"/>
  </r>
  <r>
    <s v="SALE420"/>
    <d v="2025-09-21T00:00:00"/>
    <n v="9"/>
    <n v="2025"/>
    <s v="CUST1451"/>
    <s v="Male"/>
    <n v="46"/>
    <s v="PROD40"/>
    <x v="40"/>
    <x v="1"/>
    <x v="1"/>
    <s v="STORE11"/>
    <s v="Martinez, Adkins and Johnson"/>
    <x v="1"/>
    <s v="Danielmouth"/>
    <x v="1"/>
    <x v="1"/>
    <n v="2"/>
    <n v="1.000000000000012E-2"/>
    <x v="416"/>
    <x v="417"/>
  </r>
  <r>
    <s v="SALE421"/>
    <d v="2025-09-09T00:00:00"/>
    <n v="9"/>
    <n v="2025"/>
    <s v="CUST1041"/>
    <s v="Male"/>
    <n v="21"/>
    <s v="PROD85"/>
    <x v="60"/>
    <x v="4"/>
    <x v="11"/>
    <s v="STORE6"/>
    <s v="Mann-Austin"/>
    <x v="0"/>
    <s v="Vasquezborough"/>
    <x v="0"/>
    <x v="1"/>
    <n v="3"/>
    <n v="0.25"/>
    <x v="417"/>
    <x v="418"/>
  </r>
  <r>
    <s v="SALE422"/>
    <d v="2025-07-15T00:00:00"/>
    <n v="7"/>
    <n v="2025"/>
    <s v="CUST1338"/>
    <s v="Female"/>
    <n v="46"/>
    <s v="PROD13"/>
    <x v="21"/>
    <x v="4"/>
    <x v="12"/>
    <s v="STORE15"/>
    <s v="Shelton PLC"/>
    <x v="1"/>
    <s v="East Jenniferstad"/>
    <x v="1"/>
    <x v="1"/>
    <n v="1"/>
    <n v="0.15000000000000002"/>
    <x v="418"/>
    <x v="419"/>
  </r>
  <r>
    <s v="SALE423"/>
    <d v="2024-10-15T00:00:00"/>
    <n v="10"/>
    <n v="2024"/>
    <s v="CUST1145"/>
    <s v="Male"/>
    <n v="46"/>
    <s v="PROD69"/>
    <x v="20"/>
    <x v="4"/>
    <x v="14"/>
    <s v="STORE5"/>
    <s v="Mann-Austin"/>
    <x v="0"/>
    <s v="Vasquezborough"/>
    <x v="0"/>
    <x v="1"/>
    <n v="1"/>
    <n v="0.30000000000000004"/>
    <x v="419"/>
    <x v="420"/>
  </r>
  <r>
    <s v="SALE424"/>
    <d v="2023-10-21T00:00:00"/>
    <n v="10"/>
    <n v="2023"/>
    <s v="CUST1037"/>
    <s v="Female"/>
    <n v="27"/>
    <s v="PROD79"/>
    <x v="27"/>
    <x v="3"/>
    <x v="16"/>
    <s v="STORE13"/>
    <s v="Martinez, Adkins and Johnson"/>
    <x v="1"/>
    <s v="Danielmouth"/>
    <x v="1"/>
    <x v="2"/>
    <n v="1"/>
    <n v="0.28000000000000003"/>
    <x v="420"/>
    <x v="421"/>
  </r>
  <r>
    <s v="SALE425"/>
    <d v="2025-05-30T00:00:00"/>
    <n v="5"/>
    <n v="2025"/>
    <s v="CUST1478"/>
    <s v="Male"/>
    <n v="59"/>
    <s v="PROD87"/>
    <x v="66"/>
    <x v="3"/>
    <x v="16"/>
    <s v="STORE9"/>
    <s v="Mann-Austin"/>
    <x v="0"/>
    <s v="Vasquezborough"/>
    <x v="0"/>
    <x v="0"/>
    <n v="2"/>
    <n v="0"/>
    <x v="421"/>
    <x v="422"/>
  </r>
  <r>
    <s v="SALE426"/>
    <d v="2024-06-19T00:00:00"/>
    <n v="6"/>
    <n v="2024"/>
    <s v="CUST1175"/>
    <s v="Male"/>
    <n v="56"/>
    <s v="PROD0"/>
    <x v="81"/>
    <x v="1"/>
    <x v="3"/>
    <s v="STORE16"/>
    <s v="Frederick-Wright"/>
    <x v="3"/>
    <s v="New Jimmymouth"/>
    <x v="1"/>
    <x v="2"/>
    <n v="4"/>
    <n v="5.0000000000000044E-2"/>
    <x v="422"/>
    <x v="423"/>
  </r>
  <r>
    <s v="SALE427"/>
    <d v="2024-12-20T00:00:00"/>
    <n v="12"/>
    <n v="2024"/>
    <s v="CUST1181"/>
    <s v="Male"/>
    <n v="60"/>
    <s v="PROD63"/>
    <x v="74"/>
    <x v="2"/>
    <x v="18"/>
    <s v="STORE0"/>
    <s v="Rivera-Warner"/>
    <x v="0"/>
    <s v="Washingtonfurt"/>
    <x v="1"/>
    <x v="2"/>
    <n v="4"/>
    <n v="0.16000000000000003"/>
    <x v="423"/>
    <x v="424"/>
  </r>
  <r>
    <s v="SALE428"/>
    <d v="2024-08-16T00:00:00"/>
    <n v="8"/>
    <n v="2024"/>
    <s v="CUST1084"/>
    <s v="Female"/>
    <n v="26"/>
    <s v="PROD51"/>
    <x v="63"/>
    <x v="1"/>
    <x v="11"/>
    <s v="STORE6"/>
    <s v="Mann-Austin"/>
    <x v="0"/>
    <s v="Vasquezborough"/>
    <x v="0"/>
    <x v="2"/>
    <n v="2"/>
    <n v="3.0000000000000138E-2"/>
    <x v="424"/>
    <x v="425"/>
  </r>
  <r>
    <s v="SALE429"/>
    <d v="2025-03-15T00:00:00"/>
    <n v="3"/>
    <n v="2025"/>
    <s v="CUST1183"/>
    <s v="Male"/>
    <n v="18"/>
    <s v="PROD7"/>
    <x v="20"/>
    <x v="4"/>
    <x v="14"/>
    <s v="STORE4"/>
    <s v="Mann-Austin"/>
    <x v="0"/>
    <s v="Vasquezborough"/>
    <x v="0"/>
    <x v="0"/>
    <n v="4"/>
    <n v="2.0000000000000018E-2"/>
    <x v="425"/>
    <x v="426"/>
  </r>
  <r>
    <s v="SALE430"/>
    <d v="2024-06-02T00:00:00"/>
    <n v="6"/>
    <n v="2024"/>
    <s v="CUST1001"/>
    <s v="Female"/>
    <n v="26"/>
    <s v="PROD51"/>
    <x v="63"/>
    <x v="1"/>
    <x v="11"/>
    <s v="STORE14"/>
    <s v="Mcdonald Inc"/>
    <x v="2"/>
    <s v="Christopherland"/>
    <x v="2"/>
    <x v="2"/>
    <n v="3"/>
    <n v="2.9999999999999916E-2"/>
    <x v="426"/>
    <x v="427"/>
  </r>
  <r>
    <s v="SALE431"/>
    <d v="2025-07-22T00:00:00"/>
    <n v="7"/>
    <n v="2025"/>
    <s v="CUST1094"/>
    <s v="Female"/>
    <n v="43"/>
    <s v="PROD67"/>
    <x v="22"/>
    <x v="1"/>
    <x v="11"/>
    <s v="STORE6"/>
    <s v="Mann-Austin"/>
    <x v="0"/>
    <s v="Vasquezborough"/>
    <x v="0"/>
    <x v="2"/>
    <n v="2"/>
    <n v="6.0000000000000053E-2"/>
    <x v="427"/>
    <x v="428"/>
  </r>
  <r>
    <s v="SALE432"/>
    <d v="2025-03-09T00:00:00"/>
    <n v="3"/>
    <n v="2025"/>
    <s v="CUST1016"/>
    <s v="Female"/>
    <n v="24"/>
    <s v="PROD41"/>
    <x v="80"/>
    <x v="0"/>
    <x v="13"/>
    <s v="STORE3"/>
    <s v="Mann-Austin"/>
    <x v="0"/>
    <s v="Vasquezborough"/>
    <x v="0"/>
    <x v="1"/>
    <n v="3"/>
    <n v="0.28000000000000003"/>
    <x v="428"/>
    <x v="429"/>
  </r>
  <r>
    <s v="SALE433"/>
    <d v="2025-02-11T00:00:00"/>
    <n v="2"/>
    <n v="2025"/>
    <s v="CUST1114"/>
    <s v="Male"/>
    <n v="30"/>
    <s v="PROD59"/>
    <x v="4"/>
    <x v="2"/>
    <x v="4"/>
    <s v="STORE2"/>
    <s v="Mann-Austin"/>
    <x v="0"/>
    <s v="Vasquezborough"/>
    <x v="0"/>
    <x v="0"/>
    <n v="2"/>
    <n v="0"/>
    <x v="429"/>
    <x v="430"/>
  </r>
  <r>
    <s v="SALE434"/>
    <d v="2023-12-06T00:00:00"/>
    <n v="12"/>
    <n v="2023"/>
    <s v="CUST1148"/>
    <s v="Female"/>
    <n v="42"/>
    <s v="PROD5"/>
    <x v="2"/>
    <x v="2"/>
    <x v="2"/>
    <s v="STORE5"/>
    <s v="Mann-Austin"/>
    <x v="0"/>
    <s v="Vasquezborough"/>
    <x v="0"/>
    <x v="0"/>
    <n v="3"/>
    <n v="0.26000000000000012"/>
    <x v="430"/>
    <x v="431"/>
  </r>
  <r>
    <s v="SALE435"/>
    <d v="2025-08-20T00:00:00"/>
    <n v="8"/>
    <n v="2025"/>
    <s v="CUST1288"/>
    <s v="Male"/>
    <n v="58"/>
    <s v="PROD3"/>
    <x v="32"/>
    <x v="3"/>
    <x v="6"/>
    <s v="STORE9"/>
    <s v="Mann-Austin"/>
    <x v="0"/>
    <s v="Vasquezborough"/>
    <x v="0"/>
    <x v="2"/>
    <n v="4"/>
    <n v="0.16000000000000003"/>
    <x v="431"/>
    <x v="432"/>
  </r>
  <r>
    <s v="SALE436"/>
    <d v="2024-09-20T00:00:00"/>
    <n v="9"/>
    <n v="2024"/>
    <s v="CUST1053"/>
    <s v="Female"/>
    <n v="37"/>
    <s v="PROD37"/>
    <x v="83"/>
    <x v="4"/>
    <x v="15"/>
    <s v="STORE12"/>
    <s v="Martinez, Adkins and Johnson"/>
    <x v="1"/>
    <s v="Danielmouth"/>
    <x v="1"/>
    <x v="2"/>
    <n v="4"/>
    <n v="8.9999999999999969E-2"/>
    <x v="432"/>
    <x v="433"/>
  </r>
  <r>
    <s v="SALE437"/>
    <d v="2025-06-05T00:00:00"/>
    <n v="6"/>
    <n v="2025"/>
    <s v="CUST1253"/>
    <s v="Male"/>
    <n v="32"/>
    <s v="PROD40"/>
    <x v="40"/>
    <x v="1"/>
    <x v="1"/>
    <s v="STORE17"/>
    <s v="Holloway Ltd"/>
    <x v="1"/>
    <s v="Bensonhaven"/>
    <x v="1"/>
    <x v="1"/>
    <n v="3"/>
    <n v="0.12"/>
    <x v="433"/>
    <x v="434"/>
  </r>
  <r>
    <s v="SALE438"/>
    <d v="2025-06-03T00:00:00"/>
    <n v="6"/>
    <n v="2025"/>
    <s v="CUST1159"/>
    <s v="Female"/>
    <n v="46"/>
    <s v="PROD69"/>
    <x v="20"/>
    <x v="4"/>
    <x v="14"/>
    <s v="STORE14"/>
    <s v="Mcdonald Inc"/>
    <x v="2"/>
    <s v="Christopherland"/>
    <x v="2"/>
    <x v="1"/>
    <n v="2"/>
    <n v="0.17000000000000004"/>
    <x v="434"/>
    <x v="435"/>
  </r>
  <r>
    <s v="SALE439"/>
    <d v="2025-01-13T00:00:00"/>
    <n v="1"/>
    <n v="2025"/>
    <s v="CUST1098"/>
    <s v="Male"/>
    <n v="24"/>
    <s v="PROD62"/>
    <x v="76"/>
    <x v="1"/>
    <x v="3"/>
    <s v="STORE5"/>
    <s v="Mann-Austin"/>
    <x v="0"/>
    <s v="Vasquezborough"/>
    <x v="0"/>
    <x v="0"/>
    <n v="4"/>
    <n v="0.27"/>
    <x v="435"/>
    <x v="436"/>
  </r>
  <r>
    <s v="SALE440"/>
    <d v="2025-03-20T00:00:00"/>
    <n v="3"/>
    <n v="2025"/>
    <s v="CUST1007"/>
    <s v="Female"/>
    <n v="29"/>
    <s v="PROD85"/>
    <x v="60"/>
    <x v="4"/>
    <x v="11"/>
    <s v="STORE0"/>
    <s v="Rivera-Warner"/>
    <x v="0"/>
    <s v="Washingtonfurt"/>
    <x v="1"/>
    <x v="0"/>
    <n v="2"/>
    <n v="3.0000000000000027E-2"/>
    <x v="436"/>
    <x v="437"/>
  </r>
  <r>
    <s v="SALE441"/>
    <d v="2024-07-07T00:00:00"/>
    <n v="7"/>
    <n v="2024"/>
    <s v="CUST1035"/>
    <s v="Male"/>
    <n v="52"/>
    <s v="PROD79"/>
    <x v="27"/>
    <x v="3"/>
    <x v="16"/>
    <s v="STORE5"/>
    <s v="Mann-Austin"/>
    <x v="0"/>
    <s v="Vasquezborough"/>
    <x v="0"/>
    <x v="0"/>
    <n v="2"/>
    <n v="9.9999999999999978E-2"/>
    <x v="437"/>
    <x v="438"/>
  </r>
  <r>
    <s v="SALE442"/>
    <d v="2025-09-29T00:00:00"/>
    <n v="9"/>
    <n v="2025"/>
    <s v="CUST1334"/>
    <s v="Female"/>
    <n v="50"/>
    <s v="PROD11"/>
    <x v="21"/>
    <x v="4"/>
    <x v="12"/>
    <s v="STORE15"/>
    <s v="Shelton PLC"/>
    <x v="1"/>
    <s v="East Jenniferstad"/>
    <x v="1"/>
    <x v="0"/>
    <n v="2"/>
    <n v="5.0000000000000044E-2"/>
    <x v="438"/>
    <x v="439"/>
  </r>
  <r>
    <s v="SALE443"/>
    <d v="2024-11-30T00:00:00"/>
    <n v="11"/>
    <n v="2024"/>
    <s v="CUST1159"/>
    <s v="Female"/>
    <n v="46"/>
    <s v="PROD40"/>
    <x v="40"/>
    <x v="1"/>
    <x v="1"/>
    <s v="STORE4"/>
    <s v="Mann-Austin"/>
    <x v="0"/>
    <s v="Vasquezborough"/>
    <x v="0"/>
    <x v="2"/>
    <n v="4"/>
    <n v="0.26"/>
    <x v="439"/>
    <x v="440"/>
  </r>
  <r>
    <s v="SALE444"/>
    <d v="2024-06-17T00:00:00"/>
    <n v="6"/>
    <n v="2024"/>
    <s v="CUST1488"/>
    <s v="Female"/>
    <n v="23"/>
    <s v="PROD78"/>
    <x v="33"/>
    <x v="3"/>
    <x v="6"/>
    <s v="STORE12"/>
    <s v="Martinez, Adkins and Johnson"/>
    <x v="1"/>
    <s v="Danielmouth"/>
    <x v="1"/>
    <x v="1"/>
    <n v="2"/>
    <n v="0.16999999999999993"/>
    <x v="440"/>
    <x v="441"/>
  </r>
  <r>
    <s v="SALE445"/>
    <d v="2025-02-21T00:00:00"/>
    <n v="2"/>
    <n v="2025"/>
    <s v="CUST1345"/>
    <s v="Male"/>
    <n v="33"/>
    <s v="PROD22"/>
    <x v="57"/>
    <x v="0"/>
    <x v="20"/>
    <s v="STORE9"/>
    <s v="Mann-Austin"/>
    <x v="0"/>
    <s v="Vasquezborough"/>
    <x v="0"/>
    <x v="1"/>
    <n v="4"/>
    <n v="1.0000000000000009E-2"/>
    <x v="441"/>
    <x v="442"/>
  </r>
  <r>
    <s v="SALE446"/>
    <d v="2024-09-16T00:00:00"/>
    <n v="9"/>
    <n v="2024"/>
    <s v="CUST1164"/>
    <s v="Female"/>
    <n v="39"/>
    <s v="PROD29"/>
    <x v="32"/>
    <x v="3"/>
    <x v="6"/>
    <s v="STORE4"/>
    <s v="Mann-Austin"/>
    <x v="0"/>
    <s v="Vasquezborough"/>
    <x v="0"/>
    <x v="1"/>
    <n v="2"/>
    <n v="0.17999999999999994"/>
    <x v="442"/>
    <x v="443"/>
  </r>
  <r>
    <s v="SALE447"/>
    <d v="2025-10-09T00:00:00"/>
    <n v="10"/>
    <n v="2025"/>
    <s v="CUST1253"/>
    <s v="Male"/>
    <n v="32"/>
    <s v="PROD57"/>
    <x v="65"/>
    <x v="0"/>
    <x v="13"/>
    <s v="STORE13"/>
    <s v="Martinez, Adkins and Johnson"/>
    <x v="1"/>
    <s v="Danielmouth"/>
    <x v="1"/>
    <x v="0"/>
    <n v="3"/>
    <n v="0.26"/>
    <x v="443"/>
    <x v="444"/>
  </r>
  <r>
    <s v="SALE448"/>
    <d v="2024-09-18T00:00:00"/>
    <n v="9"/>
    <n v="2024"/>
    <s v="CUST1269"/>
    <s v="Female"/>
    <n v="45"/>
    <s v="PROD56"/>
    <x v="6"/>
    <x v="3"/>
    <x v="6"/>
    <s v="STORE3"/>
    <s v="Mann-Austin"/>
    <x v="0"/>
    <s v="Vasquezborough"/>
    <x v="0"/>
    <x v="0"/>
    <n v="1"/>
    <n v="6.0000000000000053E-2"/>
    <x v="444"/>
    <x v="445"/>
  </r>
  <r>
    <s v="SALE449"/>
    <d v="2025-05-29T00:00:00"/>
    <n v="5"/>
    <n v="2025"/>
    <s v="CUST1071"/>
    <s v="Female"/>
    <n v="61"/>
    <s v="PROD83"/>
    <x v="47"/>
    <x v="2"/>
    <x v="18"/>
    <s v="STORE14"/>
    <s v="Mcdonald Inc"/>
    <x v="2"/>
    <s v="Christopherland"/>
    <x v="2"/>
    <x v="2"/>
    <n v="2"/>
    <n v="3.0000000000000027E-2"/>
    <x v="445"/>
    <x v="446"/>
  </r>
  <r>
    <s v="SALE450"/>
    <d v="2025-06-03T00:00:00"/>
    <n v="6"/>
    <n v="2025"/>
    <s v="CUST1477"/>
    <s v="Female"/>
    <n v="41"/>
    <s v="PROD76"/>
    <x v="3"/>
    <x v="1"/>
    <x v="3"/>
    <s v="STORE16"/>
    <s v="Frederick-Wright"/>
    <x v="3"/>
    <s v="New Jimmymouth"/>
    <x v="1"/>
    <x v="2"/>
    <n v="3"/>
    <n v="5.9999999999999942E-2"/>
    <x v="446"/>
    <x v="447"/>
  </r>
  <r>
    <s v="SALE451"/>
    <d v="2024-08-04T00:00:00"/>
    <n v="8"/>
    <n v="2024"/>
    <s v="CUST1422"/>
    <s v="Female"/>
    <n v="42"/>
    <s v="PROD49"/>
    <x v="2"/>
    <x v="2"/>
    <x v="2"/>
    <s v="STORE2"/>
    <s v="Mann-Austin"/>
    <x v="0"/>
    <s v="Vasquezborough"/>
    <x v="0"/>
    <x v="1"/>
    <n v="4"/>
    <n v="0.10999999999999999"/>
    <x v="447"/>
    <x v="448"/>
  </r>
  <r>
    <s v="SALE452"/>
    <d v="2024-06-17T00:00:00"/>
    <n v="6"/>
    <n v="2024"/>
    <s v="CUST1404"/>
    <s v="Female"/>
    <n v="22"/>
    <s v="PROD23"/>
    <x v="31"/>
    <x v="4"/>
    <x v="12"/>
    <s v="STORE16"/>
    <s v="Frederick-Wright"/>
    <x v="3"/>
    <s v="New Jimmymouth"/>
    <x v="1"/>
    <x v="1"/>
    <n v="2"/>
    <n v="8.9999999999999969E-2"/>
    <x v="448"/>
    <x v="449"/>
  </r>
  <r>
    <s v="SALE453"/>
    <d v="2024-01-20T00:00:00"/>
    <n v="1"/>
    <n v="2024"/>
    <s v="CUST1127"/>
    <s v="Male"/>
    <n v="39"/>
    <s v="PROD55"/>
    <x v="69"/>
    <x v="3"/>
    <x v="6"/>
    <s v="STORE0"/>
    <s v="Rivera-Warner"/>
    <x v="0"/>
    <s v="Washingtonfurt"/>
    <x v="1"/>
    <x v="0"/>
    <n v="2"/>
    <n v="9.9999999999999978E-2"/>
    <x v="449"/>
    <x v="450"/>
  </r>
  <r>
    <s v="SALE454"/>
    <d v="2025-09-06T00:00:00"/>
    <n v="9"/>
    <n v="2025"/>
    <s v="CUST1084"/>
    <s v="Female"/>
    <n v="26"/>
    <s v="PROD68"/>
    <x v="79"/>
    <x v="3"/>
    <x v="22"/>
    <s v="STORE8"/>
    <s v="Mann-Austin"/>
    <x v="0"/>
    <s v="Vasquezborough"/>
    <x v="0"/>
    <x v="0"/>
    <n v="3"/>
    <n v="0.29000000000000004"/>
    <x v="450"/>
    <x v="451"/>
  </r>
  <r>
    <s v="SALE455"/>
    <d v="2024-03-29T00:00:00"/>
    <n v="3"/>
    <n v="2024"/>
    <s v="CUST1273"/>
    <s v="Male"/>
    <n v="23"/>
    <s v="PROD31"/>
    <x v="42"/>
    <x v="0"/>
    <x v="0"/>
    <s v="STORE10"/>
    <s v="Martinez, Adkins and Johnson"/>
    <x v="1"/>
    <s v="Danielmouth"/>
    <x v="1"/>
    <x v="2"/>
    <n v="2"/>
    <n v="0.12"/>
    <x v="451"/>
    <x v="452"/>
  </r>
  <r>
    <s v="SALE456"/>
    <d v="2024-08-23T00:00:00"/>
    <n v="8"/>
    <n v="2024"/>
    <s v="CUST1215"/>
    <s v="Female"/>
    <n v="50"/>
    <s v="PROD32"/>
    <x v="72"/>
    <x v="2"/>
    <x v="18"/>
    <s v="STORE9"/>
    <s v="Mann-Austin"/>
    <x v="0"/>
    <s v="Vasquezborough"/>
    <x v="0"/>
    <x v="2"/>
    <n v="4"/>
    <n v="0.18999999999999995"/>
    <x v="452"/>
    <x v="453"/>
  </r>
  <r>
    <s v="SALE457"/>
    <d v="2025-05-19T00:00:00"/>
    <n v="5"/>
    <n v="2025"/>
    <s v="CUST1229"/>
    <s v="Female"/>
    <n v="32"/>
    <s v="PROD52"/>
    <x v="37"/>
    <x v="0"/>
    <x v="0"/>
    <s v="STORE9"/>
    <s v="Mann-Austin"/>
    <x v="0"/>
    <s v="Vasquezborough"/>
    <x v="0"/>
    <x v="0"/>
    <n v="2"/>
    <n v="0.27"/>
    <x v="453"/>
    <x v="454"/>
  </r>
  <r>
    <s v="SALE458"/>
    <d v="2024-04-07T00:00:00"/>
    <n v="4"/>
    <n v="2024"/>
    <s v="CUST1205"/>
    <s v="Female"/>
    <n v="44"/>
    <s v="PROD84"/>
    <x v="84"/>
    <x v="3"/>
    <x v="22"/>
    <s v="STORE4"/>
    <s v="Mann-Austin"/>
    <x v="0"/>
    <s v="Vasquezborough"/>
    <x v="0"/>
    <x v="1"/>
    <n v="3"/>
    <n v="2.0000000000000018E-2"/>
    <x v="454"/>
    <x v="455"/>
  </r>
  <r>
    <s v="SALE459"/>
    <d v="2024-01-24T00:00:00"/>
    <n v="1"/>
    <n v="2024"/>
    <s v="CUST1467"/>
    <s v="Female"/>
    <n v="63"/>
    <s v="PROD72"/>
    <x v="18"/>
    <x v="0"/>
    <x v="13"/>
    <s v="STORE17"/>
    <s v="Holloway Ltd"/>
    <x v="1"/>
    <s v="Bensonhaven"/>
    <x v="1"/>
    <x v="0"/>
    <n v="2"/>
    <n v="0.17999999999999994"/>
    <x v="455"/>
    <x v="456"/>
  </r>
  <r>
    <s v="SALE460"/>
    <d v="2024-01-20T00:00:00"/>
    <n v="1"/>
    <n v="2024"/>
    <s v="CUST1027"/>
    <s v="Male"/>
    <n v="31"/>
    <s v="PROD77"/>
    <x v="24"/>
    <x v="1"/>
    <x v="5"/>
    <s v="STORE9"/>
    <s v="Mann-Austin"/>
    <x v="0"/>
    <s v="Vasquezborough"/>
    <x v="0"/>
    <x v="1"/>
    <n v="4"/>
    <n v="0.19999999999999996"/>
    <x v="456"/>
    <x v="457"/>
  </r>
  <r>
    <s v="SALE461"/>
    <d v="2023-12-10T00:00:00"/>
    <n v="12"/>
    <n v="2023"/>
    <s v="CUST1129"/>
    <s v="Female"/>
    <n v="43"/>
    <s v="PROD91"/>
    <x v="49"/>
    <x v="4"/>
    <x v="15"/>
    <s v="STORE11"/>
    <s v="Martinez, Adkins and Johnson"/>
    <x v="1"/>
    <s v="Danielmouth"/>
    <x v="1"/>
    <x v="0"/>
    <n v="4"/>
    <n v="0.24"/>
    <x v="457"/>
    <x v="458"/>
  </r>
  <r>
    <s v="SALE462"/>
    <d v="2023-12-19T00:00:00"/>
    <n v="12"/>
    <n v="2023"/>
    <s v="CUST1265"/>
    <s v="Male"/>
    <n v="38"/>
    <s v="PROD87"/>
    <x v="66"/>
    <x v="3"/>
    <x v="16"/>
    <s v="STORE1"/>
    <s v="Martinez, Adkins and Johnson"/>
    <x v="1"/>
    <s v="Danielmouth"/>
    <x v="1"/>
    <x v="1"/>
    <n v="2"/>
    <n v="0.25"/>
    <x v="458"/>
    <x v="459"/>
  </r>
  <r>
    <s v="SALE463"/>
    <d v="2023-11-22T00:00:00"/>
    <n v="11"/>
    <n v="2023"/>
    <s v="CUST1163"/>
    <s v="Male"/>
    <n v="21"/>
    <s v="PROD97"/>
    <x v="0"/>
    <x v="0"/>
    <x v="0"/>
    <s v="STORE5"/>
    <s v="Mann-Austin"/>
    <x v="0"/>
    <s v="Vasquezborough"/>
    <x v="0"/>
    <x v="0"/>
    <n v="2"/>
    <n v="0.17000000000000004"/>
    <x v="459"/>
    <x v="460"/>
  </r>
  <r>
    <s v="SALE464"/>
    <d v="2025-10-08T00:00:00"/>
    <n v="10"/>
    <n v="2025"/>
    <s v="CUST1300"/>
    <s v="Male"/>
    <n v="29"/>
    <s v="PROD36"/>
    <x v="14"/>
    <x v="4"/>
    <x v="12"/>
    <s v="STORE14"/>
    <s v="Mcdonald Inc"/>
    <x v="2"/>
    <s v="Christopherland"/>
    <x v="2"/>
    <x v="1"/>
    <n v="1"/>
    <n v="0.28000000000000003"/>
    <x v="460"/>
    <x v="461"/>
  </r>
  <r>
    <s v="SALE465"/>
    <d v="2025-02-23T00:00:00"/>
    <n v="2"/>
    <n v="2025"/>
    <s v="CUST1405"/>
    <s v="Female"/>
    <n v="18"/>
    <s v="PROD46"/>
    <x v="51"/>
    <x v="4"/>
    <x v="21"/>
    <s v="STORE9"/>
    <s v="Mann-Austin"/>
    <x v="0"/>
    <s v="Vasquezborough"/>
    <x v="0"/>
    <x v="0"/>
    <n v="1"/>
    <n v="5.0000000000000044E-2"/>
    <x v="461"/>
    <x v="462"/>
  </r>
  <r>
    <s v="SALE466"/>
    <d v="2025-02-25T00:00:00"/>
    <n v="2"/>
    <n v="2025"/>
    <s v="CUST1006"/>
    <s v="Female"/>
    <n v="29"/>
    <s v="PROD88"/>
    <x v="12"/>
    <x v="0"/>
    <x v="11"/>
    <s v="STORE16"/>
    <s v="Frederick-Wright"/>
    <x v="3"/>
    <s v="New Jimmymouth"/>
    <x v="1"/>
    <x v="2"/>
    <n v="3"/>
    <n v="0.27999999999999992"/>
    <x v="462"/>
    <x v="463"/>
  </r>
  <r>
    <s v="SALE467"/>
    <d v="2024-09-30T00:00:00"/>
    <n v="9"/>
    <n v="2024"/>
    <s v="CUST1366"/>
    <s v="Female"/>
    <n v="40"/>
    <s v="PROD73"/>
    <x v="71"/>
    <x v="0"/>
    <x v="0"/>
    <s v="STORE6"/>
    <s v="Mann-Austin"/>
    <x v="0"/>
    <s v="Vasquezborough"/>
    <x v="0"/>
    <x v="1"/>
    <n v="4"/>
    <n v="0.17999999999999994"/>
    <x v="463"/>
    <x v="464"/>
  </r>
  <r>
    <s v="SALE468"/>
    <d v="2023-12-19T00:00:00"/>
    <n v="12"/>
    <n v="2023"/>
    <s v="CUST1206"/>
    <s v="Female"/>
    <n v="26"/>
    <s v="PROD17"/>
    <x v="50"/>
    <x v="0"/>
    <x v="11"/>
    <s v="STORE14"/>
    <s v="Mcdonald Inc"/>
    <x v="2"/>
    <s v="Christopherland"/>
    <x v="2"/>
    <x v="2"/>
    <n v="1"/>
    <n v="0.13"/>
    <x v="464"/>
    <x v="465"/>
  </r>
  <r>
    <s v="SALE469"/>
    <d v="2024-11-18T00:00:00"/>
    <n v="11"/>
    <n v="2024"/>
    <s v="CUST1477"/>
    <s v="Female"/>
    <n v="41"/>
    <s v="PROD98"/>
    <x v="23"/>
    <x v="1"/>
    <x v="1"/>
    <s v="STORE8"/>
    <s v="Mann-Austin"/>
    <x v="0"/>
    <s v="Vasquezborough"/>
    <x v="0"/>
    <x v="1"/>
    <n v="4"/>
    <n v="9.9999999999999978E-2"/>
    <x v="465"/>
    <x v="466"/>
  </r>
  <r>
    <s v="SALE470"/>
    <d v="2025-09-12T00:00:00"/>
    <n v="9"/>
    <n v="2025"/>
    <s v="CUST1075"/>
    <s v="Female"/>
    <n v="61"/>
    <s v="PROD28"/>
    <x v="70"/>
    <x v="0"/>
    <x v="11"/>
    <s v="STORE18"/>
    <s v="Guerrero-Schmitt"/>
    <x v="0"/>
    <s v="East Stevechester"/>
    <x v="1"/>
    <x v="0"/>
    <n v="1"/>
    <n v="0.19999999999999996"/>
    <x v="466"/>
    <x v="467"/>
  </r>
  <r>
    <s v="SALE471"/>
    <d v="2025-01-31T00:00:00"/>
    <n v="1"/>
    <n v="2025"/>
    <s v="CUST1399"/>
    <s v="Male"/>
    <n v="27"/>
    <s v="PROD37"/>
    <x v="83"/>
    <x v="4"/>
    <x v="15"/>
    <s v="STORE13"/>
    <s v="Martinez, Adkins and Johnson"/>
    <x v="1"/>
    <s v="Danielmouth"/>
    <x v="1"/>
    <x v="1"/>
    <n v="1"/>
    <n v="0.21999999999999997"/>
    <x v="467"/>
    <x v="468"/>
  </r>
  <r>
    <s v="SALE472"/>
    <d v="2024-10-26T00:00:00"/>
    <n v="10"/>
    <n v="2024"/>
    <s v="CUST1197"/>
    <s v="Female"/>
    <n v="45"/>
    <s v="PROD37"/>
    <x v="83"/>
    <x v="4"/>
    <x v="15"/>
    <s v="STORE0"/>
    <s v="Rivera-Warner"/>
    <x v="0"/>
    <s v="Washingtonfurt"/>
    <x v="1"/>
    <x v="0"/>
    <n v="3"/>
    <n v="2.0000000000000129E-2"/>
    <x v="468"/>
    <x v="469"/>
  </r>
  <r>
    <s v="SALE473"/>
    <d v="2025-07-26T00:00:00"/>
    <n v="7"/>
    <n v="2025"/>
    <s v="CUST1384"/>
    <s v="Female"/>
    <n v="52"/>
    <s v="PROD74"/>
    <x v="1"/>
    <x v="1"/>
    <x v="1"/>
    <s v="STORE10"/>
    <s v="Martinez, Adkins and Johnson"/>
    <x v="1"/>
    <s v="Danielmouth"/>
    <x v="1"/>
    <x v="2"/>
    <n v="1"/>
    <n v="0.20999999999999996"/>
    <x v="469"/>
    <x v="470"/>
  </r>
  <r>
    <s v="SALE474"/>
    <d v="2025-08-06T00:00:00"/>
    <n v="8"/>
    <n v="2025"/>
    <s v="CUST1200"/>
    <s v="Male"/>
    <n v="30"/>
    <s v="PROD58"/>
    <x v="78"/>
    <x v="4"/>
    <x v="11"/>
    <s v="STORE16"/>
    <s v="Frederick-Wright"/>
    <x v="3"/>
    <s v="New Jimmymouth"/>
    <x v="1"/>
    <x v="2"/>
    <n v="3"/>
    <n v="0.21000000000000008"/>
    <x v="470"/>
    <x v="471"/>
  </r>
  <r>
    <s v="SALE475"/>
    <d v="2025-05-20T00:00:00"/>
    <n v="5"/>
    <n v="2025"/>
    <s v="CUST1166"/>
    <s v="Female"/>
    <n v="25"/>
    <s v="PROD81"/>
    <x v="75"/>
    <x v="0"/>
    <x v="20"/>
    <s v="STORE10"/>
    <s v="Martinez, Adkins and Johnson"/>
    <x v="1"/>
    <s v="Danielmouth"/>
    <x v="1"/>
    <x v="1"/>
    <n v="2"/>
    <n v="0.18999999999999995"/>
    <x v="471"/>
    <x v="472"/>
  </r>
  <r>
    <s v="SALE476"/>
    <d v="2024-03-13T00:00:00"/>
    <n v="3"/>
    <n v="2024"/>
    <s v="CUST1118"/>
    <s v="Male"/>
    <n v="36"/>
    <s v="PROD91"/>
    <x v="49"/>
    <x v="4"/>
    <x v="15"/>
    <s v="STORE5"/>
    <s v="Mann-Austin"/>
    <x v="0"/>
    <s v="Vasquezborough"/>
    <x v="0"/>
    <x v="2"/>
    <n v="4"/>
    <n v="0.24"/>
    <x v="472"/>
    <x v="473"/>
  </r>
  <r>
    <s v="SALE477"/>
    <d v="2025-02-12T00:00:00"/>
    <n v="2"/>
    <n v="2025"/>
    <s v="CUST1469"/>
    <s v="Male"/>
    <n v="19"/>
    <s v="PROD46"/>
    <x v="51"/>
    <x v="4"/>
    <x v="21"/>
    <s v="STORE17"/>
    <s v="Holloway Ltd"/>
    <x v="1"/>
    <s v="Bensonhaven"/>
    <x v="1"/>
    <x v="0"/>
    <n v="1"/>
    <n v="8.9999999999999858E-2"/>
    <x v="473"/>
    <x v="474"/>
  </r>
  <r>
    <s v="SALE478"/>
    <d v="2025-09-24T00:00:00"/>
    <n v="9"/>
    <n v="2025"/>
    <s v="CUST1307"/>
    <s v="Female"/>
    <n v="56"/>
    <s v="PROD30"/>
    <x v="34"/>
    <x v="3"/>
    <x v="8"/>
    <s v="STORE2"/>
    <s v="Mann-Austin"/>
    <x v="0"/>
    <s v="Vasquezborough"/>
    <x v="0"/>
    <x v="1"/>
    <n v="1"/>
    <n v="0.24"/>
    <x v="474"/>
    <x v="475"/>
  </r>
  <r>
    <s v="SALE479"/>
    <d v="2024-10-09T00:00:00"/>
    <n v="10"/>
    <n v="2024"/>
    <s v="CUST1449"/>
    <s v="Male"/>
    <n v="29"/>
    <s v="PROD15"/>
    <x v="5"/>
    <x v="1"/>
    <x v="5"/>
    <s v="STORE9"/>
    <s v="Mann-Austin"/>
    <x v="0"/>
    <s v="Vasquezborough"/>
    <x v="0"/>
    <x v="1"/>
    <n v="3"/>
    <n v="8.9999999999999969E-2"/>
    <x v="475"/>
    <x v="476"/>
  </r>
  <r>
    <s v="SALE480"/>
    <d v="2023-11-03T00:00:00"/>
    <n v="11"/>
    <n v="2023"/>
    <s v="CUST1266"/>
    <s v="Female"/>
    <n v="32"/>
    <s v="PROD93"/>
    <x v="44"/>
    <x v="1"/>
    <x v="3"/>
    <s v="STORE14"/>
    <s v="Mcdonald Inc"/>
    <x v="2"/>
    <s v="Christopherland"/>
    <x v="2"/>
    <x v="2"/>
    <n v="1"/>
    <n v="0.14999999999999991"/>
    <x v="476"/>
    <x v="477"/>
  </r>
  <r>
    <s v="SALE481"/>
    <d v="2025-03-29T00:00:00"/>
    <n v="3"/>
    <n v="2025"/>
    <s v="CUST1183"/>
    <s v="Male"/>
    <n v="18"/>
    <s v="PROD28"/>
    <x v="70"/>
    <x v="0"/>
    <x v="11"/>
    <s v="STORE1"/>
    <s v="Martinez, Adkins and Johnson"/>
    <x v="1"/>
    <s v="Danielmouth"/>
    <x v="1"/>
    <x v="0"/>
    <n v="3"/>
    <n v="0.25"/>
    <x v="477"/>
    <x v="478"/>
  </r>
  <r>
    <s v="SALE482"/>
    <d v="2025-07-13T00:00:00"/>
    <n v="7"/>
    <n v="2025"/>
    <s v="CUST1419"/>
    <s v="Male"/>
    <n v="33"/>
    <s v="PROD29"/>
    <x v="32"/>
    <x v="3"/>
    <x v="6"/>
    <s v="STORE8"/>
    <s v="Mann-Austin"/>
    <x v="0"/>
    <s v="Vasquezborough"/>
    <x v="0"/>
    <x v="0"/>
    <n v="2"/>
    <n v="0.15000000000000002"/>
    <x v="478"/>
    <x v="479"/>
  </r>
  <r>
    <s v="SALE483"/>
    <d v="2024-01-17T00:00:00"/>
    <n v="1"/>
    <n v="2024"/>
    <s v="CUST1044"/>
    <s v="Male"/>
    <n v="34"/>
    <s v="PROD21"/>
    <x v="36"/>
    <x v="3"/>
    <x v="7"/>
    <s v="STORE10"/>
    <s v="Martinez, Adkins and Johnson"/>
    <x v="1"/>
    <s v="Danielmouth"/>
    <x v="1"/>
    <x v="0"/>
    <n v="1"/>
    <n v="0.19999999999999996"/>
    <x v="479"/>
    <x v="480"/>
  </r>
  <r>
    <s v="SALE484"/>
    <d v="2024-12-13T00:00:00"/>
    <n v="12"/>
    <n v="2024"/>
    <s v="CUST1479"/>
    <s v="Male"/>
    <n v="40"/>
    <s v="PROD66"/>
    <x v="67"/>
    <x v="2"/>
    <x v="4"/>
    <s v="STORE17"/>
    <s v="Holloway Ltd"/>
    <x v="1"/>
    <s v="Bensonhaven"/>
    <x v="1"/>
    <x v="1"/>
    <n v="1"/>
    <n v="3.0000000000000027E-2"/>
    <x v="480"/>
    <x v="481"/>
  </r>
  <r>
    <s v="SALE485"/>
    <d v="2025-09-19T00:00:00"/>
    <n v="9"/>
    <n v="2025"/>
    <s v="CUST1047"/>
    <s v="Female"/>
    <n v="54"/>
    <s v="PROD4"/>
    <x v="11"/>
    <x v="1"/>
    <x v="10"/>
    <s v="STORE2"/>
    <s v="Mann-Austin"/>
    <x v="0"/>
    <s v="Vasquezborough"/>
    <x v="0"/>
    <x v="0"/>
    <n v="2"/>
    <n v="0.17000000000000004"/>
    <x v="481"/>
    <x v="482"/>
  </r>
  <r>
    <s v="SALE486"/>
    <d v="2024-02-11T00:00:00"/>
    <n v="2"/>
    <n v="2024"/>
    <s v="CUST1343"/>
    <s v="Male"/>
    <n v="38"/>
    <s v="PROD38"/>
    <x v="45"/>
    <x v="0"/>
    <x v="9"/>
    <s v="STORE19"/>
    <s v="Mann-Austin"/>
    <x v="0"/>
    <s v="Vasquezborough"/>
    <x v="0"/>
    <x v="2"/>
    <n v="3"/>
    <n v="4.0000000000000036E-2"/>
    <x v="482"/>
    <x v="483"/>
  </r>
  <r>
    <s v="SALE487"/>
    <d v="2025-06-03T00:00:00"/>
    <n v="6"/>
    <n v="2025"/>
    <s v="CUST1348"/>
    <s v="Male"/>
    <n v="55"/>
    <s v="PROD39"/>
    <x v="11"/>
    <x v="1"/>
    <x v="10"/>
    <s v="STORE7"/>
    <s v="Mann-Austin"/>
    <x v="0"/>
    <s v="Vasquezborough"/>
    <x v="0"/>
    <x v="0"/>
    <n v="4"/>
    <n v="2.0000000000000018E-2"/>
    <x v="483"/>
    <x v="484"/>
  </r>
  <r>
    <s v="SALE488"/>
    <d v="2025-03-10T00:00:00"/>
    <n v="3"/>
    <n v="2025"/>
    <s v="CUST1405"/>
    <s v="Female"/>
    <n v="18"/>
    <s v="PROD73"/>
    <x v="71"/>
    <x v="0"/>
    <x v="0"/>
    <s v="STORE13"/>
    <s v="Martinez, Adkins and Johnson"/>
    <x v="1"/>
    <s v="Danielmouth"/>
    <x v="1"/>
    <x v="0"/>
    <n v="4"/>
    <n v="0.16000000000000003"/>
    <x v="484"/>
    <x v="485"/>
  </r>
  <r>
    <s v="SALE489"/>
    <d v="2024-12-18T00:00:00"/>
    <n v="12"/>
    <n v="2024"/>
    <s v="CUST1275"/>
    <s v="Male"/>
    <n v="22"/>
    <s v="PROD36"/>
    <x v="14"/>
    <x v="4"/>
    <x v="12"/>
    <s v="STORE6"/>
    <s v="Mann-Austin"/>
    <x v="0"/>
    <s v="Vasquezborough"/>
    <x v="0"/>
    <x v="0"/>
    <n v="2"/>
    <n v="0.28000000000000003"/>
    <x v="485"/>
    <x v="486"/>
  </r>
  <r>
    <s v="SALE490"/>
    <d v="2024-03-20T00:00:00"/>
    <n v="3"/>
    <n v="2024"/>
    <s v="CUST1418"/>
    <s v="Female"/>
    <n v="60"/>
    <s v="PROD89"/>
    <x v="38"/>
    <x v="2"/>
    <x v="19"/>
    <s v="STORE18"/>
    <s v="Guerrero-Schmitt"/>
    <x v="0"/>
    <s v="East Stevechester"/>
    <x v="1"/>
    <x v="0"/>
    <n v="1"/>
    <n v="3.0000000000000027E-2"/>
    <x v="486"/>
    <x v="487"/>
  </r>
  <r>
    <s v="SALE491"/>
    <d v="2024-06-19T00:00:00"/>
    <n v="6"/>
    <n v="2024"/>
    <s v="CUST1223"/>
    <s v="Male"/>
    <n v="50"/>
    <s v="PROD72"/>
    <x v="18"/>
    <x v="0"/>
    <x v="13"/>
    <s v="STORE2"/>
    <s v="Mann-Austin"/>
    <x v="0"/>
    <s v="Vasquezborough"/>
    <x v="0"/>
    <x v="0"/>
    <n v="3"/>
    <n v="2.9999999999999916E-2"/>
    <x v="487"/>
    <x v="488"/>
  </r>
  <r>
    <s v="SALE492"/>
    <d v="2024-12-06T00:00:00"/>
    <n v="12"/>
    <n v="2024"/>
    <s v="CUST1156"/>
    <s v="Male"/>
    <n v="46"/>
    <s v="PROD49"/>
    <x v="2"/>
    <x v="2"/>
    <x v="2"/>
    <s v="STORE7"/>
    <s v="Mann-Austin"/>
    <x v="0"/>
    <s v="Vasquezborough"/>
    <x v="0"/>
    <x v="2"/>
    <n v="2"/>
    <n v="0.29000000000000004"/>
    <x v="488"/>
    <x v="489"/>
  </r>
  <r>
    <s v="SALE493"/>
    <d v="2025-07-25T00:00:00"/>
    <n v="7"/>
    <n v="2025"/>
    <s v="CUST1451"/>
    <s v="Male"/>
    <n v="46"/>
    <s v="PROD72"/>
    <x v="18"/>
    <x v="0"/>
    <x v="13"/>
    <s v="STORE0"/>
    <s v="Rivera-Warner"/>
    <x v="0"/>
    <s v="Washingtonfurt"/>
    <x v="1"/>
    <x v="1"/>
    <n v="2"/>
    <n v="0.27"/>
    <x v="489"/>
    <x v="490"/>
  </r>
  <r>
    <s v="SALE494"/>
    <d v="2024-07-28T00:00:00"/>
    <n v="7"/>
    <n v="2024"/>
    <s v="CUST1240"/>
    <s v="Female"/>
    <n v="59"/>
    <s v="PROD18"/>
    <x v="85"/>
    <x v="4"/>
    <x v="14"/>
    <s v="STORE0"/>
    <s v="Rivera-Warner"/>
    <x v="0"/>
    <s v="Washingtonfurt"/>
    <x v="1"/>
    <x v="2"/>
    <n v="1"/>
    <n v="0.13"/>
    <x v="490"/>
    <x v="491"/>
  </r>
  <r>
    <s v="SALE495"/>
    <d v="2024-10-03T00:00:00"/>
    <n v="10"/>
    <n v="2024"/>
    <s v="CUST1324"/>
    <s v="Male"/>
    <n v="58"/>
    <s v="PROD8"/>
    <x v="27"/>
    <x v="3"/>
    <x v="16"/>
    <s v="STORE5"/>
    <s v="Mann-Austin"/>
    <x v="0"/>
    <s v="Vasquezborough"/>
    <x v="0"/>
    <x v="1"/>
    <n v="2"/>
    <n v="0.30000000000000004"/>
    <x v="491"/>
    <x v="492"/>
  </r>
  <r>
    <s v="SALE496"/>
    <d v="2023-11-08T00:00:00"/>
    <n v="11"/>
    <n v="2023"/>
    <s v="CUST1232"/>
    <s v="Female"/>
    <n v="27"/>
    <s v="PROD95"/>
    <x v="86"/>
    <x v="0"/>
    <x v="11"/>
    <s v="STORE0"/>
    <s v="Rivera-Warner"/>
    <x v="0"/>
    <s v="Washingtonfurt"/>
    <x v="1"/>
    <x v="2"/>
    <n v="2"/>
    <n v="0.10999999999999999"/>
    <x v="492"/>
    <x v="493"/>
  </r>
  <r>
    <s v="SALE497"/>
    <d v="2025-04-07T00:00:00"/>
    <n v="4"/>
    <n v="2025"/>
    <s v="CUST1191"/>
    <s v="Female"/>
    <n v="29"/>
    <s v="PROD68"/>
    <x v="79"/>
    <x v="3"/>
    <x v="22"/>
    <s v="STORE16"/>
    <s v="Frederick-Wright"/>
    <x v="3"/>
    <s v="New Jimmymouth"/>
    <x v="1"/>
    <x v="1"/>
    <n v="1"/>
    <n v="0.21999999999999997"/>
    <x v="493"/>
    <x v="494"/>
  </r>
  <r>
    <s v="SALE498"/>
    <d v="2023-12-20T00:00:00"/>
    <n v="12"/>
    <n v="2023"/>
    <s v="CUST1146"/>
    <s v="Female"/>
    <n v="32"/>
    <s v="PROD25"/>
    <x v="55"/>
    <x v="4"/>
    <x v="11"/>
    <s v="STORE12"/>
    <s v="Martinez, Adkins and Johnson"/>
    <x v="1"/>
    <s v="Danielmouth"/>
    <x v="1"/>
    <x v="2"/>
    <n v="2"/>
    <n v="0.19999999999999996"/>
    <x v="494"/>
    <x v="495"/>
  </r>
  <r>
    <s v="SALE499"/>
    <d v="2025-09-11T00:00:00"/>
    <n v="9"/>
    <n v="2025"/>
    <s v="CUST1011"/>
    <s v="Female"/>
    <n v="28"/>
    <s v="PROD31"/>
    <x v="42"/>
    <x v="0"/>
    <x v="0"/>
    <s v="STORE17"/>
    <s v="Holloway Ltd"/>
    <x v="1"/>
    <s v="Bensonhaven"/>
    <x v="1"/>
    <x v="1"/>
    <n v="1"/>
    <n v="0.14999999999999991"/>
    <x v="495"/>
    <x v="496"/>
  </r>
  <r>
    <s v="SALE500"/>
    <d v="2024-12-01T00:00:00"/>
    <n v="12"/>
    <n v="2024"/>
    <s v="CUST1445"/>
    <s v="Female"/>
    <n v="41"/>
    <s v="PROD2"/>
    <x v="43"/>
    <x v="0"/>
    <x v="20"/>
    <s v="STORE4"/>
    <s v="Mann-Austin"/>
    <x v="0"/>
    <s v="Vasquezborough"/>
    <x v="0"/>
    <x v="2"/>
    <n v="4"/>
    <n v="0.19999999999999996"/>
    <x v="496"/>
    <x v="497"/>
  </r>
  <r>
    <s v="SALE501"/>
    <d v="2024-11-21T00:00:00"/>
    <n v="11"/>
    <n v="2024"/>
    <s v="CUST1163"/>
    <s v="Male"/>
    <n v="21"/>
    <s v="PROD10"/>
    <x v="21"/>
    <x v="4"/>
    <x v="12"/>
    <s v="STORE5"/>
    <s v="Mann-Austin"/>
    <x v="0"/>
    <s v="Vasquezborough"/>
    <x v="0"/>
    <x v="1"/>
    <n v="4"/>
    <n v="0.15000000000000002"/>
    <x v="497"/>
    <x v="498"/>
  </r>
  <r>
    <s v="SALE502"/>
    <d v="2025-08-30T00:00:00"/>
    <n v="8"/>
    <n v="2025"/>
    <s v="CUST1488"/>
    <s v="Female"/>
    <n v="23"/>
    <s v="PROD44"/>
    <x v="35"/>
    <x v="0"/>
    <x v="13"/>
    <s v="STORE2"/>
    <s v="Mann-Austin"/>
    <x v="0"/>
    <s v="Vasquezborough"/>
    <x v="0"/>
    <x v="2"/>
    <n v="1"/>
    <n v="6.0000000000000053E-2"/>
    <x v="498"/>
    <x v="499"/>
  </r>
  <r>
    <s v="SALE503"/>
    <d v="2025-08-20T00:00:00"/>
    <n v="8"/>
    <n v="2025"/>
    <s v="CUST1007"/>
    <s v="Female"/>
    <n v="29"/>
    <s v="PROD54"/>
    <x v="54"/>
    <x v="0"/>
    <x v="11"/>
    <s v="STORE1"/>
    <s v="Martinez, Adkins and Johnson"/>
    <x v="1"/>
    <s v="Danielmouth"/>
    <x v="1"/>
    <x v="2"/>
    <n v="2"/>
    <n v="0.13"/>
    <x v="499"/>
    <x v="500"/>
  </r>
  <r>
    <s v="SALE504"/>
    <d v="2025-10-13T00:00:00"/>
    <n v="10"/>
    <n v="2025"/>
    <s v="CUST1167"/>
    <s v="Female"/>
    <n v="36"/>
    <s v="PROD47"/>
    <x v="41"/>
    <x v="2"/>
    <x v="19"/>
    <s v="STORE2"/>
    <s v="Mann-Austin"/>
    <x v="0"/>
    <s v="Vasquezborough"/>
    <x v="0"/>
    <x v="0"/>
    <n v="3"/>
    <n v="0.22000000000000008"/>
    <x v="500"/>
    <x v="501"/>
  </r>
  <r>
    <s v="SALE505"/>
    <d v="2024-01-15T00:00:00"/>
    <n v="1"/>
    <n v="2024"/>
    <s v="CUST1163"/>
    <s v="Male"/>
    <n v="21"/>
    <s v="PROD95"/>
    <x v="86"/>
    <x v="0"/>
    <x v="11"/>
    <s v="STORE1"/>
    <s v="Martinez, Adkins and Johnson"/>
    <x v="1"/>
    <s v="Danielmouth"/>
    <x v="1"/>
    <x v="0"/>
    <n v="1"/>
    <n v="0.27"/>
    <x v="501"/>
    <x v="502"/>
  </r>
  <r>
    <s v="SALE506"/>
    <d v="2025-04-25T00:00:00"/>
    <n v="4"/>
    <n v="2025"/>
    <s v="CUST1042"/>
    <s v="Male"/>
    <n v="19"/>
    <s v="PROD89"/>
    <x v="38"/>
    <x v="2"/>
    <x v="19"/>
    <s v="STORE2"/>
    <s v="Mann-Austin"/>
    <x v="0"/>
    <s v="Vasquezborough"/>
    <x v="0"/>
    <x v="2"/>
    <n v="3"/>
    <n v="0.16000000000000003"/>
    <x v="502"/>
    <x v="503"/>
  </r>
  <r>
    <s v="SALE507"/>
    <d v="2024-02-24T00:00:00"/>
    <n v="2"/>
    <n v="2024"/>
    <s v="CUST1212"/>
    <s v="Female"/>
    <n v="63"/>
    <s v="PROD13"/>
    <x v="21"/>
    <x v="4"/>
    <x v="12"/>
    <s v="STORE2"/>
    <s v="Mann-Austin"/>
    <x v="0"/>
    <s v="Vasquezborough"/>
    <x v="0"/>
    <x v="0"/>
    <n v="4"/>
    <n v="8.9999999999999969E-2"/>
    <x v="503"/>
    <x v="504"/>
  </r>
  <r>
    <s v="SALE508"/>
    <d v="2024-12-30T00:00:00"/>
    <n v="12"/>
    <n v="2024"/>
    <s v="CUST1368"/>
    <s v="Female"/>
    <n v="34"/>
    <s v="PROD5"/>
    <x v="2"/>
    <x v="2"/>
    <x v="2"/>
    <s v="STORE9"/>
    <s v="Mann-Austin"/>
    <x v="0"/>
    <s v="Vasquezborough"/>
    <x v="0"/>
    <x v="1"/>
    <n v="1"/>
    <n v="0.27"/>
    <x v="504"/>
    <x v="505"/>
  </r>
  <r>
    <s v="SALE509"/>
    <d v="2025-04-15T00:00:00"/>
    <n v="4"/>
    <n v="2025"/>
    <s v="CUST1311"/>
    <s v="Male"/>
    <n v="35"/>
    <s v="PROD78"/>
    <x v="33"/>
    <x v="3"/>
    <x v="6"/>
    <s v="STORE12"/>
    <s v="Martinez, Adkins and Johnson"/>
    <x v="1"/>
    <s v="Danielmouth"/>
    <x v="1"/>
    <x v="0"/>
    <n v="2"/>
    <n v="0.21999999999999997"/>
    <x v="505"/>
    <x v="506"/>
  </r>
  <r>
    <s v="SALE510"/>
    <d v="2024-10-15T00:00:00"/>
    <n v="10"/>
    <n v="2024"/>
    <s v="CUST1168"/>
    <s v="Female"/>
    <n v="36"/>
    <s v="PROD28"/>
    <x v="70"/>
    <x v="0"/>
    <x v="11"/>
    <s v="STORE10"/>
    <s v="Martinez, Adkins and Johnson"/>
    <x v="1"/>
    <s v="Danielmouth"/>
    <x v="1"/>
    <x v="2"/>
    <n v="3"/>
    <n v="0.26000000000000012"/>
    <x v="506"/>
    <x v="507"/>
  </r>
  <r>
    <s v="SALE511"/>
    <d v="2025-01-19T00:00:00"/>
    <n v="1"/>
    <n v="2025"/>
    <s v="CUST1352"/>
    <s v="Female"/>
    <n v="52"/>
    <s v="PROD43"/>
    <x v="19"/>
    <x v="1"/>
    <x v="3"/>
    <s v="STORE4"/>
    <s v="Mann-Austin"/>
    <x v="0"/>
    <s v="Vasquezborough"/>
    <x v="0"/>
    <x v="0"/>
    <n v="3"/>
    <n v="0.24"/>
    <x v="507"/>
    <x v="508"/>
  </r>
  <r>
    <s v="SALE512"/>
    <d v="2024-07-22T00:00:00"/>
    <n v="7"/>
    <n v="2024"/>
    <s v="CUST1298"/>
    <s v="Male"/>
    <n v="64"/>
    <s v="PROD2"/>
    <x v="43"/>
    <x v="0"/>
    <x v="20"/>
    <s v="STORE19"/>
    <s v="Mann-Austin"/>
    <x v="0"/>
    <s v="Vasquezborough"/>
    <x v="0"/>
    <x v="0"/>
    <n v="1"/>
    <n v="0.10999999999999999"/>
    <x v="508"/>
    <x v="509"/>
  </r>
  <r>
    <s v="SALE513"/>
    <d v="2025-03-19T00:00:00"/>
    <n v="3"/>
    <n v="2025"/>
    <s v="CUST1365"/>
    <s v="Female"/>
    <n v="63"/>
    <s v="PROD45"/>
    <x v="46"/>
    <x v="0"/>
    <x v="0"/>
    <s v="STORE16"/>
    <s v="Frederick-Wright"/>
    <x v="3"/>
    <s v="New Jimmymouth"/>
    <x v="1"/>
    <x v="2"/>
    <n v="1"/>
    <n v="0.18999999999999995"/>
    <x v="509"/>
    <x v="510"/>
  </r>
  <r>
    <s v="SALE514"/>
    <d v="2024-01-21T00:00:00"/>
    <n v="1"/>
    <n v="2024"/>
    <s v="CUST1129"/>
    <s v="Female"/>
    <n v="43"/>
    <s v="PROD0"/>
    <x v="81"/>
    <x v="1"/>
    <x v="3"/>
    <s v="STORE7"/>
    <s v="Mann-Austin"/>
    <x v="0"/>
    <s v="Vasquezborough"/>
    <x v="0"/>
    <x v="1"/>
    <n v="4"/>
    <n v="0.18999999999999995"/>
    <x v="510"/>
    <x v="511"/>
  </r>
  <r>
    <s v="SALE515"/>
    <d v="2023-12-26T00:00:00"/>
    <n v="12"/>
    <n v="2023"/>
    <s v="CUST1160"/>
    <s v="Female"/>
    <n v="41"/>
    <s v="PROD47"/>
    <x v="41"/>
    <x v="2"/>
    <x v="19"/>
    <s v="STORE3"/>
    <s v="Mann-Austin"/>
    <x v="0"/>
    <s v="Vasquezborough"/>
    <x v="0"/>
    <x v="0"/>
    <n v="1"/>
    <n v="0.21999999999999997"/>
    <x v="511"/>
    <x v="512"/>
  </r>
  <r>
    <s v="SALE516"/>
    <d v="2024-03-21T00:00:00"/>
    <n v="3"/>
    <n v="2024"/>
    <s v="CUST1175"/>
    <s v="Male"/>
    <n v="56"/>
    <s v="PROD62"/>
    <x v="76"/>
    <x v="1"/>
    <x v="3"/>
    <s v="STORE14"/>
    <s v="Mcdonald Inc"/>
    <x v="2"/>
    <s v="Christopherland"/>
    <x v="2"/>
    <x v="0"/>
    <n v="1"/>
    <n v="7.999999999999996E-2"/>
    <x v="512"/>
    <x v="513"/>
  </r>
  <r>
    <s v="SALE517"/>
    <d v="2024-12-07T00:00:00"/>
    <n v="12"/>
    <n v="2024"/>
    <s v="CUST1084"/>
    <s v="Female"/>
    <n v="26"/>
    <s v="PROD93"/>
    <x v="44"/>
    <x v="1"/>
    <x v="3"/>
    <s v="STORE12"/>
    <s v="Martinez, Adkins and Johnson"/>
    <x v="1"/>
    <s v="Danielmouth"/>
    <x v="1"/>
    <x v="0"/>
    <n v="4"/>
    <n v="0.17000000000000004"/>
    <x v="513"/>
    <x v="514"/>
  </r>
  <r>
    <s v="SALE518"/>
    <d v="2024-11-02T00:00:00"/>
    <n v="11"/>
    <n v="2024"/>
    <s v="CUST1362"/>
    <s v="Male"/>
    <n v="60"/>
    <s v="PROD95"/>
    <x v="86"/>
    <x v="0"/>
    <x v="11"/>
    <s v="STORE7"/>
    <s v="Mann-Austin"/>
    <x v="0"/>
    <s v="Vasquezborough"/>
    <x v="0"/>
    <x v="1"/>
    <n v="3"/>
    <n v="1.0000000000000009E-2"/>
    <x v="514"/>
    <x v="515"/>
  </r>
  <r>
    <s v="SALE519"/>
    <d v="2024-07-22T00:00:00"/>
    <n v="7"/>
    <n v="2024"/>
    <s v="CUST1233"/>
    <s v="Male"/>
    <n v="59"/>
    <s v="PROD88"/>
    <x v="12"/>
    <x v="0"/>
    <x v="11"/>
    <s v="STORE0"/>
    <s v="Rivera-Warner"/>
    <x v="0"/>
    <s v="Washingtonfurt"/>
    <x v="1"/>
    <x v="2"/>
    <n v="4"/>
    <n v="0.21999999999999997"/>
    <x v="515"/>
    <x v="516"/>
  </r>
  <r>
    <s v="SALE520"/>
    <d v="2023-10-30T00:00:00"/>
    <n v="10"/>
    <n v="2023"/>
    <s v="CUST1253"/>
    <s v="Male"/>
    <n v="32"/>
    <s v="PROD78"/>
    <x v="33"/>
    <x v="3"/>
    <x v="6"/>
    <s v="STORE6"/>
    <s v="Mann-Austin"/>
    <x v="0"/>
    <s v="Vasquezborough"/>
    <x v="0"/>
    <x v="1"/>
    <n v="3"/>
    <n v="0.1100000000000001"/>
    <x v="516"/>
    <x v="517"/>
  </r>
  <r>
    <s v="SALE521"/>
    <d v="2024-05-21T00:00:00"/>
    <n v="5"/>
    <n v="2024"/>
    <s v="CUST1373"/>
    <s v="Female"/>
    <n v="37"/>
    <s v="PROD73"/>
    <x v="71"/>
    <x v="0"/>
    <x v="0"/>
    <s v="STORE0"/>
    <s v="Rivera-Warner"/>
    <x v="0"/>
    <s v="Washingtonfurt"/>
    <x v="1"/>
    <x v="2"/>
    <n v="3"/>
    <n v="9.9999999999999978E-2"/>
    <x v="517"/>
    <x v="518"/>
  </r>
  <r>
    <s v="SALE522"/>
    <d v="2025-04-19T00:00:00"/>
    <n v="4"/>
    <n v="2025"/>
    <s v="CUST1261"/>
    <s v="Female"/>
    <n v="27"/>
    <s v="PROD42"/>
    <x v="58"/>
    <x v="1"/>
    <x v="11"/>
    <s v="STORE2"/>
    <s v="Mann-Austin"/>
    <x v="0"/>
    <s v="Vasquezborough"/>
    <x v="0"/>
    <x v="1"/>
    <n v="2"/>
    <n v="0.17999999999999983"/>
    <x v="518"/>
    <x v="519"/>
  </r>
  <r>
    <s v="SALE523"/>
    <d v="2024-12-13T00:00:00"/>
    <n v="12"/>
    <n v="2024"/>
    <s v="CUST1286"/>
    <s v="Male"/>
    <n v="22"/>
    <s v="PROD82"/>
    <x v="68"/>
    <x v="0"/>
    <x v="13"/>
    <s v="STORE0"/>
    <s v="Rivera-Warner"/>
    <x v="0"/>
    <s v="Washingtonfurt"/>
    <x v="1"/>
    <x v="1"/>
    <n v="4"/>
    <n v="7.0000000000000062E-2"/>
    <x v="519"/>
    <x v="520"/>
  </r>
  <r>
    <s v="SALE524"/>
    <d v="2025-04-27T00:00:00"/>
    <n v="4"/>
    <n v="2025"/>
    <s v="CUST1100"/>
    <s v="Female"/>
    <n v="53"/>
    <s v="PROD24"/>
    <x v="10"/>
    <x v="0"/>
    <x v="9"/>
    <s v="STORE16"/>
    <s v="Frederick-Wright"/>
    <x v="3"/>
    <s v="New Jimmymouth"/>
    <x v="1"/>
    <x v="2"/>
    <n v="2"/>
    <n v="6.0000000000000053E-2"/>
    <x v="520"/>
    <x v="521"/>
  </r>
  <r>
    <s v="SALE525"/>
    <d v="2024-10-04T00:00:00"/>
    <n v="10"/>
    <n v="2024"/>
    <s v="CUST1164"/>
    <s v="Female"/>
    <n v="39"/>
    <s v="PROD74"/>
    <x v="1"/>
    <x v="1"/>
    <x v="1"/>
    <s v="STORE10"/>
    <s v="Martinez, Adkins and Johnson"/>
    <x v="1"/>
    <s v="Danielmouth"/>
    <x v="1"/>
    <x v="0"/>
    <n v="2"/>
    <n v="0.20999999999999996"/>
    <x v="521"/>
    <x v="522"/>
  </r>
  <r>
    <s v="SALE526"/>
    <d v="2025-07-18T00:00:00"/>
    <n v="7"/>
    <n v="2025"/>
    <s v="CUST1228"/>
    <s v="Female"/>
    <n v="52"/>
    <s v="PROD4"/>
    <x v="11"/>
    <x v="1"/>
    <x v="10"/>
    <s v="STORE8"/>
    <s v="Mann-Austin"/>
    <x v="0"/>
    <s v="Vasquezborough"/>
    <x v="0"/>
    <x v="1"/>
    <n v="1"/>
    <n v="0.28000000000000003"/>
    <x v="522"/>
    <x v="523"/>
  </r>
  <r>
    <s v="SALE527"/>
    <d v="2024-03-11T00:00:00"/>
    <n v="3"/>
    <n v="2024"/>
    <s v="CUST1453"/>
    <s v="Female"/>
    <n v="62"/>
    <s v="PROD78"/>
    <x v="33"/>
    <x v="3"/>
    <x v="6"/>
    <s v="STORE6"/>
    <s v="Mann-Austin"/>
    <x v="0"/>
    <s v="Vasquezborough"/>
    <x v="0"/>
    <x v="1"/>
    <n v="4"/>
    <n v="7.999999999999996E-2"/>
    <x v="523"/>
    <x v="524"/>
  </r>
  <r>
    <s v="SALE528"/>
    <d v="2024-06-14T00:00:00"/>
    <n v="6"/>
    <n v="2024"/>
    <s v="CUST1092"/>
    <s v="Female"/>
    <n v="44"/>
    <s v="PROD10"/>
    <x v="21"/>
    <x v="4"/>
    <x v="12"/>
    <s v="STORE11"/>
    <s v="Martinez, Adkins and Johnson"/>
    <x v="1"/>
    <s v="Danielmouth"/>
    <x v="1"/>
    <x v="1"/>
    <n v="1"/>
    <n v="0.13"/>
    <x v="524"/>
    <x v="525"/>
  </r>
  <r>
    <s v="SALE529"/>
    <d v="2024-02-16T00:00:00"/>
    <n v="2"/>
    <n v="2024"/>
    <s v="CUST1344"/>
    <s v="Male"/>
    <n v="39"/>
    <s v="PROD49"/>
    <x v="2"/>
    <x v="2"/>
    <x v="2"/>
    <s v="STORE17"/>
    <s v="Holloway Ltd"/>
    <x v="1"/>
    <s v="Bensonhaven"/>
    <x v="1"/>
    <x v="0"/>
    <n v="1"/>
    <n v="0.21999999999999997"/>
    <x v="525"/>
    <x v="526"/>
  </r>
  <r>
    <s v="SALE530"/>
    <d v="2024-09-17T00:00:00"/>
    <n v="9"/>
    <n v="2024"/>
    <s v="CUST1077"/>
    <s v="Male"/>
    <n v="29"/>
    <s v="PROD8"/>
    <x v="27"/>
    <x v="3"/>
    <x v="16"/>
    <s v="STORE19"/>
    <s v="Mann-Austin"/>
    <x v="0"/>
    <s v="Vasquezborough"/>
    <x v="0"/>
    <x v="2"/>
    <n v="4"/>
    <n v="0.15000000000000002"/>
    <x v="526"/>
    <x v="527"/>
  </r>
  <r>
    <s v="SALE531"/>
    <d v="2025-08-26T00:00:00"/>
    <n v="8"/>
    <n v="2025"/>
    <s v="CUST1178"/>
    <s v="Female"/>
    <n v="33"/>
    <s v="PROD42"/>
    <x v="58"/>
    <x v="1"/>
    <x v="11"/>
    <s v="STORE8"/>
    <s v="Mann-Austin"/>
    <x v="0"/>
    <s v="Vasquezborough"/>
    <x v="0"/>
    <x v="0"/>
    <n v="4"/>
    <n v="0.10999999999999999"/>
    <x v="527"/>
    <x v="528"/>
  </r>
  <r>
    <s v="SALE532"/>
    <d v="2024-06-04T00:00:00"/>
    <n v="6"/>
    <n v="2024"/>
    <s v="CUST1171"/>
    <s v="Female"/>
    <n v="44"/>
    <s v="PROD86"/>
    <x v="52"/>
    <x v="3"/>
    <x v="8"/>
    <s v="STORE13"/>
    <s v="Martinez, Adkins and Johnson"/>
    <x v="1"/>
    <s v="Danielmouth"/>
    <x v="1"/>
    <x v="0"/>
    <n v="4"/>
    <n v="0.20999999999999996"/>
    <x v="528"/>
    <x v="529"/>
  </r>
  <r>
    <s v="SALE533"/>
    <d v="2024-10-13T00:00:00"/>
    <n v="10"/>
    <n v="2024"/>
    <s v="CUST1325"/>
    <s v="Male"/>
    <n v="60"/>
    <s v="PROD38"/>
    <x v="45"/>
    <x v="0"/>
    <x v="9"/>
    <s v="STORE7"/>
    <s v="Mann-Austin"/>
    <x v="0"/>
    <s v="Vasquezborough"/>
    <x v="0"/>
    <x v="2"/>
    <n v="2"/>
    <n v="6.9999999999999951E-2"/>
    <x v="529"/>
    <x v="530"/>
  </r>
  <r>
    <s v="SALE534"/>
    <d v="2025-02-09T00:00:00"/>
    <n v="2"/>
    <n v="2025"/>
    <s v="CUST1201"/>
    <s v="Female"/>
    <n v="25"/>
    <s v="PROD87"/>
    <x v="66"/>
    <x v="3"/>
    <x v="16"/>
    <s v="STORE9"/>
    <s v="Mann-Austin"/>
    <x v="0"/>
    <s v="Vasquezborough"/>
    <x v="0"/>
    <x v="2"/>
    <n v="1"/>
    <n v="0.30000000000000004"/>
    <x v="530"/>
    <x v="531"/>
  </r>
  <r>
    <s v="SALE535"/>
    <d v="2023-12-21T00:00:00"/>
    <n v="12"/>
    <n v="2023"/>
    <s v="CUST1032"/>
    <s v="Female"/>
    <n v="48"/>
    <s v="PROD16"/>
    <x v="28"/>
    <x v="2"/>
    <x v="17"/>
    <s v="STORE0"/>
    <s v="Rivera-Warner"/>
    <x v="0"/>
    <s v="Washingtonfurt"/>
    <x v="1"/>
    <x v="1"/>
    <n v="1"/>
    <n v="6.0000000000000053E-2"/>
    <x v="531"/>
    <x v="532"/>
  </r>
  <r>
    <s v="SALE536"/>
    <d v="2025-07-17T00:00:00"/>
    <n v="7"/>
    <n v="2025"/>
    <s v="CUST1314"/>
    <s v="Female"/>
    <n v="53"/>
    <s v="PROD64"/>
    <x v="82"/>
    <x v="2"/>
    <x v="19"/>
    <s v="STORE5"/>
    <s v="Mann-Austin"/>
    <x v="0"/>
    <s v="Vasquezborough"/>
    <x v="0"/>
    <x v="2"/>
    <n v="4"/>
    <n v="0.26"/>
    <x v="532"/>
    <x v="533"/>
  </r>
  <r>
    <s v="SALE537"/>
    <d v="2025-05-16T00:00:00"/>
    <n v="5"/>
    <n v="2025"/>
    <s v="CUST1255"/>
    <s v="Male"/>
    <n v="21"/>
    <s v="PROD72"/>
    <x v="18"/>
    <x v="0"/>
    <x v="13"/>
    <s v="STORE2"/>
    <s v="Mann-Austin"/>
    <x v="0"/>
    <s v="Vasquezborough"/>
    <x v="0"/>
    <x v="2"/>
    <n v="2"/>
    <n v="0.10999999999999999"/>
    <x v="533"/>
    <x v="534"/>
  </r>
  <r>
    <s v="SALE538"/>
    <d v="2025-08-12T00:00:00"/>
    <n v="8"/>
    <n v="2025"/>
    <s v="CUST1388"/>
    <s v="Male"/>
    <n v="53"/>
    <s v="PROD82"/>
    <x v="68"/>
    <x v="0"/>
    <x v="13"/>
    <s v="STORE8"/>
    <s v="Mann-Austin"/>
    <x v="0"/>
    <s v="Vasquezborough"/>
    <x v="0"/>
    <x v="1"/>
    <n v="3"/>
    <n v="6.0000000000000053E-2"/>
    <x v="534"/>
    <x v="535"/>
  </r>
  <r>
    <s v="SALE539"/>
    <d v="2025-08-21T00:00:00"/>
    <n v="8"/>
    <n v="2025"/>
    <s v="CUST1053"/>
    <s v="Female"/>
    <n v="37"/>
    <s v="PROD75"/>
    <x v="26"/>
    <x v="4"/>
    <x v="15"/>
    <s v="STORE4"/>
    <s v="Mann-Austin"/>
    <x v="0"/>
    <s v="Vasquezborough"/>
    <x v="0"/>
    <x v="0"/>
    <n v="2"/>
    <n v="0.21999999999999997"/>
    <x v="535"/>
    <x v="536"/>
  </r>
  <r>
    <s v="SALE540"/>
    <d v="2023-11-21T00:00:00"/>
    <n v="11"/>
    <n v="2023"/>
    <s v="CUST1235"/>
    <s v="Female"/>
    <n v="28"/>
    <s v="PROD91"/>
    <x v="49"/>
    <x v="4"/>
    <x v="15"/>
    <s v="STORE7"/>
    <s v="Mann-Austin"/>
    <x v="0"/>
    <s v="Vasquezborough"/>
    <x v="0"/>
    <x v="0"/>
    <n v="2"/>
    <n v="0.13"/>
    <x v="536"/>
    <x v="537"/>
  </r>
  <r>
    <s v="SALE541"/>
    <d v="2025-02-07T00:00:00"/>
    <n v="2"/>
    <n v="2025"/>
    <s v="CUST1492"/>
    <s v="Female"/>
    <n v="59"/>
    <s v="PROD42"/>
    <x v="58"/>
    <x v="1"/>
    <x v="11"/>
    <s v="STORE0"/>
    <s v="Rivera-Warner"/>
    <x v="0"/>
    <s v="Washingtonfurt"/>
    <x v="1"/>
    <x v="2"/>
    <n v="1"/>
    <n v="0.28000000000000003"/>
    <x v="537"/>
    <x v="538"/>
  </r>
  <r>
    <s v="SALE542"/>
    <d v="2023-12-27T00:00:00"/>
    <n v="12"/>
    <n v="2023"/>
    <s v="CUST1204"/>
    <s v="Male"/>
    <n v="52"/>
    <s v="PROD44"/>
    <x v="35"/>
    <x v="0"/>
    <x v="13"/>
    <s v="STORE16"/>
    <s v="Frederick-Wright"/>
    <x v="3"/>
    <s v="New Jimmymouth"/>
    <x v="1"/>
    <x v="0"/>
    <n v="1"/>
    <n v="0.14000000000000001"/>
    <x v="538"/>
    <x v="539"/>
  </r>
  <r>
    <s v="SALE543"/>
    <d v="2025-02-23T00:00:00"/>
    <n v="2"/>
    <n v="2025"/>
    <s v="CUST1333"/>
    <s v="Female"/>
    <n v="64"/>
    <s v="PROD35"/>
    <x v="62"/>
    <x v="3"/>
    <x v="16"/>
    <s v="STORE6"/>
    <s v="Mann-Austin"/>
    <x v="0"/>
    <s v="Vasquezborough"/>
    <x v="0"/>
    <x v="2"/>
    <n v="1"/>
    <n v="0.10999999999999999"/>
    <x v="539"/>
    <x v="540"/>
  </r>
  <r>
    <s v="SALE544"/>
    <d v="2025-07-04T00:00:00"/>
    <n v="7"/>
    <n v="2025"/>
    <s v="CUST1166"/>
    <s v="Female"/>
    <n v="25"/>
    <s v="PROD59"/>
    <x v="4"/>
    <x v="2"/>
    <x v="4"/>
    <s v="STORE18"/>
    <s v="Guerrero-Schmitt"/>
    <x v="0"/>
    <s v="East Stevechester"/>
    <x v="1"/>
    <x v="2"/>
    <n v="3"/>
    <n v="0.15000000000000013"/>
    <x v="540"/>
    <x v="541"/>
  </r>
  <r>
    <s v="SALE545"/>
    <d v="2023-11-25T00:00:00"/>
    <n v="11"/>
    <n v="2023"/>
    <s v="CUST1103"/>
    <s v="Male"/>
    <n v="21"/>
    <s v="PROD26"/>
    <x v="30"/>
    <x v="1"/>
    <x v="1"/>
    <s v="STORE1"/>
    <s v="Martinez, Adkins and Johnson"/>
    <x v="1"/>
    <s v="Danielmouth"/>
    <x v="1"/>
    <x v="1"/>
    <n v="4"/>
    <n v="7.999999999999996E-2"/>
    <x v="541"/>
    <x v="542"/>
  </r>
  <r>
    <s v="SALE546"/>
    <d v="2025-02-07T00:00:00"/>
    <n v="2"/>
    <n v="2025"/>
    <s v="CUST1378"/>
    <s v="Female"/>
    <n v="44"/>
    <s v="PROD10"/>
    <x v="21"/>
    <x v="4"/>
    <x v="12"/>
    <s v="STORE6"/>
    <s v="Mann-Austin"/>
    <x v="0"/>
    <s v="Vasquezborough"/>
    <x v="0"/>
    <x v="0"/>
    <n v="3"/>
    <n v="0"/>
    <x v="542"/>
    <x v="543"/>
  </r>
  <r>
    <s v="SALE547"/>
    <d v="2023-12-21T00:00:00"/>
    <n v="12"/>
    <n v="2023"/>
    <s v="CUST1046"/>
    <s v="Female"/>
    <n v="55"/>
    <s v="PROD23"/>
    <x v="31"/>
    <x v="4"/>
    <x v="12"/>
    <s v="STORE15"/>
    <s v="Shelton PLC"/>
    <x v="1"/>
    <s v="East Jenniferstad"/>
    <x v="1"/>
    <x v="1"/>
    <n v="1"/>
    <n v="0.1399999999999999"/>
    <x v="543"/>
    <x v="544"/>
  </r>
  <r>
    <s v="SALE548"/>
    <d v="2024-01-04T00:00:00"/>
    <n v="1"/>
    <n v="2024"/>
    <s v="CUST1123"/>
    <s v="Male"/>
    <n v="40"/>
    <s v="PROD12"/>
    <x v="21"/>
    <x v="4"/>
    <x v="12"/>
    <s v="STORE15"/>
    <s v="Shelton PLC"/>
    <x v="1"/>
    <s v="East Jenniferstad"/>
    <x v="1"/>
    <x v="0"/>
    <n v="2"/>
    <n v="0.19999999999999996"/>
    <x v="544"/>
    <x v="545"/>
  </r>
  <r>
    <s v="SALE549"/>
    <d v="2023-11-30T00:00:00"/>
    <n v="11"/>
    <n v="2023"/>
    <s v="CUST1157"/>
    <s v="Male"/>
    <n v="59"/>
    <s v="PROD55"/>
    <x v="69"/>
    <x v="3"/>
    <x v="6"/>
    <s v="STORE7"/>
    <s v="Mann-Austin"/>
    <x v="0"/>
    <s v="Vasquezborough"/>
    <x v="0"/>
    <x v="1"/>
    <n v="1"/>
    <n v="0.12"/>
    <x v="545"/>
    <x v="546"/>
  </r>
  <r>
    <s v="SALE550"/>
    <d v="2025-07-13T00:00:00"/>
    <n v="7"/>
    <n v="2025"/>
    <s v="CUST1349"/>
    <s v="Male"/>
    <n v="31"/>
    <s v="PROD21"/>
    <x v="36"/>
    <x v="3"/>
    <x v="7"/>
    <s v="STORE16"/>
    <s v="Frederick-Wright"/>
    <x v="3"/>
    <s v="New Jimmymouth"/>
    <x v="1"/>
    <x v="0"/>
    <n v="4"/>
    <n v="0.15000000000000002"/>
    <x v="546"/>
    <x v="547"/>
  </r>
  <r>
    <s v="SALE551"/>
    <d v="2023-10-23T00:00:00"/>
    <n v="10"/>
    <n v="2023"/>
    <s v="CUST1187"/>
    <s v="Female"/>
    <n v="60"/>
    <s v="PROD43"/>
    <x v="19"/>
    <x v="1"/>
    <x v="3"/>
    <s v="STORE2"/>
    <s v="Mann-Austin"/>
    <x v="0"/>
    <s v="Vasquezborough"/>
    <x v="0"/>
    <x v="1"/>
    <n v="3"/>
    <n v="0.26"/>
    <x v="547"/>
    <x v="548"/>
  </r>
  <r>
    <s v="SALE552"/>
    <d v="2025-10-10T00:00:00"/>
    <n v="10"/>
    <n v="2025"/>
    <s v="CUST1027"/>
    <s v="Male"/>
    <n v="31"/>
    <s v="PROD92"/>
    <x v="73"/>
    <x v="3"/>
    <x v="5"/>
    <s v="STORE11"/>
    <s v="Martinez, Adkins and Johnson"/>
    <x v="1"/>
    <s v="Danielmouth"/>
    <x v="1"/>
    <x v="1"/>
    <n v="3"/>
    <n v="0.21999999999999997"/>
    <x v="548"/>
    <x v="549"/>
  </r>
  <r>
    <s v="SALE553"/>
    <d v="2025-06-14T00:00:00"/>
    <n v="6"/>
    <n v="2025"/>
    <s v="CUST1057"/>
    <s v="Female"/>
    <n v="43"/>
    <s v="PROD38"/>
    <x v="45"/>
    <x v="0"/>
    <x v="9"/>
    <s v="STORE14"/>
    <s v="Mcdonald Inc"/>
    <x v="2"/>
    <s v="Christopherland"/>
    <x v="2"/>
    <x v="1"/>
    <n v="2"/>
    <n v="0.24"/>
    <x v="549"/>
    <x v="550"/>
  </r>
  <r>
    <s v="SALE554"/>
    <d v="2025-04-05T00:00:00"/>
    <n v="4"/>
    <n v="2025"/>
    <s v="CUST1270"/>
    <s v="Female"/>
    <n v="31"/>
    <s v="PROD19"/>
    <x v="43"/>
    <x v="0"/>
    <x v="20"/>
    <s v="STORE15"/>
    <s v="Shelton PLC"/>
    <x v="1"/>
    <s v="East Jenniferstad"/>
    <x v="1"/>
    <x v="2"/>
    <n v="3"/>
    <n v="5.0000000000000155E-2"/>
    <x v="550"/>
    <x v="551"/>
  </r>
  <r>
    <s v="SALE555"/>
    <d v="2025-01-20T00:00:00"/>
    <n v="1"/>
    <n v="2025"/>
    <s v="CUST1278"/>
    <s v="Female"/>
    <n v="42"/>
    <s v="PROD88"/>
    <x v="12"/>
    <x v="0"/>
    <x v="11"/>
    <s v="STORE2"/>
    <s v="Mann-Austin"/>
    <x v="0"/>
    <s v="Vasquezborough"/>
    <x v="0"/>
    <x v="2"/>
    <n v="3"/>
    <n v="0.12"/>
    <x v="551"/>
    <x v="552"/>
  </r>
  <r>
    <s v="SALE556"/>
    <d v="2023-11-23T00:00:00"/>
    <n v="11"/>
    <n v="2023"/>
    <s v="CUST1087"/>
    <s v="Female"/>
    <n v="58"/>
    <s v="PROD86"/>
    <x v="52"/>
    <x v="3"/>
    <x v="8"/>
    <s v="STORE17"/>
    <s v="Holloway Ltd"/>
    <x v="1"/>
    <s v="Bensonhaven"/>
    <x v="1"/>
    <x v="0"/>
    <n v="4"/>
    <n v="0.17999999999999994"/>
    <x v="552"/>
    <x v="553"/>
  </r>
  <r>
    <s v="SALE557"/>
    <d v="2024-04-07T00:00:00"/>
    <n v="4"/>
    <n v="2024"/>
    <s v="CUST1062"/>
    <s v="Male"/>
    <n v="50"/>
    <s v="PROD84"/>
    <x v="84"/>
    <x v="3"/>
    <x v="22"/>
    <s v="STORE16"/>
    <s v="Frederick-Wright"/>
    <x v="3"/>
    <s v="New Jimmymouth"/>
    <x v="1"/>
    <x v="0"/>
    <n v="3"/>
    <n v="5.0000000000000266E-2"/>
    <x v="553"/>
    <x v="554"/>
  </r>
  <r>
    <s v="SALE558"/>
    <d v="2025-07-02T00:00:00"/>
    <n v="7"/>
    <n v="2025"/>
    <s v="CUST1105"/>
    <s v="Female"/>
    <n v="50"/>
    <s v="PROD13"/>
    <x v="21"/>
    <x v="4"/>
    <x v="12"/>
    <s v="STORE13"/>
    <s v="Martinez, Adkins and Johnson"/>
    <x v="1"/>
    <s v="Danielmouth"/>
    <x v="1"/>
    <x v="2"/>
    <n v="4"/>
    <n v="0.28000000000000003"/>
    <x v="554"/>
    <x v="555"/>
  </r>
  <r>
    <s v="SALE559"/>
    <d v="2023-11-26T00:00:00"/>
    <n v="11"/>
    <n v="2023"/>
    <s v="CUST1389"/>
    <s v="Male"/>
    <n v="50"/>
    <s v="PROD91"/>
    <x v="49"/>
    <x v="4"/>
    <x v="15"/>
    <s v="STORE16"/>
    <s v="Frederick-Wright"/>
    <x v="3"/>
    <s v="New Jimmymouth"/>
    <x v="1"/>
    <x v="2"/>
    <n v="1"/>
    <n v="3.0000000000000027E-2"/>
    <x v="555"/>
    <x v="556"/>
  </r>
  <r>
    <s v="SALE560"/>
    <d v="2024-02-04T00:00:00"/>
    <n v="2"/>
    <n v="2024"/>
    <s v="CUST1188"/>
    <s v="Male"/>
    <n v="42"/>
    <s v="PROD30"/>
    <x v="34"/>
    <x v="3"/>
    <x v="8"/>
    <s v="STORE8"/>
    <s v="Mann-Austin"/>
    <x v="0"/>
    <s v="Vasquezborough"/>
    <x v="0"/>
    <x v="0"/>
    <n v="3"/>
    <n v="0.19999999999999996"/>
    <x v="556"/>
    <x v="557"/>
  </r>
  <r>
    <s v="SALE561"/>
    <d v="2024-06-16T00:00:00"/>
    <n v="6"/>
    <n v="2024"/>
    <s v="CUST1182"/>
    <s v="Female"/>
    <n v="23"/>
    <s v="PROD11"/>
    <x v="21"/>
    <x v="4"/>
    <x v="12"/>
    <s v="STORE17"/>
    <s v="Holloway Ltd"/>
    <x v="1"/>
    <s v="Bensonhaven"/>
    <x v="1"/>
    <x v="1"/>
    <n v="2"/>
    <n v="6.0000000000000053E-2"/>
    <x v="557"/>
    <x v="558"/>
  </r>
  <r>
    <s v="SALE562"/>
    <d v="2025-02-27T00:00:00"/>
    <n v="2"/>
    <n v="2025"/>
    <s v="CUST1026"/>
    <s v="Female"/>
    <n v="18"/>
    <s v="PROD1"/>
    <x v="21"/>
    <x v="4"/>
    <x v="12"/>
    <s v="STORE2"/>
    <s v="Mann-Austin"/>
    <x v="0"/>
    <s v="Vasquezborough"/>
    <x v="0"/>
    <x v="1"/>
    <n v="4"/>
    <n v="3.0000000000000027E-2"/>
    <x v="558"/>
    <x v="559"/>
  </r>
  <r>
    <s v="SALE563"/>
    <d v="2023-10-24T00:00:00"/>
    <n v="10"/>
    <n v="2023"/>
    <s v="CUST1011"/>
    <s v="Female"/>
    <n v="28"/>
    <s v="PROD3"/>
    <x v="32"/>
    <x v="3"/>
    <x v="6"/>
    <s v="STORE3"/>
    <s v="Mann-Austin"/>
    <x v="0"/>
    <s v="Vasquezborough"/>
    <x v="0"/>
    <x v="0"/>
    <n v="3"/>
    <n v="1.0000000000000009E-2"/>
    <x v="559"/>
    <x v="560"/>
  </r>
  <r>
    <s v="SALE564"/>
    <d v="2024-08-03T00:00:00"/>
    <n v="8"/>
    <n v="2024"/>
    <s v="CUST1452"/>
    <s v="Female"/>
    <n v="60"/>
    <s v="PROD59"/>
    <x v="4"/>
    <x v="2"/>
    <x v="4"/>
    <s v="STORE7"/>
    <s v="Mann-Austin"/>
    <x v="0"/>
    <s v="Vasquezborough"/>
    <x v="0"/>
    <x v="0"/>
    <n v="3"/>
    <n v="0"/>
    <x v="560"/>
    <x v="561"/>
  </r>
  <r>
    <s v="SALE565"/>
    <d v="2025-07-05T00:00:00"/>
    <n v="7"/>
    <n v="2025"/>
    <s v="CUST1149"/>
    <s v="Male"/>
    <n v="33"/>
    <s v="PROD90"/>
    <x v="59"/>
    <x v="1"/>
    <x v="11"/>
    <s v="STORE12"/>
    <s v="Martinez, Adkins and Johnson"/>
    <x v="1"/>
    <s v="Danielmouth"/>
    <x v="1"/>
    <x v="2"/>
    <n v="1"/>
    <n v="2.0000000000000018E-2"/>
    <x v="561"/>
    <x v="562"/>
  </r>
  <r>
    <s v="SALE566"/>
    <d v="2025-05-27T00:00:00"/>
    <n v="5"/>
    <n v="2025"/>
    <s v="CUST1470"/>
    <s v="Female"/>
    <n v="21"/>
    <s v="PROD46"/>
    <x v="51"/>
    <x v="4"/>
    <x v="21"/>
    <s v="STORE13"/>
    <s v="Martinez, Adkins and Johnson"/>
    <x v="1"/>
    <s v="Danielmouth"/>
    <x v="1"/>
    <x v="1"/>
    <n v="4"/>
    <n v="6.0000000000000053E-2"/>
    <x v="562"/>
    <x v="563"/>
  </r>
  <r>
    <s v="SALE567"/>
    <d v="2024-11-06T00:00:00"/>
    <n v="11"/>
    <n v="2024"/>
    <s v="CUST1452"/>
    <s v="Female"/>
    <n v="60"/>
    <s v="PROD63"/>
    <x v="74"/>
    <x v="2"/>
    <x v="18"/>
    <s v="STORE2"/>
    <s v="Mann-Austin"/>
    <x v="0"/>
    <s v="Vasquezborough"/>
    <x v="0"/>
    <x v="1"/>
    <n v="4"/>
    <n v="0.10999999999999988"/>
    <x v="563"/>
    <x v="564"/>
  </r>
  <r>
    <s v="SALE568"/>
    <d v="2024-06-03T00:00:00"/>
    <n v="6"/>
    <n v="2024"/>
    <s v="CUST1328"/>
    <s v="Male"/>
    <n v="46"/>
    <s v="PROD20"/>
    <x v="39"/>
    <x v="0"/>
    <x v="11"/>
    <s v="STORE6"/>
    <s v="Mann-Austin"/>
    <x v="0"/>
    <s v="Vasquezborough"/>
    <x v="0"/>
    <x v="1"/>
    <n v="2"/>
    <n v="2.0000000000000129E-2"/>
    <x v="564"/>
    <x v="565"/>
  </r>
  <r>
    <s v="SALE569"/>
    <d v="2024-04-02T00:00:00"/>
    <n v="4"/>
    <n v="2024"/>
    <s v="CUST1105"/>
    <s v="Female"/>
    <n v="50"/>
    <s v="PROD56"/>
    <x v="6"/>
    <x v="3"/>
    <x v="6"/>
    <s v="STORE9"/>
    <s v="Mann-Austin"/>
    <x v="0"/>
    <s v="Vasquezborough"/>
    <x v="0"/>
    <x v="2"/>
    <n v="3"/>
    <n v="0.29000000000000004"/>
    <x v="565"/>
    <x v="566"/>
  </r>
  <r>
    <s v="SALE570"/>
    <d v="2024-02-26T00:00:00"/>
    <n v="2"/>
    <n v="2024"/>
    <s v="CUST1461"/>
    <s v="Female"/>
    <n v="60"/>
    <s v="PROD65"/>
    <x v="15"/>
    <x v="0"/>
    <x v="13"/>
    <s v="STORE3"/>
    <s v="Mann-Austin"/>
    <x v="0"/>
    <s v="Vasquezborough"/>
    <x v="0"/>
    <x v="0"/>
    <n v="3"/>
    <n v="0.2200000000000002"/>
    <x v="566"/>
    <x v="567"/>
  </r>
  <r>
    <s v="SALE571"/>
    <d v="2025-01-31T00:00:00"/>
    <n v="1"/>
    <n v="2025"/>
    <s v="CUST1284"/>
    <s v="Male"/>
    <n v="54"/>
    <s v="PROD18"/>
    <x v="85"/>
    <x v="4"/>
    <x v="14"/>
    <s v="STORE11"/>
    <s v="Martinez, Adkins and Johnson"/>
    <x v="1"/>
    <s v="Danielmouth"/>
    <x v="1"/>
    <x v="1"/>
    <n v="1"/>
    <n v="9.9999999999998979E-3"/>
    <x v="567"/>
    <x v="568"/>
  </r>
  <r>
    <s v="SALE572"/>
    <d v="2023-11-19T00:00:00"/>
    <n v="11"/>
    <n v="2023"/>
    <s v="CUST1040"/>
    <s v="Male"/>
    <n v="50"/>
    <s v="PROD17"/>
    <x v="50"/>
    <x v="0"/>
    <x v="11"/>
    <s v="STORE1"/>
    <s v="Martinez, Adkins and Johnson"/>
    <x v="1"/>
    <s v="Danielmouth"/>
    <x v="1"/>
    <x v="0"/>
    <n v="3"/>
    <n v="7.0000000000000062E-2"/>
    <x v="568"/>
    <x v="569"/>
  </r>
  <r>
    <s v="SALE573"/>
    <d v="2025-03-10T00:00:00"/>
    <n v="3"/>
    <n v="2025"/>
    <s v="CUST1382"/>
    <s v="Female"/>
    <n v="20"/>
    <s v="PROD76"/>
    <x v="3"/>
    <x v="1"/>
    <x v="3"/>
    <s v="STORE19"/>
    <s v="Mann-Austin"/>
    <x v="0"/>
    <s v="Vasquezborough"/>
    <x v="0"/>
    <x v="1"/>
    <n v="4"/>
    <n v="8.9999999999999858E-2"/>
    <x v="569"/>
    <x v="570"/>
  </r>
  <r>
    <s v="SALE574"/>
    <d v="2023-12-23T00:00:00"/>
    <n v="12"/>
    <n v="2023"/>
    <s v="CUST1343"/>
    <s v="Male"/>
    <n v="38"/>
    <s v="PROD55"/>
    <x v="69"/>
    <x v="3"/>
    <x v="6"/>
    <s v="STORE7"/>
    <s v="Mann-Austin"/>
    <x v="0"/>
    <s v="Vasquezborough"/>
    <x v="0"/>
    <x v="2"/>
    <n v="2"/>
    <n v="0.1100000000000001"/>
    <x v="570"/>
    <x v="571"/>
  </r>
  <r>
    <s v="SALE575"/>
    <d v="2024-03-02T00:00:00"/>
    <n v="3"/>
    <n v="2024"/>
    <s v="CUST1237"/>
    <s v="Female"/>
    <n v="41"/>
    <s v="PROD50"/>
    <x v="53"/>
    <x v="0"/>
    <x v="13"/>
    <s v="STORE19"/>
    <s v="Mann-Austin"/>
    <x v="0"/>
    <s v="Vasquezborough"/>
    <x v="0"/>
    <x v="2"/>
    <n v="4"/>
    <n v="0.17999999999999994"/>
    <x v="571"/>
    <x v="572"/>
  </r>
  <r>
    <s v="SALE576"/>
    <d v="2024-10-27T00:00:00"/>
    <n v="10"/>
    <n v="2024"/>
    <s v="CUST1287"/>
    <s v="Female"/>
    <n v="22"/>
    <s v="PROD71"/>
    <x v="48"/>
    <x v="2"/>
    <x v="4"/>
    <s v="STORE13"/>
    <s v="Martinez, Adkins and Johnson"/>
    <x v="1"/>
    <s v="Danielmouth"/>
    <x v="1"/>
    <x v="1"/>
    <n v="2"/>
    <n v="0.29000000000000004"/>
    <x v="572"/>
    <x v="573"/>
  </r>
  <r>
    <s v="SALE577"/>
    <d v="2024-03-09T00:00:00"/>
    <n v="3"/>
    <n v="2024"/>
    <s v="CUST1007"/>
    <s v="Female"/>
    <n v="29"/>
    <s v="PROD88"/>
    <x v="12"/>
    <x v="0"/>
    <x v="11"/>
    <s v="STORE2"/>
    <s v="Mann-Austin"/>
    <x v="0"/>
    <s v="Vasquezborough"/>
    <x v="0"/>
    <x v="1"/>
    <n v="2"/>
    <n v="0.27"/>
    <x v="573"/>
    <x v="574"/>
  </r>
  <r>
    <s v="SALE578"/>
    <d v="2024-12-23T00:00:00"/>
    <n v="12"/>
    <n v="2024"/>
    <s v="CUST1223"/>
    <s v="Male"/>
    <n v="50"/>
    <s v="PROD81"/>
    <x v="75"/>
    <x v="0"/>
    <x v="20"/>
    <s v="STORE12"/>
    <s v="Martinez, Adkins and Johnson"/>
    <x v="1"/>
    <s v="Danielmouth"/>
    <x v="1"/>
    <x v="1"/>
    <n v="1"/>
    <n v="0.20999999999999996"/>
    <x v="574"/>
    <x v="575"/>
  </r>
  <r>
    <s v="SALE579"/>
    <d v="2025-02-21T00:00:00"/>
    <n v="2"/>
    <n v="2025"/>
    <s v="CUST1136"/>
    <s v="Male"/>
    <n v="29"/>
    <s v="PROD39"/>
    <x v="11"/>
    <x v="1"/>
    <x v="10"/>
    <s v="STORE7"/>
    <s v="Mann-Austin"/>
    <x v="0"/>
    <s v="Vasquezborough"/>
    <x v="0"/>
    <x v="2"/>
    <n v="2"/>
    <n v="0"/>
    <x v="575"/>
    <x v="576"/>
  </r>
  <r>
    <s v="SALE580"/>
    <d v="2023-12-13T00:00:00"/>
    <n v="12"/>
    <n v="2023"/>
    <s v="CUST1242"/>
    <s v="Female"/>
    <n v="58"/>
    <s v="PROD81"/>
    <x v="75"/>
    <x v="0"/>
    <x v="20"/>
    <s v="STORE4"/>
    <s v="Mann-Austin"/>
    <x v="0"/>
    <s v="Vasquezborough"/>
    <x v="0"/>
    <x v="1"/>
    <n v="4"/>
    <n v="3.0000000000000027E-2"/>
    <x v="576"/>
    <x v="577"/>
  </r>
  <r>
    <s v="SALE581"/>
    <d v="2023-11-20T00:00:00"/>
    <n v="11"/>
    <n v="2023"/>
    <s v="CUST1017"/>
    <s v="Female"/>
    <n v="60"/>
    <s v="PROD88"/>
    <x v="12"/>
    <x v="0"/>
    <x v="11"/>
    <s v="STORE5"/>
    <s v="Mann-Austin"/>
    <x v="0"/>
    <s v="Vasquezborough"/>
    <x v="0"/>
    <x v="1"/>
    <n v="4"/>
    <n v="0.19999999999999996"/>
    <x v="577"/>
    <x v="578"/>
  </r>
  <r>
    <s v="SALE582"/>
    <d v="2024-09-04T00:00:00"/>
    <n v="9"/>
    <n v="2024"/>
    <s v="CUST1011"/>
    <s v="Female"/>
    <n v="28"/>
    <s v="PROD44"/>
    <x v="35"/>
    <x v="0"/>
    <x v="13"/>
    <s v="STORE19"/>
    <s v="Mann-Austin"/>
    <x v="0"/>
    <s v="Vasquezborough"/>
    <x v="0"/>
    <x v="2"/>
    <n v="2"/>
    <n v="0.18000000000000005"/>
    <x v="578"/>
    <x v="579"/>
  </r>
  <r>
    <s v="SALE583"/>
    <d v="2025-06-02T00:00:00"/>
    <n v="6"/>
    <n v="2025"/>
    <s v="CUST1142"/>
    <s v="Male"/>
    <n v="37"/>
    <s v="PROD99"/>
    <x v="8"/>
    <x v="3"/>
    <x v="8"/>
    <s v="STORE10"/>
    <s v="Martinez, Adkins and Johnson"/>
    <x v="1"/>
    <s v="Danielmouth"/>
    <x v="1"/>
    <x v="0"/>
    <n v="3"/>
    <n v="0.23999999999999988"/>
    <x v="579"/>
    <x v="580"/>
  </r>
  <r>
    <s v="SALE584"/>
    <d v="2024-02-28T00:00:00"/>
    <n v="2"/>
    <n v="2024"/>
    <s v="CUST1377"/>
    <s v="Female"/>
    <n v="39"/>
    <s v="PROD78"/>
    <x v="33"/>
    <x v="3"/>
    <x v="6"/>
    <s v="STORE4"/>
    <s v="Mann-Austin"/>
    <x v="0"/>
    <s v="Vasquezborough"/>
    <x v="0"/>
    <x v="2"/>
    <n v="1"/>
    <n v="9.9999999999999978E-2"/>
    <x v="580"/>
    <x v="581"/>
  </r>
  <r>
    <s v="SALE585"/>
    <d v="2024-12-07T00:00:00"/>
    <n v="12"/>
    <n v="2024"/>
    <s v="CUST1229"/>
    <s v="Female"/>
    <n v="32"/>
    <s v="PROD77"/>
    <x v="24"/>
    <x v="1"/>
    <x v="5"/>
    <s v="STORE1"/>
    <s v="Martinez, Adkins and Johnson"/>
    <x v="1"/>
    <s v="Danielmouth"/>
    <x v="1"/>
    <x v="1"/>
    <n v="2"/>
    <n v="0.10999999999999999"/>
    <x v="581"/>
    <x v="582"/>
  </r>
  <r>
    <s v="SALE586"/>
    <d v="2025-05-21T00:00:00"/>
    <n v="5"/>
    <n v="2025"/>
    <s v="CUST1264"/>
    <s v="Male"/>
    <n v="25"/>
    <s v="PROD98"/>
    <x v="23"/>
    <x v="1"/>
    <x v="1"/>
    <s v="STORE3"/>
    <s v="Mann-Austin"/>
    <x v="0"/>
    <s v="Vasquezborough"/>
    <x v="0"/>
    <x v="2"/>
    <n v="2"/>
    <n v="9.9999999999999978E-2"/>
    <x v="582"/>
    <x v="583"/>
  </r>
  <r>
    <s v="SALE587"/>
    <d v="2024-03-03T00:00:00"/>
    <n v="3"/>
    <n v="2024"/>
    <s v="CUST1147"/>
    <s v="Female"/>
    <n v="49"/>
    <s v="PROD52"/>
    <x v="37"/>
    <x v="0"/>
    <x v="0"/>
    <s v="STORE7"/>
    <s v="Mann-Austin"/>
    <x v="0"/>
    <s v="Vasquezborough"/>
    <x v="0"/>
    <x v="2"/>
    <n v="4"/>
    <n v="0.18999999999999995"/>
    <x v="583"/>
    <x v="584"/>
  </r>
  <r>
    <s v="SALE588"/>
    <d v="2024-03-06T00:00:00"/>
    <n v="3"/>
    <n v="2024"/>
    <s v="CUST1214"/>
    <s v="Male"/>
    <n v="61"/>
    <s v="PROD71"/>
    <x v="48"/>
    <x v="2"/>
    <x v="4"/>
    <s v="STORE18"/>
    <s v="Guerrero-Schmitt"/>
    <x v="0"/>
    <s v="East Stevechester"/>
    <x v="1"/>
    <x v="1"/>
    <n v="1"/>
    <n v="3.0000000000000027E-2"/>
    <x v="584"/>
    <x v="585"/>
  </r>
  <r>
    <s v="SALE589"/>
    <d v="2023-11-27T00:00:00"/>
    <n v="11"/>
    <n v="2023"/>
    <s v="CUST1325"/>
    <s v="Male"/>
    <n v="60"/>
    <s v="PROD96"/>
    <x v="87"/>
    <x v="4"/>
    <x v="21"/>
    <s v="STORE5"/>
    <s v="Mann-Austin"/>
    <x v="0"/>
    <s v="Vasquezborough"/>
    <x v="0"/>
    <x v="0"/>
    <n v="3"/>
    <n v="9.9999999999999978E-2"/>
    <x v="585"/>
    <x v="586"/>
  </r>
  <r>
    <s v="SALE590"/>
    <d v="2025-02-14T00:00:00"/>
    <n v="2"/>
    <n v="2025"/>
    <s v="CUST1138"/>
    <s v="Male"/>
    <n v="43"/>
    <s v="PROD19"/>
    <x v="43"/>
    <x v="0"/>
    <x v="20"/>
    <s v="STORE18"/>
    <s v="Guerrero-Schmitt"/>
    <x v="0"/>
    <s v="East Stevechester"/>
    <x v="1"/>
    <x v="2"/>
    <n v="4"/>
    <n v="4.0000000000000036E-2"/>
    <x v="586"/>
    <x v="587"/>
  </r>
  <r>
    <s v="SALE591"/>
    <d v="2024-01-27T00:00:00"/>
    <n v="1"/>
    <n v="2024"/>
    <s v="CUST1058"/>
    <s v="Male"/>
    <n v="51"/>
    <s v="PROD32"/>
    <x v="72"/>
    <x v="2"/>
    <x v="18"/>
    <s v="STORE12"/>
    <s v="Martinez, Adkins and Johnson"/>
    <x v="1"/>
    <s v="Danielmouth"/>
    <x v="1"/>
    <x v="0"/>
    <n v="3"/>
    <n v="4.0000000000000036E-2"/>
    <x v="587"/>
    <x v="588"/>
  </r>
  <r>
    <s v="SALE592"/>
    <d v="2025-10-13T00:00:00"/>
    <n v="10"/>
    <n v="2025"/>
    <s v="CUST1388"/>
    <s v="Male"/>
    <n v="53"/>
    <s v="PROD92"/>
    <x v="73"/>
    <x v="3"/>
    <x v="5"/>
    <s v="STORE17"/>
    <s v="Holloway Ltd"/>
    <x v="1"/>
    <s v="Bensonhaven"/>
    <x v="1"/>
    <x v="0"/>
    <n v="3"/>
    <n v="0.24"/>
    <x v="588"/>
    <x v="589"/>
  </r>
  <r>
    <s v="SALE593"/>
    <d v="2025-04-22T00:00:00"/>
    <n v="4"/>
    <n v="2025"/>
    <s v="CUST1054"/>
    <s v="Male"/>
    <n v="24"/>
    <s v="PROD28"/>
    <x v="70"/>
    <x v="0"/>
    <x v="11"/>
    <s v="STORE13"/>
    <s v="Martinez, Adkins and Johnson"/>
    <x v="1"/>
    <s v="Danielmouth"/>
    <x v="1"/>
    <x v="2"/>
    <n v="4"/>
    <n v="0.14000000000000001"/>
    <x v="589"/>
    <x v="590"/>
  </r>
  <r>
    <s v="SALE594"/>
    <d v="2025-04-18T00:00:00"/>
    <n v="4"/>
    <n v="2025"/>
    <s v="CUST1199"/>
    <s v="Male"/>
    <n v="46"/>
    <s v="PROD99"/>
    <x v="8"/>
    <x v="3"/>
    <x v="8"/>
    <s v="STORE2"/>
    <s v="Mann-Austin"/>
    <x v="0"/>
    <s v="Vasquezborough"/>
    <x v="0"/>
    <x v="2"/>
    <n v="1"/>
    <n v="0.23000000000000009"/>
    <x v="590"/>
    <x v="591"/>
  </r>
  <r>
    <s v="SALE595"/>
    <d v="2025-08-22T00:00:00"/>
    <n v="8"/>
    <n v="2025"/>
    <s v="CUST1173"/>
    <s v="Female"/>
    <n v="41"/>
    <s v="PROD20"/>
    <x v="39"/>
    <x v="0"/>
    <x v="11"/>
    <s v="STORE7"/>
    <s v="Mann-Austin"/>
    <x v="0"/>
    <s v="Vasquezborough"/>
    <x v="0"/>
    <x v="2"/>
    <n v="4"/>
    <n v="5.0000000000000155E-2"/>
    <x v="591"/>
    <x v="592"/>
  </r>
  <r>
    <s v="SALE596"/>
    <d v="2025-07-04T00:00:00"/>
    <n v="7"/>
    <n v="2025"/>
    <s v="CUST1202"/>
    <s v="Female"/>
    <n v="37"/>
    <s v="PROD78"/>
    <x v="33"/>
    <x v="3"/>
    <x v="6"/>
    <s v="STORE8"/>
    <s v="Mann-Austin"/>
    <x v="0"/>
    <s v="Vasquezborough"/>
    <x v="0"/>
    <x v="2"/>
    <n v="4"/>
    <n v="0.13000000000000012"/>
    <x v="592"/>
    <x v="593"/>
  </r>
  <r>
    <s v="SALE597"/>
    <d v="2024-03-31T00:00:00"/>
    <n v="3"/>
    <n v="2024"/>
    <s v="CUST1278"/>
    <s v="Female"/>
    <n v="42"/>
    <s v="PROD64"/>
    <x v="82"/>
    <x v="2"/>
    <x v="19"/>
    <s v="STORE2"/>
    <s v="Mann-Austin"/>
    <x v="0"/>
    <s v="Vasquezborough"/>
    <x v="0"/>
    <x v="1"/>
    <n v="2"/>
    <n v="6.0000000000000164E-2"/>
    <x v="593"/>
    <x v="594"/>
  </r>
  <r>
    <s v="SALE598"/>
    <d v="2023-11-06T00:00:00"/>
    <n v="11"/>
    <n v="2023"/>
    <s v="CUST1246"/>
    <s v="Male"/>
    <n v="58"/>
    <s v="PROD39"/>
    <x v="11"/>
    <x v="1"/>
    <x v="10"/>
    <s v="STORE8"/>
    <s v="Mann-Austin"/>
    <x v="0"/>
    <s v="Vasquezborough"/>
    <x v="0"/>
    <x v="2"/>
    <n v="3"/>
    <n v="1.000000000000012E-2"/>
    <x v="594"/>
    <x v="595"/>
  </r>
  <r>
    <s v="SALE599"/>
    <d v="2025-05-29T00:00:00"/>
    <n v="5"/>
    <n v="2025"/>
    <s v="CUST1339"/>
    <s v="Female"/>
    <n v="52"/>
    <s v="PROD9"/>
    <x v="38"/>
    <x v="2"/>
    <x v="19"/>
    <s v="STORE2"/>
    <s v="Mann-Austin"/>
    <x v="0"/>
    <s v="Vasquezborough"/>
    <x v="0"/>
    <x v="1"/>
    <n v="2"/>
    <n v="0.17999999999999994"/>
    <x v="595"/>
    <x v="596"/>
  </r>
  <r>
    <s v="SALE600"/>
    <d v="2024-04-19T00:00:00"/>
    <n v="4"/>
    <n v="2024"/>
    <s v="CUST1255"/>
    <s v="Male"/>
    <n v="21"/>
    <s v="PROD92"/>
    <x v="73"/>
    <x v="3"/>
    <x v="5"/>
    <s v="STORE6"/>
    <s v="Mann-Austin"/>
    <x v="0"/>
    <s v="Vasquezborough"/>
    <x v="0"/>
    <x v="0"/>
    <n v="1"/>
    <n v="0.20999999999999996"/>
    <x v="596"/>
    <x v="597"/>
  </r>
  <r>
    <s v="SALE601"/>
    <d v="2025-02-28T00:00:00"/>
    <n v="2"/>
    <n v="2025"/>
    <s v="CUST1104"/>
    <s v="Male"/>
    <n v="64"/>
    <s v="PROD56"/>
    <x v="6"/>
    <x v="3"/>
    <x v="6"/>
    <s v="STORE1"/>
    <s v="Martinez, Adkins and Johnson"/>
    <x v="1"/>
    <s v="Danielmouth"/>
    <x v="1"/>
    <x v="0"/>
    <n v="4"/>
    <n v="0.29000000000000004"/>
    <x v="597"/>
    <x v="598"/>
  </r>
  <r>
    <s v="SALE602"/>
    <d v="2025-03-02T00:00:00"/>
    <n v="3"/>
    <n v="2025"/>
    <s v="CUST1378"/>
    <s v="Female"/>
    <n v="44"/>
    <s v="PROD6"/>
    <x v="4"/>
    <x v="2"/>
    <x v="4"/>
    <s v="STORE10"/>
    <s v="Martinez, Adkins and Johnson"/>
    <x v="1"/>
    <s v="Danielmouth"/>
    <x v="1"/>
    <x v="0"/>
    <n v="3"/>
    <n v="5.0000000000000155E-2"/>
    <x v="598"/>
    <x v="599"/>
  </r>
  <r>
    <s v="SALE603"/>
    <d v="2024-03-28T00:00:00"/>
    <n v="3"/>
    <n v="2024"/>
    <s v="CUST1293"/>
    <s v="Female"/>
    <n v="56"/>
    <s v="PROD81"/>
    <x v="75"/>
    <x v="0"/>
    <x v="20"/>
    <s v="STORE7"/>
    <s v="Mann-Austin"/>
    <x v="0"/>
    <s v="Vasquezborough"/>
    <x v="0"/>
    <x v="1"/>
    <n v="4"/>
    <n v="0.24"/>
    <x v="599"/>
    <x v="600"/>
  </r>
  <r>
    <s v="SALE604"/>
    <d v="2024-12-09T00:00:00"/>
    <n v="12"/>
    <n v="2024"/>
    <s v="CUST1463"/>
    <s v="Female"/>
    <n v="36"/>
    <s v="PROD14"/>
    <x v="61"/>
    <x v="3"/>
    <x v="6"/>
    <s v="STORE14"/>
    <s v="Mcdonald Inc"/>
    <x v="2"/>
    <s v="Christopherland"/>
    <x v="2"/>
    <x v="2"/>
    <n v="3"/>
    <n v="0.10999999999999999"/>
    <x v="600"/>
    <x v="601"/>
  </r>
  <r>
    <s v="SALE605"/>
    <d v="2023-10-23T00:00:00"/>
    <n v="10"/>
    <n v="2023"/>
    <s v="CUST1216"/>
    <s v="Male"/>
    <n v="44"/>
    <s v="PROD72"/>
    <x v="18"/>
    <x v="0"/>
    <x v="13"/>
    <s v="STORE0"/>
    <s v="Rivera-Warner"/>
    <x v="0"/>
    <s v="Washingtonfurt"/>
    <x v="1"/>
    <x v="1"/>
    <n v="1"/>
    <n v="9.9999999999999978E-2"/>
    <x v="601"/>
    <x v="602"/>
  </r>
  <r>
    <s v="SALE606"/>
    <d v="2024-09-20T00:00:00"/>
    <n v="9"/>
    <n v="2024"/>
    <s v="CUST1029"/>
    <s v="Female"/>
    <n v="54"/>
    <s v="PROD27"/>
    <x v="16"/>
    <x v="3"/>
    <x v="6"/>
    <s v="STORE8"/>
    <s v="Mann-Austin"/>
    <x v="0"/>
    <s v="Vasquezborough"/>
    <x v="0"/>
    <x v="1"/>
    <n v="3"/>
    <n v="0.18999999999999984"/>
    <x v="602"/>
    <x v="603"/>
  </r>
  <r>
    <s v="SALE607"/>
    <d v="2024-10-18T00:00:00"/>
    <n v="10"/>
    <n v="2024"/>
    <s v="CUST1430"/>
    <s v="Female"/>
    <n v="36"/>
    <s v="PROD87"/>
    <x v="66"/>
    <x v="3"/>
    <x v="16"/>
    <s v="STORE13"/>
    <s v="Martinez, Adkins and Johnson"/>
    <x v="1"/>
    <s v="Danielmouth"/>
    <x v="1"/>
    <x v="2"/>
    <n v="3"/>
    <n v="0.18000000000000005"/>
    <x v="603"/>
    <x v="604"/>
  </r>
  <r>
    <s v="SALE608"/>
    <d v="2025-01-05T00:00:00"/>
    <n v="1"/>
    <n v="2025"/>
    <s v="CUST1317"/>
    <s v="Female"/>
    <n v="64"/>
    <s v="PROD10"/>
    <x v="21"/>
    <x v="4"/>
    <x v="12"/>
    <s v="STORE14"/>
    <s v="Mcdonald Inc"/>
    <x v="2"/>
    <s v="Christopherland"/>
    <x v="2"/>
    <x v="1"/>
    <n v="1"/>
    <n v="0.29000000000000004"/>
    <x v="604"/>
    <x v="605"/>
  </r>
  <r>
    <s v="SALE609"/>
    <d v="2025-09-21T00:00:00"/>
    <n v="9"/>
    <n v="2025"/>
    <s v="CUST1470"/>
    <s v="Female"/>
    <n v="21"/>
    <s v="PROD15"/>
    <x v="5"/>
    <x v="1"/>
    <x v="5"/>
    <s v="STORE1"/>
    <s v="Martinez, Adkins and Johnson"/>
    <x v="1"/>
    <s v="Danielmouth"/>
    <x v="1"/>
    <x v="1"/>
    <n v="4"/>
    <n v="0.24"/>
    <x v="605"/>
    <x v="606"/>
  </r>
  <r>
    <s v="SALE610"/>
    <d v="2024-07-17T00:00:00"/>
    <n v="7"/>
    <n v="2024"/>
    <s v="CUST1213"/>
    <s v="Female"/>
    <n v="42"/>
    <s v="PROD32"/>
    <x v="72"/>
    <x v="2"/>
    <x v="18"/>
    <s v="STORE17"/>
    <s v="Holloway Ltd"/>
    <x v="1"/>
    <s v="Bensonhaven"/>
    <x v="1"/>
    <x v="0"/>
    <n v="3"/>
    <n v="0.29000000000000004"/>
    <x v="606"/>
    <x v="607"/>
  </r>
  <r>
    <s v="SALE611"/>
    <d v="2024-12-26T00:00:00"/>
    <n v="12"/>
    <n v="2024"/>
    <s v="CUST1272"/>
    <s v="Female"/>
    <n v="48"/>
    <s v="PROD34"/>
    <x v="13"/>
    <x v="1"/>
    <x v="3"/>
    <s v="STORE5"/>
    <s v="Mann-Austin"/>
    <x v="0"/>
    <s v="Vasquezborough"/>
    <x v="0"/>
    <x v="0"/>
    <n v="4"/>
    <n v="5.0000000000000044E-2"/>
    <x v="607"/>
    <x v="608"/>
  </r>
  <r>
    <s v="SALE612"/>
    <d v="2024-11-02T00:00:00"/>
    <n v="11"/>
    <n v="2024"/>
    <s v="CUST1481"/>
    <s v="Male"/>
    <n v="21"/>
    <s v="PROD88"/>
    <x v="12"/>
    <x v="0"/>
    <x v="11"/>
    <s v="STORE15"/>
    <s v="Shelton PLC"/>
    <x v="1"/>
    <s v="East Jenniferstad"/>
    <x v="1"/>
    <x v="0"/>
    <n v="3"/>
    <n v="3.9999999999999925E-2"/>
    <x v="608"/>
    <x v="609"/>
  </r>
  <r>
    <s v="SALE613"/>
    <d v="2025-04-25T00:00:00"/>
    <n v="4"/>
    <n v="2025"/>
    <s v="CUST1425"/>
    <s v="Male"/>
    <n v="40"/>
    <s v="PROD75"/>
    <x v="26"/>
    <x v="4"/>
    <x v="15"/>
    <s v="STORE10"/>
    <s v="Martinez, Adkins and Johnson"/>
    <x v="1"/>
    <s v="Danielmouth"/>
    <x v="1"/>
    <x v="0"/>
    <n v="4"/>
    <n v="0.15000000000000002"/>
    <x v="609"/>
    <x v="610"/>
  </r>
  <r>
    <s v="SALE614"/>
    <d v="2024-02-16T00:00:00"/>
    <n v="2"/>
    <n v="2024"/>
    <s v="CUST1491"/>
    <s v="Female"/>
    <n v="52"/>
    <s v="PROD9"/>
    <x v="38"/>
    <x v="2"/>
    <x v="19"/>
    <s v="STORE2"/>
    <s v="Mann-Austin"/>
    <x v="0"/>
    <s v="Vasquezborough"/>
    <x v="0"/>
    <x v="1"/>
    <n v="1"/>
    <n v="0.12"/>
    <x v="610"/>
    <x v="611"/>
  </r>
  <r>
    <s v="SALE615"/>
    <d v="2024-08-20T00:00:00"/>
    <n v="8"/>
    <n v="2024"/>
    <s v="CUST1228"/>
    <s v="Female"/>
    <n v="52"/>
    <s v="PROD12"/>
    <x v="21"/>
    <x v="4"/>
    <x v="12"/>
    <s v="STORE18"/>
    <s v="Guerrero-Schmitt"/>
    <x v="0"/>
    <s v="East Stevechester"/>
    <x v="1"/>
    <x v="1"/>
    <n v="4"/>
    <n v="0.10999999999999999"/>
    <x v="611"/>
    <x v="612"/>
  </r>
  <r>
    <s v="SALE616"/>
    <d v="2024-07-24T00:00:00"/>
    <n v="7"/>
    <n v="2024"/>
    <s v="CUST1144"/>
    <s v="Female"/>
    <n v="62"/>
    <s v="PROD9"/>
    <x v="38"/>
    <x v="2"/>
    <x v="19"/>
    <s v="STORE10"/>
    <s v="Martinez, Adkins and Johnson"/>
    <x v="1"/>
    <s v="Danielmouth"/>
    <x v="1"/>
    <x v="2"/>
    <n v="4"/>
    <n v="0.13"/>
    <x v="612"/>
    <x v="613"/>
  </r>
  <r>
    <s v="SALE617"/>
    <d v="2024-08-30T00:00:00"/>
    <n v="8"/>
    <n v="2024"/>
    <s v="CUST1029"/>
    <s v="Female"/>
    <n v="54"/>
    <s v="PROD94"/>
    <x v="29"/>
    <x v="2"/>
    <x v="18"/>
    <s v="STORE11"/>
    <s v="Martinez, Adkins and Johnson"/>
    <x v="1"/>
    <s v="Danielmouth"/>
    <x v="1"/>
    <x v="2"/>
    <n v="3"/>
    <n v="7.999999999999996E-2"/>
    <x v="613"/>
    <x v="614"/>
  </r>
  <r>
    <s v="SALE618"/>
    <d v="2025-09-25T00:00:00"/>
    <n v="9"/>
    <n v="2025"/>
    <s v="CUST1075"/>
    <s v="Female"/>
    <n v="61"/>
    <s v="PROD30"/>
    <x v="34"/>
    <x v="3"/>
    <x v="8"/>
    <s v="STORE16"/>
    <s v="Frederick-Wright"/>
    <x v="3"/>
    <s v="New Jimmymouth"/>
    <x v="1"/>
    <x v="0"/>
    <n v="1"/>
    <n v="0.29000000000000004"/>
    <x v="614"/>
    <x v="615"/>
  </r>
  <r>
    <s v="SALE619"/>
    <d v="2025-04-18T00:00:00"/>
    <n v="4"/>
    <n v="2025"/>
    <s v="CUST1471"/>
    <s v="Male"/>
    <n v="42"/>
    <s v="PROD97"/>
    <x v="0"/>
    <x v="0"/>
    <x v="0"/>
    <s v="STORE13"/>
    <s v="Martinez, Adkins and Johnson"/>
    <x v="1"/>
    <s v="Danielmouth"/>
    <x v="1"/>
    <x v="2"/>
    <n v="2"/>
    <n v="0.29000000000000004"/>
    <x v="615"/>
    <x v="616"/>
  </r>
  <r>
    <s v="SALE620"/>
    <d v="2025-08-13T00:00:00"/>
    <n v="8"/>
    <n v="2025"/>
    <s v="CUST1117"/>
    <s v="Female"/>
    <n v="21"/>
    <s v="PROD97"/>
    <x v="0"/>
    <x v="0"/>
    <x v="0"/>
    <s v="STORE7"/>
    <s v="Mann-Austin"/>
    <x v="0"/>
    <s v="Vasquezborough"/>
    <x v="0"/>
    <x v="0"/>
    <n v="3"/>
    <n v="5.0000000000000155E-2"/>
    <x v="616"/>
    <x v="617"/>
  </r>
  <r>
    <s v="SALE621"/>
    <d v="2025-09-23T00:00:00"/>
    <n v="9"/>
    <n v="2025"/>
    <s v="CUST1353"/>
    <s v="Female"/>
    <n v="56"/>
    <s v="PROD48"/>
    <x v="64"/>
    <x v="1"/>
    <x v="11"/>
    <s v="STORE2"/>
    <s v="Mann-Austin"/>
    <x v="0"/>
    <s v="Vasquezborough"/>
    <x v="0"/>
    <x v="0"/>
    <n v="4"/>
    <n v="1.0000000000000009E-2"/>
    <x v="617"/>
    <x v="618"/>
  </r>
  <r>
    <s v="SALE622"/>
    <d v="2024-05-09T00:00:00"/>
    <n v="5"/>
    <n v="2024"/>
    <s v="CUST1036"/>
    <s v="Female"/>
    <n v="20"/>
    <s v="PROD90"/>
    <x v="59"/>
    <x v="1"/>
    <x v="11"/>
    <s v="STORE5"/>
    <s v="Mann-Austin"/>
    <x v="0"/>
    <s v="Vasquezborough"/>
    <x v="0"/>
    <x v="0"/>
    <n v="2"/>
    <n v="0.22999999999999998"/>
    <x v="618"/>
    <x v="619"/>
  </r>
  <r>
    <s v="SALE623"/>
    <d v="2024-11-12T00:00:00"/>
    <n v="11"/>
    <n v="2024"/>
    <s v="CUST1072"/>
    <s v="Female"/>
    <n v="39"/>
    <s v="PROD27"/>
    <x v="16"/>
    <x v="3"/>
    <x v="6"/>
    <s v="STORE14"/>
    <s v="Mcdonald Inc"/>
    <x v="2"/>
    <s v="Christopherland"/>
    <x v="2"/>
    <x v="2"/>
    <n v="4"/>
    <n v="0.26"/>
    <x v="619"/>
    <x v="620"/>
  </r>
  <r>
    <s v="SALE624"/>
    <d v="2024-12-18T00:00:00"/>
    <n v="12"/>
    <n v="2024"/>
    <s v="CUST1059"/>
    <s v="Male"/>
    <n v="53"/>
    <s v="PROD94"/>
    <x v="29"/>
    <x v="2"/>
    <x v="18"/>
    <s v="STORE4"/>
    <s v="Mann-Austin"/>
    <x v="0"/>
    <s v="Vasquezborough"/>
    <x v="0"/>
    <x v="2"/>
    <n v="1"/>
    <n v="5.0000000000000044E-2"/>
    <x v="620"/>
    <x v="621"/>
  </r>
  <r>
    <s v="SALE625"/>
    <d v="2024-08-13T00:00:00"/>
    <n v="8"/>
    <n v="2024"/>
    <s v="CUST1135"/>
    <s v="Female"/>
    <n v="33"/>
    <s v="PROD12"/>
    <x v="21"/>
    <x v="4"/>
    <x v="12"/>
    <s v="STORE6"/>
    <s v="Mann-Austin"/>
    <x v="0"/>
    <s v="Vasquezborough"/>
    <x v="0"/>
    <x v="1"/>
    <n v="2"/>
    <n v="9.9999999999999978E-2"/>
    <x v="621"/>
    <x v="622"/>
  </r>
  <r>
    <s v="SALE626"/>
    <d v="2024-09-10T00:00:00"/>
    <n v="9"/>
    <n v="2024"/>
    <s v="CUST1396"/>
    <s v="Female"/>
    <n v="25"/>
    <s v="PROD62"/>
    <x v="76"/>
    <x v="1"/>
    <x v="3"/>
    <s v="STORE4"/>
    <s v="Mann-Austin"/>
    <x v="0"/>
    <s v="Vasquezborough"/>
    <x v="0"/>
    <x v="1"/>
    <n v="3"/>
    <n v="0.17000000000000004"/>
    <x v="622"/>
    <x v="623"/>
  </r>
  <r>
    <s v="SALE627"/>
    <d v="2024-09-12T00:00:00"/>
    <n v="9"/>
    <n v="2024"/>
    <s v="CUST1176"/>
    <s v="Male"/>
    <n v="48"/>
    <s v="PROD91"/>
    <x v="49"/>
    <x v="4"/>
    <x v="15"/>
    <s v="STORE16"/>
    <s v="Frederick-Wright"/>
    <x v="3"/>
    <s v="New Jimmymouth"/>
    <x v="1"/>
    <x v="2"/>
    <n v="4"/>
    <n v="8.9999999999999969E-2"/>
    <x v="623"/>
    <x v="624"/>
  </r>
  <r>
    <s v="SALE628"/>
    <d v="2024-05-21T00:00:00"/>
    <n v="5"/>
    <n v="2024"/>
    <s v="CUST1462"/>
    <s v="Female"/>
    <n v="34"/>
    <s v="PROD74"/>
    <x v="1"/>
    <x v="1"/>
    <x v="1"/>
    <s v="STORE12"/>
    <s v="Martinez, Adkins and Johnson"/>
    <x v="1"/>
    <s v="Danielmouth"/>
    <x v="1"/>
    <x v="0"/>
    <n v="3"/>
    <n v="1.0000000000000009E-2"/>
    <x v="624"/>
    <x v="625"/>
  </r>
  <r>
    <s v="SALE629"/>
    <d v="2025-05-15T00:00:00"/>
    <n v="5"/>
    <n v="2025"/>
    <s v="CUST1362"/>
    <s v="Male"/>
    <n v="60"/>
    <s v="PROD83"/>
    <x v="47"/>
    <x v="2"/>
    <x v="18"/>
    <s v="STORE0"/>
    <s v="Rivera-Warner"/>
    <x v="0"/>
    <s v="Washingtonfurt"/>
    <x v="1"/>
    <x v="1"/>
    <n v="1"/>
    <n v="0.26"/>
    <x v="625"/>
    <x v="626"/>
  </r>
  <r>
    <s v="SALE630"/>
    <d v="2025-05-27T00:00:00"/>
    <n v="5"/>
    <n v="2025"/>
    <s v="CUST1420"/>
    <s v="Male"/>
    <n v="60"/>
    <s v="PROD8"/>
    <x v="27"/>
    <x v="3"/>
    <x v="16"/>
    <s v="STORE3"/>
    <s v="Mann-Austin"/>
    <x v="0"/>
    <s v="Vasquezborough"/>
    <x v="0"/>
    <x v="2"/>
    <n v="4"/>
    <n v="0.16000000000000003"/>
    <x v="626"/>
    <x v="627"/>
  </r>
  <r>
    <s v="SALE631"/>
    <d v="2024-01-20T00:00:00"/>
    <n v="1"/>
    <n v="2024"/>
    <s v="CUST1080"/>
    <s v="Female"/>
    <n v="61"/>
    <s v="PROD39"/>
    <x v="11"/>
    <x v="1"/>
    <x v="10"/>
    <s v="STORE13"/>
    <s v="Martinez, Adkins and Johnson"/>
    <x v="1"/>
    <s v="Danielmouth"/>
    <x v="1"/>
    <x v="2"/>
    <n v="2"/>
    <n v="0.14000000000000001"/>
    <x v="627"/>
    <x v="628"/>
  </r>
  <r>
    <s v="SALE632"/>
    <d v="2024-11-09T00:00:00"/>
    <n v="11"/>
    <n v="2024"/>
    <s v="CUST1477"/>
    <s v="Female"/>
    <n v="41"/>
    <s v="PROD25"/>
    <x v="55"/>
    <x v="4"/>
    <x v="11"/>
    <s v="STORE11"/>
    <s v="Martinez, Adkins and Johnson"/>
    <x v="1"/>
    <s v="Danielmouth"/>
    <x v="1"/>
    <x v="1"/>
    <n v="2"/>
    <n v="0.20999999999999996"/>
    <x v="628"/>
    <x v="629"/>
  </r>
  <r>
    <s v="SALE633"/>
    <d v="2024-02-16T00:00:00"/>
    <n v="2"/>
    <n v="2024"/>
    <s v="CUST1449"/>
    <s v="Male"/>
    <n v="29"/>
    <s v="PROD83"/>
    <x v="47"/>
    <x v="2"/>
    <x v="18"/>
    <s v="STORE10"/>
    <s v="Martinez, Adkins and Johnson"/>
    <x v="1"/>
    <s v="Danielmouth"/>
    <x v="1"/>
    <x v="1"/>
    <n v="1"/>
    <n v="0.28000000000000003"/>
    <x v="629"/>
    <x v="630"/>
  </r>
  <r>
    <s v="SALE634"/>
    <d v="2024-12-16T00:00:00"/>
    <n v="12"/>
    <n v="2024"/>
    <s v="CUST1066"/>
    <s v="Female"/>
    <n v="27"/>
    <s v="PROD17"/>
    <x v="50"/>
    <x v="0"/>
    <x v="11"/>
    <s v="STORE4"/>
    <s v="Mann-Austin"/>
    <x v="0"/>
    <s v="Vasquezborough"/>
    <x v="0"/>
    <x v="1"/>
    <n v="1"/>
    <n v="0.10999999999999988"/>
    <x v="630"/>
    <x v="631"/>
  </r>
  <r>
    <s v="SALE635"/>
    <d v="2025-02-05T00:00:00"/>
    <n v="2"/>
    <n v="2025"/>
    <s v="CUST1411"/>
    <s v="Male"/>
    <n v="63"/>
    <s v="PROD18"/>
    <x v="85"/>
    <x v="4"/>
    <x v="14"/>
    <s v="STORE15"/>
    <s v="Shelton PLC"/>
    <x v="1"/>
    <s v="East Jenniferstad"/>
    <x v="1"/>
    <x v="2"/>
    <n v="1"/>
    <n v="7.0000000000000062E-2"/>
    <x v="631"/>
    <x v="632"/>
  </r>
  <r>
    <s v="SALE636"/>
    <d v="2025-04-16T00:00:00"/>
    <n v="4"/>
    <n v="2025"/>
    <s v="CUST1272"/>
    <s v="Female"/>
    <n v="48"/>
    <s v="PROD73"/>
    <x v="71"/>
    <x v="0"/>
    <x v="0"/>
    <s v="STORE19"/>
    <s v="Mann-Austin"/>
    <x v="0"/>
    <s v="Vasquezborough"/>
    <x v="0"/>
    <x v="1"/>
    <n v="4"/>
    <n v="0.26"/>
    <x v="632"/>
    <x v="633"/>
  </r>
  <r>
    <s v="SALE637"/>
    <d v="2024-10-07T00:00:00"/>
    <n v="10"/>
    <n v="2024"/>
    <s v="CUST1170"/>
    <s v="Male"/>
    <n v="18"/>
    <s v="PROD23"/>
    <x v="31"/>
    <x v="4"/>
    <x v="12"/>
    <s v="STORE15"/>
    <s v="Shelton PLC"/>
    <x v="1"/>
    <s v="East Jenniferstad"/>
    <x v="1"/>
    <x v="1"/>
    <n v="1"/>
    <n v="1.0000000000000009E-2"/>
    <x v="633"/>
    <x v="634"/>
  </r>
  <r>
    <s v="SALE638"/>
    <d v="2024-02-16T00:00:00"/>
    <n v="2"/>
    <n v="2024"/>
    <s v="CUST1390"/>
    <s v="Male"/>
    <n v="56"/>
    <s v="PROD11"/>
    <x v="21"/>
    <x v="4"/>
    <x v="12"/>
    <s v="STORE0"/>
    <s v="Rivera-Warner"/>
    <x v="0"/>
    <s v="Washingtonfurt"/>
    <x v="1"/>
    <x v="0"/>
    <n v="1"/>
    <n v="0.27"/>
    <x v="634"/>
    <x v="635"/>
  </r>
  <r>
    <s v="SALE639"/>
    <d v="2024-03-22T00:00:00"/>
    <n v="3"/>
    <n v="2024"/>
    <s v="CUST1336"/>
    <s v="Female"/>
    <n v="58"/>
    <s v="PROD11"/>
    <x v="21"/>
    <x v="4"/>
    <x v="12"/>
    <s v="STORE15"/>
    <s v="Shelton PLC"/>
    <x v="1"/>
    <s v="East Jenniferstad"/>
    <x v="1"/>
    <x v="2"/>
    <n v="4"/>
    <n v="0.17999999999999994"/>
    <x v="635"/>
    <x v="636"/>
  </r>
  <r>
    <s v="SALE640"/>
    <d v="2024-10-25T00:00:00"/>
    <n v="10"/>
    <n v="2024"/>
    <s v="CUST1410"/>
    <s v="Female"/>
    <n v="48"/>
    <s v="PROD96"/>
    <x v="87"/>
    <x v="4"/>
    <x v="21"/>
    <s v="STORE14"/>
    <s v="Mcdonald Inc"/>
    <x v="2"/>
    <s v="Christopherland"/>
    <x v="2"/>
    <x v="1"/>
    <n v="3"/>
    <n v="6.0000000000000053E-2"/>
    <x v="636"/>
    <x v="637"/>
  </r>
  <r>
    <s v="SALE641"/>
    <d v="2024-03-14T00:00:00"/>
    <n v="3"/>
    <n v="2024"/>
    <s v="CUST1143"/>
    <s v="Male"/>
    <n v="46"/>
    <s v="PROD37"/>
    <x v="83"/>
    <x v="4"/>
    <x v="15"/>
    <s v="STORE13"/>
    <s v="Martinez, Adkins and Johnson"/>
    <x v="1"/>
    <s v="Danielmouth"/>
    <x v="1"/>
    <x v="0"/>
    <n v="3"/>
    <n v="1.0000000000000009E-2"/>
    <x v="637"/>
    <x v="638"/>
  </r>
  <r>
    <s v="SALE642"/>
    <d v="2025-02-23T00:00:00"/>
    <n v="2"/>
    <n v="2025"/>
    <s v="CUST1146"/>
    <s v="Female"/>
    <n v="32"/>
    <s v="PROD90"/>
    <x v="59"/>
    <x v="1"/>
    <x v="11"/>
    <s v="STORE1"/>
    <s v="Martinez, Adkins and Johnson"/>
    <x v="1"/>
    <s v="Danielmouth"/>
    <x v="1"/>
    <x v="2"/>
    <n v="3"/>
    <n v="7.0000000000000062E-2"/>
    <x v="638"/>
    <x v="639"/>
  </r>
  <r>
    <s v="SALE643"/>
    <d v="2024-10-21T00:00:00"/>
    <n v="10"/>
    <n v="2024"/>
    <s v="CUST1149"/>
    <s v="Male"/>
    <n v="33"/>
    <s v="PROD76"/>
    <x v="3"/>
    <x v="1"/>
    <x v="3"/>
    <s v="STORE6"/>
    <s v="Mann-Austin"/>
    <x v="0"/>
    <s v="Vasquezborough"/>
    <x v="0"/>
    <x v="2"/>
    <n v="3"/>
    <n v="0.19999999999999984"/>
    <x v="639"/>
    <x v="640"/>
  </r>
  <r>
    <s v="SALE644"/>
    <d v="2024-02-12T00:00:00"/>
    <n v="2"/>
    <n v="2024"/>
    <s v="CUST1191"/>
    <s v="Female"/>
    <n v="29"/>
    <s v="PROD55"/>
    <x v="69"/>
    <x v="3"/>
    <x v="6"/>
    <s v="STORE1"/>
    <s v="Martinez, Adkins and Johnson"/>
    <x v="1"/>
    <s v="Danielmouth"/>
    <x v="1"/>
    <x v="1"/>
    <n v="1"/>
    <n v="4.0000000000000147E-2"/>
    <x v="640"/>
    <x v="641"/>
  </r>
  <r>
    <s v="SALE645"/>
    <d v="2024-02-11T00:00:00"/>
    <n v="2"/>
    <n v="2024"/>
    <s v="CUST1467"/>
    <s v="Female"/>
    <n v="63"/>
    <s v="PROD54"/>
    <x v="54"/>
    <x v="0"/>
    <x v="11"/>
    <s v="STORE1"/>
    <s v="Martinez, Adkins and Johnson"/>
    <x v="1"/>
    <s v="Danielmouth"/>
    <x v="1"/>
    <x v="0"/>
    <n v="1"/>
    <n v="5.0000000000000044E-2"/>
    <x v="641"/>
    <x v="642"/>
  </r>
  <r>
    <s v="SALE646"/>
    <d v="2025-05-01T00:00:00"/>
    <n v="5"/>
    <n v="2025"/>
    <s v="CUST1461"/>
    <s v="Female"/>
    <n v="60"/>
    <s v="PROD77"/>
    <x v="24"/>
    <x v="1"/>
    <x v="5"/>
    <s v="STORE13"/>
    <s v="Martinez, Adkins and Johnson"/>
    <x v="1"/>
    <s v="Danielmouth"/>
    <x v="1"/>
    <x v="1"/>
    <n v="3"/>
    <n v="0.11999999999999988"/>
    <x v="642"/>
    <x v="643"/>
  </r>
  <r>
    <s v="SALE647"/>
    <d v="2024-10-27T00:00:00"/>
    <n v="10"/>
    <n v="2024"/>
    <s v="CUST1169"/>
    <s v="Male"/>
    <n v="64"/>
    <s v="PROD19"/>
    <x v="43"/>
    <x v="0"/>
    <x v="20"/>
    <s v="STORE1"/>
    <s v="Martinez, Adkins and Johnson"/>
    <x v="1"/>
    <s v="Danielmouth"/>
    <x v="1"/>
    <x v="2"/>
    <n v="3"/>
    <n v="0.19999999999999996"/>
    <x v="643"/>
    <x v="644"/>
  </r>
  <r>
    <s v="SALE648"/>
    <d v="2023-11-29T00:00:00"/>
    <n v="11"/>
    <n v="2023"/>
    <s v="CUST1381"/>
    <s v="Male"/>
    <n v="50"/>
    <s v="PROD26"/>
    <x v="30"/>
    <x v="1"/>
    <x v="1"/>
    <s v="STORE7"/>
    <s v="Mann-Austin"/>
    <x v="0"/>
    <s v="Vasquezborough"/>
    <x v="0"/>
    <x v="2"/>
    <n v="1"/>
    <n v="0.25"/>
    <x v="644"/>
    <x v="645"/>
  </r>
  <r>
    <s v="SALE649"/>
    <d v="2025-05-24T00:00:00"/>
    <n v="5"/>
    <n v="2025"/>
    <s v="CUST1402"/>
    <s v="Male"/>
    <n v="31"/>
    <s v="PROD21"/>
    <x v="36"/>
    <x v="3"/>
    <x v="7"/>
    <s v="STORE0"/>
    <s v="Rivera-Warner"/>
    <x v="0"/>
    <s v="Washingtonfurt"/>
    <x v="1"/>
    <x v="2"/>
    <n v="2"/>
    <n v="0.13"/>
    <x v="645"/>
    <x v="646"/>
  </r>
  <r>
    <s v="SALE650"/>
    <d v="2024-02-25T00:00:00"/>
    <n v="2"/>
    <n v="2024"/>
    <s v="CUST1209"/>
    <s v="Female"/>
    <n v="50"/>
    <s v="PROD58"/>
    <x v="78"/>
    <x v="4"/>
    <x v="11"/>
    <s v="STORE3"/>
    <s v="Mann-Austin"/>
    <x v="0"/>
    <s v="Vasquezborough"/>
    <x v="0"/>
    <x v="1"/>
    <n v="2"/>
    <n v="0.15000000000000002"/>
    <x v="646"/>
    <x v="647"/>
  </r>
  <r>
    <s v="SALE651"/>
    <d v="2025-03-05T00:00:00"/>
    <n v="3"/>
    <n v="2025"/>
    <s v="CUST1149"/>
    <s v="Male"/>
    <n v="33"/>
    <s v="PROD71"/>
    <x v="48"/>
    <x v="2"/>
    <x v="4"/>
    <s v="STORE1"/>
    <s v="Martinez, Adkins and Johnson"/>
    <x v="1"/>
    <s v="Danielmouth"/>
    <x v="1"/>
    <x v="1"/>
    <n v="1"/>
    <n v="0.19999999999999996"/>
    <x v="647"/>
    <x v="648"/>
  </r>
  <r>
    <s v="SALE652"/>
    <d v="2024-08-27T00:00:00"/>
    <n v="8"/>
    <n v="2024"/>
    <s v="CUST1006"/>
    <s v="Female"/>
    <n v="29"/>
    <s v="PROD39"/>
    <x v="11"/>
    <x v="1"/>
    <x v="10"/>
    <s v="STORE18"/>
    <s v="Guerrero-Schmitt"/>
    <x v="0"/>
    <s v="East Stevechester"/>
    <x v="1"/>
    <x v="1"/>
    <n v="2"/>
    <n v="0.10999999999999999"/>
    <x v="648"/>
    <x v="649"/>
  </r>
  <r>
    <s v="SALE653"/>
    <d v="2024-02-10T00:00:00"/>
    <n v="2"/>
    <n v="2024"/>
    <s v="CUST1440"/>
    <s v="Male"/>
    <n v="60"/>
    <s v="PROD64"/>
    <x v="82"/>
    <x v="2"/>
    <x v="19"/>
    <s v="STORE3"/>
    <s v="Mann-Austin"/>
    <x v="0"/>
    <s v="Vasquezborough"/>
    <x v="0"/>
    <x v="2"/>
    <n v="2"/>
    <n v="0.26"/>
    <x v="649"/>
    <x v="650"/>
  </r>
  <r>
    <s v="SALE654"/>
    <d v="2024-02-22T00:00:00"/>
    <n v="2"/>
    <n v="2024"/>
    <s v="CUST1376"/>
    <s v="Male"/>
    <n v="30"/>
    <s v="PROD85"/>
    <x v="60"/>
    <x v="4"/>
    <x v="11"/>
    <s v="STORE3"/>
    <s v="Mann-Austin"/>
    <x v="0"/>
    <s v="Vasquezborough"/>
    <x v="0"/>
    <x v="0"/>
    <n v="4"/>
    <n v="9.9999999999998979E-3"/>
    <x v="650"/>
    <x v="651"/>
  </r>
  <r>
    <s v="SALE655"/>
    <d v="2024-04-06T00:00:00"/>
    <n v="4"/>
    <n v="2024"/>
    <s v="CUST1479"/>
    <s v="Male"/>
    <n v="40"/>
    <s v="PROD22"/>
    <x v="57"/>
    <x v="0"/>
    <x v="20"/>
    <s v="STORE12"/>
    <s v="Martinez, Adkins and Johnson"/>
    <x v="1"/>
    <s v="Danielmouth"/>
    <x v="1"/>
    <x v="1"/>
    <n v="4"/>
    <n v="6.0000000000000053E-2"/>
    <x v="651"/>
    <x v="652"/>
  </r>
  <r>
    <s v="SALE656"/>
    <d v="2024-04-15T00:00:00"/>
    <n v="4"/>
    <n v="2024"/>
    <s v="CUST1219"/>
    <s v="Female"/>
    <n v="47"/>
    <s v="PROD36"/>
    <x v="14"/>
    <x v="4"/>
    <x v="12"/>
    <s v="STORE17"/>
    <s v="Holloway Ltd"/>
    <x v="1"/>
    <s v="Bensonhaven"/>
    <x v="1"/>
    <x v="2"/>
    <n v="2"/>
    <n v="5.0000000000000044E-2"/>
    <x v="652"/>
    <x v="653"/>
  </r>
  <r>
    <s v="SALE657"/>
    <d v="2024-12-07T00:00:00"/>
    <n v="12"/>
    <n v="2024"/>
    <s v="CUST1014"/>
    <s v="Female"/>
    <n v="53"/>
    <s v="PROD13"/>
    <x v="21"/>
    <x v="4"/>
    <x v="12"/>
    <s v="STORE3"/>
    <s v="Mann-Austin"/>
    <x v="0"/>
    <s v="Vasquezborough"/>
    <x v="0"/>
    <x v="0"/>
    <n v="3"/>
    <n v="0.27"/>
    <x v="653"/>
    <x v="654"/>
  </r>
  <r>
    <s v="SALE658"/>
    <d v="2024-12-03T00:00:00"/>
    <n v="12"/>
    <n v="2024"/>
    <s v="CUST1055"/>
    <s v="Female"/>
    <n v="56"/>
    <s v="PROD15"/>
    <x v="5"/>
    <x v="1"/>
    <x v="5"/>
    <s v="STORE6"/>
    <s v="Mann-Austin"/>
    <x v="0"/>
    <s v="Vasquezborough"/>
    <x v="0"/>
    <x v="2"/>
    <n v="2"/>
    <n v="0"/>
    <x v="654"/>
    <x v="655"/>
  </r>
  <r>
    <s v="SALE659"/>
    <d v="2023-12-31T00:00:00"/>
    <n v="12"/>
    <n v="2023"/>
    <s v="CUST1047"/>
    <s v="Female"/>
    <n v="54"/>
    <s v="PROD92"/>
    <x v="73"/>
    <x v="3"/>
    <x v="5"/>
    <s v="STORE4"/>
    <s v="Mann-Austin"/>
    <x v="0"/>
    <s v="Vasquezborough"/>
    <x v="0"/>
    <x v="1"/>
    <n v="3"/>
    <n v="0.18999999999999984"/>
    <x v="655"/>
    <x v="656"/>
  </r>
  <r>
    <s v="SALE660"/>
    <d v="2025-09-14T00:00:00"/>
    <n v="9"/>
    <n v="2025"/>
    <s v="CUST1180"/>
    <s v="Male"/>
    <n v="38"/>
    <s v="PROD90"/>
    <x v="59"/>
    <x v="1"/>
    <x v="11"/>
    <s v="STORE18"/>
    <s v="Guerrero-Schmitt"/>
    <x v="0"/>
    <s v="East Stevechester"/>
    <x v="1"/>
    <x v="1"/>
    <n v="3"/>
    <n v="0.27"/>
    <x v="656"/>
    <x v="657"/>
  </r>
  <r>
    <s v="SALE661"/>
    <d v="2025-01-16T00:00:00"/>
    <n v="1"/>
    <n v="2025"/>
    <s v="CUST1056"/>
    <s v="Female"/>
    <n v="49"/>
    <s v="PROD46"/>
    <x v="51"/>
    <x v="4"/>
    <x v="21"/>
    <s v="STORE3"/>
    <s v="Mann-Austin"/>
    <x v="0"/>
    <s v="Vasquezborough"/>
    <x v="0"/>
    <x v="2"/>
    <n v="4"/>
    <n v="0.14000000000000001"/>
    <x v="657"/>
    <x v="658"/>
  </r>
  <r>
    <s v="SALE662"/>
    <d v="2025-02-01T00:00:00"/>
    <n v="2"/>
    <n v="2025"/>
    <s v="CUST1354"/>
    <s v="Male"/>
    <n v="38"/>
    <s v="PROD61"/>
    <x v="77"/>
    <x v="0"/>
    <x v="20"/>
    <s v="STORE6"/>
    <s v="Mann-Austin"/>
    <x v="0"/>
    <s v="Vasquezborough"/>
    <x v="0"/>
    <x v="0"/>
    <n v="3"/>
    <n v="9.000000000000008E-2"/>
    <x v="658"/>
    <x v="659"/>
  </r>
  <r>
    <s v="SALE663"/>
    <d v="2024-12-20T00:00:00"/>
    <n v="12"/>
    <n v="2024"/>
    <s v="CUST1123"/>
    <s v="Male"/>
    <n v="40"/>
    <s v="PROD22"/>
    <x v="57"/>
    <x v="0"/>
    <x v="20"/>
    <s v="STORE6"/>
    <s v="Mann-Austin"/>
    <x v="0"/>
    <s v="Vasquezborough"/>
    <x v="0"/>
    <x v="0"/>
    <n v="1"/>
    <n v="9.9999999999998979E-3"/>
    <x v="659"/>
    <x v="660"/>
  </r>
  <r>
    <s v="SALE664"/>
    <d v="2024-07-02T00:00:00"/>
    <n v="7"/>
    <n v="2024"/>
    <s v="CUST1404"/>
    <s v="Female"/>
    <n v="22"/>
    <s v="PROD16"/>
    <x v="28"/>
    <x v="2"/>
    <x v="17"/>
    <s v="STORE8"/>
    <s v="Mann-Austin"/>
    <x v="0"/>
    <s v="Vasquezborough"/>
    <x v="0"/>
    <x v="1"/>
    <n v="4"/>
    <n v="0.22999999999999998"/>
    <x v="660"/>
    <x v="661"/>
  </r>
  <r>
    <s v="SALE665"/>
    <d v="2025-05-04T00:00:00"/>
    <n v="5"/>
    <n v="2025"/>
    <s v="CUST1048"/>
    <s v="Male"/>
    <n v="54"/>
    <s v="PROD95"/>
    <x v="86"/>
    <x v="0"/>
    <x v="11"/>
    <s v="STORE14"/>
    <s v="Mcdonald Inc"/>
    <x v="2"/>
    <s v="Christopherland"/>
    <x v="2"/>
    <x v="1"/>
    <n v="4"/>
    <n v="0.16000000000000003"/>
    <x v="661"/>
    <x v="662"/>
  </r>
  <r>
    <s v="SALE666"/>
    <d v="2024-12-28T00:00:00"/>
    <n v="12"/>
    <n v="2024"/>
    <s v="CUST1062"/>
    <s v="Male"/>
    <n v="50"/>
    <s v="PROD37"/>
    <x v="83"/>
    <x v="4"/>
    <x v="15"/>
    <s v="STORE11"/>
    <s v="Martinez, Adkins and Johnson"/>
    <x v="1"/>
    <s v="Danielmouth"/>
    <x v="1"/>
    <x v="1"/>
    <n v="3"/>
    <n v="0.23999999999999988"/>
    <x v="662"/>
    <x v="663"/>
  </r>
  <r>
    <s v="SALE667"/>
    <d v="2024-10-29T00:00:00"/>
    <n v="10"/>
    <n v="2024"/>
    <s v="CUST1051"/>
    <s v="Female"/>
    <n v="23"/>
    <s v="PROD21"/>
    <x v="36"/>
    <x v="3"/>
    <x v="7"/>
    <s v="STORE0"/>
    <s v="Rivera-Warner"/>
    <x v="0"/>
    <s v="Washingtonfurt"/>
    <x v="1"/>
    <x v="1"/>
    <n v="1"/>
    <n v="0.17999999999999994"/>
    <x v="663"/>
    <x v="664"/>
  </r>
  <r>
    <s v="SALE668"/>
    <d v="2024-10-16T00:00:00"/>
    <n v="10"/>
    <n v="2024"/>
    <s v="CUST1057"/>
    <s v="Female"/>
    <n v="43"/>
    <s v="PROD63"/>
    <x v="74"/>
    <x v="2"/>
    <x v="18"/>
    <s v="STORE7"/>
    <s v="Mann-Austin"/>
    <x v="0"/>
    <s v="Vasquezborough"/>
    <x v="0"/>
    <x v="0"/>
    <n v="1"/>
    <n v="0.27"/>
    <x v="664"/>
    <x v="665"/>
  </r>
  <r>
    <s v="SALE669"/>
    <d v="2025-04-01T00:00:00"/>
    <n v="4"/>
    <n v="2025"/>
    <s v="CUST1094"/>
    <s v="Female"/>
    <n v="43"/>
    <s v="PROD29"/>
    <x v="32"/>
    <x v="3"/>
    <x v="6"/>
    <s v="STORE4"/>
    <s v="Mann-Austin"/>
    <x v="0"/>
    <s v="Vasquezborough"/>
    <x v="0"/>
    <x v="1"/>
    <n v="2"/>
    <n v="0.26"/>
    <x v="665"/>
    <x v="666"/>
  </r>
  <r>
    <s v="SALE670"/>
    <d v="2024-03-18T00:00:00"/>
    <n v="3"/>
    <n v="2024"/>
    <s v="CUST1221"/>
    <s v="Male"/>
    <n v="38"/>
    <s v="PROD67"/>
    <x v="22"/>
    <x v="1"/>
    <x v="11"/>
    <s v="STORE4"/>
    <s v="Mann-Austin"/>
    <x v="0"/>
    <s v="Vasquezborough"/>
    <x v="0"/>
    <x v="2"/>
    <n v="2"/>
    <n v="0.13"/>
    <x v="666"/>
    <x v="667"/>
  </r>
  <r>
    <s v="SALE671"/>
    <d v="2025-02-13T00:00:00"/>
    <n v="2"/>
    <n v="2025"/>
    <s v="CUST1013"/>
    <s v="Female"/>
    <n v="32"/>
    <s v="PROD41"/>
    <x v="80"/>
    <x v="0"/>
    <x v="13"/>
    <s v="STORE9"/>
    <s v="Mann-Austin"/>
    <x v="0"/>
    <s v="Vasquezborough"/>
    <x v="0"/>
    <x v="0"/>
    <n v="4"/>
    <n v="0.14000000000000001"/>
    <x v="667"/>
    <x v="668"/>
  </r>
  <r>
    <s v="SALE672"/>
    <d v="2024-08-06T00:00:00"/>
    <n v="8"/>
    <n v="2024"/>
    <s v="CUST1486"/>
    <s v="Female"/>
    <n v="22"/>
    <s v="PROD40"/>
    <x v="40"/>
    <x v="1"/>
    <x v="1"/>
    <s v="STORE17"/>
    <s v="Holloway Ltd"/>
    <x v="1"/>
    <s v="Bensonhaven"/>
    <x v="1"/>
    <x v="2"/>
    <n v="4"/>
    <n v="0.14000000000000001"/>
    <x v="668"/>
    <x v="669"/>
  </r>
  <r>
    <s v="SALE673"/>
    <d v="2024-09-03T00:00:00"/>
    <n v="9"/>
    <n v="2024"/>
    <s v="CUST1234"/>
    <s v="Female"/>
    <n v="43"/>
    <s v="PROD37"/>
    <x v="83"/>
    <x v="4"/>
    <x v="15"/>
    <s v="STORE16"/>
    <s v="Frederick-Wright"/>
    <x v="3"/>
    <s v="New Jimmymouth"/>
    <x v="1"/>
    <x v="0"/>
    <n v="2"/>
    <n v="7.0000000000000062E-2"/>
    <x v="669"/>
    <x v="670"/>
  </r>
  <r>
    <s v="SALE674"/>
    <d v="2025-01-08T00:00:00"/>
    <n v="1"/>
    <n v="2025"/>
    <s v="CUST1473"/>
    <s v="Male"/>
    <n v="53"/>
    <s v="PROD57"/>
    <x v="65"/>
    <x v="0"/>
    <x v="13"/>
    <s v="STORE17"/>
    <s v="Holloway Ltd"/>
    <x v="1"/>
    <s v="Bensonhaven"/>
    <x v="1"/>
    <x v="2"/>
    <n v="2"/>
    <n v="2.0000000000000018E-2"/>
    <x v="670"/>
    <x v="671"/>
  </r>
  <r>
    <s v="SALE675"/>
    <d v="2025-07-21T00:00:00"/>
    <n v="7"/>
    <n v="2025"/>
    <s v="CUST1057"/>
    <s v="Female"/>
    <n v="43"/>
    <s v="PROD1"/>
    <x v="21"/>
    <x v="4"/>
    <x v="12"/>
    <s v="STORE6"/>
    <s v="Mann-Austin"/>
    <x v="0"/>
    <s v="Vasquezborough"/>
    <x v="0"/>
    <x v="1"/>
    <n v="4"/>
    <n v="6.0000000000000053E-2"/>
    <x v="671"/>
    <x v="672"/>
  </r>
  <r>
    <s v="SALE676"/>
    <d v="2023-11-25T00:00:00"/>
    <n v="11"/>
    <n v="2023"/>
    <s v="CUST1128"/>
    <s v="Male"/>
    <n v="45"/>
    <s v="PROD80"/>
    <x v="56"/>
    <x v="3"/>
    <x v="8"/>
    <s v="STORE2"/>
    <s v="Mann-Austin"/>
    <x v="0"/>
    <s v="Vasquezborough"/>
    <x v="0"/>
    <x v="0"/>
    <n v="2"/>
    <n v="0.14000000000000001"/>
    <x v="672"/>
    <x v="673"/>
  </r>
  <r>
    <s v="SALE677"/>
    <d v="2025-07-04T00:00:00"/>
    <n v="7"/>
    <n v="2025"/>
    <s v="CUST1177"/>
    <s v="Male"/>
    <n v="55"/>
    <s v="PROD59"/>
    <x v="4"/>
    <x v="2"/>
    <x v="4"/>
    <s v="STORE14"/>
    <s v="Mcdonald Inc"/>
    <x v="2"/>
    <s v="Christopherland"/>
    <x v="2"/>
    <x v="0"/>
    <n v="2"/>
    <n v="0.18999999999999995"/>
    <x v="673"/>
    <x v="674"/>
  </r>
  <r>
    <s v="SALE678"/>
    <d v="2023-10-21T00:00:00"/>
    <n v="10"/>
    <n v="2023"/>
    <s v="CUST1417"/>
    <s v="Female"/>
    <n v="64"/>
    <s v="PROD62"/>
    <x v="76"/>
    <x v="1"/>
    <x v="3"/>
    <s v="STORE13"/>
    <s v="Martinez, Adkins and Johnson"/>
    <x v="1"/>
    <s v="Danielmouth"/>
    <x v="1"/>
    <x v="0"/>
    <n v="1"/>
    <n v="4.0000000000000036E-2"/>
    <x v="674"/>
    <x v="675"/>
  </r>
  <r>
    <s v="SALE679"/>
    <d v="2023-12-13T00:00:00"/>
    <n v="12"/>
    <n v="2023"/>
    <s v="CUST1364"/>
    <s v="Male"/>
    <n v="58"/>
    <s v="PROD70"/>
    <x v="7"/>
    <x v="3"/>
    <x v="7"/>
    <s v="STORE12"/>
    <s v="Martinez, Adkins and Johnson"/>
    <x v="1"/>
    <s v="Danielmouth"/>
    <x v="1"/>
    <x v="1"/>
    <n v="3"/>
    <n v="8.9999999999999969E-2"/>
    <x v="675"/>
    <x v="676"/>
  </r>
  <r>
    <s v="SALE680"/>
    <d v="2024-06-13T00:00:00"/>
    <n v="6"/>
    <n v="2024"/>
    <s v="CUST1270"/>
    <s v="Female"/>
    <n v="31"/>
    <s v="PROD25"/>
    <x v="55"/>
    <x v="4"/>
    <x v="11"/>
    <s v="STORE6"/>
    <s v="Mann-Austin"/>
    <x v="0"/>
    <s v="Vasquezborough"/>
    <x v="0"/>
    <x v="1"/>
    <n v="4"/>
    <n v="0.28000000000000003"/>
    <x v="676"/>
    <x v="677"/>
  </r>
  <r>
    <s v="SALE681"/>
    <d v="2024-01-01T00:00:00"/>
    <n v="1"/>
    <n v="2024"/>
    <s v="CUST1043"/>
    <s v="Male"/>
    <n v="45"/>
    <s v="PROD50"/>
    <x v="53"/>
    <x v="0"/>
    <x v="13"/>
    <s v="STORE5"/>
    <s v="Mann-Austin"/>
    <x v="0"/>
    <s v="Vasquezborough"/>
    <x v="0"/>
    <x v="0"/>
    <n v="2"/>
    <n v="7.0000000000000173E-2"/>
    <x v="677"/>
    <x v="678"/>
  </r>
  <r>
    <s v="SALE682"/>
    <d v="2023-12-18T00:00:00"/>
    <n v="12"/>
    <n v="2023"/>
    <s v="CUST1281"/>
    <s v="Male"/>
    <n v="59"/>
    <s v="PROD55"/>
    <x v="69"/>
    <x v="3"/>
    <x v="6"/>
    <s v="STORE6"/>
    <s v="Mann-Austin"/>
    <x v="0"/>
    <s v="Vasquezborough"/>
    <x v="0"/>
    <x v="1"/>
    <n v="3"/>
    <n v="0.21999999999999997"/>
    <x v="678"/>
    <x v="679"/>
  </r>
  <r>
    <s v="SALE683"/>
    <d v="2023-11-02T00:00:00"/>
    <n v="11"/>
    <n v="2023"/>
    <s v="CUST1357"/>
    <s v="Male"/>
    <n v="41"/>
    <s v="PROD17"/>
    <x v="50"/>
    <x v="0"/>
    <x v="11"/>
    <s v="STORE1"/>
    <s v="Martinez, Adkins and Johnson"/>
    <x v="1"/>
    <s v="Danielmouth"/>
    <x v="1"/>
    <x v="2"/>
    <n v="3"/>
    <n v="1.0000000000000009E-2"/>
    <x v="679"/>
    <x v="680"/>
  </r>
  <r>
    <s v="SALE684"/>
    <d v="2025-09-07T00:00:00"/>
    <n v="9"/>
    <n v="2025"/>
    <s v="CUST1192"/>
    <s v="Male"/>
    <n v="26"/>
    <s v="PROD46"/>
    <x v="51"/>
    <x v="4"/>
    <x v="21"/>
    <s v="STORE8"/>
    <s v="Mann-Austin"/>
    <x v="0"/>
    <s v="Vasquezborough"/>
    <x v="0"/>
    <x v="0"/>
    <n v="4"/>
    <n v="6.0000000000000053E-2"/>
    <x v="680"/>
    <x v="681"/>
  </r>
  <r>
    <s v="SALE685"/>
    <d v="2023-12-10T00:00:00"/>
    <n v="12"/>
    <n v="2023"/>
    <s v="CUST1456"/>
    <s v="Female"/>
    <n v="59"/>
    <s v="PROD88"/>
    <x v="12"/>
    <x v="0"/>
    <x v="11"/>
    <s v="STORE13"/>
    <s v="Martinez, Adkins and Johnson"/>
    <x v="1"/>
    <s v="Danielmouth"/>
    <x v="1"/>
    <x v="1"/>
    <n v="4"/>
    <n v="6.0000000000000053E-2"/>
    <x v="681"/>
    <x v="682"/>
  </r>
  <r>
    <s v="SALE686"/>
    <d v="2025-10-12T00:00:00"/>
    <n v="10"/>
    <n v="2025"/>
    <s v="CUST1265"/>
    <s v="Male"/>
    <n v="38"/>
    <s v="PROD91"/>
    <x v="49"/>
    <x v="4"/>
    <x v="15"/>
    <s v="STORE9"/>
    <s v="Mann-Austin"/>
    <x v="0"/>
    <s v="Vasquezborough"/>
    <x v="0"/>
    <x v="0"/>
    <n v="4"/>
    <n v="0.25"/>
    <x v="682"/>
    <x v="683"/>
  </r>
  <r>
    <s v="SALE687"/>
    <d v="2025-04-03T00:00:00"/>
    <n v="4"/>
    <n v="2025"/>
    <s v="CUST1203"/>
    <s v="Male"/>
    <n v="47"/>
    <s v="PROD87"/>
    <x v="66"/>
    <x v="3"/>
    <x v="16"/>
    <s v="STORE4"/>
    <s v="Mann-Austin"/>
    <x v="0"/>
    <s v="Vasquezborough"/>
    <x v="0"/>
    <x v="1"/>
    <n v="1"/>
    <n v="0.19999999999999996"/>
    <x v="683"/>
    <x v="684"/>
  </r>
  <r>
    <s v="SALE688"/>
    <d v="2024-01-09T00:00:00"/>
    <n v="1"/>
    <n v="2024"/>
    <s v="CUST1464"/>
    <s v="Female"/>
    <n v="45"/>
    <s v="PROD56"/>
    <x v="6"/>
    <x v="3"/>
    <x v="6"/>
    <s v="STORE7"/>
    <s v="Mann-Austin"/>
    <x v="0"/>
    <s v="Vasquezborough"/>
    <x v="0"/>
    <x v="0"/>
    <n v="4"/>
    <n v="4.0000000000000147E-2"/>
    <x v="684"/>
    <x v="685"/>
  </r>
  <r>
    <s v="SALE689"/>
    <d v="2025-08-07T00:00:00"/>
    <n v="8"/>
    <n v="2025"/>
    <s v="CUST1002"/>
    <s v="Female"/>
    <n v="29"/>
    <s v="PROD54"/>
    <x v="54"/>
    <x v="0"/>
    <x v="11"/>
    <s v="STORE5"/>
    <s v="Mann-Austin"/>
    <x v="0"/>
    <s v="Vasquezborough"/>
    <x v="0"/>
    <x v="2"/>
    <n v="1"/>
    <n v="0.10999999999999999"/>
    <x v="685"/>
    <x v="686"/>
  </r>
  <r>
    <s v="SALE690"/>
    <d v="2024-01-10T00:00:00"/>
    <n v="1"/>
    <n v="2024"/>
    <s v="CUST1163"/>
    <s v="Male"/>
    <n v="21"/>
    <s v="PROD63"/>
    <x v="74"/>
    <x v="2"/>
    <x v="18"/>
    <s v="STORE3"/>
    <s v="Mann-Austin"/>
    <x v="0"/>
    <s v="Vasquezborough"/>
    <x v="0"/>
    <x v="0"/>
    <n v="3"/>
    <n v="1.0000000000000009E-2"/>
    <x v="686"/>
    <x v="687"/>
  </r>
  <r>
    <s v="SALE691"/>
    <d v="2025-07-19T00:00:00"/>
    <n v="7"/>
    <n v="2025"/>
    <s v="CUST1124"/>
    <s v="Male"/>
    <n v="26"/>
    <s v="PROD22"/>
    <x v="57"/>
    <x v="0"/>
    <x v="20"/>
    <s v="STORE2"/>
    <s v="Mann-Austin"/>
    <x v="0"/>
    <s v="Vasquezborough"/>
    <x v="0"/>
    <x v="1"/>
    <n v="2"/>
    <n v="0.17000000000000004"/>
    <x v="687"/>
    <x v="688"/>
  </r>
  <r>
    <s v="SALE692"/>
    <d v="2024-12-24T00:00:00"/>
    <n v="12"/>
    <n v="2024"/>
    <s v="CUST1240"/>
    <s v="Female"/>
    <n v="59"/>
    <s v="PROD26"/>
    <x v="30"/>
    <x v="1"/>
    <x v="1"/>
    <s v="STORE19"/>
    <s v="Mann-Austin"/>
    <x v="0"/>
    <s v="Vasquezborough"/>
    <x v="0"/>
    <x v="2"/>
    <n v="2"/>
    <n v="0.27"/>
    <x v="688"/>
    <x v="689"/>
  </r>
  <r>
    <s v="SALE693"/>
    <d v="2024-08-16T00:00:00"/>
    <n v="8"/>
    <n v="2024"/>
    <s v="CUST1001"/>
    <s v="Female"/>
    <n v="26"/>
    <s v="PROD48"/>
    <x v="64"/>
    <x v="1"/>
    <x v="11"/>
    <s v="STORE2"/>
    <s v="Mann-Austin"/>
    <x v="0"/>
    <s v="Vasquezborough"/>
    <x v="0"/>
    <x v="1"/>
    <n v="1"/>
    <n v="0.10999999999999999"/>
    <x v="689"/>
    <x v="690"/>
  </r>
  <r>
    <s v="SALE694"/>
    <d v="2024-07-24T00:00:00"/>
    <n v="7"/>
    <n v="2024"/>
    <s v="CUST1288"/>
    <s v="Male"/>
    <n v="58"/>
    <s v="PROD85"/>
    <x v="60"/>
    <x v="4"/>
    <x v="11"/>
    <s v="STORE5"/>
    <s v="Mann-Austin"/>
    <x v="0"/>
    <s v="Vasquezborough"/>
    <x v="0"/>
    <x v="1"/>
    <n v="2"/>
    <n v="8.9999999999999969E-2"/>
    <x v="690"/>
    <x v="691"/>
  </r>
  <r>
    <s v="SALE695"/>
    <d v="2024-11-19T00:00:00"/>
    <n v="11"/>
    <n v="2024"/>
    <s v="CUST1351"/>
    <s v="Female"/>
    <n v="25"/>
    <s v="PROD26"/>
    <x v="30"/>
    <x v="1"/>
    <x v="1"/>
    <s v="STORE10"/>
    <s v="Martinez, Adkins and Johnson"/>
    <x v="1"/>
    <s v="Danielmouth"/>
    <x v="1"/>
    <x v="1"/>
    <n v="4"/>
    <n v="2.0000000000000018E-2"/>
    <x v="691"/>
    <x v="692"/>
  </r>
  <r>
    <s v="SALE696"/>
    <d v="2024-03-14T00:00:00"/>
    <n v="3"/>
    <n v="2024"/>
    <s v="CUST1197"/>
    <s v="Female"/>
    <n v="45"/>
    <s v="PROD8"/>
    <x v="27"/>
    <x v="3"/>
    <x v="16"/>
    <s v="STORE1"/>
    <s v="Martinez, Adkins and Johnson"/>
    <x v="1"/>
    <s v="Danielmouth"/>
    <x v="1"/>
    <x v="0"/>
    <n v="4"/>
    <n v="0.14999999999999991"/>
    <x v="692"/>
    <x v="693"/>
  </r>
  <r>
    <s v="SALE697"/>
    <d v="2025-06-24T00:00:00"/>
    <n v="6"/>
    <n v="2025"/>
    <s v="CUST1139"/>
    <s v="Male"/>
    <n v="32"/>
    <s v="PROD15"/>
    <x v="5"/>
    <x v="1"/>
    <x v="5"/>
    <s v="STORE18"/>
    <s v="Guerrero-Schmitt"/>
    <x v="0"/>
    <s v="East Stevechester"/>
    <x v="1"/>
    <x v="0"/>
    <n v="2"/>
    <n v="0.21999999999999986"/>
    <x v="693"/>
    <x v="694"/>
  </r>
  <r>
    <s v="SALE698"/>
    <d v="2024-08-26T00:00:00"/>
    <n v="8"/>
    <n v="2024"/>
    <s v="CUST1039"/>
    <s v="Female"/>
    <n v="55"/>
    <s v="PROD37"/>
    <x v="83"/>
    <x v="4"/>
    <x v="15"/>
    <s v="STORE7"/>
    <s v="Mann-Austin"/>
    <x v="0"/>
    <s v="Vasquezborough"/>
    <x v="0"/>
    <x v="1"/>
    <n v="3"/>
    <n v="0.18000000000000005"/>
    <x v="694"/>
    <x v="695"/>
  </r>
  <r>
    <s v="SALE699"/>
    <d v="2025-10-09T00:00:00"/>
    <n v="10"/>
    <n v="2025"/>
    <s v="CUST1059"/>
    <s v="Male"/>
    <n v="53"/>
    <s v="PROD23"/>
    <x v="31"/>
    <x v="4"/>
    <x v="12"/>
    <s v="STORE19"/>
    <s v="Mann-Austin"/>
    <x v="0"/>
    <s v="Vasquezborough"/>
    <x v="0"/>
    <x v="2"/>
    <n v="3"/>
    <n v="0.19999999999999996"/>
    <x v="695"/>
    <x v="696"/>
  </r>
  <r>
    <s v="SALE700"/>
    <d v="2024-04-19T00:00:00"/>
    <n v="4"/>
    <n v="2024"/>
    <s v="CUST1285"/>
    <s v="Female"/>
    <n v="46"/>
    <s v="PROD6"/>
    <x v="4"/>
    <x v="2"/>
    <x v="4"/>
    <s v="STORE2"/>
    <s v="Mann-Austin"/>
    <x v="0"/>
    <s v="Vasquezborough"/>
    <x v="0"/>
    <x v="1"/>
    <n v="4"/>
    <n v="6.0000000000000053E-2"/>
    <x v="696"/>
    <x v="697"/>
  </r>
  <r>
    <s v="SALE701"/>
    <d v="2024-05-08T00:00:00"/>
    <n v="5"/>
    <n v="2024"/>
    <s v="CUST1338"/>
    <s v="Female"/>
    <n v="46"/>
    <s v="PROD81"/>
    <x v="75"/>
    <x v="0"/>
    <x v="20"/>
    <s v="STORE4"/>
    <s v="Mann-Austin"/>
    <x v="0"/>
    <s v="Vasquezborough"/>
    <x v="0"/>
    <x v="0"/>
    <n v="1"/>
    <n v="0.28000000000000003"/>
    <x v="697"/>
    <x v="698"/>
  </r>
  <r>
    <s v="SALE702"/>
    <d v="2024-06-16T00:00:00"/>
    <n v="6"/>
    <n v="2024"/>
    <s v="CUST1221"/>
    <s v="Male"/>
    <n v="38"/>
    <s v="PROD90"/>
    <x v="59"/>
    <x v="1"/>
    <x v="11"/>
    <s v="STORE4"/>
    <s v="Mann-Austin"/>
    <x v="0"/>
    <s v="Vasquezborough"/>
    <x v="0"/>
    <x v="0"/>
    <n v="1"/>
    <n v="9.9999999999999978E-2"/>
    <x v="698"/>
    <x v="699"/>
  </r>
  <r>
    <s v="SALE703"/>
    <d v="2024-05-17T00:00:00"/>
    <n v="5"/>
    <n v="2024"/>
    <s v="CUST1196"/>
    <s v="Female"/>
    <n v="18"/>
    <s v="PROD15"/>
    <x v="5"/>
    <x v="1"/>
    <x v="5"/>
    <s v="STORE16"/>
    <s v="Frederick-Wright"/>
    <x v="3"/>
    <s v="New Jimmymouth"/>
    <x v="1"/>
    <x v="1"/>
    <n v="3"/>
    <n v="3.9999999999999925E-2"/>
    <x v="699"/>
    <x v="700"/>
  </r>
  <r>
    <s v="SALE704"/>
    <d v="2024-04-04T00:00:00"/>
    <n v="4"/>
    <n v="2024"/>
    <s v="CUST1482"/>
    <s v="Male"/>
    <n v="26"/>
    <s v="PROD68"/>
    <x v="79"/>
    <x v="3"/>
    <x v="22"/>
    <s v="STORE2"/>
    <s v="Mann-Austin"/>
    <x v="0"/>
    <s v="Vasquezborough"/>
    <x v="0"/>
    <x v="1"/>
    <n v="3"/>
    <n v="0.21999999999999997"/>
    <x v="700"/>
    <x v="701"/>
  </r>
  <r>
    <s v="SALE705"/>
    <d v="2025-05-26T00:00:00"/>
    <n v="5"/>
    <n v="2025"/>
    <s v="CUST1151"/>
    <s v="Female"/>
    <n v="25"/>
    <s v="PROD24"/>
    <x v="10"/>
    <x v="0"/>
    <x v="9"/>
    <s v="STORE18"/>
    <s v="Guerrero-Schmitt"/>
    <x v="0"/>
    <s v="East Stevechester"/>
    <x v="1"/>
    <x v="1"/>
    <n v="4"/>
    <n v="0.21999999999999997"/>
    <x v="701"/>
    <x v="702"/>
  </r>
  <r>
    <s v="SALE706"/>
    <d v="2024-02-24T00:00:00"/>
    <n v="2"/>
    <n v="2024"/>
    <s v="CUST1017"/>
    <s v="Female"/>
    <n v="60"/>
    <s v="PROD80"/>
    <x v="56"/>
    <x v="3"/>
    <x v="8"/>
    <s v="STORE17"/>
    <s v="Holloway Ltd"/>
    <x v="1"/>
    <s v="Bensonhaven"/>
    <x v="1"/>
    <x v="1"/>
    <n v="1"/>
    <n v="7.999999999999996E-2"/>
    <x v="702"/>
    <x v="703"/>
  </r>
  <r>
    <s v="SALE707"/>
    <d v="2023-12-07T00:00:00"/>
    <n v="12"/>
    <n v="2023"/>
    <s v="CUST1159"/>
    <s v="Female"/>
    <n v="46"/>
    <s v="PROD38"/>
    <x v="45"/>
    <x v="0"/>
    <x v="9"/>
    <s v="STORE7"/>
    <s v="Mann-Austin"/>
    <x v="0"/>
    <s v="Vasquezborough"/>
    <x v="0"/>
    <x v="2"/>
    <n v="3"/>
    <n v="0.17000000000000004"/>
    <x v="703"/>
    <x v="704"/>
  </r>
  <r>
    <s v="SALE708"/>
    <d v="2024-10-07T00:00:00"/>
    <n v="10"/>
    <n v="2024"/>
    <s v="CUST1446"/>
    <s v="Male"/>
    <n v="35"/>
    <s v="PROD31"/>
    <x v="42"/>
    <x v="0"/>
    <x v="0"/>
    <s v="STORE4"/>
    <s v="Mann-Austin"/>
    <x v="0"/>
    <s v="Vasquezborough"/>
    <x v="0"/>
    <x v="1"/>
    <n v="4"/>
    <n v="0"/>
    <x v="704"/>
    <x v="705"/>
  </r>
  <r>
    <s v="SALE709"/>
    <d v="2023-11-22T00:00:00"/>
    <n v="11"/>
    <n v="2023"/>
    <s v="CUST1403"/>
    <s v="Male"/>
    <n v="34"/>
    <s v="PROD4"/>
    <x v="11"/>
    <x v="1"/>
    <x v="10"/>
    <s v="STORE7"/>
    <s v="Mann-Austin"/>
    <x v="0"/>
    <s v="Vasquezborough"/>
    <x v="0"/>
    <x v="1"/>
    <n v="4"/>
    <n v="0.14000000000000001"/>
    <x v="705"/>
    <x v="706"/>
  </r>
  <r>
    <s v="SALE710"/>
    <d v="2025-10-09T00:00:00"/>
    <n v="10"/>
    <n v="2025"/>
    <s v="CUST1126"/>
    <s v="Female"/>
    <n v="62"/>
    <s v="PROD31"/>
    <x v="42"/>
    <x v="0"/>
    <x v="0"/>
    <s v="STORE14"/>
    <s v="Mcdonald Inc"/>
    <x v="2"/>
    <s v="Christopherland"/>
    <x v="2"/>
    <x v="2"/>
    <n v="4"/>
    <n v="0.12"/>
    <x v="706"/>
    <x v="707"/>
  </r>
  <r>
    <s v="SALE711"/>
    <d v="2024-09-24T00:00:00"/>
    <n v="9"/>
    <n v="2024"/>
    <s v="CUST1366"/>
    <s v="Female"/>
    <n v="40"/>
    <s v="PROD71"/>
    <x v="48"/>
    <x v="2"/>
    <x v="4"/>
    <s v="STORE17"/>
    <s v="Holloway Ltd"/>
    <x v="1"/>
    <s v="Bensonhaven"/>
    <x v="1"/>
    <x v="2"/>
    <n v="1"/>
    <n v="0.14000000000000001"/>
    <x v="707"/>
    <x v="708"/>
  </r>
  <r>
    <s v="SALE712"/>
    <d v="2023-10-30T00:00:00"/>
    <n v="10"/>
    <n v="2023"/>
    <s v="CUST1051"/>
    <s v="Female"/>
    <n v="23"/>
    <s v="PROD43"/>
    <x v="19"/>
    <x v="1"/>
    <x v="3"/>
    <s v="STORE4"/>
    <s v="Mann-Austin"/>
    <x v="0"/>
    <s v="Vasquezborough"/>
    <x v="0"/>
    <x v="1"/>
    <n v="1"/>
    <n v="0.24"/>
    <x v="708"/>
    <x v="709"/>
  </r>
  <r>
    <s v="SALE713"/>
    <d v="2024-02-11T00:00:00"/>
    <n v="2"/>
    <n v="2024"/>
    <s v="CUST1024"/>
    <s v="Male"/>
    <n v="40"/>
    <s v="PROD3"/>
    <x v="32"/>
    <x v="3"/>
    <x v="6"/>
    <s v="STORE6"/>
    <s v="Mann-Austin"/>
    <x v="0"/>
    <s v="Vasquezborough"/>
    <x v="0"/>
    <x v="2"/>
    <n v="2"/>
    <n v="9.9999999999999978E-2"/>
    <x v="709"/>
    <x v="710"/>
  </r>
  <r>
    <s v="SALE714"/>
    <d v="2025-04-05T00:00:00"/>
    <n v="4"/>
    <n v="2025"/>
    <s v="CUST1380"/>
    <s v="Male"/>
    <n v="23"/>
    <s v="PROD98"/>
    <x v="23"/>
    <x v="1"/>
    <x v="1"/>
    <s v="STORE14"/>
    <s v="Mcdonald Inc"/>
    <x v="2"/>
    <s v="Christopherland"/>
    <x v="2"/>
    <x v="0"/>
    <n v="4"/>
    <n v="0.14000000000000001"/>
    <x v="710"/>
    <x v="711"/>
  </r>
  <r>
    <s v="SALE715"/>
    <d v="2025-05-18T00:00:00"/>
    <n v="5"/>
    <n v="2025"/>
    <s v="CUST1274"/>
    <s v="Male"/>
    <n v="38"/>
    <s v="PROD47"/>
    <x v="41"/>
    <x v="2"/>
    <x v="19"/>
    <s v="STORE7"/>
    <s v="Mann-Austin"/>
    <x v="0"/>
    <s v="Vasquezborough"/>
    <x v="0"/>
    <x v="0"/>
    <n v="3"/>
    <n v="9.000000000000008E-2"/>
    <x v="711"/>
    <x v="712"/>
  </r>
  <r>
    <s v="SALE716"/>
    <d v="2025-04-08T00:00:00"/>
    <n v="4"/>
    <n v="2025"/>
    <s v="CUST1277"/>
    <s v="Female"/>
    <n v="22"/>
    <s v="PROD94"/>
    <x v="29"/>
    <x v="2"/>
    <x v="18"/>
    <s v="STORE15"/>
    <s v="Shelton PLC"/>
    <x v="1"/>
    <s v="East Jenniferstad"/>
    <x v="1"/>
    <x v="0"/>
    <n v="4"/>
    <n v="0.25"/>
    <x v="712"/>
    <x v="713"/>
  </r>
  <r>
    <s v="SALE717"/>
    <d v="2024-11-29T00:00:00"/>
    <n v="11"/>
    <n v="2024"/>
    <s v="CUST1077"/>
    <s v="Male"/>
    <n v="29"/>
    <s v="PROD77"/>
    <x v="24"/>
    <x v="1"/>
    <x v="5"/>
    <s v="STORE12"/>
    <s v="Martinez, Adkins and Johnson"/>
    <x v="1"/>
    <s v="Danielmouth"/>
    <x v="1"/>
    <x v="2"/>
    <n v="4"/>
    <n v="0.22999999999999998"/>
    <x v="713"/>
    <x v="714"/>
  </r>
  <r>
    <s v="SALE718"/>
    <d v="2024-12-30T00:00:00"/>
    <n v="12"/>
    <n v="2024"/>
    <s v="CUST1497"/>
    <s v="Female"/>
    <n v="47"/>
    <s v="PROD33"/>
    <x v="9"/>
    <x v="3"/>
    <x v="6"/>
    <s v="STORE9"/>
    <s v="Mann-Austin"/>
    <x v="0"/>
    <s v="Vasquezborough"/>
    <x v="0"/>
    <x v="0"/>
    <n v="2"/>
    <n v="0.15000000000000002"/>
    <x v="714"/>
    <x v="715"/>
  </r>
  <r>
    <s v="SALE719"/>
    <d v="2025-06-16T00:00:00"/>
    <n v="6"/>
    <n v="2025"/>
    <s v="CUST1476"/>
    <s v="Female"/>
    <n v="33"/>
    <s v="PROD95"/>
    <x v="86"/>
    <x v="0"/>
    <x v="11"/>
    <s v="STORE17"/>
    <s v="Holloway Ltd"/>
    <x v="1"/>
    <s v="Bensonhaven"/>
    <x v="1"/>
    <x v="2"/>
    <n v="4"/>
    <n v="0.22999999999999998"/>
    <x v="715"/>
    <x v="716"/>
  </r>
  <r>
    <s v="SALE720"/>
    <d v="2025-06-16T00:00:00"/>
    <n v="6"/>
    <n v="2025"/>
    <s v="CUST1370"/>
    <s v="Male"/>
    <n v="45"/>
    <s v="PROD65"/>
    <x v="15"/>
    <x v="0"/>
    <x v="13"/>
    <s v="STORE17"/>
    <s v="Holloway Ltd"/>
    <x v="1"/>
    <s v="Bensonhaven"/>
    <x v="1"/>
    <x v="0"/>
    <n v="3"/>
    <n v="0.23000000000000009"/>
    <x v="716"/>
    <x v="717"/>
  </r>
  <r>
    <s v="SALE721"/>
    <d v="2024-04-02T00:00:00"/>
    <n v="4"/>
    <n v="2024"/>
    <s v="CUST1177"/>
    <s v="Male"/>
    <n v="55"/>
    <s v="PROD83"/>
    <x v="47"/>
    <x v="2"/>
    <x v="18"/>
    <s v="STORE15"/>
    <s v="Shelton PLC"/>
    <x v="1"/>
    <s v="East Jenniferstad"/>
    <x v="1"/>
    <x v="0"/>
    <n v="3"/>
    <n v="2.9999999999999916E-2"/>
    <x v="717"/>
    <x v="718"/>
  </r>
  <r>
    <s v="SALE722"/>
    <d v="2024-03-28T00:00:00"/>
    <n v="3"/>
    <n v="2024"/>
    <s v="CUST1241"/>
    <s v="Male"/>
    <n v="31"/>
    <s v="PROD15"/>
    <x v="5"/>
    <x v="1"/>
    <x v="5"/>
    <s v="STORE14"/>
    <s v="Mcdonald Inc"/>
    <x v="2"/>
    <s v="Christopherland"/>
    <x v="2"/>
    <x v="2"/>
    <n v="1"/>
    <n v="0.20999999999999996"/>
    <x v="718"/>
    <x v="719"/>
  </r>
  <r>
    <s v="SALE723"/>
    <d v="2025-01-17T00:00:00"/>
    <n v="1"/>
    <n v="2025"/>
    <s v="CUST1341"/>
    <s v="Female"/>
    <n v="56"/>
    <s v="PROD41"/>
    <x v="80"/>
    <x v="0"/>
    <x v="13"/>
    <s v="STORE13"/>
    <s v="Martinez, Adkins and Johnson"/>
    <x v="1"/>
    <s v="Danielmouth"/>
    <x v="1"/>
    <x v="0"/>
    <n v="2"/>
    <n v="0.14000000000000001"/>
    <x v="719"/>
    <x v="720"/>
  </r>
  <r>
    <s v="SALE724"/>
    <d v="2025-04-13T00:00:00"/>
    <n v="4"/>
    <n v="2025"/>
    <s v="CUST1251"/>
    <s v="Male"/>
    <n v="64"/>
    <s v="PROD66"/>
    <x v="67"/>
    <x v="2"/>
    <x v="4"/>
    <s v="STORE16"/>
    <s v="Frederick-Wright"/>
    <x v="3"/>
    <s v="New Jimmymouth"/>
    <x v="1"/>
    <x v="0"/>
    <n v="4"/>
    <n v="6.0000000000000053E-2"/>
    <x v="720"/>
    <x v="721"/>
  </r>
  <r>
    <s v="SALE725"/>
    <d v="2024-07-01T00:00:00"/>
    <n v="7"/>
    <n v="2024"/>
    <s v="CUST1388"/>
    <s v="Male"/>
    <n v="53"/>
    <s v="PROD71"/>
    <x v="48"/>
    <x v="2"/>
    <x v="4"/>
    <s v="STORE1"/>
    <s v="Martinez, Adkins and Johnson"/>
    <x v="1"/>
    <s v="Danielmouth"/>
    <x v="1"/>
    <x v="0"/>
    <n v="1"/>
    <n v="0.28000000000000003"/>
    <x v="721"/>
    <x v="722"/>
  </r>
  <r>
    <s v="SALE726"/>
    <d v="2024-12-14T00:00:00"/>
    <n v="12"/>
    <n v="2024"/>
    <s v="CUST1130"/>
    <s v="Male"/>
    <n v="29"/>
    <s v="PROD41"/>
    <x v="80"/>
    <x v="0"/>
    <x v="13"/>
    <s v="STORE11"/>
    <s v="Martinez, Adkins and Johnson"/>
    <x v="1"/>
    <s v="Danielmouth"/>
    <x v="1"/>
    <x v="0"/>
    <n v="3"/>
    <n v="2.0000000000000018E-2"/>
    <x v="722"/>
    <x v="723"/>
  </r>
  <r>
    <s v="SALE727"/>
    <d v="2023-11-23T00:00:00"/>
    <n v="11"/>
    <n v="2023"/>
    <s v="CUST1387"/>
    <s v="Female"/>
    <n v="28"/>
    <s v="PROD76"/>
    <x v="3"/>
    <x v="1"/>
    <x v="3"/>
    <s v="STORE4"/>
    <s v="Mann-Austin"/>
    <x v="0"/>
    <s v="Vasquezborough"/>
    <x v="0"/>
    <x v="2"/>
    <n v="1"/>
    <n v="0.22999999999999998"/>
    <x v="723"/>
    <x v="724"/>
  </r>
  <r>
    <s v="SALE728"/>
    <d v="2023-10-26T00:00:00"/>
    <n v="10"/>
    <n v="2023"/>
    <s v="CUST1260"/>
    <s v="Female"/>
    <n v="63"/>
    <s v="PROD91"/>
    <x v="49"/>
    <x v="4"/>
    <x v="15"/>
    <s v="STORE0"/>
    <s v="Rivera-Warner"/>
    <x v="0"/>
    <s v="Washingtonfurt"/>
    <x v="1"/>
    <x v="1"/>
    <n v="4"/>
    <n v="6.0000000000000053E-2"/>
    <x v="724"/>
    <x v="725"/>
  </r>
  <r>
    <s v="SALE729"/>
    <d v="2023-12-03T00:00:00"/>
    <n v="12"/>
    <n v="2023"/>
    <s v="CUST1156"/>
    <s v="Male"/>
    <n v="46"/>
    <s v="PROD83"/>
    <x v="47"/>
    <x v="2"/>
    <x v="18"/>
    <s v="STORE18"/>
    <s v="Guerrero-Schmitt"/>
    <x v="0"/>
    <s v="East Stevechester"/>
    <x v="1"/>
    <x v="2"/>
    <n v="2"/>
    <n v="1.0000000000000009E-2"/>
    <x v="725"/>
    <x v="726"/>
  </r>
  <r>
    <s v="SALE730"/>
    <d v="2024-09-19T00:00:00"/>
    <n v="9"/>
    <n v="2024"/>
    <s v="CUST1385"/>
    <s v="Male"/>
    <n v="60"/>
    <s v="PROD68"/>
    <x v="79"/>
    <x v="3"/>
    <x v="22"/>
    <s v="STORE14"/>
    <s v="Mcdonald Inc"/>
    <x v="2"/>
    <s v="Christopherland"/>
    <x v="2"/>
    <x v="1"/>
    <n v="1"/>
    <n v="0.25"/>
    <x v="726"/>
    <x v="727"/>
  </r>
  <r>
    <s v="SALE731"/>
    <d v="2024-10-04T00:00:00"/>
    <n v="10"/>
    <n v="2024"/>
    <s v="CUST1057"/>
    <s v="Female"/>
    <n v="43"/>
    <s v="PROD5"/>
    <x v="2"/>
    <x v="2"/>
    <x v="2"/>
    <s v="STORE9"/>
    <s v="Mann-Austin"/>
    <x v="0"/>
    <s v="Vasquezborough"/>
    <x v="0"/>
    <x v="2"/>
    <n v="3"/>
    <n v="2.9999999999999916E-2"/>
    <x v="727"/>
    <x v="728"/>
  </r>
  <r>
    <s v="SALE732"/>
    <d v="2023-10-18T00:00:00"/>
    <n v="10"/>
    <n v="2023"/>
    <s v="CUST1224"/>
    <s v="Male"/>
    <n v="29"/>
    <s v="PROD50"/>
    <x v="53"/>
    <x v="0"/>
    <x v="13"/>
    <s v="STORE17"/>
    <s v="Holloway Ltd"/>
    <x v="1"/>
    <s v="Bensonhaven"/>
    <x v="1"/>
    <x v="1"/>
    <n v="1"/>
    <n v="4.0000000000000036E-2"/>
    <x v="728"/>
    <x v="729"/>
  </r>
  <r>
    <s v="SALE733"/>
    <d v="2025-05-06T00:00:00"/>
    <n v="5"/>
    <n v="2025"/>
    <s v="CUST1330"/>
    <s v="Male"/>
    <n v="54"/>
    <s v="PROD42"/>
    <x v="58"/>
    <x v="1"/>
    <x v="11"/>
    <s v="STORE6"/>
    <s v="Mann-Austin"/>
    <x v="0"/>
    <s v="Vasquezborough"/>
    <x v="0"/>
    <x v="1"/>
    <n v="4"/>
    <n v="5.0000000000000044E-2"/>
    <x v="729"/>
    <x v="730"/>
  </r>
  <r>
    <s v="SALE734"/>
    <d v="2024-03-20T00:00:00"/>
    <n v="3"/>
    <n v="2024"/>
    <s v="CUST1198"/>
    <s v="Male"/>
    <n v="54"/>
    <s v="PROD3"/>
    <x v="32"/>
    <x v="3"/>
    <x v="6"/>
    <s v="STORE2"/>
    <s v="Mann-Austin"/>
    <x v="0"/>
    <s v="Vasquezborough"/>
    <x v="0"/>
    <x v="1"/>
    <n v="2"/>
    <n v="0.22999999999999998"/>
    <x v="730"/>
    <x v="731"/>
  </r>
  <r>
    <s v="SALE735"/>
    <d v="2024-06-10T00:00:00"/>
    <n v="6"/>
    <n v="2024"/>
    <s v="CUST1355"/>
    <s v="Male"/>
    <n v="20"/>
    <s v="PROD91"/>
    <x v="49"/>
    <x v="4"/>
    <x v="15"/>
    <s v="STORE17"/>
    <s v="Holloway Ltd"/>
    <x v="1"/>
    <s v="Bensonhaven"/>
    <x v="1"/>
    <x v="2"/>
    <n v="1"/>
    <n v="5.0000000000000044E-2"/>
    <x v="731"/>
    <x v="732"/>
  </r>
  <r>
    <s v="SALE736"/>
    <d v="2024-08-22T00:00:00"/>
    <n v="8"/>
    <n v="2024"/>
    <s v="CUST1342"/>
    <s v="Female"/>
    <n v="30"/>
    <s v="PROD61"/>
    <x v="77"/>
    <x v="0"/>
    <x v="20"/>
    <s v="STORE6"/>
    <s v="Mann-Austin"/>
    <x v="0"/>
    <s v="Vasquezborough"/>
    <x v="0"/>
    <x v="2"/>
    <n v="2"/>
    <n v="0.28000000000000003"/>
    <x v="732"/>
    <x v="733"/>
  </r>
  <r>
    <s v="SALE737"/>
    <d v="2025-04-09T00:00:00"/>
    <n v="4"/>
    <n v="2025"/>
    <s v="CUST1422"/>
    <s v="Female"/>
    <n v="42"/>
    <s v="PROD9"/>
    <x v="38"/>
    <x v="2"/>
    <x v="19"/>
    <s v="STORE4"/>
    <s v="Mann-Austin"/>
    <x v="0"/>
    <s v="Vasquezborough"/>
    <x v="0"/>
    <x v="1"/>
    <n v="2"/>
    <n v="0.30000000000000004"/>
    <x v="733"/>
    <x v="734"/>
  </r>
  <r>
    <s v="SALE738"/>
    <d v="2024-12-31T00:00:00"/>
    <n v="12"/>
    <n v="2024"/>
    <s v="CUST1364"/>
    <s v="Male"/>
    <n v="58"/>
    <s v="PROD46"/>
    <x v="51"/>
    <x v="4"/>
    <x v="21"/>
    <s v="STORE11"/>
    <s v="Martinez, Adkins and Johnson"/>
    <x v="1"/>
    <s v="Danielmouth"/>
    <x v="1"/>
    <x v="1"/>
    <n v="2"/>
    <n v="0.28000000000000003"/>
    <x v="360"/>
    <x v="735"/>
  </r>
  <r>
    <s v="SALE739"/>
    <d v="2025-02-28T00:00:00"/>
    <n v="2"/>
    <n v="2025"/>
    <s v="CUST1065"/>
    <s v="Female"/>
    <n v="21"/>
    <s v="PROD20"/>
    <x v="39"/>
    <x v="0"/>
    <x v="11"/>
    <s v="STORE8"/>
    <s v="Mann-Austin"/>
    <x v="0"/>
    <s v="Vasquezborough"/>
    <x v="0"/>
    <x v="1"/>
    <n v="4"/>
    <n v="7.999999999999996E-2"/>
    <x v="734"/>
    <x v="736"/>
  </r>
  <r>
    <s v="SALE740"/>
    <d v="2024-01-22T00:00:00"/>
    <n v="1"/>
    <n v="2024"/>
    <s v="CUST1093"/>
    <s v="Female"/>
    <n v="28"/>
    <s v="PROD59"/>
    <x v="4"/>
    <x v="2"/>
    <x v="4"/>
    <s v="STORE11"/>
    <s v="Martinez, Adkins and Johnson"/>
    <x v="1"/>
    <s v="Danielmouth"/>
    <x v="1"/>
    <x v="1"/>
    <n v="2"/>
    <n v="0.16000000000000003"/>
    <x v="735"/>
    <x v="737"/>
  </r>
  <r>
    <s v="SALE741"/>
    <d v="2024-03-21T00:00:00"/>
    <n v="3"/>
    <n v="2024"/>
    <s v="CUST1002"/>
    <s v="Female"/>
    <n v="29"/>
    <s v="PROD86"/>
    <x v="52"/>
    <x v="3"/>
    <x v="8"/>
    <s v="STORE9"/>
    <s v="Mann-Austin"/>
    <x v="0"/>
    <s v="Vasquezborough"/>
    <x v="0"/>
    <x v="0"/>
    <n v="1"/>
    <n v="8.9999999999999969E-2"/>
    <x v="736"/>
    <x v="738"/>
  </r>
  <r>
    <s v="SALE742"/>
    <d v="2024-12-22T00:00:00"/>
    <n v="12"/>
    <n v="2024"/>
    <s v="CUST1405"/>
    <s v="Female"/>
    <n v="18"/>
    <s v="PROD18"/>
    <x v="85"/>
    <x v="4"/>
    <x v="14"/>
    <s v="STORE5"/>
    <s v="Mann-Austin"/>
    <x v="0"/>
    <s v="Vasquezborough"/>
    <x v="0"/>
    <x v="1"/>
    <n v="3"/>
    <n v="0.29000000000000004"/>
    <x v="737"/>
    <x v="739"/>
  </r>
  <r>
    <s v="SALE743"/>
    <d v="2024-04-02T00:00:00"/>
    <n v="4"/>
    <n v="2024"/>
    <s v="CUST1172"/>
    <s v="Female"/>
    <n v="41"/>
    <s v="PROD79"/>
    <x v="27"/>
    <x v="3"/>
    <x v="16"/>
    <s v="STORE3"/>
    <s v="Mann-Austin"/>
    <x v="0"/>
    <s v="Vasquezborough"/>
    <x v="0"/>
    <x v="0"/>
    <n v="3"/>
    <n v="0.26"/>
    <x v="738"/>
    <x v="740"/>
  </r>
  <r>
    <s v="SALE744"/>
    <d v="2025-01-30T00:00:00"/>
    <n v="1"/>
    <n v="2025"/>
    <s v="CUST1470"/>
    <s v="Female"/>
    <n v="21"/>
    <s v="PROD79"/>
    <x v="27"/>
    <x v="3"/>
    <x v="16"/>
    <s v="STORE9"/>
    <s v="Mann-Austin"/>
    <x v="0"/>
    <s v="Vasquezborough"/>
    <x v="0"/>
    <x v="2"/>
    <n v="4"/>
    <n v="0.20999999999999996"/>
    <x v="739"/>
    <x v="741"/>
  </r>
  <r>
    <s v="SALE745"/>
    <d v="2025-03-31T00:00:00"/>
    <n v="3"/>
    <n v="2025"/>
    <s v="CUST1192"/>
    <s v="Male"/>
    <n v="26"/>
    <s v="PROD67"/>
    <x v="22"/>
    <x v="1"/>
    <x v="11"/>
    <s v="STORE8"/>
    <s v="Mann-Austin"/>
    <x v="0"/>
    <s v="Vasquezborough"/>
    <x v="0"/>
    <x v="1"/>
    <n v="1"/>
    <n v="7.9999999999999849E-2"/>
    <x v="740"/>
    <x v="742"/>
  </r>
  <r>
    <s v="SALE746"/>
    <d v="2025-01-30T00:00:00"/>
    <n v="1"/>
    <n v="2025"/>
    <s v="CUST1099"/>
    <s v="Male"/>
    <n v="35"/>
    <s v="PROD24"/>
    <x v="10"/>
    <x v="0"/>
    <x v="9"/>
    <s v="STORE7"/>
    <s v="Mann-Austin"/>
    <x v="0"/>
    <s v="Vasquezborough"/>
    <x v="0"/>
    <x v="1"/>
    <n v="1"/>
    <n v="0.22999999999999998"/>
    <x v="741"/>
    <x v="743"/>
  </r>
  <r>
    <s v="SALE747"/>
    <d v="2025-09-16T00:00:00"/>
    <n v="9"/>
    <n v="2025"/>
    <s v="CUST1122"/>
    <s v="Male"/>
    <n v="50"/>
    <s v="PROD94"/>
    <x v="29"/>
    <x v="2"/>
    <x v="18"/>
    <s v="STORE1"/>
    <s v="Martinez, Adkins and Johnson"/>
    <x v="1"/>
    <s v="Danielmouth"/>
    <x v="1"/>
    <x v="2"/>
    <n v="1"/>
    <n v="5.0000000000000044E-2"/>
    <x v="742"/>
    <x v="744"/>
  </r>
  <r>
    <s v="SALE748"/>
    <d v="2025-09-17T00:00:00"/>
    <n v="9"/>
    <n v="2025"/>
    <s v="CUST1198"/>
    <s v="Male"/>
    <n v="54"/>
    <s v="PROD67"/>
    <x v="22"/>
    <x v="1"/>
    <x v="11"/>
    <s v="STORE10"/>
    <s v="Martinez, Adkins and Johnson"/>
    <x v="1"/>
    <s v="Danielmouth"/>
    <x v="1"/>
    <x v="2"/>
    <n v="4"/>
    <n v="0.18999999999999995"/>
    <x v="743"/>
    <x v="745"/>
  </r>
  <r>
    <s v="SALE749"/>
    <d v="2025-10-11T00:00:00"/>
    <n v="10"/>
    <n v="2025"/>
    <s v="CUST1325"/>
    <s v="Male"/>
    <n v="60"/>
    <s v="PROD82"/>
    <x v="68"/>
    <x v="0"/>
    <x v="13"/>
    <s v="STORE3"/>
    <s v="Mann-Austin"/>
    <x v="0"/>
    <s v="Vasquezborough"/>
    <x v="0"/>
    <x v="2"/>
    <n v="3"/>
    <n v="2.0000000000000018E-2"/>
    <x v="744"/>
    <x v="746"/>
  </r>
  <r>
    <s v="SALE750"/>
    <d v="2025-05-01T00:00:00"/>
    <n v="5"/>
    <n v="2025"/>
    <s v="CUST1248"/>
    <s v="Male"/>
    <n v="19"/>
    <s v="PROD34"/>
    <x v="13"/>
    <x v="1"/>
    <x v="3"/>
    <s v="STORE3"/>
    <s v="Mann-Austin"/>
    <x v="0"/>
    <s v="Vasquezborough"/>
    <x v="0"/>
    <x v="2"/>
    <n v="3"/>
    <n v="4.0000000000000147E-2"/>
    <x v="745"/>
    <x v="747"/>
  </r>
  <r>
    <s v="SALE751"/>
    <d v="2025-03-24T00:00:00"/>
    <n v="3"/>
    <n v="2025"/>
    <s v="CUST1330"/>
    <s v="Male"/>
    <n v="54"/>
    <s v="PROD72"/>
    <x v="18"/>
    <x v="0"/>
    <x v="13"/>
    <s v="STORE11"/>
    <s v="Martinez, Adkins and Johnson"/>
    <x v="1"/>
    <s v="Danielmouth"/>
    <x v="1"/>
    <x v="2"/>
    <n v="2"/>
    <n v="0.17999999999999994"/>
    <x v="746"/>
    <x v="748"/>
  </r>
  <r>
    <s v="SALE752"/>
    <d v="2024-11-02T00:00:00"/>
    <n v="11"/>
    <n v="2024"/>
    <s v="CUST1089"/>
    <s v="Male"/>
    <n v="43"/>
    <s v="PROD59"/>
    <x v="4"/>
    <x v="2"/>
    <x v="4"/>
    <s v="STORE6"/>
    <s v="Mann-Austin"/>
    <x v="0"/>
    <s v="Vasquezborough"/>
    <x v="0"/>
    <x v="1"/>
    <n v="4"/>
    <n v="0.26"/>
    <x v="747"/>
    <x v="749"/>
  </r>
  <r>
    <s v="SALE753"/>
    <d v="2024-10-26T00:00:00"/>
    <n v="10"/>
    <n v="2024"/>
    <s v="CUST1196"/>
    <s v="Female"/>
    <n v="18"/>
    <s v="PROD39"/>
    <x v="11"/>
    <x v="1"/>
    <x v="10"/>
    <s v="STORE17"/>
    <s v="Holloway Ltd"/>
    <x v="1"/>
    <s v="Bensonhaven"/>
    <x v="1"/>
    <x v="0"/>
    <n v="1"/>
    <n v="0.25"/>
    <x v="748"/>
    <x v="750"/>
  </r>
  <r>
    <s v="SALE754"/>
    <d v="2024-09-11T00:00:00"/>
    <n v="9"/>
    <n v="2024"/>
    <s v="CUST1177"/>
    <s v="Male"/>
    <n v="55"/>
    <s v="PROD42"/>
    <x v="58"/>
    <x v="1"/>
    <x v="11"/>
    <s v="STORE14"/>
    <s v="Mcdonald Inc"/>
    <x v="2"/>
    <s v="Christopherland"/>
    <x v="2"/>
    <x v="1"/>
    <n v="2"/>
    <n v="0.12"/>
    <x v="749"/>
    <x v="751"/>
  </r>
  <r>
    <s v="SALE755"/>
    <d v="2024-07-10T00:00:00"/>
    <n v="7"/>
    <n v="2024"/>
    <s v="CUST1323"/>
    <s v="Female"/>
    <n v="64"/>
    <s v="PROD31"/>
    <x v="42"/>
    <x v="0"/>
    <x v="0"/>
    <s v="STORE18"/>
    <s v="Guerrero-Schmitt"/>
    <x v="0"/>
    <s v="East Stevechester"/>
    <x v="1"/>
    <x v="0"/>
    <n v="2"/>
    <n v="0.18999999999999995"/>
    <x v="750"/>
    <x v="752"/>
  </r>
  <r>
    <s v="SALE756"/>
    <d v="2025-05-09T00:00:00"/>
    <n v="5"/>
    <n v="2025"/>
    <s v="CUST1206"/>
    <s v="Female"/>
    <n v="26"/>
    <s v="PROD6"/>
    <x v="4"/>
    <x v="2"/>
    <x v="4"/>
    <s v="STORE7"/>
    <s v="Mann-Austin"/>
    <x v="0"/>
    <s v="Vasquezborough"/>
    <x v="0"/>
    <x v="1"/>
    <n v="2"/>
    <n v="0.20999999999999996"/>
    <x v="751"/>
    <x v="753"/>
  </r>
  <r>
    <s v="SALE757"/>
    <d v="2024-07-02T00:00:00"/>
    <n v="7"/>
    <n v="2024"/>
    <s v="CUST1204"/>
    <s v="Male"/>
    <n v="52"/>
    <s v="PROD98"/>
    <x v="23"/>
    <x v="1"/>
    <x v="1"/>
    <s v="STORE19"/>
    <s v="Mann-Austin"/>
    <x v="0"/>
    <s v="Vasquezborough"/>
    <x v="0"/>
    <x v="1"/>
    <n v="4"/>
    <n v="0.27"/>
    <x v="752"/>
    <x v="754"/>
  </r>
  <r>
    <s v="SALE758"/>
    <d v="2024-06-27T00:00:00"/>
    <n v="6"/>
    <n v="2024"/>
    <s v="CUST1316"/>
    <s v="Male"/>
    <n v="34"/>
    <s v="PROD20"/>
    <x v="39"/>
    <x v="0"/>
    <x v="11"/>
    <s v="STORE11"/>
    <s v="Martinez, Adkins and Johnson"/>
    <x v="1"/>
    <s v="Danielmouth"/>
    <x v="1"/>
    <x v="2"/>
    <n v="1"/>
    <n v="0.13"/>
    <x v="753"/>
    <x v="755"/>
  </r>
  <r>
    <s v="SALE759"/>
    <d v="2023-11-13T00:00:00"/>
    <n v="11"/>
    <n v="2023"/>
    <s v="CUST1271"/>
    <s v="Male"/>
    <n v="64"/>
    <s v="PROD74"/>
    <x v="1"/>
    <x v="1"/>
    <x v="1"/>
    <s v="STORE5"/>
    <s v="Mann-Austin"/>
    <x v="0"/>
    <s v="Vasquezborough"/>
    <x v="0"/>
    <x v="1"/>
    <n v="1"/>
    <n v="9.9999999999998979E-3"/>
    <x v="754"/>
    <x v="756"/>
  </r>
  <r>
    <s v="SALE760"/>
    <d v="2024-02-19T00:00:00"/>
    <n v="2"/>
    <n v="2024"/>
    <s v="CUST1005"/>
    <s v="Male"/>
    <n v="24"/>
    <s v="PROD61"/>
    <x v="77"/>
    <x v="0"/>
    <x v="20"/>
    <s v="STORE12"/>
    <s v="Martinez, Adkins and Johnson"/>
    <x v="1"/>
    <s v="Danielmouth"/>
    <x v="1"/>
    <x v="0"/>
    <n v="4"/>
    <n v="0.12"/>
    <x v="755"/>
    <x v="757"/>
  </r>
  <r>
    <s v="SALE761"/>
    <d v="2024-03-20T00:00:00"/>
    <n v="3"/>
    <n v="2024"/>
    <s v="CUST1165"/>
    <s v="Female"/>
    <n v="47"/>
    <s v="PROD78"/>
    <x v="33"/>
    <x v="3"/>
    <x v="6"/>
    <s v="STORE1"/>
    <s v="Martinez, Adkins and Johnson"/>
    <x v="1"/>
    <s v="Danielmouth"/>
    <x v="1"/>
    <x v="1"/>
    <n v="3"/>
    <n v="6.9999999999999951E-2"/>
    <x v="756"/>
    <x v="758"/>
  </r>
  <r>
    <s v="SALE762"/>
    <d v="2024-03-09T00:00:00"/>
    <n v="3"/>
    <n v="2024"/>
    <s v="CUST1001"/>
    <s v="Female"/>
    <n v="26"/>
    <s v="PROD67"/>
    <x v="22"/>
    <x v="1"/>
    <x v="11"/>
    <s v="STORE0"/>
    <s v="Rivera-Warner"/>
    <x v="0"/>
    <s v="Washingtonfurt"/>
    <x v="1"/>
    <x v="2"/>
    <n v="1"/>
    <n v="9.9999999999999978E-2"/>
    <x v="757"/>
    <x v="759"/>
  </r>
  <r>
    <s v="SALE763"/>
    <d v="2024-07-26T00:00:00"/>
    <n v="7"/>
    <n v="2024"/>
    <s v="CUST1101"/>
    <s v="Male"/>
    <n v="29"/>
    <s v="PROD4"/>
    <x v="11"/>
    <x v="1"/>
    <x v="10"/>
    <s v="STORE18"/>
    <s v="Guerrero-Schmitt"/>
    <x v="0"/>
    <s v="East Stevechester"/>
    <x v="1"/>
    <x v="1"/>
    <n v="3"/>
    <n v="6.0000000000000053E-2"/>
    <x v="758"/>
    <x v="760"/>
  </r>
  <r>
    <s v="SALE764"/>
    <d v="2025-03-29T00:00:00"/>
    <n v="3"/>
    <n v="2025"/>
    <s v="CUST1405"/>
    <s v="Female"/>
    <n v="18"/>
    <s v="PROD24"/>
    <x v="10"/>
    <x v="0"/>
    <x v="9"/>
    <s v="STORE3"/>
    <s v="Mann-Austin"/>
    <x v="0"/>
    <s v="Vasquezborough"/>
    <x v="0"/>
    <x v="0"/>
    <n v="1"/>
    <n v="0.30000000000000004"/>
    <x v="759"/>
    <x v="761"/>
  </r>
  <r>
    <s v="SALE765"/>
    <d v="2025-03-02T00:00:00"/>
    <n v="3"/>
    <n v="2025"/>
    <s v="CUST1476"/>
    <s v="Female"/>
    <n v="33"/>
    <s v="PROD18"/>
    <x v="85"/>
    <x v="4"/>
    <x v="14"/>
    <s v="STORE6"/>
    <s v="Mann-Austin"/>
    <x v="0"/>
    <s v="Vasquezborough"/>
    <x v="0"/>
    <x v="0"/>
    <n v="4"/>
    <n v="0.22999999999999998"/>
    <x v="760"/>
    <x v="762"/>
  </r>
  <r>
    <s v="SALE766"/>
    <d v="2024-06-11T00:00:00"/>
    <n v="6"/>
    <n v="2024"/>
    <s v="CUST1296"/>
    <s v="Female"/>
    <n v="28"/>
    <s v="PROD40"/>
    <x v="40"/>
    <x v="1"/>
    <x v="1"/>
    <s v="STORE8"/>
    <s v="Mann-Austin"/>
    <x v="0"/>
    <s v="Vasquezborough"/>
    <x v="0"/>
    <x v="2"/>
    <n v="4"/>
    <n v="0.21999999999999997"/>
    <x v="761"/>
    <x v="763"/>
  </r>
  <r>
    <s v="SALE767"/>
    <d v="2024-05-22T00:00:00"/>
    <n v="5"/>
    <n v="2024"/>
    <s v="CUST1437"/>
    <s v="Female"/>
    <n v="47"/>
    <s v="PROD33"/>
    <x v="9"/>
    <x v="3"/>
    <x v="6"/>
    <s v="STORE11"/>
    <s v="Martinez, Adkins and Johnson"/>
    <x v="1"/>
    <s v="Danielmouth"/>
    <x v="1"/>
    <x v="1"/>
    <n v="1"/>
    <n v="0.20999999999999996"/>
    <x v="762"/>
    <x v="764"/>
  </r>
  <r>
    <s v="SALE768"/>
    <d v="2024-07-13T00:00:00"/>
    <n v="7"/>
    <n v="2024"/>
    <s v="CUST1176"/>
    <s v="Male"/>
    <n v="48"/>
    <s v="PROD83"/>
    <x v="47"/>
    <x v="2"/>
    <x v="18"/>
    <s v="STORE0"/>
    <s v="Rivera-Warner"/>
    <x v="0"/>
    <s v="Washingtonfurt"/>
    <x v="1"/>
    <x v="1"/>
    <n v="1"/>
    <n v="0.24"/>
    <x v="763"/>
    <x v="765"/>
  </r>
  <r>
    <s v="SALE769"/>
    <d v="2025-09-02T00:00:00"/>
    <n v="9"/>
    <n v="2025"/>
    <s v="CUST1104"/>
    <s v="Male"/>
    <n v="64"/>
    <s v="PROD37"/>
    <x v="83"/>
    <x v="4"/>
    <x v="15"/>
    <s v="STORE6"/>
    <s v="Mann-Austin"/>
    <x v="0"/>
    <s v="Vasquezborough"/>
    <x v="0"/>
    <x v="2"/>
    <n v="2"/>
    <n v="0.14000000000000001"/>
    <x v="764"/>
    <x v="766"/>
  </r>
  <r>
    <s v="SALE770"/>
    <d v="2025-04-15T00:00:00"/>
    <n v="4"/>
    <n v="2025"/>
    <s v="CUST1069"/>
    <s v="Female"/>
    <n v="24"/>
    <s v="PROD25"/>
    <x v="55"/>
    <x v="4"/>
    <x v="11"/>
    <s v="STORE17"/>
    <s v="Holloway Ltd"/>
    <x v="1"/>
    <s v="Bensonhaven"/>
    <x v="1"/>
    <x v="0"/>
    <n v="3"/>
    <n v="0.15999999999999992"/>
    <x v="765"/>
    <x v="767"/>
  </r>
  <r>
    <s v="SALE771"/>
    <d v="2025-04-05T00:00:00"/>
    <n v="4"/>
    <n v="2025"/>
    <s v="CUST1247"/>
    <s v="Male"/>
    <n v="32"/>
    <s v="PROD10"/>
    <x v="21"/>
    <x v="4"/>
    <x v="12"/>
    <s v="STORE4"/>
    <s v="Mann-Austin"/>
    <x v="0"/>
    <s v="Vasquezborough"/>
    <x v="0"/>
    <x v="0"/>
    <n v="1"/>
    <n v="0.17999999999999994"/>
    <x v="766"/>
    <x v="768"/>
  </r>
  <r>
    <s v="SALE772"/>
    <d v="2023-11-24T00:00:00"/>
    <n v="11"/>
    <n v="2023"/>
    <s v="CUST1350"/>
    <s v="Male"/>
    <n v="26"/>
    <s v="PROD92"/>
    <x v="73"/>
    <x v="3"/>
    <x v="5"/>
    <s v="STORE19"/>
    <s v="Mann-Austin"/>
    <x v="0"/>
    <s v="Vasquezborough"/>
    <x v="0"/>
    <x v="2"/>
    <n v="2"/>
    <n v="2.0000000000000129E-2"/>
    <x v="767"/>
    <x v="769"/>
  </r>
  <r>
    <s v="SALE773"/>
    <d v="2025-01-26T00:00:00"/>
    <n v="1"/>
    <n v="2025"/>
    <s v="CUST1049"/>
    <s v="Female"/>
    <n v="45"/>
    <s v="PROD76"/>
    <x v="3"/>
    <x v="1"/>
    <x v="3"/>
    <s v="STORE2"/>
    <s v="Mann-Austin"/>
    <x v="0"/>
    <s v="Vasquezborough"/>
    <x v="0"/>
    <x v="1"/>
    <n v="4"/>
    <n v="0.14000000000000001"/>
    <x v="768"/>
    <x v="770"/>
  </r>
  <r>
    <s v="SALE774"/>
    <d v="2025-05-27T00:00:00"/>
    <n v="5"/>
    <n v="2025"/>
    <s v="CUST1408"/>
    <s v="Male"/>
    <n v="36"/>
    <s v="PROD84"/>
    <x v="84"/>
    <x v="3"/>
    <x v="22"/>
    <s v="STORE17"/>
    <s v="Holloway Ltd"/>
    <x v="1"/>
    <s v="Bensonhaven"/>
    <x v="1"/>
    <x v="2"/>
    <n v="3"/>
    <n v="0.18000000000000005"/>
    <x v="122"/>
    <x v="771"/>
  </r>
  <r>
    <s v="SALE775"/>
    <d v="2025-06-13T00:00:00"/>
    <n v="6"/>
    <n v="2025"/>
    <s v="CUST1168"/>
    <s v="Female"/>
    <n v="36"/>
    <s v="PROD94"/>
    <x v="29"/>
    <x v="2"/>
    <x v="18"/>
    <s v="STORE14"/>
    <s v="Mcdonald Inc"/>
    <x v="2"/>
    <s v="Christopherland"/>
    <x v="2"/>
    <x v="2"/>
    <n v="1"/>
    <n v="7.0000000000000062E-2"/>
    <x v="769"/>
    <x v="772"/>
  </r>
  <r>
    <s v="SALE776"/>
    <d v="2024-06-29T00:00:00"/>
    <n v="6"/>
    <n v="2024"/>
    <s v="CUST1241"/>
    <s v="Male"/>
    <n v="31"/>
    <s v="PROD20"/>
    <x v="39"/>
    <x v="0"/>
    <x v="11"/>
    <s v="STORE4"/>
    <s v="Mann-Austin"/>
    <x v="0"/>
    <s v="Vasquezborough"/>
    <x v="0"/>
    <x v="2"/>
    <n v="3"/>
    <n v="0.29000000000000004"/>
    <x v="770"/>
    <x v="773"/>
  </r>
  <r>
    <s v="SALE777"/>
    <d v="2024-02-09T00:00:00"/>
    <n v="2"/>
    <n v="2024"/>
    <s v="CUST1363"/>
    <s v="Male"/>
    <n v="23"/>
    <s v="PROD91"/>
    <x v="49"/>
    <x v="4"/>
    <x v="15"/>
    <s v="STORE12"/>
    <s v="Martinez, Adkins and Johnson"/>
    <x v="1"/>
    <s v="Danielmouth"/>
    <x v="1"/>
    <x v="2"/>
    <n v="2"/>
    <n v="0.20999999999999996"/>
    <x v="771"/>
    <x v="774"/>
  </r>
  <r>
    <s v="SALE778"/>
    <d v="2024-06-08T00:00:00"/>
    <n v="6"/>
    <n v="2024"/>
    <s v="CUST1037"/>
    <s v="Female"/>
    <n v="27"/>
    <s v="PROD78"/>
    <x v="33"/>
    <x v="3"/>
    <x v="6"/>
    <s v="STORE15"/>
    <s v="Shelton PLC"/>
    <x v="1"/>
    <s v="East Jenniferstad"/>
    <x v="1"/>
    <x v="1"/>
    <n v="3"/>
    <n v="6.0000000000000053E-2"/>
    <x v="772"/>
    <x v="775"/>
  </r>
  <r>
    <s v="SALE779"/>
    <d v="2024-04-04T00:00:00"/>
    <n v="4"/>
    <n v="2024"/>
    <s v="CUST1239"/>
    <s v="Female"/>
    <n v="58"/>
    <s v="PROD86"/>
    <x v="52"/>
    <x v="3"/>
    <x v="8"/>
    <s v="STORE3"/>
    <s v="Mann-Austin"/>
    <x v="0"/>
    <s v="Vasquezborough"/>
    <x v="0"/>
    <x v="0"/>
    <n v="3"/>
    <n v="1.000000000000012E-2"/>
    <x v="773"/>
    <x v="776"/>
  </r>
  <r>
    <s v="SALE780"/>
    <d v="2024-07-04T00:00:00"/>
    <n v="7"/>
    <n v="2024"/>
    <s v="CUST1496"/>
    <s v="Male"/>
    <n v="56"/>
    <s v="PROD89"/>
    <x v="38"/>
    <x v="2"/>
    <x v="19"/>
    <s v="STORE14"/>
    <s v="Mcdonald Inc"/>
    <x v="2"/>
    <s v="Christopherland"/>
    <x v="2"/>
    <x v="1"/>
    <n v="4"/>
    <n v="0.17999999999999994"/>
    <x v="774"/>
    <x v="777"/>
  </r>
  <r>
    <s v="SALE781"/>
    <d v="2024-05-21T00:00:00"/>
    <n v="5"/>
    <n v="2024"/>
    <s v="CUST1495"/>
    <s v="Female"/>
    <n v="23"/>
    <s v="PROD40"/>
    <x v="40"/>
    <x v="1"/>
    <x v="1"/>
    <s v="STORE12"/>
    <s v="Martinez, Adkins and Johnson"/>
    <x v="1"/>
    <s v="Danielmouth"/>
    <x v="1"/>
    <x v="0"/>
    <n v="4"/>
    <n v="2.9999999999999916E-2"/>
    <x v="775"/>
    <x v="778"/>
  </r>
  <r>
    <s v="SALE782"/>
    <d v="2025-04-12T00:00:00"/>
    <n v="4"/>
    <n v="2025"/>
    <s v="CUST1416"/>
    <s v="Male"/>
    <n v="46"/>
    <s v="PROD98"/>
    <x v="23"/>
    <x v="1"/>
    <x v="1"/>
    <s v="STORE7"/>
    <s v="Mann-Austin"/>
    <x v="0"/>
    <s v="Vasquezborough"/>
    <x v="0"/>
    <x v="2"/>
    <n v="4"/>
    <n v="0.27"/>
    <x v="776"/>
    <x v="779"/>
  </r>
  <r>
    <s v="SALE783"/>
    <d v="2025-05-17T00:00:00"/>
    <n v="5"/>
    <n v="2025"/>
    <s v="CUST1474"/>
    <s v="Female"/>
    <n v="32"/>
    <s v="PROD99"/>
    <x v="8"/>
    <x v="3"/>
    <x v="8"/>
    <s v="STORE18"/>
    <s v="Guerrero-Schmitt"/>
    <x v="0"/>
    <s v="East Stevechester"/>
    <x v="1"/>
    <x v="2"/>
    <n v="1"/>
    <n v="3.0000000000000027E-2"/>
    <x v="777"/>
    <x v="780"/>
  </r>
  <r>
    <s v="SALE784"/>
    <d v="2025-04-17T00:00:00"/>
    <n v="4"/>
    <n v="2025"/>
    <s v="CUST1377"/>
    <s v="Female"/>
    <n v="39"/>
    <s v="PROD70"/>
    <x v="7"/>
    <x v="3"/>
    <x v="7"/>
    <s v="STORE18"/>
    <s v="Guerrero-Schmitt"/>
    <x v="0"/>
    <s v="East Stevechester"/>
    <x v="1"/>
    <x v="2"/>
    <n v="1"/>
    <n v="9.9999999999999978E-2"/>
    <x v="778"/>
    <x v="781"/>
  </r>
  <r>
    <s v="SALE785"/>
    <d v="2023-12-19T00:00:00"/>
    <n v="12"/>
    <n v="2023"/>
    <s v="CUST1049"/>
    <s v="Female"/>
    <n v="45"/>
    <s v="PROD73"/>
    <x v="71"/>
    <x v="0"/>
    <x v="0"/>
    <s v="STORE13"/>
    <s v="Martinez, Adkins and Johnson"/>
    <x v="1"/>
    <s v="Danielmouth"/>
    <x v="1"/>
    <x v="0"/>
    <n v="4"/>
    <n v="9.9999999999999978E-2"/>
    <x v="779"/>
    <x v="782"/>
  </r>
  <r>
    <s v="SALE786"/>
    <d v="2024-11-06T00:00:00"/>
    <n v="11"/>
    <n v="2024"/>
    <s v="CUST1292"/>
    <s v="Male"/>
    <n v="30"/>
    <s v="PROD99"/>
    <x v="8"/>
    <x v="3"/>
    <x v="8"/>
    <s v="STORE3"/>
    <s v="Mann-Austin"/>
    <x v="0"/>
    <s v="Vasquezborough"/>
    <x v="0"/>
    <x v="1"/>
    <n v="3"/>
    <n v="0.22999999999999998"/>
    <x v="780"/>
    <x v="783"/>
  </r>
  <r>
    <s v="SALE787"/>
    <d v="2025-05-16T00:00:00"/>
    <n v="5"/>
    <n v="2025"/>
    <s v="CUST1177"/>
    <s v="Male"/>
    <n v="55"/>
    <s v="PROD37"/>
    <x v="83"/>
    <x v="4"/>
    <x v="15"/>
    <s v="STORE19"/>
    <s v="Mann-Austin"/>
    <x v="0"/>
    <s v="Vasquezborough"/>
    <x v="0"/>
    <x v="0"/>
    <n v="4"/>
    <n v="0.13"/>
    <x v="781"/>
    <x v="784"/>
  </r>
  <r>
    <s v="SALE788"/>
    <d v="2025-05-01T00:00:00"/>
    <n v="5"/>
    <n v="2025"/>
    <s v="CUST1475"/>
    <s v="Female"/>
    <n v="18"/>
    <s v="PROD73"/>
    <x v="71"/>
    <x v="0"/>
    <x v="0"/>
    <s v="STORE4"/>
    <s v="Mann-Austin"/>
    <x v="0"/>
    <s v="Vasquezborough"/>
    <x v="0"/>
    <x v="2"/>
    <n v="4"/>
    <n v="0.28000000000000003"/>
    <x v="782"/>
    <x v="785"/>
  </r>
  <r>
    <s v="SALE789"/>
    <d v="2024-02-03T00:00:00"/>
    <n v="2"/>
    <n v="2024"/>
    <s v="CUST1370"/>
    <s v="Male"/>
    <n v="45"/>
    <s v="PROD5"/>
    <x v="2"/>
    <x v="2"/>
    <x v="2"/>
    <s v="STORE5"/>
    <s v="Mann-Austin"/>
    <x v="0"/>
    <s v="Vasquezborough"/>
    <x v="0"/>
    <x v="0"/>
    <n v="2"/>
    <n v="0.20999999999999996"/>
    <x v="783"/>
    <x v="786"/>
  </r>
  <r>
    <s v="SALE790"/>
    <d v="2025-08-06T00:00:00"/>
    <n v="8"/>
    <n v="2025"/>
    <s v="CUST1462"/>
    <s v="Female"/>
    <n v="34"/>
    <s v="PROD82"/>
    <x v="68"/>
    <x v="0"/>
    <x v="13"/>
    <s v="STORE10"/>
    <s v="Martinez, Adkins and Johnson"/>
    <x v="1"/>
    <s v="Danielmouth"/>
    <x v="1"/>
    <x v="0"/>
    <n v="2"/>
    <n v="0.29000000000000004"/>
    <x v="784"/>
    <x v="787"/>
  </r>
  <r>
    <s v="SALE791"/>
    <d v="2024-01-29T00:00:00"/>
    <n v="1"/>
    <n v="2024"/>
    <s v="CUST1134"/>
    <s v="Male"/>
    <n v="54"/>
    <s v="PROD8"/>
    <x v="27"/>
    <x v="3"/>
    <x v="16"/>
    <s v="STORE1"/>
    <s v="Martinez, Adkins and Johnson"/>
    <x v="1"/>
    <s v="Danielmouth"/>
    <x v="1"/>
    <x v="1"/>
    <n v="2"/>
    <n v="2.0000000000000018E-2"/>
    <x v="785"/>
    <x v="788"/>
  </r>
  <r>
    <s v="SALE792"/>
    <d v="2025-08-01T00:00:00"/>
    <n v="8"/>
    <n v="2025"/>
    <s v="CUST1468"/>
    <s v="Male"/>
    <n v="45"/>
    <s v="PROD19"/>
    <x v="43"/>
    <x v="0"/>
    <x v="20"/>
    <s v="STORE15"/>
    <s v="Shelton PLC"/>
    <x v="1"/>
    <s v="East Jenniferstad"/>
    <x v="1"/>
    <x v="2"/>
    <n v="1"/>
    <n v="2.0000000000000129E-2"/>
    <x v="786"/>
    <x v="789"/>
  </r>
  <r>
    <s v="SALE793"/>
    <d v="2024-10-12T00:00:00"/>
    <n v="10"/>
    <n v="2024"/>
    <s v="CUST1208"/>
    <s v="Male"/>
    <n v="54"/>
    <s v="PROD41"/>
    <x v="80"/>
    <x v="0"/>
    <x v="13"/>
    <s v="STORE18"/>
    <s v="Guerrero-Schmitt"/>
    <x v="0"/>
    <s v="East Stevechester"/>
    <x v="1"/>
    <x v="2"/>
    <n v="2"/>
    <n v="0.22999999999999998"/>
    <x v="787"/>
    <x v="790"/>
  </r>
  <r>
    <s v="SALE794"/>
    <d v="2025-03-29T00:00:00"/>
    <n v="3"/>
    <n v="2025"/>
    <s v="CUST1164"/>
    <s v="Female"/>
    <n v="39"/>
    <s v="PROD42"/>
    <x v="58"/>
    <x v="1"/>
    <x v="11"/>
    <s v="STORE0"/>
    <s v="Rivera-Warner"/>
    <x v="0"/>
    <s v="Washingtonfurt"/>
    <x v="1"/>
    <x v="2"/>
    <n v="3"/>
    <n v="9.000000000000008E-2"/>
    <x v="788"/>
    <x v="791"/>
  </r>
  <r>
    <s v="SALE795"/>
    <d v="2025-04-25T00:00:00"/>
    <n v="4"/>
    <n v="2025"/>
    <s v="CUST1326"/>
    <s v="Female"/>
    <n v="58"/>
    <s v="PROD69"/>
    <x v="20"/>
    <x v="4"/>
    <x v="14"/>
    <s v="STORE8"/>
    <s v="Mann-Austin"/>
    <x v="0"/>
    <s v="Vasquezborough"/>
    <x v="0"/>
    <x v="0"/>
    <n v="1"/>
    <n v="0.29000000000000004"/>
    <x v="789"/>
    <x v="792"/>
  </r>
  <r>
    <s v="SALE796"/>
    <d v="2024-01-08T00:00:00"/>
    <n v="1"/>
    <n v="2024"/>
    <s v="CUST1052"/>
    <s v="Male"/>
    <n v="55"/>
    <s v="PROD51"/>
    <x v="63"/>
    <x v="1"/>
    <x v="11"/>
    <s v="STORE16"/>
    <s v="Frederick-Wright"/>
    <x v="3"/>
    <s v="New Jimmymouth"/>
    <x v="1"/>
    <x v="2"/>
    <n v="1"/>
    <n v="0.13"/>
    <x v="790"/>
    <x v="793"/>
  </r>
  <r>
    <s v="SALE797"/>
    <d v="2024-06-04T00:00:00"/>
    <n v="6"/>
    <n v="2024"/>
    <s v="CUST1110"/>
    <s v="Female"/>
    <n v="40"/>
    <s v="PROD8"/>
    <x v="27"/>
    <x v="3"/>
    <x v="16"/>
    <s v="STORE17"/>
    <s v="Holloway Ltd"/>
    <x v="1"/>
    <s v="Bensonhaven"/>
    <x v="1"/>
    <x v="2"/>
    <n v="3"/>
    <n v="5.9999999999999942E-2"/>
    <x v="791"/>
    <x v="794"/>
  </r>
  <r>
    <s v="SALE798"/>
    <d v="2025-03-01T00:00:00"/>
    <n v="3"/>
    <n v="2025"/>
    <s v="CUST1097"/>
    <s v="Male"/>
    <n v="36"/>
    <s v="PROD18"/>
    <x v="85"/>
    <x v="4"/>
    <x v="14"/>
    <s v="STORE9"/>
    <s v="Mann-Austin"/>
    <x v="0"/>
    <s v="Vasquezborough"/>
    <x v="0"/>
    <x v="1"/>
    <n v="1"/>
    <n v="0.17999999999999994"/>
    <x v="792"/>
    <x v="795"/>
  </r>
  <r>
    <s v="SALE799"/>
    <d v="2023-10-14T00:00:00"/>
    <n v="10"/>
    <n v="2023"/>
    <s v="CUST1235"/>
    <s v="Female"/>
    <n v="28"/>
    <s v="PROD92"/>
    <x v="73"/>
    <x v="3"/>
    <x v="5"/>
    <s v="STORE11"/>
    <s v="Martinez, Adkins and Johnson"/>
    <x v="1"/>
    <s v="Danielmouth"/>
    <x v="1"/>
    <x v="0"/>
    <n v="4"/>
    <n v="9.9999999999999978E-2"/>
    <x v="793"/>
    <x v="796"/>
  </r>
  <r>
    <s v="SALE800"/>
    <d v="2025-06-29T00:00:00"/>
    <n v="6"/>
    <n v="2025"/>
    <s v="CUST1381"/>
    <s v="Male"/>
    <n v="50"/>
    <s v="PROD42"/>
    <x v="58"/>
    <x v="1"/>
    <x v="11"/>
    <s v="STORE18"/>
    <s v="Guerrero-Schmitt"/>
    <x v="0"/>
    <s v="East Stevechester"/>
    <x v="1"/>
    <x v="2"/>
    <n v="2"/>
    <n v="9.9999999999999978E-2"/>
    <x v="794"/>
    <x v="797"/>
  </r>
  <r>
    <s v="SALE801"/>
    <d v="2023-12-17T00:00:00"/>
    <n v="12"/>
    <n v="2023"/>
    <s v="CUST1347"/>
    <s v="Female"/>
    <n v="39"/>
    <s v="PROD73"/>
    <x v="71"/>
    <x v="0"/>
    <x v="0"/>
    <s v="STORE7"/>
    <s v="Mann-Austin"/>
    <x v="0"/>
    <s v="Vasquezborough"/>
    <x v="0"/>
    <x v="2"/>
    <n v="3"/>
    <n v="0.1399999999999999"/>
    <x v="795"/>
    <x v="798"/>
  </r>
  <r>
    <s v="SALE802"/>
    <d v="2023-11-18T00:00:00"/>
    <n v="11"/>
    <n v="2023"/>
    <s v="CUST1339"/>
    <s v="Female"/>
    <n v="52"/>
    <s v="PROD2"/>
    <x v="43"/>
    <x v="0"/>
    <x v="20"/>
    <s v="STORE4"/>
    <s v="Mann-Austin"/>
    <x v="0"/>
    <s v="Vasquezborough"/>
    <x v="0"/>
    <x v="1"/>
    <n v="2"/>
    <n v="0.26"/>
    <x v="796"/>
    <x v="799"/>
  </r>
  <r>
    <s v="SALE803"/>
    <d v="2025-03-25T00:00:00"/>
    <n v="3"/>
    <n v="2025"/>
    <s v="CUST1333"/>
    <s v="Female"/>
    <n v="64"/>
    <s v="PROD91"/>
    <x v="49"/>
    <x v="4"/>
    <x v="15"/>
    <s v="STORE3"/>
    <s v="Mann-Austin"/>
    <x v="0"/>
    <s v="Vasquezborough"/>
    <x v="0"/>
    <x v="1"/>
    <n v="2"/>
    <n v="0.21999999999999997"/>
    <x v="797"/>
    <x v="800"/>
  </r>
  <r>
    <s v="SALE804"/>
    <d v="2025-05-01T00:00:00"/>
    <n v="5"/>
    <n v="2025"/>
    <s v="CUST1306"/>
    <s v="Male"/>
    <n v="44"/>
    <s v="PROD5"/>
    <x v="2"/>
    <x v="2"/>
    <x v="2"/>
    <s v="STORE10"/>
    <s v="Martinez, Adkins and Johnson"/>
    <x v="1"/>
    <s v="Danielmouth"/>
    <x v="1"/>
    <x v="2"/>
    <n v="2"/>
    <n v="0.18999999999999995"/>
    <x v="798"/>
    <x v="801"/>
  </r>
  <r>
    <s v="SALE805"/>
    <d v="2024-03-10T00:00:00"/>
    <n v="3"/>
    <n v="2024"/>
    <s v="CUST1294"/>
    <s v="Male"/>
    <n v="29"/>
    <s v="PROD42"/>
    <x v="58"/>
    <x v="1"/>
    <x v="11"/>
    <s v="STORE11"/>
    <s v="Martinez, Adkins and Johnson"/>
    <x v="1"/>
    <s v="Danielmouth"/>
    <x v="1"/>
    <x v="0"/>
    <n v="2"/>
    <n v="0.28000000000000003"/>
    <x v="799"/>
    <x v="802"/>
  </r>
  <r>
    <s v="SALE806"/>
    <d v="2024-05-02T00:00:00"/>
    <n v="5"/>
    <n v="2024"/>
    <s v="CUST1275"/>
    <s v="Male"/>
    <n v="22"/>
    <s v="PROD84"/>
    <x v="84"/>
    <x v="3"/>
    <x v="22"/>
    <s v="STORE8"/>
    <s v="Mann-Austin"/>
    <x v="0"/>
    <s v="Vasquezborough"/>
    <x v="0"/>
    <x v="2"/>
    <n v="3"/>
    <n v="0.18000000000000005"/>
    <x v="800"/>
    <x v="803"/>
  </r>
  <r>
    <s v="SALE807"/>
    <d v="2025-03-18T00:00:00"/>
    <n v="3"/>
    <n v="2025"/>
    <s v="CUST1171"/>
    <s v="Female"/>
    <n v="44"/>
    <s v="PROD88"/>
    <x v="12"/>
    <x v="0"/>
    <x v="11"/>
    <s v="STORE15"/>
    <s v="Shelton PLC"/>
    <x v="1"/>
    <s v="East Jenniferstad"/>
    <x v="1"/>
    <x v="0"/>
    <n v="2"/>
    <n v="0.22999999999999998"/>
    <x v="801"/>
    <x v="804"/>
  </r>
  <r>
    <s v="SALE808"/>
    <d v="2024-11-27T00:00:00"/>
    <n v="11"/>
    <n v="2024"/>
    <s v="CUST1222"/>
    <s v="Male"/>
    <n v="35"/>
    <s v="PROD28"/>
    <x v="70"/>
    <x v="0"/>
    <x v="11"/>
    <s v="STORE2"/>
    <s v="Mann-Austin"/>
    <x v="0"/>
    <s v="Vasquezborough"/>
    <x v="0"/>
    <x v="0"/>
    <n v="1"/>
    <n v="5.0000000000000044E-2"/>
    <x v="802"/>
    <x v="805"/>
  </r>
  <r>
    <s v="SALE809"/>
    <d v="2024-02-18T00:00:00"/>
    <n v="2"/>
    <n v="2024"/>
    <s v="CUST1067"/>
    <s v="Male"/>
    <n v="58"/>
    <s v="PROD2"/>
    <x v="43"/>
    <x v="0"/>
    <x v="20"/>
    <s v="STORE4"/>
    <s v="Mann-Austin"/>
    <x v="0"/>
    <s v="Vasquezborough"/>
    <x v="0"/>
    <x v="0"/>
    <n v="2"/>
    <n v="0.17000000000000004"/>
    <x v="803"/>
    <x v="806"/>
  </r>
  <r>
    <s v="SALE810"/>
    <d v="2024-06-04T00:00:00"/>
    <n v="6"/>
    <n v="2024"/>
    <s v="CUST1013"/>
    <s v="Female"/>
    <n v="32"/>
    <s v="PROD2"/>
    <x v="43"/>
    <x v="0"/>
    <x v="20"/>
    <s v="STORE10"/>
    <s v="Martinez, Adkins and Johnson"/>
    <x v="1"/>
    <s v="Danielmouth"/>
    <x v="1"/>
    <x v="2"/>
    <n v="4"/>
    <n v="0.20999999999999996"/>
    <x v="804"/>
    <x v="807"/>
  </r>
  <r>
    <s v="SALE811"/>
    <d v="2024-08-09T00:00:00"/>
    <n v="8"/>
    <n v="2024"/>
    <s v="CUST1469"/>
    <s v="Male"/>
    <n v="19"/>
    <s v="PROD80"/>
    <x v="56"/>
    <x v="3"/>
    <x v="8"/>
    <s v="STORE18"/>
    <s v="Guerrero-Schmitt"/>
    <x v="0"/>
    <s v="East Stevechester"/>
    <x v="1"/>
    <x v="0"/>
    <n v="1"/>
    <n v="0.17000000000000004"/>
    <x v="805"/>
    <x v="808"/>
  </r>
  <r>
    <s v="SALE812"/>
    <d v="2024-07-13T00:00:00"/>
    <n v="7"/>
    <n v="2024"/>
    <s v="CUST1230"/>
    <s v="Male"/>
    <n v="29"/>
    <s v="PROD68"/>
    <x v="79"/>
    <x v="3"/>
    <x v="22"/>
    <s v="STORE13"/>
    <s v="Martinez, Adkins and Johnson"/>
    <x v="1"/>
    <s v="Danielmouth"/>
    <x v="1"/>
    <x v="2"/>
    <n v="1"/>
    <n v="0.17999999999999994"/>
    <x v="806"/>
    <x v="809"/>
  </r>
  <r>
    <s v="SALE813"/>
    <d v="2025-08-21T00:00:00"/>
    <n v="8"/>
    <n v="2025"/>
    <s v="CUST1334"/>
    <s v="Female"/>
    <n v="50"/>
    <s v="PROD54"/>
    <x v="54"/>
    <x v="0"/>
    <x v="11"/>
    <s v="STORE10"/>
    <s v="Martinez, Adkins and Johnson"/>
    <x v="1"/>
    <s v="Danielmouth"/>
    <x v="1"/>
    <x v="1"/>
    <n v="4"/>
    <n v="9.9999999999999978E-2"/>
    <x v="807"/>
    <x v="810"/>
  </r>
  <r>
    <s v="SALE814"/>
    <d v="2025-08-07T00:00:00"/>
    <n v="8"/>
    <n v="2025"/>
    <s v="CUST1287"/>
    <s v="Female"/>
    <n v="22"/>
    <s v="PROD69"/>
    <x v="20"/>
    <x v="4"/>
    <x v="14"/>
    <s v="STORE19"/>
    <s v="Mann-Austin"/>
    <x v="0"/>
    <s v="Vasquezborough"/>
    <x v="0"/>
    <x v="2"/>
    <n v="4"/>
    <n v="0.16000000000000003"/>
    <x v="808"/>
    <x v="811"/>
  </r>
  <r>
    <s v="SALE815"/>
    <d v="2024-04-16T00:00:00"/>
    <n v="4"/>
    <n v="2024"/>
    <s v="CUST1066"/>
    <s v="Female"/>
    <n v="27"/>
    <s v="PROD3"/>
    <x v="32"/>
    <x v="3"/>
    <x v="6"/>
    <s v="STORE9"/>
    <s v="Mann-Austin"/>
    <x v="0"/>
    <s v="Vasquezborough"/>
    <x v="0"/>
    <x v="1"/>
    <n v="4"/>
    <n v="0.17999999999999994"/>
    <x v="809"/>
    <x v="812"/>
  </r>
  <r>
    <s v="SALE816"/>
    <d v="2024-04-08T00:00:00"/>
    <n v="4"/>
    <n v="2024"/>
    <s v="CUST1110"/>
    <s v="Female"/>
    <n v="40"/>
    <s v="PROD94"/>
    <x v="29"/>
    <x v="2"/>
    <x v="18"/>
    <s v="STORE17"/>
    <s v="Holloway Ltd"/>
    <x v="1"/>
    <s v="Bensonhaven"/>
    <x v="1"/>
    <x v="0"/>
    <n v="4"/>
    <n v="0.17000000000000004"/>
    <x v="810"/>
    <x v="813"/>
  </r>
  <r>
    <s v="SALE817"/>
    <d v="2024-04-24T00:00:00"/>
    <n v="4"/>
    <n v="2024"/>
    <s v="CUST1190"/>
    <s v="Male"/>
    <n v="21"/>
    <s v="PROD27"/>
    <x v="16"/>
    <x v="3"/>
    <x v="6"/>
    <s v="STORE19"/>
    <s v="Mann-Austin"/>
    <x v="0"/>
    <s v="Vasquezborough"/>
    <x v="0"/>
    <x v="2"/>
    <n v="3"/>
    <n v="0.10999999999999999"/>
    <x v="811"/>
    <x v="814"/>
  </r>
  <r>
    <s v="SALE818"/>
    <d v="2025-07-06T00:00:00"/>
    <n v="7"/>
    <n v="2025"/>
    <s v="CUST1100"/>
    <s v="Female"/>
    <n v="53"/>
    <s v="PROD94"/>
    <x v="29"/>
    <x v="2"/>
    <x v="18"/>
    <s v="STORE0"/>
    <s v="Rivera-Warner"/>
    <x v="0"/>
    <s v="Washingtonfurt"/>
    <x v="1"/>
    <x v="0"/>
    <n v="2"/>
    <n v="6.0000000000000053E-2"/>
    <x v="812"/>
    <x v="815"/>
  </r>
  <r>
    <s v="SALE819"/>
    <d v="2025-02-09T00:00:00"/>
    <n v="2"/>
    <n v="2025"/>
    <s v="CUST1316"/>
    <s v="Male"/>
    <n v="34"/>
    <s v="PROD74"/>
    <x v="1"/>
    <x v="1"/>
    <x v="1"/>
    <s v="STORE0"/>
    <s v="Rivera-Warner"/>
    <x v="0"/>
    <s v="Washingtonfurt"/>
    <x v="1"/>
    <x v="2"/>
    <n v="1"/>
    <n v="0.22999999999999998"/>
    <x v="813"/>
    <x v="816"/>
  </r>
  <r>
    <s v="SALE820"/>
    <d v="2024-11-11T00:00:00"/>
    <n v="11"/>
    <n v="2024"/>
    <s v="CUST1006"/>
    <s v="Female"/>
    <n v="29"/>
    <s v="PROD28"/>
    <x v="70"/>
    <x v="0"/>
    <x v="11"/>
    <s v="STORE4"/>
    <s v="Mann-Austin"/>
    <x v="0"/>
    <s v="Vasquezborough"/>
    <x v="0"/>
    <x v="1"/>
    <n v="2"/>
    <n v="0.22000000000000008"/>
    <x v="814"/>
    <x v="817"/>
  </r>
  <r>
    <s v="SALE821"/>
    <d v="2024-01-16T00:00:00"/>
    <n v="1"/>
    <n v="2024"/>
    <s v="CUST1053"/>
    <s v="Female"/>
    <n v="37"/>
    <s v="PROD49"/>
    <x v="2"/>
    <x v="2"/>
    <x v="2"/>
    <s v="STORE5"/>
    <s v="Mann-Austin"/>
    <x v="0"/>
    <s v="Vasquezborough"/>
    <x v="0"/>
    <x v="0"/>
    <n v="1"/>
    <n v="0.17000000000000004"/>
    <x v="815"/>
    <x v="818"/>
  </r>
  <r>
    <s v="SALE822"/>
    <d v="2024-08-16T00:00:00"/>
    <n v="8"/>
    <n v="2024"/>
    <s v="CUST1015"/>
    <s v="Female"/>
    <n v="49"/>
    <s v="PROD25"/>
    <x v="55"/>
    <x v="4"/>
    <x v="11"/>
    <s v="STORE15"/>
    <s v="Shelton PLC"/>
    <x v="1"/>
    <s v="East Jenniferstad"/>
    <x v="1"/>
    <x v="0"/>
    <n v="4"/>
    <n v="0.15000000000000002"/>
    <x v="816"/>
    <x v="819"/>
  </r>
  <r>
    <s v="SALE823"/>
    <d v="2025-10-03T00:00:00"/>
    <n v="10"/>
    <n v="2025"/>
    <s v="CUST1441"/>
    <s v="Male"/>
    <n v="31"/>
    <s v="PROD44"/>
    <x v="35"/>
    <x v="0"/>
    <x v="13"/>
    <s v="STORE1"/>
    <s v="Martinez, Adkins and Johnson"/>
    <x v="1"/>
    <s v="Danielmouth"/>
    <x v="1"/>
    <x v="1"/>
    <n v="4"/>
    <n v="1.0000000000000009E-2"/>
    <x v="817"/>
    <x v="820"/>
  </r>
  <r>
    <s v="SALE824"/>
    <d v="2025-07-03T00:00:00"/>
    <n v="7"/>
    <n v="2025"/>
    <s v="CUST1051"/>
    <s v="Female"/>
    <n v="23"/>
    <s v="PROD11"/>
    <x v="21"/>
    <x v="4"/>
    <x v="12"/>
    <s v="STORE4"/>
    <s v="Mann-Austin"/>
    <x v="0"/>
    <s v="Vasquezborough"/>
    <x v="0"/>
    <x v="0"/>
    <n v="4"/>
    <n v="3.0000000000000027E-2"/>
    <x v="818"/>
    <x v="821"/>
  </r>
  <r>
    <s v="SALE825"/>
    <d v="2025-08-08T00:00:00"/>
    <n v="8"/>
    <n v="2025"/>
    <s v="CUST1428"/>
    <s v="Female"/>
    <n v="27"/>
    <s v="PROD37"/>
    <x v="83"/>
    <x v="4"/>
    <x v="15"/>
    <s v="STORE15"/>
    <s v="Shelton PLC"/>
    <x v="1"/>
    <s v="East Jenniferstad"/>
    <x v="1"/>
    <x v="0"/>
    <n v="4"/>
    <n v="0.28000000000000003"/>
    <x v="819"/>
    <x v="822"/>
  </r>
  <r>
    <s v="SALE826"/>
    <d v="2024-08-28T00:00:00"/>
    <n v="8"/>
    <n v="2024"/>
    <s v="CUST1287"/>
    <s v="Female"/>
    <n v="22"/>
    <s v="PROD65"/>
    <x v="15"/>
    <x v="0"/>
    <x v="13"/>
    <s v="STORE4"/>
    <s v="Mann-Austin"/>
    <x v="0"/>
    <s v="Vasquezborough"/>
    <x v="0"/>
    <x v="1"/>
    <n v="4"/>
    <n v="0.21999999999999997"/>
    <x v="820"/>
    <x v="823"/>
  </r>
  <r>
    <s v="SALE827"/>
    <d v="2025-03-18T00:00:00"/>
    <n v="3"/>
    <n v="2025"/>
    <s v="CUST1104"/>
    <s v="Male"/>
    <n v="64"/>
    <s v="PROD31"/>
    <x v="42"/>
    <x v="0"/>
    <x v="0"/>
    <s v="STORE3"/>
    <s v="Mann-Austin"/>
    <x v="0"/>
    <s v="Vasquezborough"/>
    <x v="0"/>
    <x v="0"/>
    <n v="1"/>
    <n v="0.17999999999999994"/>
    <x v="821"/>
    <x v="824"/>
  </r>
  <r>
    <s v="SALE828"/>
    <d v="2025-06-01T00:00:00"/>
    <n v="6"/>
    <n v="2025"/>
    <s v="CUST1356"/>
    <s v="Male"/>
    <n v="54"/>
    <s v="PROD88"/>
    <x v="12"/>
    <x v="0"/>
    <x v="11"/>
    <s v="STORE6"/>
    <s v="Mann-Austin"/>
    <x v="0"/>
    <s v="Vasquezborough"/>
    <x v="0"/>
    <x v="0"/>
    <n v="1"/>
    <n v="0.14000000000000001"/>
    <x v="822"/>
    <x v="825"/>
  </r>
  <r>
    <s v="SALE829"/>
    <d v="2025-04-13T00:00:00"/>
    <n v="4"/>
    <n v="2025"/>
    <s v="CUST1089"/>
    <s v="Male"/>
    <n v="43"/>
    <s v="PROD20"/>
    <x v="39"/>
    <x v="0"/>
    <x v="11"/>
    <s v="STORE18"/>
    <s v="Guerrero-Schmitt"/>
    <x v="0"/>
    <s v="East Stevechester"/>
    <x v="1"/>
    <x v="1"/>
    <n v="1"/>
    <n v="0.30000000000000004"/>
    <x v="823"/>
    <x v="826"/>
  </r>
  <r>
    <s v="SALE830"/>
    <d v="2024-06-13T00:00:00"/>
    <n v="6"/>
    <n v="2024"/>
    <s v="CUST1283"/>
    <s v="Female"/>
    <n v="54"/>
    <s v="PROD70"/>
    <x v="7"/>
    <x v="3"/>
    <x v="7"/>
    <s v="STORE4"/>
    <s v="Mann-Austin"/>
    <x v="0"/>
    <s v="Vasquezborough"/>
    <x v="0"/>
    <x v="2"/>
    <n v="3"/>
    <n v="0.27999999999999992"/>
    <x v="824"/>
    <x v="827"/>
  </r>
  <r>
    <s v="SALE831"/>
    <d v="2025-02-10T00:00:00"/>
    <n v="2"/>
    <n v="2025"/>
    <s v="CUST1012"/>
    <s v="Female"/>
    <n v="55"/>
    <s v="PROD76"/>
    <x v="3"/>
    <x v="1"/>
    <x v="3"/>
    <s v="STORE13"/>
    <s v="Martinez, Adkins and Johnson"/>
    <x v="1"/>
    <s v="Danielmouth"/>
    <x v="1"/>
    <x v="2"/>
    <n v="4"/>
    <n v="0.15000000000000002"/>
    <x v="825"/>
    <x v="828"/>
  </r>
  <r>
    <s v="SALE832"/>
    <d v="2024-09-13T00:00:00"/>
    <n v="9"/>
    <n v="2024"/>
    <s v="CUST1492"/>
    <s v="Female"/>
    <n v="59"/>
    <s v="PROD46"/>
    <x v="51"/>
    <x v="4"/>
    <x v="21"/>
    <s v="STORE16"/>
    <s v="Frederick-Wright"/>
    <x v="3"/>
    <s v="New Jimmymouth"/>
    <x v="1"/>
    <x v="1"/>
    <n v="2"/>
    <n v="0.24"/>
    <x v="826"/>
    <x v="829"/>
  </r>
  <r>
    <s v="SALE833"/>
    <d v="2023-11-06T00:00:00"/>
    <n v="11"/>
    <n v="2023"/>
    <s v="CUST1180"/>
    <s v="Male"/>
    <n v="38"/>
    <s v="PROD21"/>
    <x v="36"/>
    <x v="3"/>
    <x v="7"/>
    <s v="STORE14"/>
    <s v="Mcdonald Inc"/>
    <x v="2"/>
    <s v="Christopherland"/>
    <x v="2"/>
    <x v="2"/>
    <n v="1"/>
    <n v="6.0000000000000053E-2"/>
    <x v="827"/>
    <x v="830"/>
  </r>
  <r>
    <s v="SALE834"/>
    <d v="2024-01-19T00:00:00"/>
    <n v="1"/>
    <n v="2024"/>
    <s v="CUST1369"/>
    <s v="Female"/>
    <n v="20"/>
    <s v="PROD83"/>
    <x v="47"/>
    <x v="2"/>
    <x v="18"/>
    <s v="STORE12"/>
    <s v="Martinez, Adkins and Johnson"/>
    <x v="1"/>
    <s v="Danielmouth"/>
    <x v="1"/>
    <x v="0"/>
    <n v="4"/>
    <n v="0.18999999999999995"/>
    <x v="828"/>
    <x v="831"/>
  </r>
  <r>
    <s v="SALE835"/>
    <d v="2024-03-25T00:00:00"/>
    <n v="3"/>
    <n v="2024"/>
    <s v="CUST1283"/>
    <s v="Female"/>
    <n v="54"/>
    <s v="PROD68"/>
    <x v="79"/>
    <x v="3"/>
    <x v="22"/>
    <s v="STORE19"/>
    <s v="Mann-Austin"/>
    <x v="0"/>
    <s v="Vasquezborough"/>
    <x v="0"/>
    <x v="2"/>
    <n v="1"/>
    <n v="8.9999999999999969E-2"/>
    <x v="829"/>
    <x v="832"/>
  </r>
  <r>
    <s v="SALE836"/>
    <d v="2025-09-14T00:00:00"/>
    <n v="9"/>
    <n v="2025"/>
    <s v="CUST1317"/>
    <s v="Female"/>
    <n v="64"/>
    <s v="PROD82"/>
    <x v="68"/>
    <x v="0"/>
    <x v="13"/>
    <s v="STORE3"/>
    <s v="Mann-Austin"/>
    <x v="0"/>
    <s v="Vasquezborough"/>
    <x v="0"/>
    <x v="1"/>
    <n v="1"/>
    <n v="0.29000000000000004"/>
    <x v="830"/>
    <x v="833"/>
  </r>
  <r>
    <s v="SALE837"/>
    <d v="2024-02-14T00:00:00"/>
    <n v="2"/>
    <n v="2024"/>
    <s v="CUST1081"/>
    <s v="Female"/>
    <n v="34"/>
    <s v="PROD10"/>
    <x v="21"/>
    <x v="4"/>
    <x v="12"/>
    <s v="STORE12"/>
    <s v="Martinez, Adkins and Johnson"/>
    <x v="1"/>
    <s v="Danielmouth"/>
    <x v="1"/>
    <x v="1"/>
    <n v="3"/>
    <n v="0.15000000000000013"/>
    <x v="831"/>
    <x v="834"/>
  </r>
  <r>
    <s v="SALE838"/>
    <d v="2025-03-12T00:00:00"/>
    <n v="3"/>
    <n v="2025"/>
    <s v="CUST1075"/>
    <s v="Female"/>
    <n v="61"/>
    <s v="PROD28"/>
    <x v="70"/>
    <x v="0"/>
    <x v="11"/>
    <s v="STORE16"/>
    <s v="Frederick-Wright"/>
    <x v="3"/>
    <s v="New Jimmymouth"/>
    <x v="1"/>
    <x v="2"/>
    <n v="2"/>
    <n v="0.28000000000000003"/>
    <x v="832"/>
    <x v="835"/>
  </r>
  <r>
    <s v="SALE839"/>
    <d v="2025-04-08T00:00:00"/>
    <n v="4"/>
    <n v="2025"/>
    <s v="CUST1213"/>
    <s v="Female"/>
    <n v="42"/>
    <s v="PROD87"/>
    <x v="66"/>
    <x v="3"/>
    <x v="16"/>
    <s v="STORE0"/>
    <s v="Rivera-Warner"/>
    <x v="0"/>
    <s v="Washingtonfurt"/>
    <x v="1"/>
    <x v="1"/>
    <n v="3"/>
    <n v="7.999999999999996E-2"/>
    <x v="833"/>
    <x v="836"/>
  </r>
  <r>
    <s v="SALE840"/>
    <d v="2025-02-07T00:00:00"/>
    <n v="2"/>
    <n v="2025"/>
    <s v="CUST1108"/>
    <s v="Male"/>
    <n v="38"/>
    <s v="PROD48"/>
    <x v="64"/>
    <x v="1"/>
    <x v="11"/>
    <s v="STORE10"/>
    <s v="Martinez, Adkins and Johnson"/>
    <x v="1"/>
    <s v="Danielmouth"/>
    <x v="1"/>
    <x v="2"/>
    <n v="4"/>
    <n v="0.28000000000000003"/>
    <x v="834"/>
    <x v="837"/>
  </r>
  <r>
    <s v="SALE841"/>
    <d v="2024-03-29T00:00:00"/>
    <n v="3"/>
    <n v="2024"/>
    <s v="CUST1110"/>
    <s v="Female"/>
    <n v="40"/>
    <s v="PROD31"/>
    <x v="42"/>
    <x v="0"/>
    <x v="0"/>
    <s v="STORE15"/>
    <s v="Shelton PLC"/>
    <x v="1"/>
    <s v="East Jenniferstad"/>
    <x v="1"/>
    <x v="2"/>
    <n v="3"/>
    <n v="0.18999999999999995"/>
    <x v="835"/>
    <x v="838"/>
  </r>
  <r>
    <s v="SALE842"/>
    <d v="2024-06-03T00:00:00"/>
    <n v="6"/>
    <n v="2024"/>
    <s v="CUST1256"/>
    <s v="Male"/>
    <n v="57"/>
    <s v="PROD27"/>
    <x v="16"/>
    <x v="3"/>
    <x v="6"/>
    <s v="STORE4"/>
    <s v="Mann-Austin"/>
    <x v="0"/>
    <s v="Vasquezborough"/>
    <x v="0"/>
    <x v="2"/>
    <n v="1"/>
    <n v="0.17000000000000004"/>
    <x v="836"/>
    <x v="839"/>
  </r>
  <r>
    <s v="SALE843"/>
    <d v="2024-08-21T00:00:00"/>
    <n v="8"/>
    <n v="2024"/>
    <s v="CUST1131"/>
    <s v="Female"/>
    <n v="34"/>
    <s v="PROD19"/>
    <x v="43"/>
    <x v="0"/>
    <x v="20"/>
    <s v="STORE0"/>
    <s v="Rivera-Warner"/>
    <x v="0"/>
    <s v="Washingtonfurt"/>
    <x v="1"/>
    <x v="0"/>
    <n v="1"/>
    <n v="0.29000000000000004"/>
    <x v="837"/>
    <x v="840"/>
  </r>
  <r>
    <s v="SALE844"/>
    <d v="2024-08-23T00:00:00"/>
    <n v="8"/>
    <n v="2024"/>
    <s v="CUST1457"/>
    <s v="Male"/>
    <n v="59"/>
    <s v="PROD43"/>
    <x v="19"/>
    <x v="1"/>
    <x v="3"/>
    <s v="STORE15"/>
    <s v="Shelton PLC"/>
    <x v="1"/>
    <s v="East Jenniferstad"/>
    <x v="1"/>
    <x v="0"/>
    <n v="3"/>
    <n v="0.29000000000000004"/>
    <x v="838"/>
    <x v="841"/>
  </r>
  <r>
    <s v="SALE845"/>
    <d v="2023-12-05T00:00:00"/>
    <n v="12"/>
    <n v="2023"/>
    <s v="CUST1319"/>
    <s v="Male"/>
    <n v="54"/>
    <s v="PROD39"/>
    <x v="11"/>
    <x v="1"/>
    <x v="10"/>
    <s v="STORE13"/>
    <s v="Martinez, Adkins and Johnson"/>
    <x v="1"/>
    <s v="Danielmouth"/>
    <x v="1"/>
    <x v="1"/>
    <n v="1"/>
    <n v="0.13"/>
    <x v="839"/>
    <x v="842"/>
  </r>
  <r>
    <s v="SALE846"/>
    <d v="2025-10-06T00:00:00"/>
    <n v="10"/>
    <n v="2025"/>
    <s v="CUST1471"/>
    <s v="Male"/>
    <n v="42"/>
    <s v="PROD54"/>
    <x v="54"/>
    <x v="0"/>
    <x v="11"/>
    <s v="STORE3"/>
    <s v="Mann-Austin"/>
    <x v="0"/>
    <s v="Vasquezborough"/>
    <x v="0"/>
    <x v="1"/>
    <n v="3"/>
    <n v="0.10999999999999999"/>
    <x v="840"/>
    <x v="843"/>
  </r>
  <r>
    <s v="SALE847"/>
    <d v="2023-11-12T00:00:00"/>
    <n v="11"/>
    <n v="2023"/>
    <s v="CUST1211"/>
    <s v="Female"/>
    <n v="20"/>
    <s v="PROD95"/>
    <x v="86"/>
    <x v="0"/>
    <x v="11"/>
    <s v="STORE17"/>
    <s v="Holloway Ltd"/>
    <x v="1"/>
    <s v="Bensonhaven"/>
    <x v="1"/>
    <x v="2"/>
    <n v="1"/>
    <n v="0.21999999999999997"/>
    <x v="841"/>
    <x v="844"/>
  </r>
  <r>
    <s v="SALE848"/>
    <d v="2024-05-25T00:00:00"/>
    <n v="5"/>
    <n v="2024"/>
    <s v="CUST1497"/>
    <s v="Female"/>
    <n v="47"/>
    <s v="PROD70"/>
    <x v="7"/>
    <x v="3"/>
    <x v="7"/>
    <s v="STORE18"/>
    <s v="Guerrero-Schmitt"/>
    <x v="0"/>
    <s v="East Stevechester"/>
    <x v="1"/>
    <x v="0"/>
    <n v="4"/>
    <n v="0.27"/>
    <x v="842"/>
    <x v="845"/>
  </r>
  <r>
    <s v="SALE849"/>
    <d v="2024-12-01T00:00:00"/>
    <n v="12"/>
    <n v="2024"/>
    <s v="CUST1234"/>
    <s v="Female"/>
    <n v="43"/>
    <s v="PROD17"/>
    <x v="50"/>
    <x v="0"/>
    <x v="11"/>
    <s v="STORE14"/>
    <s v="Mcdonald Inc"/>
    <x v="2"/>
    <s v="Christopherland"/>
    <x v="2"/>
    <x v="2"/>
    <n v="4"/>
    <n v="3.9999999999999925E-2"/>
    <x v="843"/>
    <x v="846"/>
  </r>
  <r>
    <s v="SALE850"/>
    <d v="2025-01-21T00:00:00"/>
    <n v="1"/>
    <n v="2025"/>
    <s v="CUST1105"/>
    <s v="Female"/>
    <n v="50"/>
    <s v="PROD68"/>
    <x v="79"/>
    <x v="3"/>
    <x v="22"/>
    <s v="STORE11"/>
    <s v="Martinez, Adkins and Johnson"/>
    <x v="1"/>
    <s v="Danielmouth"/>
    <x v="1"/>
    <x v="1"/>
    <n v="1"/>
    <n v="3.0000000000000027E-2"/>
    <x v="844"/>
    <x v="847"/>
  </r>
  <r>
    <s v="SALE851"/>
    <d v="2024-07-11T00:00:00"/>
    <n v="7"/>
    <n v="2024"/>
    <s v="CUST1320"/>
    <s v="Female"/>
    <n v="34"/>
    <s v="PROD60"/>
    <x v="17"/>
    <x v="2"/>
    <x v="2"/>
    <s v="STORE10"/>
    <s v="Martinez, Adkins and Johnson"/>
    <x v="1"/>
    <s v="Danielmouth"/>
    <x v="1"/>
    <x v="0"/>
    <n v="4"/>
    <n v="0.19999999999999996"/>
    <x v="845"/>
    <x v="848"/>
  </r>
  <r>
    <s v="SALE852"/>
    <d v="2025-02-12T00:00:00"/>
    <n v="2"/>
    <n v="2025"/>
    <s v="CUST1259"/>
    <s v="Female"/>
    <n v="32"/>
    <s v="PROD13"/>
    <x v="21"/>
    <x v="4"/>
    <x v="12"/>
    <s v="STORE18"/>
    <s v="Guerrero-Schmitt"/>
    <x v="0"/>
    <s v="East Stevechester"/>
    <x v="1"/>
    <x v="0"/>
    <n v="4"/>
    <n v="0.16000000000000003"/>
    <x v="846"/>
    <x v="849"/>
  </r>
  <r>
    <s v="SALE853"/>
    <d v="2025-08-04T00:00:00"/>
    <n v="8"/>
    <n v="2025"/>
    <s v="CUST1407"/>
    <s v="Male"/>
    <n v="33"/>
    <s v="PROD70"/>
    <x v="7"/>
    <x v="3"/>
    <x v="7"/>
    <s v="STORE15"/>
    <s v="Shelton PLC"/>
    <x v="1"/>
    <s v="East Jenniferstad"/>
    <x v="1"/>
    <x v="0"/>
    <n v="3"/>
    <n v="2.9999999999999916E-2"/>
    <x v="847"/>
    <x v="850"/>
  </r>
  <r>
    <s v="SALE854"/>
    <d v="2025-07-22T00:00:00"/>
    <n v="7"/>
    <n v="2025"/>
    <s v="CUST1363"/>
    <s v="Male"/>
    <n v="23"/>
    <s v="PROD56"/>
    <x v="6"/>
    <x v="3"/>
    <x v="6"/>
    <s v="STORE0"/>
    <s v="Rivera-Warner"/>
    <x v="0"/>
    <s v="Washingtonfurt"/>
    <x v="1"/>
    <x v="2"/>
    <n v="3"/>
    <n v="5.0000000000000155E-2"/>
    <x v="848"/>
    <x v="851"/>
  </r>
  <r>
    <s v="SALE855"/>
    <d v="2023-11-05T00:00:00"/>
    <n v="11"/>
    <n v="2023"/>
    <s v="CUST1078"/>
    <s v="Male"/>
    <n v="21"/>
    <s v="PROD45"/>
    <x v="46"/>
    <x v="0"/>
    <x v="0"/>
    <s v="STORE15"/>
    <s v="Shelton PLC"/>
    <x v="1"/>
    <s v="East Jenniferstad"/>
    <x v="1"/>
    <x v="0"/>
    <n v="3"/>
    <n v="0.22999999999999998"/>
    <x v="849"/>
    <x v="852"/>
  </r>
  <r>
    <s v="SALE856"/>
    <d v="2025-08-05T00:00:00"/>
    <n v="8"/>
    <n v="2025"/>
    <s v="CUST1415"/>
    <s v="Female"/>
    <n v="26"/>
    <s v="PROD42"/>
    <x v="58"/>
    <x v="1"/>
    <x v="11"/>
    <s v="STORE4"/>
    <s v="Mann-Austin"/>
    <x v="0"/>
    <s v="Vasquezborough"/>
    <x v="0"/>
    <x v="1"/>
    <n v="1"/>
    <n v="0.27"/>
    <x v="850"/>
    <x v="853"/>
  </r>
  <r>
    <s v="SALE857"/>
    <d v="2025-04-22T00:00:00"/>
    <n v="4"/>
    <n v="2025"/>
    <s v="CUST1314"/>
    <s v="Female"/>
    <n v="53"/>
    <s v="PROD93"/>
    <x v="44"/>
    <x v="1"/>
    <x v="3"/>
    <s v="STORE10"/>
    <s v="Martinez, Adkins and Johnson"/>
    <x v="1"/>
    <s v="Danielmouth"/>
    <x v="1"/>
    <x v="1"/>
    <n v="4"/>
    <n v="0.13"/>
    <x v="851"/>
    <x v="854"/>
  </r>
  <r>
    <s v="SALE858"/>
    <d v="2024-11-23T00:00:00"/>
    <n v="11"/>
    <n v="2024"/>
    <s v="CUST1358"/>
    <s v="Female"/>
    <n v="60"/>
    <s v="PROD72"/>
    <x v="18"/>
    <x v="0"/>
    <x v="13"/>
    <s v="STORE13"/>
    <s v="Martinez, Adkins and Johnson"/>
    <x v="1"/>
    <s v="Danielmouth"/>
    <x v="1"/>
    <x v="1"/>
    <n v="1"/>
    <n v="9.9999999999999978E-2"/>
    <x v="852"/>
    <x v="855"/>
  </r>
  <r>
    <s v="SALE859"/>
    <d v="2024-11-18T00:00:00"/>
    <n v="11"/>
    <n v="2024"/>
    <s v="CUST1135"/>
    <s v="Female"/>
    <n v="33"/>
    <s v="PROD79"/>
    <x v="27"/>
    <x v="3"/>
    <x v="16"/>
    <s v="STORE2"/>
    <s v="Mann-Austin"/>
    <x v="0"/>
    <s v="Vasquezborough"/>
    <x v="0"/>
    <x v="0"/>
    <n v="3"/>
    <n v="5.0000000000000044E-2"/>
    <x v="853"/>
    <x v="856"/>
  </r>
  <r>
    <s v="SALE860"/>
    <d v="2025-02-03T00:00:00"/>
    <n v="2"/>
    <n v="2025"/>
    <s v="CUST1059"/>
    <s v="Male"/>
    <n v="53"/>
    <s v="PROD84"/>
    <x v="84"/>
    <x v="3"/>
    <x v="22"/>
    <s v="STORE13"/>
    <s v="Martinez, Adkins and Johnson"/>
    <x v="1"/>
    <s v="Danielmouth"/>
    <x v="1"/>
    <x v="2"/>
    <n v="3"/>
    <n v="6.9999999999999951E-2"/>
    <x v="854"/>
    <x v="857"/>
  </r>
  <r>
    <s v="SALE861"/>
    <d v="2024-11-12T00:00:00"/>
    <n v="11"/>
    <n v="2024"/>
    <s v="CUST1380"/>
    <s v="Male"/>
    <n v="23"/>
    <s v="PROD68"/>
    <x v="79"/>
    <x v="3"/>
    <x v="22"/>
    <s v="STORE13"/>
    <s v="Martinez, Adkins and Johnson"/>
    <x v="1"/>
    <s v="Danielmouth"/>
    <x v="1"/>
    <x v="2"/>
    <n v="4"/>
    <n v="0.16000000000000003"/>
    <x v="855"/>
    <x v="858"/>
  </r>
  <r>
    <s v="SALE862"/>
    <d v="2024-04-30T00:00:00"/>
    <n v="4"/>
    <n v="2024"/>
    <s v="CUST1282"/>
    <s v="Female"/>
    <n v="46"/>
    <s v="PROD71"/>
    <x v="48"/>
    <x v="2"/>
    <x v="4"/>
    <s v="STORE3"/>
    <s v="Mann-Austin"/>
    <x v="0"/>
    <s v="Vasquezborough"/>
    <x v="0"/>
    <x v="0"/>
    <n v="4"/>
    <n v="0.27"/>
    <x v="856"/>
    <x v="859"/>
  </r>
  <r>
    <s v="SALE863"/>
    <d v="2025-04-20T00:00:00"/>
    <n v="4"/>
    <n v="2025"/>
    <s v="CUST1203"/>
    <s v="Male"/>
    <n v="47"/>
    <s v="PROD30"/>
    <x v="34"/>
    <x v="3"/>
    <x v="8"/>
    <s v="STORE6"/>
    <s v="Mann-Austin"/>
    <x v="0"/>
    <s v="Vasquezborough"/>
    <x v="0"/>
    <x v="2"/>
    <n v="1"/>
    <n v="3.0000000000000138E-2"/>
    <x v="857"/>
    <x v="860"/>
  </r>
  <r>
    <s v="SALE864"/>
    <d v="2024-05-16T00:00:00"/>
    <n v="5"/>
    <n v="2024"/>
    <s v="CUST1348"/>
    <s v="Male"/>
    <n v="55"/>
    <s v="PROD33"/>
    <x v="9"/>
    <x v="3"/>
    <x v="6"/>
    <s v="STORE10"/>
    <s v="Martinez, Adkins and Johnson"/>
    <x v="1"/>
    <s v="Danielmouth"/>
    <x v="1"/>
    <x v="0"/>
    <n v="2"/>
    <n v="0.19999999999999996"/>
    <x v="858"/>
    <x v="861"/>
  </r>
  <r>
    <s v="SALE865"/>
    <d v="2025-04-23T00:00:00"/>
    <n v="4"/>
    <n v="2025"/>
    <s v="CUST1248"/>
    <s v="Male"/>
    <n v="19"/>
    <s v="PROD43"/>
    <x v="19"/>
    <x v="1"/>
    <x v="3"/>
    <s v="STORE8"/>
    <s v="Mann-Austin"/>
    <x v="0"/>
    <s v="Vasquezborough"/>
    <x v="0"/>
    <x v="1"/>
    <n v="3"/>
    <n v="9.9999999999999978E-2"/>
    <x v="859"/>
    <x v="862"/>
  </r>
  <r>
    <s v="SALE866"/>
    <d v="2024-10-06T00:00:00"/>
    <n v="10"/>
    <n v="2024"/>
    <s v="CUST1469"/>
    <s v="Male"/>
    <n v="19"/>
    <s v="PROD45"/>
    <x v="46"/>
    <x v="0"/>
    <x v="0"/>
    <s v="STORE17"/>
    <s v="Holloway Ltd"/>
    <x v="1"/>
    <s v="Bensonhaven"/>
    <x v="1"/>
    <x v="2"/>
    <n v="3"/>
    <n v="0.29000000000000004"/>
    <x v="860"/>
    <x v="863"/>
  </r>
  <r>
    <s v="SALE867"/>
    <d v="2025-02-12T00:00:00"/>
    <n v="2"/>
    <n v="2025"/>
    <s v="CUST1121"/>
    <s v="Male"/>
    <n v="62"/>
    <s v="PROD33"/>
    <x v="9"/>
    <x v="3"/>
    <x v="6"/>
    <s v="STORE15"/>
    <s v="Shelton PLC"/>
    <x v="1"/>
    <s v="East Jenniferstad"/>
    <x v="1"/>
    <x v="1"/>
    <n v="2"/>
    <n v="9.9999999999999978E-2"/>
    <x v="861"/>
    <x v="864"/>
  </r>
  <r>
    <s v="SALE868"/>
    <d v="2024-03-31T00:00:00"/>
    <n v="3"/>
    <n v="2024"/>
    <s v="CUST1402"/>
    <s v="Male"/>
    <n v="31"/>
    <s v="PROD66"/>
    <x v="67"/>
    <x v="2"/>
    <x v="4"/>
    <s v="STORE3"/>
    <s v="Mann-Austin"/>
    <x v="0"/>
    <s v="Vasquezborough"/>
    <x v="0"/>
    <x v="0"/>
    <n v="1"/>
    <n v="0.21999999999999997"/>
    <x v="862"/>
    <x v="865"/>
  </r>
  <r>
    <s v="SALE869"/>
    <d v="2023-11-30T00:00:00"/>
    <n v="11"/>
    <n v="2023"/>
    <s v="CUST1279"/>
    <s v="Female"/>
    <n v="21"/>
    <s v="PROD13"/>
    <x v="21"/>
    <x v="4"/>
    <x v="12"/>
    <s v="STORE8"/>
    <s v="Mann-Austin"/>
    <x v="0"/>
    <s v="Vasquezborough"/>
    <x v="0"/>
    <x v="0"/>
    <n v="1"/>
    <n v="0"/>
    <x v="863"/>
    <x v="866"/>
  </r>
  <r>
    <s v="SALE870"/>
    <d v="2025-02-14T00:00:00"/>
    <n v="2"/>
    <n v="2025"/>
    <s v="CUST1033"/>
    <s v="Male"/>
    <n v="25"/>
    <s v="PROD16"/>
    <x v="28"/>
    <x v="2"/>
    <x v="17"/>
    <s v="STORE8"/>
    <s v="Mann-Austin"/>
    <x v="0"/>
    <s v="Vasquezborough"/>
    <x v="0"/>
    <x v="2"/>
    <n v="3"/>
    <n v="9.9999999999999867E-2"/>
    <x v="864"/>
    <x v="867"/>
  </r>
  <r>
    <s v="SALE871"/>
    <d v="2024-01-11T00:00:00"/>
    <n v="1"/>
    <n v="2024"/>
    <s v="CUST1066"/>
    <s v="Female"/>
    <n v="27"/>
    <s v="PROD40"/>
    <x v="40"/>
    <x v="1"/>
    <x v="1"/>
    <s v="STORE15"/>
    <s v="Shelton PLC"/>
    <x v="1"/>
    <s v="East Jenniferstad"/>
    <x v="1"/>
    <x v="0"/>
    <n v="1"/>
    <n v="0.29000000000000004"/>
    <x v="865"/>
    <x v="868"/>
  </r>
  <r>
    <s v="SALE872"/>
    <d v="2024-12-27T00:00:00"/>
    <n v="12"/>
    <n v="2024"/>
    <s v="CUST1379"/>
    <s v="Female"/>
    <n v="34"/>
    <s v="PROD76"/>
    <x v="3"/>
    <x v="1"/>
    <x v="3"/>
    <s v="STORE6"/>
    <s v="Mann-Austin"/>
    <x v="0"/>
    <s v="Vasquezborough"/>
    <x v="0"/>
    <x v="2"/>
    <n v="4"/>
    <n v="0.29000000000000004"/>
    <x v="866"/>
    <x v="869"/>
  </r>
  <r>
    <s v="SALE873"/>
    <d v="2023-11-20T00:00:00"/>
    <n v="11"/>
    <n v="2023"/>
    <s v="CUST1455"/>
    <s v="Male"/>
    <n v="54"/>
    <s v="PROD87"/>
    <x v="66"/>
    <x v="3"/>
    <x v="16"/>
    <s v="STORE7"/>
    <s v="Mann-Austin"/>
    <x v="0"/>
    <s v="Vasquezborough"/>
    <x v="0"/>
    <x v="2"/>
    <n v="2"/>
    <n v="0.22999999999999998"/>
    <x v="867"/>
    <x v="870"/>
  </r>
  <r>
    <s v="SALE874"/>
    <d v="2025-01-04T00:00:00"/>
    <n v="1"/>
    <n v="2025"/>
    <s v="CUST1195"/>
    <s v="Male"/>
    <n v="60"/>
    <s v="PROD19"/>
    <x v="43"/>
    <x v="0"/>
    <x v="20"/>
    <s v="STORE3"/>
    <s v="Mann-Austin"/>
    <x v="0"/>
    <s v="Vasquezborough"/>
    <x v="0"/>
    <x v="2"/>
    <n v="1"/>
    <n v="0.15000000000000002"/>
    <x v="868"/>
    <x v="871"/>
  </r>
  <r>
    <s v="SALE875"/>
    <d v="2024-07-20T00:00:00"/>
    <n v="7"/>
    <n v="2024"/>
    <s v="CUST1041"/>
    <s v="Male"/>
    <n v="21"/>
    <s v="PROD76"/>
    <x v="3"/>
    <x v="1"/>
    <x v="3"/>
    <s v="STORE10"/>
    <s v="Martinez, Adkins and Johnson"/>
    <x v="1"/>
    <s v="Danielmouth"/>
    <x v="1"/>
    <x v="2"/>
    <n v="4"/>
    <n v="8.9999999999999969E-2"/>
    <x v="869"/>
    <x v="872"/>
  </r>
  <r>
    <s v="SALE876"/>
    <d v="2023-11-12T00:00:00"/>
    <n v="11"/>
    <n v="2023"/>
    <s v="CUST1494"/>
    <s v="Male"/>
    <n v="21"/>
    <s v="PROD41"/>
    <x v="80"/>
    <x v="0"/>
    <x v="13"/>
    <s v="STORE13"/>
    <s v="Martinez, Adkins and Johnson"/>
    <x v="1"/>
    <s v="Danielmouth"/>
    <x v="1"/>
    <x v="2"/>
    <n v="1"/>
    <n v="0.25"/>
    <x v="870"/>
    <x v="873"/>
  </r>
  <r>
    <s v="SALE877"/>
    <d v="2024-04-29T00:00:00"/>
    <n v="4"/>
    <n v="2024"/>
    <s v="CUST1219"/>
    <s v="Female"/>
    <n v="47"/>
    <s v="PROD96"/>
    <x v="87"/>
    <x v="4"/>
    <x v="21"/>
    <s v="STORE18"/>
    <s v="Guerrero-Schmitt"/>
    <x v="0"/>
    <s v="East Stevechester"/>
    <x v="1"/>
    <x v="0"/>
    <n v="2"/>
    <n v="0.13"/>
    <x v="871"/>
    <x v="874"/>
  </r>
  <r>
    <s v="SALE878"/>
    <d v="2024-10-28T00:00:00"/>
    <n v="10"/>
    <n v="2024"/>
    <s v="CUST1032"/>
    <s v="Female"/>
    <n v="48"/>
    <s v="PROD92"/>
    <x v="73"/>
    <x v="3"/>
    <x v="5"/>
    <s v="STORE16"/>
    <s v="Frederick-Wright"/>
    <x v="3"/>
    <s v="New Jimmymouth"/>
    <x v="1"/>
    <x v="1"/>
    <n v="1"/>
    <n v="0.20999999999999996"/>
    <x v="872"/>
    <x v="875"/>
  </r>
  <r>
    <s v="SALE879"/>
    <d v="2023-12-21T00:00:00"/>
    <n v="12"/>
    <n v="2023"/>
    <s v="CUST1160"/>
    <s v="Female"/>
    <n v="41"/>
    <s v="PROD85"/>
    <x v="60"/>
    <x v="4"/>
    <x v="11"/>
    <s v="STORE13"/>
    <s v="Martinez, Adkins and Johnson"/>
    <x v="1"/>
    <s v="Danielmouth"/>
    <x v="1"/>
    <x v="2"/>
    <n v="2"/>
    <n v="0.16000000000000003"/>
    <x v="873"/>
    <x v="876"/>
  </r>
  <r>
    <s v="SALE880"/>
    <d v="2024-10-10T00:00:00"/>
    <n v="10"/>
    <n v="2024"/>
    <s v="CUST1122"/>
    <s v="Male"/>
    <n v="50"/>
    <s v="PROD42"/>
    <x v="58"/>
    <x v="1"/>
    <x v="11"/>
    <s v="STORE9"/>
    <s v="Mann-Austin"/>
    <x v="0"/>
    <s v="Vasquezborough"/>
    <x v="0"/>
    <x v="2"/>
    <n v="4"/>
    <n v="0.18000000000000005"/>
    <x v="874"/>
    <x v="877"/>
  </r>
  <r>
    <s v="SALE881"/>
    <d v="2025-01-03T00:00:00"/>
    <n v="1"/>
    <n v="2025"/>
    <s v="CUST1153"/>
    <s v="Male"/>
    <n v="31"/>
    <s v="PROD92"/>
    <x v="73"/>
    <x v="3"/>
    <x v="5"/>
    <s v="STORE1"/>
    <s v="Martinez, Adkins and Johnson"/>
    <x v="1"/>
    <s v="Danielmouth"/>
    <x v="1"/>
    <x v="2"/>
    <n v="3"/>
    <n v="0.20999999999999996"/>
    <x v="875"/>
    <x v="878"/>
  </r>
  <r>
    <s v="SALE882"/>
    <d v="2024-03-09T00:00:00"/>
    <n v="3"/>
    <n v="2024"/>
    <s v="CUST1365"/>
    <s v="Female"/>
    <n v="63"/>
    <s v="PROD40"/>
    <x v="40"/>
    <x v="1"/>
    <x v="1"/>
    <s v="STORE5"/>
    <s v="Mann-Austin"/>
    <x v="0"/>
    <s v="Vasquezborough"/>
    <x v="0"/>
    <x v="1"/>
    <n v="3"/>
    <n v="0"/>
    <x v="876"/>
    <x v="879"/>
  </r>
  <r>
    <s v="SALE883"/>
    <d v="2024-08-22T00:00:00"/>
    <n v="8"/>
    <n v="2024"/>
    <s v="CUST1119"/>
    <s v="Male"/>
    <n v="40"/>
    <s v="PROD85"/>
    <x v="60"/>
    <x v="4"/>
    <x v="11"/>
    <s v="STORE0"/>
    <s v="Rivera-Warner"/>
    <x v="0"/>
    <s v="Washingtonfurt"/>
    <x v="1"/>
    <x v="1"/>
    <n v="3"/>
    <n v="2.0000000000000129E-2"/>
    <x v="877"/>
    <x v="880"/>
  </r>
  <r>
    <s v="SALE884"/>
    <d v="2024-04-13T00:00:00"/>
    <n v="4"/>
    <n v="2024"/>
    <s v="CUST1425"/>
    <s v="Male"/>
    <n v="40"/>
    <s v="PROD72"/>
    <x v="18"/>
    <x v="0"/>
    <x v="13"/>
    <s v="STORE19"/>
    <s v="Mann-Austin"/>
    <x v="0"/>
    <s v="Vasquezborough"/>
    <x v="0"/>
    <x v="0"/>
    <n v="1"/>
    <n v="5.0000000000000044E-2"/>
    <x v="878"/>
    <x v="881"/>
  </r>
  <r>
    <s v="SALE885"/>
    <d v="2024-06-23T00:00:00"/>
    <n v="6"/>
    <n v="2024"/>
    <s v="CUST1495"/>
    <s v="Female"/>
    <n v="23"/>
    <s v="PROD59"/>
    <x v="4"/>
    <x v="2"/>
    <x v="4"/>
    <s v="STORE13"/>
    <s v="Martinez, Adkins and Johnson"/>
    <x v="1"/>
    <s v="Danielmouth"/>
    <x v="1"/>
    <x v="2"/>
    <n v="1"/>
    <n v="0.24"/>
    <x v="879"/>
    <x v="882"/>
  </r>
  <r>
    <s v="SALE886"/>
    <d v="2025-08-07T00:00:00"/>
    <n v="8"/>
    <n v="2025"/>
    <s v="CUST1201"/>
    <s v="Female"/>
    <n v="25"/>
    <s v="PROD31"/>
    <x v="42"/>
    <x v="0"/>
    <x v="0"/>
    <s v="STORE10"/>
    <s v="Martinez, Adkins and Johnson"/>
    <x v="1"/>
    <s v="Danielmouth"/>
    <x v="1"/>
    <x v="2"/>
    <n v="3"/>
    <n v="0.29000000000000004"/>
    <x v="880"/>
    <x v="883"/>
  </r>
  <r>
    <s v="SALE887"/>
    <d v="2025-03-08T00:00:00"/>
    <n v="3"/>
    <n v="2025"/>
    <s v="CUST1337"/>
    <s v="Female"/>
    <n v="40"/>
    <s v="PROD16"/>
    <x v="28"/>
    <x v="2"/>
    <x v="17"/>
    <s v="STORE10"/>
    <s v="Martinez, Adkins and Johnson"/>
    <x v="1"/>
    <s v="Danielmouth"/>
    <x v="1"/>
    <x v="1"/>
    <n v="2"/>
    <n v="0.15000000000000002"/>
    <x v="881"/>
    <x v="884"/>
  </r>
  <r>
    <s v="SALE888"/>
    <d v="2025-05-24T00:00:00"/>
    <n v="5"/>
    <n v="2025"/>
    <s v="CUST1465"/>
    <s v="Female"/>
    <n v="28"/>
    <s v="PROD67"/>
    <x v="22"/>
    <x v="1"/>
    <x v="11"/>
    <s v="STORE8"/>
    <s v="Mann-Austin"/>
    <x v="0"/>
    <s v="Vasquezborough"/>
    <x v="0"/>
    <x v="1"/>
    <n v="2"/>
    <n v="0.13"/>
    <x v="882"/>
    <x v="885"/>
  </r>
  <r>
    <s v="SALE889"/>
    <d v="2025-04-02T00:00:00"/>
    <n v="4"/>
    <n v="2025"/>
    <s v="CUST1381"/>
    <s v="Male"/>
    <n v="50"/>
    <s v="PROD23"/>
    <x v="31"/>
    <x v="4"/>
    <x v="12"/>
    <s v="STORE4"/>
    <s v="Mann-Austin"/>
    <x v="0"/>
    <s v="Vasquezborough"/>
    <x v="0"/>
    <x v="2"/>
    <n v="3"/>
    <n v="5.9999999999999942E-2"/>
    <x v="883"/>
    <x v="886"/>
  </r>
  <r>
    <s v="SALE890"/>
    <d v="2024-02-03T00:00:00"/>
    <n v="2"/>
    <n v="2024"/>
    <s v="CUST1113"/>
    <s v="Male"/>
    <n v="51"/>
    <s v="PROD83"/>
    <x v="47"/>
    <x v="2"/>
    <x v="18"/>
    <s v="STORE9"/>
    <s v="Mann-Austin"/>
    <x v="0"/>
    <s v="Vasquezborough"/>
    <x v="0"/>
    <x v="0"/>
    <n v="3"/>
    <n v="0.16000000000000003"/>
    <x v="884"/>
    <x v="887"/>
  </r>
  <r>
    <s v="SALE891"/>
    <d v="2025-10-02T00:00:00"/>
    <n v="10"/>
    <n v="2025"/>
    <s v="CUST1314"/>
    <s v="Female"/>
    <n v="53"/>
    <s v="PROD86"/>
    <x v="52"/>
    <x v="3"/>
    <x v="8"/>
    <s v="STORE16"/>
    <s v="Frederick-Wright"/>
    <x v="3"/>
    <s v="New Jimmymouth"/>
    <x v="1"/>
    <x v="0"/>
    <n v="2"/>
    <n v="0.17999999999999994"/>
    <x v="885"/>
    <x v="888"/>
  </r>
  <r>
    <s v="SALE892"/>
    <d v="2025-08-26T00:00:00"/>
    <n v="8"/>
    <n v="2025"/>
    <s v="CUST1239"/>
    <s v="Female"/>
    <n v="58"/>
    <s v="PROD92"/>
    <x v="73"/>
    <x v="3"/>
    <x v="5"/>
    <s v="STORE0"/>
    <s v="Rivera-Warner"/>
    <x v="0"/>
    <s v="Washingtonfurt"/>
    <x v="1"/>
    <x v="2"/>
    <n v="1"/>
    <n v="0.27"/>
    <x v="886"/>
    <x v="889"/>
  </r>
  <r>
    <s v="SALE893"/>
    <d v="2024-11-18T00:00:00"/>
    <n v="11"/>
    <n v="2024"/>
    <s v="CUST1093"/>
    <s v="Female"/>
    <n v="28"/>
    <s v="PROD32"/>
    <x v="72"/>
    <x v="2"/>
    <x v="18"/>
    <s v="STORE3"/>
    <s v="Mann-Austin"/>
    <x v="0"/>
    <s v="Vasquezborough"/>
    <x v="0"/>
    <x v="1"/>
    <n v="2"/>
    <n v="0.24"/>
    <x v="887"/>
    <x v="890"/>
  </r>
  <r>
    <s v="SALE894"/>
    <d v="2023-11-17T00:00:00"/>
    <n v="11"/>
    <n v="2023"/>
    <s v="CUST1489"/>
    <s v="Female"/>
    <n v="42"/>
    <s v="PROD60"/>
    <x v="17"/>
    <x v="2"/>
    <x v="2"/>
    <s v="STORE13"/>
    <s v="Martinez, Adkins and Johnson"/>
    <x v="1"/>
    <s v="Danielmouth"/>
    <x v="1"/>
    <x v="2"/>
    <n v="4"/>
    <n v="9.9999999999999978E-2"/>
    <x v="888"/>
    <x v="891"/>
  </r>
  <r>
    <s v="SALE895"/>
    <d v="2025-02-08T00:00:00"/>
    <n v="2"/>
    <n v="2025"/>
    <s v="CUST1105"/>
    <s v="Female"/>
    <n v="50"/>
    <s v="PROD57"/>
    <x v="65"/>
    <x v="0"/>
    <x v="13"/>
    <s v="STORE3"/>
    <s v="Mann-Austin"/>
    <x v="0"/>
    <s v="Vasquezborough"/>
    <x v="0"/>
    <x v="0"/>
    <n v="1"/>
    <n v="0.28000000000000003"/>
    <x v="889"/>
    <x v="892"/>
  </r>
  <r>
    <s v="SALE896"/>
    <d v="2024-01-03T00:00:00"/>
    <n v="1"/>
    <n v="2024"/>
    <s v="CUST1431"/>
    <s v="Male"/>
    <n v="27"/>
    <s v="PROD96"/>
    <x v="87"/>
    <x v="4"/>
    <x v="21"/>
    <s v="STORE16"/>
    <s v="Frederick-Wright"/>
    <x v="3"/>
    <s v="New Jimmymouth"/>
    <x v="1"/>
    <x v="2"/>
    <n v="1"/>
    <n v="2.0000000000000018E-2"/>
    <x v="890"/>
    <x v="893"/>
  </r>
  <r>
    <s v="SALE897"/>
    <d v="2024-04-07T00:00:00"/>
    <n v="4"/>
    <n v="2024"/>
    <s v="CUST1134"/>
    <s v="Male"/>
    <n v="54"/>
    <s v="PROD83"/>
    <x v="47"/>
    <x v="2"/>
    <x v="18"/>
    <s v="STORE3"/>
    <s v="Mann-Austin"/>
    <x v="0"/>
    <s v="Vasquezborough"/>
    <x v="0"/>
    <x v="0"/>
    <n v="1"/>
    <n v="0.24"/>
    <x v="891"/>
    <x v="894"/>
  </r>
  <r>
    <s v="SALE898"/>
    <d v="2025-09-30T00:00:00"/>
    <n v="9"/>
    <n v="2025"/>
    <s v="CUST1466"/>
    <s v="Male"/>
    <n v="18"/>
    <s v="PROD94"/>
    <x v="29"/>
    <x v="2"/>
    <x v="18"/>
    <s v="STORE12"/>
    <s v="Martinez, Adkins and Johnson"/>
    <x v="1"/>
    <s v="Danielmouth"/>
    <x v="1"/>
    <x v="2"/>
    <n v="2"/>
    <n v="0.22999999999999998"/>
    <x v="892"/>
    <x v="895"/>
  </r>
  <r>
    <s v="SALE899"/>
    <d v="2024-06-13T00:00:00"/>
    <n v="6"/>
    <n v="2024"/>
    <s v="CUST1372"/>
    <s v="Male"/>
    <n v="28"/>
    <s v="PROD86"/>
    <x v="52"/>
    <x v="3"/>
    <x v="8"/>
    <s v="STORE6"/>
    <s v="Mann-Austin"/>
    <x v="0"/>
    <s v="Vasquezborough"/>
    <x v="0"/>
    <x v="2"/>
    <n v="3"/>
    <n v="0.15999999999999992"/>
    <x v="893"/>
    <x v="896"/>
  </r>
  <r>
    <s v="SALE900"/>
    <d v="2025-02-25T00:00:00"/>
    <n v="2"/>
    <n v="2025"/>
    <s v="CUST1108"/>
    <s v="Male"/>
    <n v="38"/>
    <s v="PROD62"/>
    <x v="76"/>
    <x v="1"/>
    <x v="3"/>
    <s v="STORE7"/>
    <s v="Mann-Austin"/>
    <x v="0"/>
    <s v="Vasquezborough"/>
    <x v="0"/>
    <x v="1"/>
    <n v="4"/>
    <n v="0.26"/>
    <x v="894"/>
    <x v="897"/>
  </r>
  <r>
    <s v="SALE901"/>
    <d v="2025-05-07T00:00:00"/>
    <n v="5"/>
    <n v="2025"/>
    <s v="CUST1184"/>
    <s v="Female"/>
    <n v="46"/>
    <s v="PROD46"/>
    <x v="51"/>
    <x v="4"/>
    <x v="21"/>
    <s v="STORE2"/>
    <s v="Mann-Austin"/>
    <x v="0"/>
    <s v="Vasquezborough"/>
    <x v="0"/>
    <x v="2"/>
    <n v="2"/>
    <n v="0.14000000000000001"/>
    <x v="895"/>
    <x v="898"/>
  </r>
  <r>
    <s v="SALE902"/>
    <d v="2025-06-04T00:00:00"/>
    <n v="6"/>
    <n v="2025"/>
    <s v="CUST1000"/>
    <s v="Male"/>
    <n v="55"/>
    <s v="PROD56"/>
    <x v="6"/>
    <x v="3"/>
    <x v="6"/>
    <s v="STORE19"/>
    <s v="Mann-Austin"/>
    <x v="0"/>
    <s v="Vasquezborough"/>
    <x v="0"/>
    <x v="0"/>
    <n v="2"/>
    <n v="7.0000000000000062E-2"/>
    <x v="896"/>
    <x v="899"/>
  </r>
  <r>
    <s v="SALE903"/>
    <d v="2024-12-27T00:00:00"/>
    <n v="12"/>
    <n v="2024"/>
    <s v="CUST1264"/>
    <s v="Male"/>
    <n v="25"/>
    <s v="PROD17"/>
    <x v="50"/>
    <x v="0"/>
    <x v="11"/>
    <s v="STORE16"/>
    <s v="Frederick-Wright"/>
    <x v="3"/>
    <s v="New Jimmymouth"/>
    <x v="1"/>
    <x v="2"/>
    <n v="1"/>
    <n v="5.0000000000000044E-2"/>
    <x v="897"/>
    <x v="900"/>
  </r>
  <r>
    <s v="SALE904"/>
    <d v="2025-01-15T00:00:00"/>
    <n v="1"/>
    <n v="2025"/>
    <s v="CUST1145"/>
    <s v="Male"/>
    <n v="46"/>
    <s v="PROD48"/>
    <x v="64"/>
    <x v="1"/>
    <x v="11"/>
    <s v="STORE13"/>
    <s v="Martinez, Adkins and Johnson"/>
    <x v="1"/>
    <s v="Danielmouth"/>
    <x v="1"/>
    <x v="1"/>
    <n v="3"/>
    <n v="5.0000000000000155E-2"/>
    <x v="898"/>
    <x v="901"/>
  </r>
  <r>
    <s v="SALE905"/>
    <d v="2025-05-22T00:00:00"/>
    <n v="5"/>
    <n v="2025"/>
    <s v="CUST1392"/>
    <s v="Male"/>
    <n v="46"/>
    <s v="PROD52"/>
    <x v="37"/>
    <x v="0"/>
    <x v="0"/>
    <s v="STORE10"/>
    <s v="Martinez, Adkins and Johnson"/>
    <x v="1"/>
    <s v="Danielmouth"/>
    <x v="1"/>
    <x v="2"/>
    <n v="2"/>
    <n v="8.9999999999999858E-2"/>
    <x v="899"/>
    <x v="902"/>
  </r>
  <r>
    <s v="SALE906"/>
    <d v="2025-07-10T00:00:00"/>
    <n v="7"/>
    <n v="2025"/>
    <s v="CUST1109"/>
    <s v="Male"/>
    <n v="27"/>
    <s v="PROD34"/>
    <x v="13"/>
    <x v="1"/>
    <x v="3"/>
    <s v="STORE11"/>
    <s v="Martinez, Adkins and Johnson"/>
    <x v="1"/>
    <s v="Danielmouth"/>
    <x v="1"/>
    <x v="1"/>
    <n v="2"/>
    <n v="0.25"/>
    <x v="900"/>
    <x v="903"/>
  </r>
  <r>
    <s v="SALE907"/>
    <d v="2025-09-18T00:00:00"/>
    <n v="9"/>
    <n v="2025"/>
    <s v="CUST1268"/>
    <s v="Female"/>
    <n v="53"/>
    <s v="PROD58"/>
    <x v="78"/>
    <x v="4"/>
    <x v="11"/>
    <s v="STORE8"/>
    <s v="Mann-Austin"/>
    <x v="0"/>
    <s v="Vasquezborough"/>
    <x v="0"/>
    <x v="0"/>
    <n v="2"/>
    <n v="0"/>
    <x v="901"/>
    <x v="904"/>
  </r>
  <r>
    <s v="SALE908"/>
    <d v="2023-12-28T00:00:00"/>
    <n v="12"/>
    <n v="2023"/>
    <s v="CUST1281"/>
    <s v="Male"/>
    <n v="59"/>
    <s v="PROD85"/>
    <x v="60"/>
    <x v="4"/>
    <x v="11"/>
    <s v="STORE19"/>
    <s v="Mann-Austin"/>
    <x v="0"/>
    <s v="Vasquezborough"/>
    <x v="0"/>
    <x v="2"/>
    <n v="3"/>
    <n v="0.12999999999999989"/>
    <x v="902"/>
    <x v="905"/>
  </r>
  <r>
    <s v="SALE909"/>
    <d v="2024-07-04T00:00:00"/>
    <n v="7"/>
    <n v="2024"/>
    <s v="CUST1464"/>
    <s v="Female"/>
    <n v="45"/>
    <s v="PROD4"/>
    <x v="11"/>
    <x v="1"/>
    <x v="10"/>
    <s v="STORE12"/>
    <s v="Martinez, Adkins and Johnson"/>
    <x v="1"/>
    <s v="Danielmouth"/>
    <x v="1"/>
    <x v="0"/>
    <n v="1"/>
    <n v="3.9999999999999925E-2"/>
    <x v="903"/>
    <x v="906"/>
  </r>
  <r>
    <s v="SALE910"/>
    <d v="2025-05-19T00:00:00"/>
    <n v="5"/>
    <n v="2025"/>
    <s v="CUST1211"/>
    <s v="Female"/>
    <n v="20"/>
    <s v="PROD67"/>
    <x v="22"/>
    <x v="1"/>
    <x v="11"/>
    <s v="STORE5"/>
    <s v="Mann-Austin"/>
    <x v="0"/>
    <s v="Vasquezborough"/>
    <x v="0"/>
    <x v="2"/>
    <n v="2"/>
    <n v="0.14000000000000001"/>
    <x v="904"/>
    <x v="907"/>
  </r>
  <r>
    <s v="SALE911"/>
    <d v="2024-12-04T00:00:00"/>
    <n v="12"/>
    <n v="2024"/>
    <s v="CUST1181"/>
    <s v="Male"/>
    <n v="60"/>
    <s v="PROD37"/>
    <x v="83"/>
    <x v="4"/>
    <x v="15"/>
    <s v="STORE8"/>
    <s v="Mann-Austin"/>
    <x v="0"/>
    <s v="Vasquezborough"/>
    <x v="0"/>
    <x v="0"/>
    <n v="4"/>
    <n v="0.15000000000000002"/>
    <x v="905"/>
    <x v="908"/>
  </r>
  <r>
    <s v="SALE912"/>
    <d v="2024-11-29T00:00:00"/>
    <n v="11"/>
    <n v="2024"/>
    <s v="CUST1193"/>
    <s v="Male"/>
    <n v="38"/>
    <s v="PROD64"/>
    <x v="82"/>
    <x v="2"/>
    <x v="19"/>
    <s v="STORE7"/>
    <s v="Mann-Austin"/>
    <x v="0"/>
    <s v="Vasquezborough"/>
    <x v="0"/>
    <x v="0"/>
    <n v="2"/>
    <n v="8.0000000000000071E-2"/>
    <x v="906"/>
    <x v="909"/>
  </r>
  <r>
    <s v="SALE913"/>
    <d v="2025-04-26T00:00:00"/>
    <n v="4"/>
    <n v="2025"/>
    <s v="CUST1109"/>
    <s v="Male"/>
    <n v="27"/>
    <s v="PROD42"/>
    <x v="58"/>
    <x v="1"/>
    <x v="11"/>
    <s v="STORE7"/>
    <s v="Mann-Austin"/>
    <x v="0"/>
    <s v="Vasquezborough"/>
    <x v="0"/>
    <x v="2"/>
    <n v="3"/>
    <n v="0.13"/>
    <x v="907"/>
    <x v="910"/>
  </r>
  <r>
    <s v="SALE914"/>
    <d v="2024-01-17T00:00:00"/>
    <n v="1"/>
    <n v="2024"/>
    <s v="CUST1039"/>
    <s v="Female"/>
    <n v="55"/>
    <s v="PROD15"/>
    <x v="5"/>
    <x v="1"/>
    <x v="5"/>
    <s v="STORE19"/>
    <s v="Mann-Austin"/>
    <x v="0"/>
    <s v="Vasquezborough"/>
    <x v="0"/>
    <x v="0"/>
    <n v="3"/>
    <n v="6.0000000000000053E-2"/>
    <x v="908"/>
    <x v="911"/>
  </r>
  <r>
    <s v="SALE915"/>
    <d v="2025-07-31T00:00:00"/>
    <n v="7"/>
    <n v="2025"/>
    <s v="CUST1486"/>
    <s v="Female"/>
    <n v="22"/>
    <s v="PROD69"/>
    <x v="20"/>
    <x v="4"/>
    <x v="14"/>
    <s v="STORE6"/>
    <s v="Mann-Austin"/>
    <x v="0"/>
    <s v="Vasquezborough"/>
    <x v="0"/>
    <x v="2"/>
    <n v="2"/>
    <n v="0.12"/>
    <x v="909"/>
    <x v="912"/>
  </r>
  <r>
    <s v="SALE916"/>
    <d v="2024-11-25T00:00:00"/>
    <n v="11"/>
    <n v="2024"/>
    <s v="CUST1130"/>
    <s v="Male"/>
    <n v="29"/>
    <s v="PROD53"/>
    <x v="25"/>
    <x v="4"/>
    <x v="14"/>
    <s v="STORE5"/>
    <s v="Mann-Austin"/>
    <x v="0"/>
    <s v="Vasquezborough"/>
    <x v="0"/>
    <x v="2"/>
    <n v="3"/>
    <n v="0.21999999999999997"/>
    <x v="910"/>
    <x v="913"/>
  </r>
  <r>
    <s v="SALE917"/>
    <d v="2024-05-16T00:00:00"/>
    <n v="5"/>
    <n v="2024"/>
    <s v="CUST1199"/>
    <s v="Male"/>
    <n v="46"/>
    <s v="PROD9"/>
    <x v="38"/>
    <x v="2"/>
    <x v="19"/>
    <s v="STORE12"/>
    <s v="Martinez, Adkins and Johnson"/>
    <x v="1"/>
    <s v="Danielmouth"/>
    <x v="1"/>
    <x v="0"/>
    <n v="2"/>
    <n v="0.16000000000000003"/>
    <x v="911"/>
    <x v="914"/>
  </r>
  <r>
    <s v="SALE918"/>
    <d v="2025-05-30T00:00:00"/>
    <n v="5"/>
    <n v="2025"/>
    <s v="CUST1069"/>
    <s v="Female"/>
    <n v="24"/>
    <s v="PROD13"/>
    <x v="21"/>
    <x v="4"/>
    <x v="12"/>
    <s v="STORE3"/>
    <s v="Mann-Austin"/>
    <x v="0"/>
    <s v="Vasquezborough"/>
    <x v="0"/>
    <x v="1"/>
    <n v="2"/>
    <n v="0.14000000000000001"/>
    <x v="912"/>
    <x v="915"/>
  </r>
  <r>
    <s v="SALE919"/>
    <d v="2023-11-08T00:00:00"/>
    <n v="11"/>
    <n v="2023"/>
    <s v="CUST1409"/>
    <s v="Male"/>
    <n v="55"/>
    <s v="PROD70"/>
    <x v="7"/>
    <x v="3"/>
    <x v="7"/>
    <s v="STORE0"/>
    <s v="Rivera-Warner"/>
    <x v="0"/>
    <s v="Washingtonfurt"/>
    <x v="1"/>
    <x v="0"/>
    <n v="1"/>
    <n v="9.9999999999998979E-3"/>
    <x v="913"/>
    <x v="916"/>
  </r>
  <r>
    <s v="SALE920"/>
    <d v="2023-11-23T00:00:00"/>
    <n v="11"/>
    <n v="2023"/>
    <s v="CUST1029"/>
    <s v="Female"/>
    <n v="54"/>
    <s v="PROD79"/>
    <x v="27"/>
    <x v="3"/>
    <x v="16"/>
    <s v="STORE4"/>
    <s v="Mann-Austin"/>
    <x v="0"/>
    <s v="Vasquezborough"/>
    <x v="0"/>
    <x v="2"/>
    <n v="2"/>
    <n v="0.13"/>
    <x v="914"/>
    <x v="917"/>
  </r>
  <r>
    <s v="SALE921"/>
    <d v="2024-06-17T00:00:00"/>
    <n v="6"/>
    <n v="2024"/>
    <s v="CUST1138"/>
    <s v="Male"/>
    <n v="43"/>
    <s v="PROD33"/>
    <x v="9"/>
    <x v="3"/>
    <x v="6"/>
    <s v="STORE19"/>
    <s v="Mann-Austin"/>
    <x v="0"/>
    <s v="Vasquezborough"/>
    <x v="0"/>
    <x v="0"/>
    <n v="2"/>
    <n v="7.999999999999996E-2"/>
    <x v="915"/>
    <x v="918"/>
  </r>
  <r>
    <s v="SALE922"/>
    <d v="2024-12-02T00:00:00"/>
    <n v="12"/>
    <n v="2024"/>
    <s v="CUST1472"/>
    <s v="Male"/>
    <n v="42"/>
    <s v="PROD58"/>
    <x v="78"/>
    <x v="4"/>
    <x v="11"/>
    <s v="STORE6"/>
    <s v="Mann-Austin"/>
    <x v="0"/>
    <s v="Vasquezborough"/>
    <x v="0"/>
    <x v="2"/>
    <n v="1"/>
    <n v="0.16000000000000003"/>
    <x v="916"/>
    <x v="919"/>
  </r>
  <r>
    <s v="SALE923"/>
    <d v="2025-05-01T00:00:00"/>
    <n v="5"/>
    <n v="2025"/>
    <s v="CUST1388"/>
    <s v="Male"/>
    <n v="53"/>
    <s v="PROD77"/>
    <x v="24"/>
    <x v="1"/>
    <x v="5"/>
    <s v="STORE14"/>
    <s v="Mcdonald Inc"/>
    <x v="2"/>
    <s v="Christopherland"/>
    <x v="2"/>
    <x v="0"/>
    <n v="3"/>
    <n v="0.17999999999999994"/>
    <x v="917"/>
    <x v="920"/>
  </r>
  <r>
    <s v="SALE924"/>
    <d v="2024-06-28T00:00:00"/>
    <n v="6"/>
    <n v="2024"/>
    <s v="CUST1181"/>
    <s v="Male"/>
    <n v="60"/>
    <s v="PROD81"/>
    <x v="75"/>
    <x v="0"/>
    <x v="20"/>
    <s v="STORE7"/>
    <s v="Mann-Austin"/>
    <x v="0"/>
    <s v="Vasquezborough"/>
    <x v="0"/>
    <x v="2"/>
    <n v="1"/>
    <n v="0.30000000000000004"/>
    <x v="918"/>
    <x v="921"/>
  </r>
  <r>
    <s v="SALE925"/>
    <d v="2025-04-23T00:00:00"/>
    <n v="4"/>
    <n v="2025"/>
    <s v="CUST1466"/>
    <s v="Male"/>
    <n v="18"/>
    <s v="PROD34"/>
    <x v="13"/>
    <x v="1"/>
    <x v="3"/>
    <s v="STORE18"/>
    <s v="Guerrero-Schmitt"/>
    <x v="0"/>
    <s v="East Stevechester"/>
    <x v="1"/>
    <x v="0"/>
    <n v="4"/>
    <n v="0.16000000000000003"/>
    <x v="919"/>
    <x v="922"/>
  </r>
  <r>
    <s v="SALE926"/>
    <d v="2024-03-18T00:00:00"/>
    <n v="3"/>
    <n v="2024"/>
    <s v="CUST1215"/>
    <s v="Female"/>
    <n v="50"/>
    <s v="PROD67"/>
    <x v="22"/>
    <x v="1"/>
    <x v="11"/>
    <s v="STORE19"/>
    <s v="Mann-Austin"/>
    <x v="0"/>
    <s v="Vasquezborough"/>
    <x v="0"/>
    <x v="0"/>
    <n v="3"/>
    <n v="0.15000000000000002"/>
    <x v="920"/>
    <x v="923"/>
  </r>
  <r>
    <s v="SALE927"/>
    <d v="2025-09-10T00:00:00"/>
    <n v="9"/>
    <n v="2025"/>
    <s v="CUST1187"/>
    <s v="Female"/>
    <n v="60"/>
    <s v="PROD76"/>
    <x v="3"/>
    <x v="1"/>
    <x v="3"/>
    <s v="STORE18"/>
    <s v="Guerrero-Schmitt"/>
    <x v="0"/>
    <s v="East Stevechester"/>
    <x v="1"/>
    <x v="1"/>
    <n v="1"/>
    <n v="0.10999999999999999"/>
    <x v="921"/>
    <x v="924"/>
  </r>
  <r>
    <s v="SALE928"/>
    <d v="2024-12-11T00:00:00"/>
    <n v="12"/>
    <n v="2024"/>
    <s v="CUST1381"/>
    <s v="Male"/>
    <n v="50"/>
    <s v="PROD81"/>
    <x v="75"/>
    <x v="0"/>
    <x v="20"/>
    <s v="STORE1"/>
    <s v="Martinez, Adkins and Johnson"/>
    <x v="1"/>
    <s v="Danielmouth"/>
    <x v="1"/>
    <x v="1"/>
    <n v="3"/>
    <n v="0.10999999999999988"/>
    <x v="922"/>
    <x v="925"/>
  </r>
  <r>
    <s v="SALE929"/>
    <d v="2025-02-18T00:00:00"/>
    <n v="2"/>
    <n v="2025"/>
    <s v="CUST1159"/>
    <s v="Female"/>
    <n v="46"/>
    <s v="PROD22"/>
    <x v="57"/>
    <x v="0"/>
    <x v="20"/>
    <s v="STORE0"/>
    <s v="Rivera-Warner"/>
    <x v="0"/>
    <s v="Washingtonfurt"/>
    <x v="1"/>
    <x v="2"/>
    <n v="1"/>
    <n v="3.0000000000000027E-2"/>
    <x v="923"/>
    <x v="926"/>
  </r>
  <r>
    <s v="SALE930"/>
    <d v="2024-09-22T00:00:00"/>
    <n v="9"/>
    <n v="2024"/>
    <s v="CUST1403"/>
    <s v="Male"/>
    <n v="34"/>
    <s v="PROD52"/>
    <x v="37"/>
    <x v="0"/>
    <x v="0"/>
    <s v="STORE5"/>
    <s v="Mann-Austin"/>
    <x v="0"/>
    <s v="Vasquezborough"/>
    <x v="0"/>
    <x v="1"/>
    <n v="2"/>
    <n v="0.18999999999999995"/>
    <x v="924"/>
    <x v="927"/>
  </r>
  <r>
    <s v="SALE931"/>
    <d v="2024-02-16T00:00:00"/>
    <n v="2"/>
    <n v="2024"/>
    <s v="CUST1323"/>
    <s v="Female"/>
    <n v="64"/>
    <s v="PROD65"/>
    <x v="15"/>
    <x v="0"/>
    <x v="13"/>
    <s v="STORE12"/>
    <s v="Martinez, Adkins and Johnson"/>
    <x v="1"/>
    <s v="Danielmouth"/>
    <x v="1"/>
    <x v="0"/>
    <n v="1"/>
    <n v="5.0000000000000044E-2"/>
    <x v="925"/>
    <x v="928"/>
  </r>
  <r>
    <s v="SALE932"/>
    <d v="2024-05-29T00:00:00"/>
    <n v="5"/>
    <n v="2024"/>
    <s v="CUST1457"/>
    <s v="Male"/>
    <n v="59"/>
    <s v="PROD25"/>
    <x v="55"/>
    <x v="4"/>
    <x v="11"/>
    <s v="STORE15"/>
    <s v="Shelton PLC"/>
    <x v="1"/>
    <s v="East Jenniferstad"/>
    <x v="1"/>
    <x v="0"/>
    <n v="3"/>
    <n v="0.30000000000000016"/>
    <x v="926"/>
    <x v="929"/>
  </r>
  <r>
    <s v="SALE933"/>
    <d v="2024-04-14T00:00:00"/>
    <n v="4"/>
    <n v="2024"/>
    <s v="CUST1060"/>
    <s v="Female"/>
    <n v="22"/>
    <s v="PROD38"/>
    <x v="45"/>
    <x v="0"/>
    <x v="9"/>
    <s v="STORE11"/>
    <s v="Martinez, Adkins and Johnson"/>
    <x v="1"/>
    <s v="Danielmouth"/>
    <x v="1"/>
    <x v="1"/>
    <n v="3"/>
    <n v="9.9999999999999978E-2"/>
    <x v="927"/>
    <x v="930"/>
  </r>
  <r>
    <s v="SALE934"/>
    <d v="2024-01-26T00:00:00"/>
    <n v="1"/>
    <n v="2024"/>
    <s v="CUST1245"/>
    <s v="Female"/>
    <n v="57"/>
    <s v="PROD39"/>
    <x v="11"/>
    <x v="1"/>
    <x v="10"/>
    <s v="STORE9"/>
    <s v="Mann-Austin"/>
    <x v="0"/>
    <s v="Vasquezborough"/>
    <x v="0"/>
    <x v="1"/>
    <n v="2"/>
    <n v="5.0000000000000044E-2"/>
    <x v="928"/>
    <x v="931"/>
  </r>
  <r>
    <s v="SALE935"/>
    <d v="2023-11-05T00:00:00"/>
    <n v="11"/>
    <n v="2023"/>
    <s v="CUST1119"/>
    <s v="Male"/>
    <n v="40"/>
    <s v="PROD13"/>
    <x v="21"/>
    <x v="4"/>
    <x v="12"/>
    <s v="STORE15"/>
    <s v="Shelton PLC"/>
    <x v="1"/>
    <s v="East Jenniferstad"/>
    <x v="1"/>
    <x v="1"/>
    <n v="2"/>
    <n v="4.9999999999999933E-2"/>
    <x v="929"/>
    <x v="932"/>
  </r>
  <r>
    <s v="SALE936"/>
    <d v="2025-06-16T00:00:00"/>
    <n v="6"/>
    <n v="2025"/>
    <s v="CUST1383"/>
    <s v="Female"/>
    <n v="27"/>
    <s v="PROD63"/>
    <x v="74"/>
    <x v="2"/>
    <x v="18"/>
    <s v="STORE13"/>
    <s v="Martinez, Adkins and Johnson"/>
    <x v="1"/>
    <s v="Danielmouth"/>
    <x v="1"/>
    <x v="0"/>
    <n v="3"/>
    <n v="4.0000000000000036E-2"/>
    <x v="930"/>
    <x v="933"/>
  </r>
  <r>
    <s v="SALE937"/>
    <d v="2024-09-08T00:00:00"/>
    <n v="9"/>
    <n v="2024"/>
    <s v="CUST1067"/>
    <s v="Male"/>
    <n v="58"/>
    <s v="PROD76"/>
    <x v="3"/>
    <x v="1"/>
    <x v="3"/>
    <s v="STORE10"/>
    <s v="Martinez, Adkins and Johnson"/>
    <x v="1"/>
    <s v="Danielmouth"/>
    <x v="1"/>
    <x v="1"/>
    <n v="3"/>
    <n v="0.20999999999999996"/>
    <x v="931"/>
    <x v="934"/>
  </r>
  <r>
    <s v="SALE938"/>
    <d v="2024-10-30T00:00:00"/>
    <n v="10"/>
    <n v="2024"/>
    <s v="CUST1492"/>
    <s v="Female"/>
    <n v="59"/>
    <s v="PROD62"/>
    <x v="76"/>
    <x v="1"/>
    <x v="3"/>
    <s v="STORE15"/>
    <s v="Shelton PLC"/>
    <x v="1"/>
    <s v="East Jenniferstad"/>
    <x v="1"/>
    <x v="1"/>
    <n v="3"/>
    <n v="9.9999999999999978E-2"/>
    <x v="932"/>
    <x v="935"/>
  </r>
  <r>
    <s v="SALE939"/>
    <d v="2025-05-26T00:00:00"/>
    <n v="5"/>
    <n v="2025"/>
    <s v="CUST1305"/>
    <s v="Male"/>
    <n v="64"/>
    <s v="PROD28"/>
    <x v="70"/>
    <x v="0"/>
    <x v="11"/>
    <s v="STORE1"/>
    <s v="Martinez, Adkins and Johnson"/>
    <x v="1"/>
    <s v="Danielmouth"/>
    <x v="1"/>
    <x v="2"/>
    <n v="1"/>
    <n v="0.15000000000000002"/>
    <x v="933"/>
    <x v="936"/>
  </r>
  <r>
    <s v="SALE940"/>
    <d v="2025-08-11T00:00:00"/>
    <n v="8"/>
    <n v="2025"/>
    <s v="CUST1445"/>
    <s v="Female"/>
    <n v="41"/>
    <s v="PROD31"/>
    <x v="42"/>
    <x v="0"/>
    <x v="0"/>
    <s v="STORE16"/>
    <s v="Frederick-Wright"/>
    <x v="3"/>
    <s v="New Jimmymouth"/>
    <x v="1"/>
    <x v="0"/>
    <n v="3"/>
    <n v="0.1399999999999999"/>
    <x v="934"/>
    <x v="937"/>
  </r>
  <r>
    <s v="SALE941"/>
    <d v="2025-02-02T00:00:00"/>
    <n v="2"/>
    <n v="2025"/>
    <s v="CUST1081"/>
    <s v="Female"/>
    <n v="34"/>
    <s v="PROD91"/>
    <x v="49"/>
    <x v="4"/>
    <x v="15"/>
    <s v="STORE5"/>
    <s v="Mann-Austin"/>
    <x v="0"/>
    <s v="Vasquezborough"/>
    <x v="0"/>
    <x v="1"/>
    <n v="3"/>
    <n v="0.18000000000000005"/>
    <x v="935"/>
    <x v="938"/>
  </r>
  <r>
    <s v="SALE942"/>
    <d v="2025-07-03T00:00:00"/>
    <n v="7"/>
    <n v="2025"/>
    <s v="CUST1473"/>
    <s v="Male"/>
    <n v="53"/>
    <s v="PROD71"/>
    <x v="48"/>
    <x v="2"/>
    <x v="4"/>
    <s v="STORE18"/>
    <s v="Guerrero-Schmitt"/>
    <x v="0"/>
    <s v="East Stevechester"/>
    <x v="1"/>
    <x v="0"/>
    <n v="3"/>
    <n v="0.27"/>
    <x v="936"/>
    <x v="939"/>
  </r>
  <r>
    <s v="SALE943"/>
    <d v="2024-03-29T00:00:00"/>
    <n v="3"/>
    <n v="2024"/>
    <s v="CUST1453"/>
    <s v="Female"/>
    <n v="62"/>
    <s v="PROD81"/>
    <x v="75"/>
    <x v="0"/>
    <x v="20"/>
    <s v="STORE18"/>
    <s v="Guerrero-Schmitt"/>
    <x v="0"/>
    <s v="East Stevechester"/>
    <x v="1"/>
    <x v="1"/>
    <n v="2"/>
    <n v="0.28000000000000003"/>
    <x v="937"/>
    <x v="940"/>
  </r>
  <r>
    <s v="SALE944"/>
    <d v="2024-07-30T00:00:00"/>
    <n v="7"/>
    <n v="2024"/>
    <s v="CUST1383"/>
    <s v="Female"/>
    <n v="27"/>
    <s v="PROD3"/>
    <x v="32"/>
    <x v="3"/>
    <x v="6"/>
    <s v="STORE9"/>
    <s v="Mann-Austin"/>
    <x v="0"/>
    <s v="Vasquezborough"/>
    <x v="0"/>
    <x v="1"/>
    <n v="3"/>
    <n v="0.22000000000000008"/>
    <x v="938"/>
    <x v="941"/>
  </r>
  <r>
    <s v="SALE945"/>
    <d v="2024-10-02T00:00:00"/>
    <n v="10"/>
    <n v="2024"/>
    <s v="CUST1067"/>
    <s v="Male"/>
    <n v="58"/>
    <s v="PROD14"/>
    <x v="61"/>
    <x v="3"/>
    <x v="6"/>
    <s v="STORE15"/>
    <s v="Shelton PLC"/>
    <x v="1"/>
    <s v="East Jenniferstad"/>
    <x v="1"/>
    <x v="2"/>
    <n v="4"/>
    <n v="2.0000000000000018E-2"/>
    <x v="939"/>
    <x v="942"/>
  </r>
  <r>
    <s v="SALE946"/>
    <d v="2024-11-04T00:00:00"/>
    <n v="11"/>
    <n v="2024"/>
    <s v="CUST1140"/>
    <s v="Female"/>
    <n v="63"/>
    <s v="PROD35"/>
    <x v="62"/>
    <x v="3"/>
    <x v="16"/>
    <s v="STORE1"/>
    <s v="Martinez, Adkins and Johnson"/>
    <x v="1"/>
    <s v="Danielmouth"/>
    <x v="1"/>
    <x v="0"/>
    <n v="2"/>
    <n v="0.15000000000000002"/>
    <x v="940"/>
    <x v="943"/>
  </r>
  <r>
    <s v="SALE947"/>
    <d v="2024-05-03T00:00:00"/>
    <n v="5"/>
    <n v="2024"/>
    <s v="CUST1013"/>
    <s v="Female"/>
    <n v="32"/>
    <s v="PROD73"/>
    <x v="71"/>
    <x v="0"/>
    <x v="0"/>
    <s v="STORE13"/>
    <s v="Martinez, Adkins and Johnson"/>
    <x v="1"/>
    <s v="Danielmouth"/>
    <x v="1"/>
    <x v="0"/>
    <n v="3"/>
    <n v="0.16000000000000003"/>
    <x v="941"/>
    <x v="944"/>
  </r>
  <r>
    <s v="SALE948"/>
    <d v="2024-02-21T00:00:00"/>
    <n v="2"/>
    <n v="2024"/>
    <s v="CUST1327"/>
    <s v="Female"/>
    <n v="62"/>
    <s v="PROD9"/>
    <x v="38"/>
    <x v="2"/>
    <x v="19"/>
    <s v="STORE16"/>
    <s v="Frederick-Wright"/>
    <x v="3"/>
    <s v="New Jimmymouth"/>
    <x v="1"/>
    <x v="0"/>
    <n v="4"/>
    <n v="0.19999999999999996"/>
    <x v="942"/>
    <x v="945"/>
  </r>
  <r>
    <s v="SALE949"/>
    <d v="2024-04-17T00:00:00"/>
    <n v="4"/>
    <n v="2024"/>
    <s v="CUST1413"/>
    <s v="Female"/>
    <n v="59"/>
    <s v="PROD81"/>
    <x v="75"/>
    <x v="0"/>
    <x v="20"/>
    <s v="STORE8"/>
    <s v="Mann-Austin"/>
    <x v="0"/>
    <s v="Vasquezborough"/>
    <x v="0"/>
    <x v="1"/>
    <n v="3"/>
    <n v="0.27"/>
    <x v="943"/>
    <x v="946"/>
  </r>
  <r>
    <s v="SALE950"/>
    <d v="2025-02-01T00:00:00"/>
    <n v="2"/>
    <n v="2025"/>
    <s v="CUST1309"/>
    <s v="Female"/>
    <n v="41"/>
    <s v="PROD61"/>
    <x v="77"/>
    <x v="0"/>
    <x v="20"/>
    <s v="STORE5"/>
    <s v="Mann-Austin"/>
    <x v="0"/>
    <s v="Vasquezborough"/>
    <x v="0"/>
    <x v="0"/>
    <n v="4"/>
    <n v="0.18999999999999995"/>
    <x v="944"/>
    <x v="947"/>
  </r>
  <r>
    <s v="SALE951"/>
    <d v="2025-02-11T00:00:00"/>
    <n v="2"/>
    <n v="2025"/>
    <s v="CUST1154"/>
    <s v="Female"/>
    <n v="35"/>
    <s v="PROD63"/>
    <x v="74"/>
    <x v="2"/>
    <x v="18"/>
    <s v="STORE19"/>
    <s v="Mann-Austin"/>
    <x v="0"/>
    <s v="Vasquezborough"/>
    <x v="0"/>
    <x v="1"/>
    <n v="4"/>
    <n v="0.28000000000000003"/>
    <x v="945"/>
    <x v="948"/>
  </r>
  <r>
    <s v="SALE952"/>
    <d v="2025-01-06T00:00:00"/>
    <n v="1"/>
    <n v="2025"/>
    <s v="CUST1279"/>
    <s v="Female"/>
    <n v="21"/>
    <s v="PROD73"/>
    <x v="71"/>
    <x v="0"/>
    <x v="0"/>
    <s v="STORE11"/>
    <s v="Martinez, Adkins and Johnson"/>
    <x v="1"/>
    <s v="Danielmouth"/>
    <x v="1"/>
    <x v="2"/>
    <n v="3"/>
    <n v="0.27"/>
    <x v="946"/>
    <x v="949"/>
  </r>
  <r>
    <s v="SALE953"/>
    <d v="2024-03-26T00:00:00"/>
    <n v="3"/>
    <n v="2024"/>
    <s v="CUST1469"/>
    <s v="Male"/>
    <n v="19"/>
    <s v="PROD87"/>
    <x v="66"/>
    <x v="3"/>
    <x v="16"/>
    <s v="STORE8"/>
    <s v="Mann-Austin"/>
    <x v="0"/>
    <s v="Vasquezborough"/>
    <x v="0"/>
    <x v="2"/>
    <n v="3"/>
    <n v="1.0000000000000009E-2"/>
    <x v="947"/>
    <x v="950"/>
  </r>
  <r>
    <s v="SALE954"/>
    <d v="2024-04-30T00:00:00"/>
    <n v="4"/>
    <n v="2024"/>
    <s v="CUST1497"/>
    <s v="Female"/>
    <n v="47"/>
    <s v="PROD6"/>
    <x v="4"/>
    <x v="2"/>
    <x v="4"/>
    <s v="STORE16"/>
    <s v="Frederick-Wright"/>
    <x v="3"/>
    <s v="New Jimmymouth"/>
    <x v="1"/>
    <x v="2"/>
    <n v="2"/>
    <n v="9.9999999999999978E-2"/>
    <x v="948"/>
    <x v="951"/>
  </r>
  <r>
    <s v="SALE955"/>
    <d v="2024-02-27T00:00:00"/>
    <n v="2"/>
    <n v="2024"/>
    <s v="CUST1113"/>
    <s v="Male"/>
    <n v="51"/>
    <s v="PROD59"/>
    <x v="4"/>
    <x v="2"/>
    <x v="4"/>
    <s v="STORE8"/>
    <s v="Mann-Austin"/>
    <x v="0"/>
    <s v="Vasquezborough"/>
    <x v="0"/>
    <x v="0"/>
    <n v="1"/>
    <n v="0.20999999999999996"/>
    <x v="949"/>
    <x v="952"/>
  </r>
  <r>
    <s v="SALE956"/>
    <d v="2024-07-13T00:00:00"/>
    <n v="7"/>
    <n v="2024"/>
    <s v="CUST1357"/>
    <s v="Male"/>
    <n v="41"/>
    <s v="PROD88"/>
    <x v="12"/>
    <x v="0"/>
    <x v="11"/>
    <s v="STORE6"/>
    <s v="Mann-Austin"/>
    <x v="0"/>
    <s v="Vasquezborough"/>
    <x v="0"/>
    <x v="1"/>
    <n v="3"/>
    <n v="0.15000000000000002"/>
    <x v="950"/>
    <x v="953"/>
  </r>
  <r>
    <s v="SALE957"/>
    <d v="2025-04-14T00:00:00"/>
    <n v="4"/>
    <n v="2025"/>
    <s v="CUST1187"/>
    <s v="Female"/>
    <n v="60"/>
    <s v="PROD36"/>
    <x v="14"/>
    <x v="4"/>
    <x v="12"/>
    <s v="STORE8"/>
    <s v="Mann-Austin"/>
    <x v="0"/>
    <s v="Vasquezborough"/>
    <x v="0"/>
    <x v="0"/>
    <n v="1"/>
    <n v="2.0000000000000018E-2"/>
    <x v="951"/>
    <x v="954"/>
  </r>
  <r>
    <s v="SALE958"/>
    <d v="2024-12-13T00:00:00"/>
    <n v="12"/>
    <n v="2024"/>
    <s v="CUST1430"/>
    <s v="Female"/>
    <n v="36"/>
    <s v="PROD78"/>
    <x v="33"/>
    <x v="3"/>
    <x v="6"/>
    <s v="STORE14"/>
    <s v="Mcdonald Inc"/>
    <x v="2"/>
    <s v="Christopherland"/>
    <x v="2"/>
    <x v="0"/>
    <n v="3"/>
    <n v="6.9999999999999951E-2"/>
    <x v="952"/>
    <x v="955"/>
  </r>
  <r>
    <s v="SALE959"/>
    <d v="2025-08-24T00:00:00"/>
    <n v="8"/>
    <n v="2025"/>
    <s v="CUST1382"/>
    <s v="Female"/>
    <n v="20"/>
    <s v="PROD25"/>
    <x v="55"/>
    <x v="4"/>
    <x v="11"/>
    <s v="STORE14"/>
    <s v="Mcdonald Inc"/>
    <x v="2"/>
    <s v="Christopherland"/>
    <x v="2"/>
    <x v="2"/>
    <n v="2"/>
    <n v="7.9999999999999849E-2"/>
    <x v="953"/>
    <x v="956"/>
  </r>
  <r>
    <s v="SALE960"/>
    <d v="2023-10-28T00:00:00"/>
    <n v="10"/>
    <n v="2023"/>
    <s v="CUST1007"/>
    <s v="Female"/>
    <n v="29"/>
    <s v="PROD90"/>
    <x v="59"/>
    <x v="1"/>
    <x v="11"/>
    <s v="STORE7"/>
    <s v="Mann-Austin"/>
    <x v="0"/>
    <s v="Vasquezborough"/>
    <x v="0"/>
    <x v="0"/>
    <n v="1"/>
    <n v="8.9999999999999969E-2"/>
    <x v="954"/>
    <x v="957"/>
  </r>
  <r>
    <s v="SALE961"/>
    <d v="2024-12-11T00:00:00"/>
    <n v="12"/>
    <n v="2024"/>
    <s v="CUST1384"/>
    <s v="Female"/>
    <n v="52"/>
    <s v="PROD51"/>
    <x v="63"/>
    <x v="1"/>
    <x v="11"/>
    <s v="STORE10"/>
    <s v="Martinez, Adkins and Johnson"/>
    <x v="1"/>
    <s v="Danielmouth"/>
    <x v="1"/>
    <x v="2"/>
    <n v="3"/>
    <n v="0.17000000000000004"/>
    <x v="955"/>
    <x v="958"/>
  </r>
  <r>
    <s v="SALE962"/>
    <d v="2024-06-29T00:00:00"/>
    <n v="6"/>
    <n v="2024"/>
    <s v="CUST1095"/>
    <s v="Female"/>
    <n v="62"/>
    <s v="PROD6"/>
    <x v="4"/>
    <x v="2"/>
    <x v="4"/>
    <s v="STORE9"/>
    <s v="Mann-Austin"/>
    <x v="0"/>
    <s v="Vasquezborough"/>
    <x v="0"/>
    <x v="1"/>
    <n v="4"/>
    <n v="0.17999999999999994"/>
    <x v="956"/>
    <x v="959"/>
  </r>
  <r>
    <s v="SALE963"/>
    <d v="2025-02-22T00:00:00"/>
    <n v="2"/>
    <n v="2025"/>
    <s v="CUST1145"/>
    <s v="Male"/>
    <n v="46"/>
    <s v="PROD43"/>
    <x v="19"/>
    <x v="1"/>
    <x v="3"/>
    <s v="STORE6"/>
    <s v="Mann-Austin"/>
    <x v="0"/>
    <s v="Vasquezborough"/>
    <x v="0"/>
    <x v="0"/>
    <n v="1"/>
    <n v="0.17999999999999994"/>
    <x v="957"/>
    <x v="960"/>
  </r>
  <r>
    <s v="SALE964"/>
    <d v="2025-01-25T00:00:00"/>
    <n v="1"/>
    <n v="2025"/>
    <s v="CUST1109"/>
    <s v="Male"/>
    <n v="27"/>
    <s v="PROD46"/>
    <x v="51"/>
    <x v="4"/>
    <x v="21"/>
    <s v="STORE15"/>
    <s v="Shelton PLC"/>
    <x v="1"/>
    <s v="East Jenniferstad"/>
    <x v="1"/>
    <x v="1"/>
    <n v="4"/>
    <n v="0.16000000000000003"/>
    <x v="958"/>
    <x v="961"/>
  </r>
  <r>
    <s v="SALE965"/>
    <d v="2025-03-14T00:00:00"/>
    <n v="3"/>
    <n v="2025"/>
    <s v="CUST1128"/>
    <s v="Male"/>
    <n v="45"/>
    <s v="PROD62"/>
    <x v="76"/>
    <x v="1"/>
    <x v="3"/>
    <s v="STORE0"/>
    <s v="Rivera-Warner"/>
    <x v="0"/>
    <s v="Washingtonfurt"/>
    <x v="1"/>
    <x v="2"/>
    <n v="4"/>
    <n v="6.0000000000000164E-2"/>
    <x v="959"/>
    <x v="962"/>
  </r>
  <r>
    <s v="SALE966"/>
    <d v="2024-12-03T00:00:00"/>
    <n v="12"/>
    <n v="2024"/>
    <s v="CUST1154"/>
    <s v="Female"/>
    <n v="35"/>
    <s v="PROD62"/>
    <x v="76"/>
    <x v="1"/>
    <x v="3"/>
    <s v="STORE14"/>
    <s v="Mcdonald Inc"/>
    <x v="2"/>
    <s v="Christopherland"/>
    <x v="2"/>
    <x v="0"/>
    <n v="2"/>
    <n v="5.0000000000000044E-2"/>
    <x v="960"/>
    <x v="963"/>
  </r>
  <r>
    <s v="SALE967"/>
    <d v="2025-05-06T00:00:00"/>
    <n v="5"/>
    <n v="2025"/>
    <s v="CUST1248"/>
    <s v="Male"/>
    <n v="19"/>
    <s v="PROD39"/>
    <x v="11"/>
    <x v="1"/>
    <x v="10"/>
    <s v="STORE18"/>
    <s v="Guerrero-Schmitt"/>
    <x v="0"/>
    <s v="East Stevechester"/>
    <x v="1"/>
    <x v="0"/>
    <n v="3"/>
    <n v="0.20999999999999996"/>
    <x v="961"/>
    <x v="964"/>
  </r>
  <r>
    <s v="SALE968"/>
    <d v="2024-08-14T00:00:00"/>
    <n v="8"/>
    <n v="2024"/>
    <s v="CUST1489"/>
    <s v="Female"/>
    <n v="42"/>
    <s v="PROD92"/>
    <x v="73"/>
    <x v="3"/>
    <x v="5"/>
    <s v="STORE1"/>
    <s v="Martinez, Adkins and Johnson"/>
    <x v="1"/>
    <s v="Danielmouth"/>
    <x v="1"/>
    <x v="1"/>
    <n v="2"/>
    <n v="0.17000000000000004"/>
    <x v="962"/>
    <x v="965"/>
  </r>
  <r>
    <s v="SALE969"/>
    <d v="2023-12-14T00:00:00"/>
    <n v="12"/>
    <n v="2023"/>
    <s v="CUST1323"/>
    <s v="Female"/>
    <n v="64"/>
    <s v="PROD65"/>
    <x v="15"/>
    <x v="0"/>
    <x v="13"/>
    <s v="STORE7"/>
    <s v="Mann-Austin"/>
    <x v="0"/>
    <s v="Vasquezborough"/>
    <x v="0"/>
    <x v="2"/>
    <n v="1"/>
    <n v="4.0000000000000036E-2"/>
    <x v="963"/>
    <x v="966"/>
  </r>
  <r>
    <s v="SALE970"/>
    <d v="2024-01-06T00:00:00"/>
    <n v="1"/>
    <n v="2024"/>
    <s v="CUST1061"/>
    <s v="Male"/>
    <n v="23"/>
    <s v="PROD96"/>
    <x v="87"/>
    <x v="4"/>
    <x v="21"/>
    <s v="STORE19"/>
    <s v="Mann-Austin"/>
    <x v="0"/>
    <s v="Vasquezborough"/>
    <x v="0"/>
    <x v="0"/>
    <n v="4"/>
    <n v="7.999999999999996E-2"/>
    <x v="964"/>
    <x v="967"/>
  </r>
  <r>
    <s v="SALE971"/>
    <d v="2024-08-26T00:00:00"/>
    <n v="8"/>
    <n v="2024"/>
    <s v="CUST1280"/>
    <s v="Male"/>
    <n v="48"/>
    <s v="PROD91"/>
    <x v="49"/>
    <x v="4"/>
    <x v="15"/>
    <s v="STORE13"/>
    <s v="Martinez, Adkins and Johnson"/>
    <x v="1"/>
    <s v="Danielmouth"/>
    <x v="1"/>
    <x v="2"/>
    <n v="4"/>
    <n v="0.24"/>
    <x v="965"/>
    <x v="968"/>
  </r>
  <r>
    <s v="SALE972"/>
    <d v="2025-03-24T00:00:00"/>
    <n v="3"/>
    <n v="2025"/>
    <s v="CUST1406"/>
    <s v="Female"/>
    <n v="23"/>
    <s v="PROD3"/>
    <x v="32"/>
    <x v="3"/>
    <x v="6"/>
    <s v="STORE16"/>
    <s v="Frederick-Wright"/>
    <x v="3"/>
    <s v="New Jimmymouth"/>
    <x v="1"/>
    <x v="1"/>
    <n v="1"/>
    <n v="0.18999999999999995"/>
    <x v="966"/>
    <x v="969"/>
  </r>
  <r>
    <s v="SALE973"/>
    <d v="2024-01-20T00:00:00"/>
    <n v="1"/>
    <n v="2024"/>
    <s v="CUST1402"/>
    <s v="Male"/>
    <n v="31"/>
    <s v="PROD54"/>
    <x v="54"/>
    <x v="0"/>
    <x v="11"/>
    <s v="STORE18"/>
    <s v="Guerrero-Schmitt"/>
    <x v="0"/>
    <s v="East Stevechester"/>
    <x v="1"/>
    <x v="0"/>
    <n v="2"/>
    <n v="0.24"/>
    <x v="967"/>
    <x v="970"/>
  </r>
  <r>
    <s v="SALE974"/>
    <d v="2025-01-10T00:00:00"/>
    <n v="1"/>
    <n v="2025"/>
    <s v="CUST1444"/>
    <s v="Male"/>
    <n v="19"/>
    <s v="PROD10"/>
    <x v="21"/>
    <x v="4"/>
    <x v="12"/>
    <s v="STORE6"/>
    <s v="Mann-Austin"/>
    <x v="0"/>
    <s v="Vasquezborough"/>
    <x v="0"/>
    <x v="0"/>
    <n v="4"/>
    <n v="0.25"/>
    <x v="968"/>
    <x v="971"/>
  </r>
  <r>
    <s v="SALE975"/>
    <d v="2023-12-21T00:00:00"/>
    <n v="12"/>
    <n v="2023"/>
    <s v="CUST1303"/>
    <s v="Female"/>
    <n v="23"/>
    <s v="PROD16"/>
    <x v="28"/>
    <x v="2"/>
    <x v="17"/>
    <s v="STORE9"/>
    <s v="Mann-Austin"/>
    <x v="0"/>
    <s v="Vasquezborough"/>
    <x v="0"/>
    <x v="1"/>
    <n v="2"/>
    <n v="7.999999999999996E-2"/>
    <x v="969"/>
    <x v="972"/>
  </r>
  <r>
    <s v="SALE976"/>
    <d v="2025-02-05T00:00:00"/>
    <n v="2"/>
    <n v="2025"/>
    <s v="CUST1249"/>
    <s v="Female"/>
    <n v="41"/>
    <s v="PROD19"/>
    <x v="43"/>
    <x v="0"/>
    <x v="20"/>
    <s v="STORE10"/>
    <s v="Martinez, Adkins and Johnson"/>
    <x v="1"/>
    <s v="Danielmouth"/>
    <x v="1"/>
    <x v="1"/>
    <n v="2"/>
    <n v="0.12"/>
    <x v="970"/>
    <x v="973"/>
  </r>
  <r>
    <s v="SALE977"/>
    <d v="2025-07-19T00:00:00"/>
    <n v="7"/>
    <n v="2025"/>
    <s v="CUST1099"/>
    <s v="Male"/>
    <n v="35"/>
    <s v="PROD31"/>
    <x v="42"/>
    <x v="0"/>
    <x v="0"/>
    <s v="STORE5"/>
    <s v="Mann-Austin"/>
    <x v="0"/>
    <s v="Vasquezborough"/>
    <x v="0"/>
    <x v="2"/>
    <n v="4"/>
    <n v="8.9999999999999969E-2"/>
    <x v="971"/>
    <x v="974"/>
  </r>
  <r>
    <s v="SALE978"/>
    <d v="2025-03-21T00:00:00"/>
    <n v="3"/>
    <n v="2025"/>
    <s v="CUST1298"/>
    <s v="Male"/>
    <n v="64"/>
    <s v="PROD19"/>
    <x v="43"/>
    <x v="0"/>
    <x v="20"/>
    <s v="STORE13"/>
    <s v="Martinez, Adkins and Johnson"/>
    <x v="1"/>
    <s v="Danielmouth"/>
    <x v="1"/>
    <x v="0"/>
    <n v="3"/>
    <n v="5.0000000000000044E-2"/>
    <x v="972"/>
    <x v="975"/>
  </r>
  <r>
    <s v="SALE979"/>
    <d v="2025-04-24T00:00:00"/>
    <n v="4"/>
    <n v="2025"/>
    <s v="CUST1328"/>
    <s v="Male"/>
    <n v="46"/>
    <s v="PROD21"/>
    <x v="36"/>
    <x v="3"/>
    <x v="7"/>
    <s v="STORE1"/>
    <s v="Martinez, Adkins and Johnson"/>
    <x v="1"/>
    <s v="Danielmouth"/>
    <x v="1"/>
    <x v="1"/>
    <n v="3"/>
    <n v="5.9999999999999942E-2"/>
    <x v="973"/>
    <x v="976"/>
  </r>
  <r>
    <s v="SALE980"/>
    <d v="2023-12-12T00:00:00"/>
    <n v="12"/>
    <n v="2023"/>
    <s v="CUST1232"/>
    <s v="Female"/>
    <n v="27"/>
    <s v="PROD66"/>
    <x v="67"/>
    <x v="2"/>
    <x v="4"/>
    <s v="STORE8"/>
    <s v="Mann-Austin"/>
    <x v="0"/>
    <s v="Vasquezborough"/>
    <x v="0"/>
    <x v="0"/>
    <n v="4"/>
    <n v="0.10999999999999988"/>
    <x v="974"/>
    <x v="977"/>
  </r>
  <r>
    <s v="SALE981"/>
    <d v="2024-07-08T00:00:00"/>
    <n v="7"/>
    <n v="2024"/>
    <s v="CUST1445"/>
    <s v="Female"/>
    <n v="41"/>
    <s v="PROD85"/>
    <x v="60"/>
    <x v="4"/>
    <x v="11"/>
    <s v="STORE8"/>
    <s v="Mann-Austin"/>
    <x v="0"/>
    <s v="Vasquezborough"/>
    <x v="0"/>
    <x v="1"/>
    <n v="2"/>
    <n v="0.21999999999999997"/>
    <x v="975"/>
    <x v="978"/>
  </r>
  <r>
    <s v="SALE982"/>
    <d v="2023-10-29T00:00:00"/>
    <n v="10"/>
    <n v="2023"/>
    <s v="CUST1165"/>
    <s v="Female"/>
    <n v="47"/>
    <s v="PROD31"/>
    <x v="42"/>
    <x v="0"/>
    <x v="0"/>
    <s v="STORE8"/>
    <s v="Mann-Austin"/>
    <x v="0"/>
    <s v="Vasquezborough"/>
    <x v="0"/>
    <x v="0"/>
    <n v="4"/>
    <n v="3.0000000000000138E-2"/>
    <x v="976"/>
    <x v="979"/>
  </r>
  <r>
    <s v="SALE983"/>
    <d v="2024-05-20T00:00:00"/>
    <n v="5"/>
    <n v="2024"/>
    <s v="CUST1088"/>
    <s v="Male"/>
    <n v="58"/>
    <s v="PROD66"/>
    <x v="67"/>
    <x v="2"/>
    <x v="4"/>
    <s v="STORE8"/>
    <s v="Mann-Austin"/>
    <x v="0"/>
    <s v="Vasquezborough"/>
    <x v="0"/>
    <x v="1"/>
    <n v="2"/>
    <n v="1.0000000000000009E-2"/>
    <x v="977"/>
    <x v="980"/>
  </r>
  <r>
    <s v="SALE984"/>
    <d v="2025-09-14T00:00:00"/>
    <n v="9"/>
    <n v="2025"/>
    <s v="CUST1491"/>
    <s v="Female"/>
    <n v="52"/>
    <s v="PROD29"/>
    <x v="32"/>
    <x v="3"/>
    <x v="6"/>
    <s v="STORE4"/>
    <s v="Mann-Austin"/>
    <x v="0"/>
    <s v="Vasquezborough"/>
    <x v="0"/>
    <x v="2"/>
    <n v="4"/>
    <n v="0.26"/>
    <x v="978"/>
    <x v="981"/>
  </r>
  <r>
    <s v="SALE985"/>
    <d v="2025-04-11T00:00:00"/>
    <n v="4"/>
    <n v="2025"/>
    <s v="CUST1055"/>
    <s v="Female"/>
    <n v="56"/>
    <s v="PROD1"/>
    <x v="21"/>
    <x v="4"/>
    <x v="12"/>
    <s v="STORE11"/>
    <s v="Martinez, Adkins and Johnson"/>
    <x v="1"/>
    <s v="Danielmouth"/>
    <x v="1"/>
    <x v="2"/>
    <n v="4"/>
    <n v="0.10999999999999988"/>
    <x v="979"/>
    <x v="982"/>
  </r>
  <r>
    <s v="SALE986"/>
    <d v="2024-05-17T00:00:00"/>
    <n v="5"/>
    <n v="2024"/>
    <s v="CUST1483"/>
    <s v="Male"/>
    <n v="48"/>
    <s v="PROD51"/>
    <x v="63"/>
    <x v="1"/>
    <x v="11"/>
    <s v="STORE11"/>
    <s v="Martinez, Adkins and Johnson"/>
    <x v="1"/>
    <s v="Danielmouth"/>
    <x v="1"/>
    <x v="1"/>
    <n v="3"/>
    <n v="0.29000000000000004"/>
    <x v="980"/>
    <x v="983"/>
  </r>
  <r>
    <s v="SALE987"/>
    <d v="2024-10-13T00:00:00"/>
    <n v="10"/>
    <n v="2024"/>
    <s v="CUST1026"/>
    <s v="Female"/>
    <n v="18"/>
    <s v="PROD25"/>
    <x v="55"/>
    <x v="4"/>
    <x v="11"/>
    <s v="STORE13"/>
    <s v="Martinez, Adkins and Johnson"/>
    <x v="1"/>
    <s v="Danielmouth"/>
    <x v="1"/>
    <x v="1"/>
    <n v="1"/>
    <n v="0.17000000000000004"/>
    <x v="981"/>
    <x v="984"/>
  </r>
  <r>
    <s v="SALE988"/>
    <d v="2024-07-13T00:00:00"/>
    <n v="7"/>
    <n v="2024"/>
    <s v="CUST1004"/>
    <s v="Female"/>
    <n v="64"/>
    <s v="PROD47"/>
    <x v="41"/>
    <x v="2"/>
    <x v="19"/>
    <s v="STORE17"/>
    <s v="Holloway Ltd"/>
    <x v="1"/>
    <s v="Bensonhaven"/>
    <x v="1"/>
    <x v="1"/>
    <n v="2"/>
    <n v="0.13000000000000012"/>
    <x v="982"/>
    <x v="985"/>
  </r>
  <r>
    <s v="SALE989"/>
    <d v="2025-02-06T00:00:00"/>
    <n v="2"/>
    <n v="2025"/>
    <s v="CUST1443"/>
    <s v="Male"/>
    <n v="51"/>
    <s v="PROD88"/>
    <x v="12"/>
    <x v="0"/>
    <x v="11"/>
    <s v="STORE10"/>
    <s v="Martinez, Adkins and Johnson"/>
    <x v="1"/>
    <s v="Danielmouth"/>
    <x v="1"/>
    <x v="2"/>
    <n v="1"/>
    <n v="0.14000000000000001"/>
    <x v="983"/>
    <x v="986"/>
  </r>
  <r>
    <s v="SALE990"/>
    <d v="2025-08-06T00:00:00"/>
    <n v="8"/>
    <n v="2025"/>
    <s v="CUST1077"/>
    <s v="Male"/>
    <n v="29"/>
    <s v="PROD20"/>
    <x v="39"/>
    <x v="0"/>
    <x v="11"/>
    <s v="STORE9"/>
    <s v="Mann-Austin"/>
    <x v="0"/>
    <s v="Vasquezborough"/>
    <x v="0"/>
    <x v="2"/>
    <n v="3"/>
    <n v="0.16000000000000003"/>
    <x v="984"/>
    <x v="987"/>
  </r>
  <r>
    <s v="SALE991"/>
    <d v="2024-05-20T00:00:00"/>
    <n v="5"/>
    <n v="2024"/>
    <s v="CUST1319"/>
    <s v="Male"/>
    <n v="54"/>
    <s v="PROD22"/>
    <x v="57"/>
    <x v="0"/>
    <x v="20"/>
    <s v="STORE12"/>
    <s v="Martinez, Adkins and Johnson"/>
    <x v="1"/>
    <s v="Danielmouth"/>
    <x v="1"/>
    <x v="0"/>
    <n v="1"/>
    <n v="0.13"/>
    <x v="985"/>
    <x v="988"/>
  </r>
  <r>
    <s v="SALE992"/>
    <d v="2024-10-10T00:00:00"/>
    <n v="10"/>
    <n v="2024"/>
    <s v="CUST1000"/>
    <s v="Male"/>
    <n v="55"/>
    <s v="PROD40"/>
    <x v="40"/>
    <x v="1"/>
    <x v="1"/>
    <s v="STORE7"/>
    <s v="Mann-Austin"/>
    <x v="0"/>
    <s v="Vasquezborough"/>
    <x v="0"/>
    <x v="0"/>
    <n v="3"/>
    <n v="0.26000000000000012"/>
    <x v="986"/>
    <x v="989"/>
  </r>
  <r>
    <s v="SALE993"/>
    <d v="2024-02-18T00:00:00"/>
    <n v="2"/>
    <n v="2024"/>
    <s v="CUST1363"/>
    <s v="Male"/>
    <n v="23"/>
    <s v="PROD19"/>
    <x v="43"/>
    <x v="0"/>
    <x v="20"/>
    <s v="STORE6"/>
    <s v="Mann-Austin"/>
    <x v="0"/>
    <s v="Vasquezborough"/>
    <x v="0"/>
    <x v="2"/>
    <n v="2"/>
    <n v="9.9999999999999978E-2"/>
    <x v="987"/>
    <x v="990"/>
  </r>
  <r>
    <s v="SALE994"/>
    <d v="2025-09-26T00:00:00"/>
    <n v="9"/>
    <n v="2025"/>
    <s v="CUST1329"/>
    <s v="Female"/>
    <n v="62"/>
    <s v="PROD99"/>
    <x v="8"/>
    <x v="3"/>
    <x v="8"/>
    <s v="STORE13"/>
    <s v="Martinez, Adkins and Johnson"/>
    <x v="1"/>
    <s v="Danielmouth"/>
    <x v="1"/>
    <x v="1"/>
    <n v="2"/>
    <n v="7.0000000000000173E-2"/>
    <x v="988"/>
    <x v="991"/>
  </r>
  <r>
    <s v="SALE995"/>
    <d v="2024-03-22T00:00:00"/>
    <n v="3"/>
    <n v="2024"/>
    <s v="CUST1394"/>
    <s v="Female"/>
    <n v="43"/>
    <s v="PROD24"/>
    <x v="10"/>
    <x v="0"/>
    <x v="9"/>
    <s v="STORE6"/>
    <s v="Mann-Austin"/>
    <x v="0"/>
    <s v="Vasquezborough"/>
    <x v="0"/>
    <x v="1"/>
    <n v="3"/>
    <n v="0.10999999999999999"/>
    <x v="989"/>
    <x v="992"/>
  </r>
  <r>
    <s v="SALE996"/>
    <d v="2024-10-14T00:00:00"/>
    <n v="10"/>
    <n v="2024"/>
    <s v="CUST1388"/>
    <s v="Male"/>
    <n v="53"/>
    <s v="PROD48"/>
    <x v="64"/>
    <x v="1"/>
    <x v="11"/>
    <s v="STORE6"/>
    <s v="Mann-Austin"/>
    <x v="0"/>
    <s v="Vasquezborough"/>
    <x v="0"/>
    <x v="0"/>
    <n v="4"/>
    <n v="0.28000000000000003"/>
    <x v="990"/>
    <x v="993"/>
  </r>
  <r>
    <s v="SALE997"/>
    <d v="2025-05-28T00:00:00"/>
    <n v="5"/>
    <n v="2025"/>
    <s v="CUST1190"/>
    <s v="Male"/>
    <n v="21"/>
    <s v="PROD27"/>
    <x v="16"/>
    <x v="3"/>
    <x v="6"/>
    <s v="STORE3"/>
    <s v="Mann-Austin"/>
    <x v="0"/>
    <s v="Vasquezborough"/>
    <x v="0"/>
    <x v="1"/>
    <n v="3"/>
    <n v="0.18000000000000005"/>
    <x v="991"/>
    <x v="994"/>
  </r>
  <r>
    <s v="SALE998"/>
    <d v="2024-08-18T00:00:00"/>
    <n v="8"/>
    <n v="2024"/>
    <s v="CUST1407"/>
    <s v="Male"/>
    <n v="33"/>
    <s v="PROD34"/>
    <x v="13"/>
    <x v="1"/>
    <x v="3"/>
    <s v="STORE17"/>
    <s v="Holloway Ltd"/>
    <x v="1"/>
    <s v="Bensonhaven"/>
    <x v="1"/>
    <x v="2"/>
    <n v="3"/>
    <n v="4.0000000000000036E-2"/>
    <x v="992"/>
    <x v="995"/>
  </r>
  <r>
    <s v="SALE999"/>
    <d v="2024-01-13T00:00:00"/>
    <n v="1"/>
    <n v="2024"/>
    <s v="CUST1421"/>
    <s v="Female"/>
    <n v="45"/>
    <s v="PROD81"/>
    <x v="75"/>
    <x v="0"/>
    <x v="20"/>
    <s v="STORE8"/>
    <s v="Mann-Austin"/>
    <x v="0"/>
    <s v="Vasquezborough"/>
    <x v="0"/>
    <x v="1"/>
    <n v="4"/>
    <n v="0.27"/>
    <x v="993"/>
    <x v="996"/>
  </r>
  <r>
    <s v="SALE1000"/>
    <d v="2024-06-13T00:00:00"/>
    <n v="6"/>
    <n v="2024"/>
    <s v="CUST1190"/>
    <s v="Male"/>
    <n v="21"/>
    <s v="PROD59"/>
    <x v="4"/>
    <x v="2"/>
    <x v="4"/>
    <s v="STORE2"/>
    <s v="Mann-Austin"/>
    <x v="0"/>
    <s v="Vasquezborough"/>
    <x v="0"/>
    <x v="0"/>
    <n v="2"/>
    <n v="0.27"/>
    <x v="994"/>
    <x v="997"/>
  </r>
  <r>
    <s v="SALE1001"/>
    <d v="2025-04-29T00:00:00"/>
    <n v="4"/>
    <n v="2025"/>
    <s v="CUST1052"/>
    <s v="Male"/>
    <n v="55"/>
    <s v="PROD69"/>
    <x v="20"/>
    <x v="4"/>
    <x v="14"/>
    <s v="STORE14"/>
    <s v="Mcdonald Inc"/>
    <x v="2"/>
    <s v="Christopherland"/>
    <x v="2"/>
    <x v="1"/>
    <n v="4"/>
    <n v="0.24"/>
    <x v="995"/>
    <x v="998"/>
  </r>
  <r>
    <s v="SALE1002"/>
    <d v="2024-10-01T00:00:00"/>
    <n v="10"/>
    <n v="2024"/>
    <s v="CUST1109"/>
    <s v="Male"/>
    <n v="27"/>
    <s v="PROD73"/>
    <x v="71"/>
    <x v="0"/>
    <x v="0"/>
    <s v="STORE10"/>
    <s v="Martinez, Adkins and Johnson"/>
    <x v="1"/>
    <s v="Danielmouth"/>
    <x v="1"/>
    <x v="2"/>
    <n v="3"/>
    <n v="0.22999999999999998"/>
    <x v="996"/>
    <x v="999"/>
  </r>
  <r>
    <s v="SALE1003"/>
    <d v="2024-09-07T00:00:00"/>
    <n v="9"/>
    <n v="2024"/>
    <s v="CUST1399"/>
    <s v="Male"/>
    <n v="27"/>
    <s v="PROD24"/>
    <x v="10"/>
    <x v="0"/>
    <x v="9"/>
    <s v="STORE1"/>
    <s v="Martinez, Adkins and Johnson"/>
    <x v="1"/>
    <s v="Danielmouth"/>
    <x v="1"/>
    <x v="1"/>
    <n v="4"/>
    <n v="0.24"/>
    <x v="997"/>
    <x v="1000"/>
  </r>
  <r>
    <s v="SALE1004"/>
    <d v="2025-06-26T00:00:00"/>
    <n v="6"/>
    <n v="2025"/>
    <s v="CUST1300"/>
    <s v="Male"/>
    <n v="29"/>
    <s v="PROD0"/>
    <x v="81"/>
    <x v="1"/>
    <x v="3"/>
    <s v="STORE17"/>
    <s v="Holloway Ltd"/>
    <x v="1"/>
    <s v="Bensonhaven"/>
    <x v="1"/>
    <x v="2"/>
    <n v="1"/>
    <n v="6.0000000000000053E-2"/>
    <x v="998"/>
    <x v="1001"/>
  </r>
  <r>
    <s v="SALE1005"/>
    <d v="2024-04-23T00:00:00"/>
    <n v="4"/>
    <n v="2024"/>
    <s v="CUST1194"/>
    <s v="Male"/>
    <n v="46"/>
    <s v="PROD54"/>
    <x v="54"/>
    <x v="0"/>
    <x v="11"/>
    <s v="STORE3"/>
    <s v="Mann-Austin"/>
    <x v="0"/>
    <s v="Vasquezborough"/>
    <x v="0"/>
    <x v="1"/>
    <n v="3"/>
    <n v="0.12000000000000011"/>
    <x v="999"/>
    <x v="1002"/>
  </r>
  <r>
    <s v="SALE1006"/>
    <d v="2025-09-18T00:00:00"/>
    <n v="9"/>
    <n v="2025"/>
    <s v="CUST1087"/>
    <s v="Female"/>
    <n v="58"/>
    <s v="PROD23"/>
    <x v="31"/>
    <x v="4"/>
    <x v="12"/>
    <s v="STORE17"/>
    <s v="Holloway Ltd"/>
    <x v="1"/>
    <s v="Bensonhaven"/>
    <x v="1"/>
    <x v="2"/>
    <n v="3"/>
    <n v="1.0000000000000009E-2"/>
    <x v="1000"/>
    <x v="1003"/>
  </r>
  <r>
    <s v="SALE1007"/>
    <d v="2023-10-18T00:00:00"/>
    <n v="10"/>
    <n v="2023"/>
    <s v="CUST1198"/>
    <s v="Male"/>
    <n v="54"/>
    <s v="PROD75"/>
    <x v="26"/>
    <x v="4"/>
    <x v="15"/>
    <s v="STORE2"/>
    <s v="Mann-Austin"/>
    <x v="0"/>
    <s v="Vasquezborough"/>
    <x v="0"/>
    <x v="1"/>
    <n v="2"/>
    <n v="0.26"/>
    <x v="1001"/>
    <x v="1004"/>
  </r>
  <r>
    <s v="SALE1008"/>
    <d v="2023-11-29T00:00:00"/>
    <n v="11"/>
    <n v="2023"/>
    <s v="CUST1426"/>
    <s v="Male"/>
    <n v="28"/>
    <s v="PROD63"/>
    <x v="74"/>
    <x v="2"/>
    <x v="18"/>
    <s v="STORE10"/>
    <s v="Martinez, Adkins and Johnson"/>
    <x v="1"/>
    <s v="Danielmouth"/>
    <x v="1"/>
    <x v="1"/>
    <n v="1"/>
    <n v="8.9999999999999969E-2"/>
    <x v="1002"/>
    <x v="1005"/>
  </r>
  <r>
    <s v="SALE1009"/>
    <d v="2025-03-24T00:00:00"/>
    <n v="3"/>
    <n v="2025"/>
    <s v="CUST1100"/>
    <s v="Female"/>
    <n v="53"/>
    <s v="PROD8"/>
    <x v="27"/>
    <x v="3"/>
    <x v="16"/>
    <s v="STORE8"/>
    <s v="Mann-Austin"/>
    <x v="0"/>
    <s v="Vasquezborough"/>
    <x v="0"/>
    <x v="0"/>
    <n v="4"/>
    <n v="0.17000000000000004"/>
    <x v="1003"/>
    <x v="1006"/>
  </r>
  <r>
    <s v="SALE1010"/>
    <d v="2025-09-08T00:00:00"/>
    <n v="9"/>
    <n v="2025"/>
    <s v="CUST1209"/>
    <s v="Female"/>
    <n v="50"/>
    <s v="PROD79"/>
    <x v="27"/>
    <x v="3"/>
    <x v="16"/>
    <s v="STORE9"/>
    <s v="Mann-Austin"/>
    <x v="0"/>
    <s v="Vasquezborough"/>
    <x v="0"/>
    <x v="2"/>
    <n v="4"/>
    <n v="6.0000000000000053E-2"/>
    <x v="1004"/>
    <x v="1007"/>
  </r>
  <r>
    <s v="SALE1011"/>
    <d v="2024-11-05T00:00:00"/>
    <n v="11"/>
    <n v="2024"/>
    <s v="CUST1004"/>
    <s v="Female"/>
    <n v="64"/>
    <s v="PROD81"/>
    <x v="75"/>
    <x v="0"/>
    <x v="20"/>
    <s v="STORE5"/>
    <s v="Mann-Austin"/>
    <x v="0"/>
    <s v="Vasquezborough"/>
    <x v="0"/>
    <x v="1"/>
    <n v="2"/>
    <n v="5.0000000000000044E-2"/>
    <x v="1005"/>
    <x v="1008"/>
  </r>
  <r>
    <s v="SALE1012"/>
    <d v="2024-08-31T00:00:00"/>
    <n v="8"/>
    <n v="2024"/>
    <s v="CUST1072"/>
    <s v="Female"/>
    <n v="39"/>
    <s v="PROD37"/>
    <x v="83"/>
    <x v="4"/>
    <x v="15"/>
    <s v="STORE18"/>
    <s v="Guerrero-Schmitt"/>
    <x v="0"/>
    <s v="East Stevechester"/>
    <x v="1"/>
    <x v="2"/>
    <n v="4"/>
    <n v="0.28000000000000003"/>
    <x v="1006"/>
    <x v="1009"/>
  </r>
  <r>
    <s v="SALE1013"/>
    <d v="2024-06-16T00:00:00"/>
    <n v="6"/>
    <n v="2024"/>
    <s v="CUST1185"/>
    <s v="Female"/>
    <n v="54"/>
    <s v="PROD7"/>
    <x v="20"/>
    <x v="4"/>
    <x v="14"/>
    <s v="STORE17"/>
    <s v="Holloway Ltd"/>
    <x v="1"/>
    <s v="Bensonhaven"/>
    <x v="1"/>
    <x v="1"/>
    <n v="4"/>
    <n v="0.22999999999999998"/>
    <x v="1007"/>
    <x v="1010"/>
  </r>
  <r>
    <s v="SALE1014"/>
    <d v="2025-01-24T00:00:00"/>
    <n v="1"/>
    <n v="2025"/>
    <s v="CUST1309"/>
    <s v="Female"/>
    <n v="41"/>
    <s v="PROD60"/>
    <x v="17"/>
    <x v="2"/>
    <x v="2"/>
    <s v="STORE13"/>
    <s v="Martinez, Adkins and Johnson"/>
    <x v="1"/>
    <s v="Danielmouth"/>
    <x v="1"/>
    <x v="2"/>
    <n v="2"/>
    <n v="0.14000000000000001"/>
    <x v="1008"/>
    <x v="1011"/>
  </r>
  <r>
    <s v="SALE1015"/>
    <d v="2025-03-09T00:00:00"/>
    <n v="3"/>
    <n v="2025"/>
    <s v="CUST1248"/>
    <s v="Male"/>
    <n v="19"/>
    <s v="PROD62"/>
    <x v="76"/>
    <x v="1"/>
    <x v="3"/>
    <s v="STORE4"/>
    <s v="Mann-Austin"/>
    <x v="0"/>
    <s v="Vasquezborough"/>
    <x v="0"/>
    <x v="2"/>
    <n v="4"/>
    <n v="0.29000000000000004"/>
    <x v="1009"/>
    <x v="1012"/>
  </r>
  <r>
    <s v="SALE1016"/>
    <d v="2024-06-18T00:00:00"/>
    <n v="6"/>
    <n v="2024"/>
    <s v="CUST1140"/>
    <s v="Female"/>
    <n v="63"/>
    <s v="PROD53"/>
    <x v="25"/>
    <x v="4"/>
    <x v="14"/>
    <s v="STORE4"/>
    <s v="Mann-Austin"/>
    <x v="0"/>
    <s v="Vasquezborough"/>
    <x v="0"/>
    <x v="2"/>
    <n v="3"/>
    <n v="3.0000000000000027E-2"/>
    <x v="1010"/>
    <x v="1013"/>
  </r>
  <r>
    <s v="SALE1017"/>
    <d v="2025-06-29T00:00:00"/>
    <n v="6"/>
    <n v="2025"/>
    <s v="CUST1442"/>
    <s v="Female"/>
    <n v="42"/>
    <s v="PROD34"/>
    <x v="13"/>
    <x v="1"/>
    <x v="3"/>
    <s v="STORE16"/>
    <s v="Frederick-Wright"/>
    <x v="3"/>
    <s v="New Jimmymouth"/>
    <x v="1"/>
    <x v="2"/>
    <n v="4"/>
    <n v="3.0000000000000027E-2"/>
    <x v="1011"/>
    <x v="1014"/>
  </r>
  <r>
    <s v="SALE1018"/>
    <d v="2025-06-15T00:00:00"/>
    <n v="6"/>
    <n v="2025"/>
    <s v="CUST1122"/>
    <s v="Male"/>
    <n v="50"/>
    <s v="PROD52"/>
    <x v="37"/>
    <x v="0"/>
    <x v="0"/>
    <s v="STORE6"/>
    <s v="Mann-Austin"/>
    <x v="0"/>
    <s v="Vasquezborough"/>
    <x v="0"/>
    <x v="0"/>
    <n v="3"/>
    <n v="8.0000000000000071E-2"/>
    <x v="1012"/>
    <x v="1015"/>
  </r>
  <r>
    <s v="SALE1019"/>
    <d v="2025-03-17T00:00:00"/>
    <n v="3"/>
    <n v="2025"/>
    <s v="CUST1353"/>
    <s v="Female"/>
    <n v="56"/>
    <s v="PROD45"/>
    <x v="46"/>
    <x v="0"/>
    <x v="0"/>
    <s v="STORE4"/>
    <s v="Mann-Austin"/>
    <x v="0"/>
    <s v="Vasquezborough"/>
    <x v="0"/>
    <x v="0"/>
    <n v="2"/>
    <n v="0.19999999999999996"/>
    <x v="1013"/>
    <x v="1016"/>
  </r>
  <r>
    <s v="SALE1020"/>
    <d v="2024-01-31T00:00:00"/>
    <n v="1"/>
    <n v="2024"/>
    <s v="CUST1464"/>
    <s v="Female"/>
    <n v="45"/>
    <s v="PROD25"/>
    <x v="55"/>
    <x v="4"/>
    <x v="11"/>
    <s v="STORE13"/>
    <s v="Martinez, Adkins and Johnson"/>
    <x v="1"/>
    <s v="Danielmouth"/>
    <x v="1"/>
    <x v="1"/>
    <n v="1"/>
    <n v="0.14000000000000001"/>
    <x v="1014"/>
    <x v="1017"/>
  </r>
  <r>
    <s v="SALE1021"/>
    <d v="2024-05-03T00:00:00"/>
    <n v="5"/>
    <n v="2024"/>
    <s v="CUST1292"/>
    <s v="Male"/>
    <n v="30"/>
    <s v="PROD55"/>
    <x v="69"/>
    <x v="3"/>
    <x v="6"/>
    <s v="STORE6"/>
    <s v="Mann-Austin"/>
    <x v="0"/>
    <s v="Vasquezborough"/>
    <x v="0"/>
    <x v="1"/>
    <n v="1"/>
    <n v="0.12"/>
    <x v="1015"/>
    <x v="1018"/>
  </r>
  <r>
    <s v="SALE1022"/>
    <d v="2024-12-18T00:00:00"/>
    <n v="12"/>
    <n v="2024"/>
    <s v="CUST1457"/>
    <s v="Male"/>
    <n v="59"/>
    <s v="PROD82"/>
    <x v="68"/>
    <x v="0"/>
    <x v="13"/>
    <s v="STORE16"/>
    <s v="Frederick-Wright"/>
    <x v="3"/>
    <s v="New Jimmymouth"/>
    <x v="1"/>
    <x v="1"/>
    <n v="1"/>
    <n v="4.0000000000000036E-2"/>
    <x v="1016"/>
    <x v="1019"/>
  </r>
  <r>
    <s v="SALE1023"/>
    <d v="2025-07-07T00:00:00"/>
    <n v="7"/>
    <n v="2025"/>
    <s v="CUST1019"/>
    <s v="Female"/>
    <n v="46"/>
    <s v="PROD93"/>
    <x v="44"/>
    <x v="1"/>
    <x v="3"/>
    <s v="STORE7"/>
    <s v="Mann-Austin"/>
    <x v="0"/>
    <s v="Vasquezborough"/>
    <x v="0"/>
    <x v="0"/>
    <n v="3"/>
    <n v="0.21999999999999997"/>
    <x v="1017"/>
    <x v="1020"/>
  </r>
  <r>
    <s v="SALE1024"/>
    <d v="2024-03-03T00:00:00"/>
    <n v="3"/>
    <n v="2024"/>
    <s v="CUST1368"/>
    <s v="Female"/>
    <n v="34"/>
    <s v="PROD95"/>
    <x v="86"/>
    <x v="0"/>
    <x v="11"/>
    <s v="STORE8"/>
    <s v="Mann-Austin"/>
    <x v="0"/>
    <s v="Vasquezborough"/>
    <x v="0"/>
    <x v="2"/>
    <n v="1"/>
    <n v="0.14000000000000001"/>
    <x v="1018"/>
    <x v="1021"/>
  </r>
  <r>
    <s v="SALE1025"/>
    <d v="2025-03-04T00:00:00"/>
    <n v="3"/>
    <n v="2025"/>
    <s v="CUST1060"/>
    <s v="Female"/>
    <n v="22"/>
    <s v="PROD17"/>
    <x v="50"/>
    <x v="0"/>
    <x v="11"/>
    <s v="STORE8"/>
    <s v="Mann-Austin"/>
    <x v="0"/>
    <s v="Vasquezborough"/>
    <x v="0"/>
    <x v="1"/>
    <n v="1"/>
    <n v="0.10999999999999999"/>
    <x v="1019"/>
    <x v="1022"/>
  </r>
  <r>
    <s v="SALE1026"/>
    <d v="2023-12-18T00:00:00"/>
    <n v="12"/>
    <n v="2023"/>
    <s v="CUST1317"/>
    <s v="Female"/>
    <n v="64"/>
    <s v="PROD81"/>
    <x v="75"/>
    <x v="0"/>
    <x v="20"/>
    <s v="STORE0"/>
    <s v="Rivera-Warner"/>
    <x v="0"/>
    <s v="Washingtonfurt"/>
    <x v="1"/>
    <x v="1"/>
    <n v="2"/>
    <n v="0.16000000000000003"/>
    <x v="1020"/>
    <x v="1023"/>
  </r>
  <r>
    <s v="SALE1027"/>
    <d v="2024-05-10T00:00:00"/>
    <n v="5"/>
    <n v="2024"/>
    <s v="CUST1436"/>
    <s v="Male"/>
    <n v="61"/>
    <s v="PROD52"/>
    <x v="37"/>
    <x v="0"/>
    <x v="0"/>
    <s v="STORE18"/>
    <s v="Guerrero-Schmitt"/>
    <x v="0"/>
    <s v="East Stevechester"/>
    <x v="1"/>
    <x v="0"/>
    <n v="1"/>
    <n v="4.0000000000000036E-2"/>
    <x v="1021"/>
    <x v="1024"/>
  </r>
  <r>
    <s v="SALE1028"/>
    <d v="2024-02-15T00:00:00"/>
    <n v="2"/>
    <n v="2024"/>
    <s v="CUST1005"/>
    <s v="Male"/>
    <n v="24"/>
    <s v="PROD86"/>
    <x v="52"/>
    <x v="3"/>
    <x v="8"/>
    <s v="STORE18"/>
    <s v="Guerrero-Schmitt"/>
    <x v="0"/>
    <s v="East Stevechester"/>
    <x v="1"/>
    <x v="1"/>
    <n v="1"/>
    <n v="0.16000000000000003"/>
    <x v="1022"/>
    <x v="1025"/>
  </r>
  <r>
    <s v="SALE1029"/>
    <d v="2024-09-29T00:00:00"/>
    <n v="9"/>
    <n v="2024"/>
    <s v="CUST1129"/>
    <s v="Female"/>
    <n v="43"/>
    <s v="PROD81"/>
    <x v="75"/>
    <x v="0"/>
    <x v="20"/>
    <s v="STORE6"/>
    <s v="Mann-Austin"/>
    <x v="0"/>
    <s v="Vasquezborough"/>
    <x v="0"/>
    <x v="0"/>
    <n v="4"/>
    <n v="4.9999999999999933E-2"/>
    <x v="1023"/>
    <x v="1026"/>
  </r>
  <r>
    <s v="SALE1030"/>
    <d v="2024-05-12T00:00:00"/>
    <n v="5"/>
    <n v="2024"/>
    <s v="CUST1124"/>
    <s v="Male"/>
    <n v="26"/>
    <s v="PROD73"/>
    <x v="71"/>
    <x v="0"/>
    <x v="0"/>
    <s v="STORE0"/>
    <s v="Rivera-Warner"/>
    <x v="0"/>
    <s v="Washingtonfurt"/>
    <x v="1"/>
    <x v="2"/>
    <n v="1"/>
    <n v="0.19999999999999996"/>
    <x v="1024"/>
    <x v="1027"/>
  </r>
  <r>
    <s v="SALE1031"/>
    <d v="2025-03-03T00:00:00"/>
    <n v="3"/>
    <n v="2025"/>
    <s v="CUST1274"/>
    <s v="Male"/>
    <n v="38"/>
    <s v="PROD44"/>
    <x v="35"/>
    <x v="0"/>
    <x v="13"/>
    <s v="STORE4"/>
    <s v="Mann-Austin"/>
    <x v="0"/>
    <s v="Vasquezborough"/>
    <x v="0"/>
    <x v="2"/>
    <n v="1"/>
    <n v="4.0000000000000036E-2"/>
    <x v="1025"/>
    <x v="1028"/>
  </r>
  <r>
    <s v="SALE1032"/>
    <d v="2023-11-20T00:00:00"/>
    <n v="11"/>
    <n v="2023"/>
    <s v="CUST1105"/>
    <s v="Female"/>
    <n v="50"/>
    <s v="PROD19"/>
    <x v="43"/>
    <x v="0"/>
    <x v="20"/>
    <s v="STORE11"/>
    <s v="Martinez, Adkins and Johnson"/>
    <x v="1"/>
    <s v="Danielmouth"/>
    <x v="1"/>
    <x v="2"/>
    <n v="3"/>
    <n v="6.0000000000000053E-2"/>
    <x v="1026"/>
    <x v="1029"/>
  </r>
  <r>
    <s v="SALE1033"/>
    <d v="2024-07-06T00:00:00"/>
    <n v="7"/>
    <n v="2024"/>
    <s v="CUST1246"/>
    <s v="Male"/>
    <n v="58"/>
    <s v="PROD33"/>
    <x v="9"/>
    <x v="3"/>
    <x v="6"/>
    <s v="STORE9"/>
    <s v="Mann-Austin"/>
    <x v="0"/>
    <s v="Vasquezborough"/>
    <x v="0"/>
    <x v="1"/>
    <n v="1"/>
    <n v="0.13"/>
    <x v="1027"/>
    <x v="1030"/>
  </r>
  <r>
    <s v="SALE1034"/>
    <d v="2025-03-11T00:00:00"/>
    <n v="3"/>
    <n v="2025"/>
    <s v="CUST1092"/>
    <s v="Female"/>
    <n v="44"/>
    <s v="PROD78"/>
    <x v="33"/>
    <x v="3"/>
    <x v="6"/>
    <s v="STORE3"/>
    <s v="Mann-Austin"/>
    <x v="0"/>
    <s v="Vasquezborough"/>
    <x v="0"/>
    <x v="1"/>
    <n v="3"/>
    <n v="0.1100000000000001"/>
    <x v="1028"/>
    <x v="1031"/>
  </r>
  <r>
    <s v="SALE1035"/>
    <d v="2024-04-12T00:00:00"/>
    <n v="4"/>
    <n v="2024"/>
    <s v="CUST1368"/>
    <s v="Female"/>
    <n v="34"/>
    <s v="PROD19"/>
    <x v="43"/>
    <x v="0"/>
    <x v="20"/>
    <s v="STORE14"/>
    <s v="Mcdonald Inc"/>
    <x v="2"/>
    <s v="Christopherland"/>
    <x v="2"/>
    <x v="2"/>
    <n v="2"/>
    <n v="2.0000000000000018E-2"/>
    <x v="1029"/>
    <x v="1032"/>
  </r>
  <r>
    <s v="SALE1036"/>
    <d v="2025-04-26T00:00:00"/>
    <n v="4"/>
    <n v="2025"/>
    <s v="CUST1278"/>
    <s v="Female"/>
    <n v="42"/>
    <s v="PROD23"/>
    <x v="31"/>
    <x v="4"/>
    <x v="12"/>
    <s v="STORE1"/>
    <s v="Martinez, Adkins and Johnson"/>
    <x v="1"/>
    <s v="Danielmouth"/>
    <x v="1"/>
    <x v="1"/>
    <n v="3"/>
    <n v="0.11999999999999988"/>
    <x v="1030"/>
    <x v="1033"/>
  </r>
  <r>
    <s v="SALE1037"/>
    <d v="2025-05-02T00:00:00"/>
    <n v="5"/>
    <n v="2025"/>
    <s v="CUST1159"/>
    <s v="Female"/>
    <n v="46"/>
    <s v="PROD43"/>
    <x v="19"/>
    <x v="1"/>
    <x v="3"/>
    <s v="STORE9"/>
    <s v="Mann-Austin"/>
    <x v="0"/>
    <s v="Vasquezborough"/>
    <x v="0"/>
    <x v="0"/>
    <n v="2"/>
    <n v="5.0000000000000044E-2"/>
    <x v="1031"/>
    <x v="1034"/>
  </r>
  <r>
    <s v="SALE1038"/>
    <d v="2024-04-18T00:00:00"/>
    <n v="4"/>
    <n v="2024"/>
    <s v="CUST1052"/>
    <s v="Male"/>
    <n v="55"/>
    <s v="PROD53"/>
    <x v="25"/>
    <x v="4"/>
    <x v="14"/>
    <s v="STORE7"/>
    <s v="Mann-Austin"/>
    <x v="0"/>
    <s v="Vasquezborough"/>
    <x v="0"/>
    <x v="2"/>
    <n v="2"/>
    <n v="0.18999999999999995"/>
    <x v="1032"/>
    <x v="1035"/>
  </r>
  <r>
    <s v="SALE1039"/>
    <d v="2024-08-16T00:00:00"/>
    <n v="8"/>
    <n v="2024"/>
    <s v="CUST1155"/>
    <s v="Female"/>
    <n v="60"/>
    <s v="PROD72"/>
    <x v="18"/>
    <x v="0"/>
    <x v="13"/>
    <s v="STORE14"/>
    <s v="Mcdonald Inc"/>
    <x v="2"/>
    <s v="Christopherland"/>
    <x v="2"/>
    <x v="1"/>
    <n v="3"/>
    <n v="1.000000000000012E-2"/>
    <x v="1033"/>
    <x v="1036"/>
  </r>
  <r>
    <s v="SALE1040"/>
    <d v="2025-07-23T00:00:00"/>
    <n v="7"/>
    <n v="2025"/>
    <s v="CUST1002"/>
    <s v="Female"/>
    <n v="29"/>
    <s v="PROD75"/>
    <x v="26"/>
    <x v="4"/>
    <x v="15"/>
    <s v="STORE17"/>
    <s v="Holloway Ltd"/>
    <x v="1"/>
    <s v="Bensonhaven"/>
    <x v="1"/>
    <x v="1"/>
    <n v="3"/>
    <n v="0.22999999999999998"/>
    <x v="1034"/>
    <x v="1037"/>
  </r>
  <r>
    <s v="SALE1041"/>
    <d v="2025-05-04T00:00:00"/>
    <n v="5"/>
    <n v="2025"/>
    <s v="CUST1310"/>
    <s v="Male"/>
    <n v="20"/>
    <s v="PROD17"/>
    <x v="50"/>
    <x v="0"/>
    <x v="11"/>
    <s v="STORE8"/>
    <s v="Mann-Austin"/>
    <x v="0"/>
    <s v="Vasquezborough"/>
    <x v="0"/>
    <x v="0"/>
    <n v="2"/>
    <n v="0.28000000000000003"/>
    <x v="1035"/>
    <x v="1038"/>
  </r>
  <r>
    <s v="SALE1042"/>
    <d v="2025-09-06T00:00:00"/>
    <n v="9"/>
    <n v="2025"/>
    <s v="CUST1171"/>
    <s v="Female"/>
    <n v="44"/>
    <s v="PROD75"/>
    <x v="26"/>
    <x v="4"/>
    <x v="15"/>
    <s v="STORE10"/>
    <s v="Martinez, Adkins and Johnson"/>
    <x v="1"/>
    <s v="Danielmouth"/>
    <x v="1"/>
    <x v="1"/>
    <n v="4"/>
    <n v="9.9999999999999978E-2"/>
    <x v="1036"/>
    <x v="1039"/>
  </r>
  <r>
    <s v="SALE1043"/>
    <d v="2023-11-21T00:00:00"/>
    <n v="11"/>
    <n v="2023"/>
    <s v="CUST1107"/>
    <s v="Female"/>
    <n v="62"/>
    <s v="PROD58"/>
    <x v="78"/>
    <x v="4"/>
    <x v="11"/>
    <s v="STORE17"/>
    <s v="Holloway Ltd"/>
    <x v="1"/>
    <s v="Bensonhaven"/>
    <x v="1"/>
    <x v="2"/>
    <n v="4"/>
    <n v="0.21999999999999997"/>
    <x v="1037"/>
    <x v="1040"/>
  </r>
  <r>
    <s v="SALE1044"/>
    <d v="2023-11-27T00:00:00"/>
    <n v="11"/>
    <n v="2023"/>
    <s v="CUST1053"/>
    <s v="Female"/>
    <n v="37"/>
    <s v="PROD47"/>
    <x v="41"/>
    <x v="2"/>
    <x v="19"/>
    <s v="STORE19"/>
    <s v="Mann-Austin"/>
    <x v="0"/>
    <s v="Vasquezborough"/>
    <x v="0"/>
    <x v="2"/>
    <n v="4"/>
    <n v="0.10000000000000009"/>
    <x v="1038"/>
    <x v="1041"/>
  </r>
  <r>
    <s v="SALE1045"/>
    <d v="2025-06-10T00:00:00"/>
    <n v="6"/>
    <n v="2025"/>
    <s v="CUST1499"/>
    <s v="Female"/>
    <n v="27"/>
    <s v="PROD30"/>
    <x v="34"/>
    <x v="3"/>
    <x v="8"/>
    <s v="STORE4"/>
    <s v="Mann-Austin"/>
    <x v="0"/>
    <s v="Vasquezborough"/>
    <x v="0"/>
    <x v="0"/>
    <n v="3"/>
    <n v="1.0000000000000231E-2"/>
    <x v="1039"/>
    <x v="1042"/>
  </r>
  <r>
    <s v="SALE1046"/>
    <d v="2025-05-29T00:00:00"/>
    <n v="5"/>
    <n v="2025"/>
    <s v="CUST1264"/>
    <s v="Male"/>
    <n v="25"/>
    <s v="PROD92"/>
    <x v="73"/>
    <x v="3"/>
    <x v="5"/>
    <s v="STORE11"/>
    <s v="Martinez, Adkins and Johnson"/>
    <x v="1"/>
    <s v="Danielmouth"/>
    <x v="1"/>
    <x v="1"/>
    <n v="1"/>
    <n v="0.28000000000000003"/>
    <x v="1040"/>
    <x v="1043"/>
  </r>
  <r>
    <s v="SALE1047"/>
    <d v="2023-12-28T00:00:00"/>
    <n v="12"/>
    <n v="2023"/>
    <s v="CUST1053"/>
    <s v="Female"/>
    <n v="37"/>
    <s v="PROD80"/>
    <x v="56"/>
    <x v="3"/>
    <x v="8"/>
    <s v="STORE9"/>
    <s v="Mann-Austin"/>
    <x v="0"/>
    <s v="Vasquezborough"/>
    <x v="0"/>
    <x v="0"/>
    <n v="1"/>
    <n v="0.22999999999999998"/>
    <x v="1041"/>
    <x v="1044"/>
  </r>
  <r>
    <s v="SALE1048"/>
    <d v="2025-05-06T00:00:00"/>
    <n v="5"/>
    <n v="2025"/>
    <s v="CUST1257"/>
    <s v="Male"/>
    <n v="42"/>
    <s v="PROD28"/>
    <x v="70"/>
    <x v="0"/>
    <x v="11"/>
    <s v="STORE0"/>
    <s v="Rivera-Warner"/>
    <x v="0"/>
    <s v="Washingtonfurt"/>
    <x v="1"/>
    <x v="1"/>
    <n v="1"/>
    <n v="0.18999999999999995"/>
    <x v="1042"/>
    <x v="1045"/>
  </r>
  <r>
    <s v="SALE1049"/>
    <d v="2024-04-03T00:00:00"/>
    <n v="4"/>
    <n v="2024"/>
    <s v="CUST1470"/>
    <s v="Female"/>
    <n v="21"/>
    <s v="PROD46"/>
    <x v="51"/>
    <x v="4"/>
    <x v="21"/>
    <s v="STORE1"/>
    <s v="Martinez, Adkins and Johnson"/>
    <x v="1"/>
    <s v="Danielmouth"/>
    <x v="1"/>
    <x v="1"/>
    <n v="4"/>
    <n v="5.0000000000000044E-2"/>
    <x v="1043"/>
    <x v="1046"/>
  </r>
  <r>
    <s v="SALE1050"/>
    <d v="2025-08-09T00:00:00"/>
    <n v="8"/>
    <n v="2025"/>
    <s v="CUST1120"/>
    <s v="Female"/>
    <n v="44"/>
    <s v="PROD15"/>
    <x v="5"/>
    <x v="1"/>
    <x v="5"/>
    <s v="STORE19"/>
    <s v="Mann-Austin"/>
    <x v="0"/>
    <s v="Vasquezborough"/>
    <x v="0"/>
    <x v="2"/>
    <n v="1"/>
    <n v="0.16000000000000014"/>
    <x v="1044"/>
    <x v="1047"/>
  </r>
  <r>
    <s v="SALE1051"/>
    <d v="2025-03-04T00:00:00"/>
    <n v="3"/>
    <n v="2025"/>
    <s v="CUST1499"/>
    <s v="Female"/>
    <n v="27"/>
    <s v="PROD44"/>
    <x v="35"/>
    <x v="0"/>
    <x v="13"/>
    <s v="STORE8"/>
    <s v="Mann-Austin"/>
    <x v="0"/>
    <s v="Vasquezborough"/>
    <x v="0"/>
    <x v="1"/>
    <n v="3"/>
    <n v="2.0000000000000018E-2"/>
    <x v="1045"/>
    <x v="1048"/>
  </r>
  <r>
    <s v="SALE1052"/>
    <d v="2024-07-30T00:00:00"/>
    <n v="7"/>
    <n v="2024"/>
    <s v="CUST1370"/>
    <s v="Male"/>
    <n v="45"/>
    <s v="PROD74"/>
    <x v="1"/>
    <x v="1"/>
    <x v="1"/>
    <s v="STORE18"/>
    <s v="Guerrero-Schmitt"/>
    <x v="0"/>
    <s v="East Stevechester"/>
    <x v="1"/>
    <x v="1"/>
    <n v="4"/>
    <n v="0.18999999999999995"/>
    <x v="1046"/>
    <x v="1049"/>
  </r>
  <r>
    <s v="SALE1053"/>
    <d v="2024-09-16T00:00:00"/>
    <n v="9"/>
    <n v="2024"/>
    <s v="CUST1380"/>
    <s v="Male"/>
    <n v="23"/>
    <s v="PROD38"/>
    <x v="45"/>
    <x v="0"/>
    <x v="9"/>
    <s v="STORE15"/>
    <s v="Shelton PLC"/>
    <x v="1"/>
    <s v="East Jenniferstad"/>
    <x v="1"/>
    <x v="0"/>
    <n v="4"/>
    <n v="0.12000000000000011"/>
    <x v="1047"/>
    <x v="1050"/>
  </r>
  <r>
    <s v="SALE1054"/>
    <d v="2025-07-12T00:00:00"/>
    <n v="7"/>
    <n v="2025"/>
    <s v="CUST1437"/>
    <s v="Female"/>
    <n v="47"/>
    <s v="PROD35"/>
    <x v="62"/>
    <x v="3"/>
    <x v="16"/>
    <s v="STORE12"/>
    <s v="Martinez, Adkins and Johnson"/>
    <x v="1"/>
    <s v="Danielmouth"/>
    <x v="1"/>
    <x v="1"/>
    <n v="3"/>
    <n v="0"/>
    <x v="1048"/>
    <x v="1051"/>
  </r>
  <r>
    <s v="SALE1055"/>
    <d v="2024-05-29T00:00:00"/>
    <n v="5"/>
    <n v="2024"/>
    <s v="CUST1464"/>
    <s v="Female"/>
    <n v="45"/>
    <s v="PROD76"/>
    <x v="3"/>
    <x v="1"/>
    <x v="3"/>
    <s v="STORE14"/>
    <s v="Mcdonald Inc"/>
    <x v="2"/>
    <s v="Christopherland"/>
    <x v="2"/>
    <x v="0"/>
    <n v="2"/>
    <n v="0.26"/>
    <x v="1049"/>
    <x v="1052"/>
  </r>
  <r>
    <s v="SALE1056"/>
    <d v="2024-05-19T00:00:00"/>
    <n v="5"/>
    <n v="2024"/>
    <s v="CUST1075"/>
    <s v="Female"/>
    <n v="61"/>
    <s v="PROD66"/>
    <x v="67"/>
    <x v="2"/>
    <x v="4"/>
    <s v="STORE18"/>
    <s v="Guerrero-Schmitt"/>
    <x v="0"/>
    <s v="East Stevechester"/>
    <x v="1"/>
    <x v="2"/>
    <n v="4"/>
    <n v="0.10999999999999999"/>
    <x v="1050"/>
    <x v="1053"/>
  </r>
  <r>
    <s v="SALE1057"/>
    <d v="2025-08-04T00:00:00"/>
    <n v="8"/>
    <n v="2025"/>
    <s v="CUST1067"/>
    <s v="Male"/>
    <n v="58"/>
    <s v="PROD10"/>
    <x v="21"/>
    <x v="4"/>
    <x v="12"/>
    <s v="STORE3"/>
    <s v="Mann-Austin"/>
    <x v="0"/>
    <s v="Vasquezborough"/>
    <x v="0"/>
    <x v="2"/>
    <n v="3"/>
    <n v="0.10999999999999999"/>
    <x v="1051"/>
    <x v="1054"/>
  </r>
  <r>
    <s v="SALE1058"/>
    <d v="2024-12-03T00:00:00"/>
    <n v="12"/>
    <n v="2024"/>
    <s v="CUST1442"/>
    <s v="Female"/>
    <n v="42"/>
    <s v="PROD46"/>
    <x v="51"/>
    <x v="4"/>
    <x v="21"/>
    <s v="STORE8"/>
    <s v="Mann-Austin"/>
    <x v="0"/>
    <s v="Vasquezborough"/>
    <x v="0"/>
    <x v="1"/>
    <n v="1"/>
    <n v="0.10999999999999999"/>
    <x v="1052"/>
    <x v="1055"/>
  </r>
  <r>
    <s v="SALE1059"/>
    <d v="2023-10-23T00:00:00"/>
    <n v="10"/>
    <n v="2023"/>
    <s v="CUST1009"/>
    <s v="Male"/>
    <n v="64"/>
    <s v="PROD78"/>
    <x v="33"/>
    <x v="3"/>
    <x v="6"/>
    <s v="STORE13"/>
    <s v="Martinez, Adkins and Johnson"/>
    <x v="1"/>
    <s v="Danielmouth"/>
    <x v="1"/>
    <x v="0"/>
    <n v="2"/>
    <n v="0.30000000000000004"/>
    <x v="1053"/>
    <x v="1056"/>
  </r>
  <r>
    <s v="SALE1060"/>
    <d v="2025-05-20T00:00:00"/>
    <n v="5"/>
    <n v="2025"/>
    <s v="CUST1194"/>
    <s v="Male"/>
    <n v="46"/>
    <s v="PROD87"/>
    <x v="66"/>
    <x v="3"/>
    <x v="16"/>
    <s v="STORE12"/>
    <s v="Martinez, Adkins and Johnson"/>
    <x v="1"/>
    <s v="Danielmouth"/>
    <x v="1"/>
    <x v="0"/>
    <n v="2"/>
    <n v="0.27"/>
    <x v="1054"/>
    <x v="1057"/>
  </r>
  <r>
    <s v="SALE1061"/>
    <d v="2024-09-19T00:00:00"/>
    <n v="9"/>
    <n v="2024"/>
    <s v="CUST1380"/>
    <s v="Male"/>
    <n v="23"/>
    <s v="PROD61"/>
    <x v="77"/>
    <x v="0"/>
    <x v="20"/>
    <s v="STORE7"/>
    <s v="Mann-Austin"/>
    <x v="0"/>
    <s v="Vasquezborough"/>
    <x v="0"/>
    <x v="1"/>
    <n v="2"/>
    <n v="0.27"/>
    <x v="1055"/>
    <x v="1058"/>
  </r>
  <r>
    <s v="SALE1062"/>
    <d v="2024-04-03T00:00:00"/>
    <n v="4"/>
    <n v="2024"/>
    <s v="CUST1105"/>
    <s v="Female"/>
    <n v="50"/>
    <s v="PROD73"/>
    <x v="71"/>
    <x v="0"/>
    <x v="0"/>
    <s v="STORE13"/>
    <s v="Martinez, Adkins and Johnson"/>
    <x v="1"/>
    <s v="Danielmouth"/>
    <x v="1"/>
    <x v="1"/>
    <n v="4"/>
    <n v="0.19999999999999996"/>
    <x v="1056"/>
    <x v="1059"/>
  </r>
  <r>
    <s v="SALE1063"/>
    <d v="2025-02-16T00:00:00"/>
    <n v="2"/>
    <n v="2025"/>
    <s v="CUST1221"/>
    <s v="Male"/>
    <n v="38"/>
    <s v="PROD34"/>
    <x v="13"/>
    <x v="1"/>
    <x v="3"/>
    <s v="STORE7"/>
    <s v="Mann-Austin"/>
    <x v="0"/>
    <s v="Vasquezborough"/>
    <x v="0"/>
    <x v="2"/>
    <n v="4"/>
    <n v="6.9999999999999951E-2"/>
    <x v="1057"/>
    <x v="1060"/>
  </r>
  <r>
    <s v="SALE1064"/>
    <d v="2024-09-10T00:00:00"/>
    <n v="9"/>
    <n v="2024"/>
    <s v="CUST1370"/>
    <s v="Male"/>
    <n v="45"/>
    <s v="PROD78"/>
    <x v="33"/>
    <x v="3"/>
    <x v="6"/>
    <s v="STORE19"/>
    <s v="Mann-Austin"/>
    <x v="0"/>
    <s v="Vasquezborough"/>
    <x v="0"/>
    <x v="1"/>
    <n v="2"/>
    <n v="9.9999999999999978E-2"/>
    <x v="1058"/>
    <x v="1061"/>
  </r>
  <r>
    <s v="SALE1065"/>
    <d v="2025-03-20T00:00:00"/>
    <n v="3"/>
    <n v="2025"/>
    <s v="CUST1023"/>
    <s v="Female"/>
    <n v="52"/>
    <s v="PROD40"/>
    <x v="40"/>
    <x v="1"/>
    <x v="1"/>
    <s v="STORE1"/>
    <s v="Martinez, Adkins and Johnson"/>
    <x v="1"/>
    <s v="Danielmouth"/>
    <x v="1"/>
    <x v="1"/>
    <n v="2"/>
    <n v="1.0000000000000009E-2"/>
    <x v="1059"/>
    <x v="1062"/>
  </r>
  <r>
    <s v="SALE1066"/>
    <d v="2024-11-12T00:00:00"/>
    <n v="11"/>
    <n v="2024"/>
    <s v="CUST1421"/>
    <s v="Female"/>
    <n v="45"/>
    <s v="PROD92"/>
    <x v="73"/>
    <x v="3"/>
    <x v="5"/>
    <s v="STORE18"/>
    <s v="Guerrero-Schmitt"/>
    <x v="0"/>
    <s v="East Stevechester"/>
    <x v="1"/>
    <x v="0"/>
    <n v="1"/>
    <n v="0.10999999999999999"/>
    <x v="1060"/>
    <x v="1063"/>
  </r>
  <r>
    <s v="SALE1067"/>
    <d v="2024-02-12T00:00:00"/>
    <n v="2"/>
    <n v="2024"/>
    <s v="CUST1349"/>
    <s v="Male"/>
    <n v="31"/>
    <s v="PROD34"/>
    <x v="13"/>
    <x v="1"/>
    <x v="3"/>
    <s v="STORE11"/>
    <s v="Martinez, Adkins and Johnson"/>
    <x v="1"/>
    <s v="Danielmouth"/>
    <x v="1"/>
    <x v="1"/>
    <n v="1"/>
    <n v="0.11999999999999988"/>
    <x v="1061"/>
    <x v="1064"/>
  </r>
  <r>
    <s v="SALE1068"/>
    <d v="2025-02-02T00:00:00"/>
    <n v="2"/>
    <n v="2025"/>
    <s v="CUST1062"/>
    <s v="Male"/>
    <n v="50"/>
    <s v="PROD37"/>
    <x v="83"/>
    <x v="4"/>
    <x v="15"/>
    <s v="STORE7"/>
    <s v="Mann-Austin"/>
    <x v="0"/>
    <s v="Vasquezborough"/>
    <x v="0"/>
    <x v="2"/>
    <n v="2"/>
    <n v="0.16000000000000003"/>
    <x v="1062"/>
    <x v="1065"/>
  </r>
  <r>
    <s v="SALE1069"/>
    <d v="2024-07-08T00:00:00"/>
    <n v="7"/>
    <n v="2024"/>
    <s v="CUST1163"/>
    <s v="Male"/>
    <n v="21"/>
    <s v="PROD98"/>
    <x v="23"/>
    <x v="1"/>
    <x v="1"/>
    <s v="STORE4"/>
    <s v="Mann-Austin"/>
    <x v="0"/>
    <s v="Vasquezborough"/>
    <x v="0"/>
    <x v="0"/>
    <n v="3"/>
    <n v="8.9999999999999969E-2"/>
    <x v="1063"/>
    <x v="1066"/>
  </r>
  <r>
    <s v="SALE1070"/>
    <d v="2024-10-11T00:00:00"/>
    <n v="10"/>
    <n v="2024"/>
    <s v="CUST1151"/>
    <s v="Female"/>
    <n v="25"/>
    <s v="PROD50"/>
    <x v="53"/>
    <x v="0"/>
    <x v="13"/>
    <s v="STORE2"/>
    <s v="Mann-Austin"/>
    <x v="0"/>
    <s v="Vasquezborough"/>
    <x v="0"/>
    <x v="2"/>
    <n v="4"/>
    <n v="0.17999999999999994"/>
    <x v="1064"/>
    <x v="1067"/>
  </r>
  <r>
    <s v="SALE1071"/>
    <d v="2023-10-16T00:00:00"/>
    <n v="10"/>
    <n v="2023"/>
    <s v="CUST1225"/>
    <s v="Female"/>
    <n v="46"/>
    <s v="PROD89"/>
    <x v="38"/>
    <x v="2"/>
    <x v="19"/>
    <s v="STORE2"/>
    <s v="Mann-Austin"/>
    <x v="0"/>
    <s v="Vasquezborough"/>
    <x v="0"/>
    <x v="0"/>
    <n v="4"/>
    <n v="0.2400000000000001"/>
    <x v="1065"/>
    <x v="1068"/>
  </r>
  <r>
    <s v="SALE1072"/>
    <d v="2024-12-27T00:00:00"/>
    <n v="12"/>
    <n v="2024"/>
    <s v="CUST1197"/>
    <s v="Female"/>
    <n v="45"/>
    <s v="PROD21"/>
    <x v="36"/>
    <x v="3"/>
    <x v="7"/>
    <s v="STORE8"/>
    <s v="Mann-Austin"/>
    <x v="0"/>
    <s v="Vasquezborough"/>
    <x v="0"/>
    <x v="0"/>
    <n v="1"/>
    <n v="1.9999999999999907E-2"/>
    <x v="1066"/>
    <x v="1069"/>
  </r>
  <r>
    <s v="SALE1073"/>
    <d v="2023-11-11T00:00:00"/>
    <n v="11"/>
    <n v="2023"/>
    <s v="CUST1337"/>
    <s v="Female"/>
    <n v="40"/>
    <s v="PROD64"/>
    <x v="82"/>
    <x v="2"/>
    <x v="19"/>
    <s v="STORE14"/>
    <s v="Mcdonald Inc"/>
    <x v="2"/>
    <s v="Christopherland"/>
    <x v="2"/>
    <x v="2"/>
    <n v="2"/>
    <n v="0.29000000000000004"/>
    <x v="1067"/>
    <x v="1070"/>
  </r>
  <r>
    <s v="SALE1074"/>
    <d v="2024-05-16T00:00:00"/>
    <n v="5"/>
    <n v="2024"/>
    <s v="CUST1363"/>
    <s v="Male"/>
    <n v="23"/>
    <s v="PROD75"/>
    <x v="26"/>
    <x v="4"/>
    <x v="15"/>
    <s v="STORE9"/>
    <s v="Mann-Austin"/>
    <x v="0"/>
    <s v="Vasquezborough"/>
    <x v="0"/>
    <x v="2"/>
    <n v="4"/>
    <n v="3.0000000000000027E-2"/>
    <x v="1068"/>
    <x v="1071"/>
  </r>
  <r>
    <s v="SALE1075"/>
    <d v="2024-10-28T00:00:00"/>
    <n v="10"/>
    <n v="2024"/>
    <s v="CUST1301"/>
    <s v="Male"/>
    <n v="50"/>
    <s v="PROD84"/>
    <x v="84"/>
    <x v="3"/>
    <x v="22"/>
    <s v="STORE17"/>
    <s v="Holloway Ltd"/>
    <x v="1"/>
    <s v="Bensonhaven"/>
    <x v="1"/>
    <x v="1"/>
    <n v="4"/>
    <n v="0.28000000000000003"/>
    <x v="1069"/>
    <x v="1072"/>
  </r>
  <r>
    <s v="SALE1076"/>
    <d v="2024-03-19T00:00:00"/>
    <n v="3"/>
    <n v="2024"/>
    <s v="CUST1045"/>
    <s v="Male"/>
    <n v="54"/>
    <s v="PROD33"/>
    <x v="9"/>
    <x v="3"/>
    <x v="6"/>
    <s v="STORE17"/>
    <s v="Holloway Ltd"/>
    <x v="1"/>
    <s v="Bensonhaven"/>
    <x v="1"/>
    <x v="2"/>
    <n v="3"/>
    <n v="0.13"/>
    <x v="1070"/>
    <x v="1073"/>
  </r>
  <r>
    <s v="SALE1077"/>
    <d v="2025-08-13T00:00:00"/>
    <n v="8"/>
    <n v="2025"/>
    <s v="CUST1138"/>
    <s v="Male"/>
    <n v="43"/>
    <s v="PROD71"/>
    <x v="48"/>
    <x v="2"/>
    <x v="4"/>
    <s v="STORE16"/>
    <s v="Frederick-Wright"/>
    <x v="3"/>
    <s v="New Jimmymouth"/>
    <x v="1"/>
    <x v="2"/>
    <n v="3"/>
    <n v="0.12"/>
    <x v="1071"/>
    <x v="1074"/>
  </r>
  <r>
    <s v="SALE1078"/>
    <d v="2025-08-09T00:00:00"/>
    <n v="8"/>
    <n v="2025"/>
    <s v="CUST1414"/>
    <s v="Female"/>
    <n v="35"/>
    <s v="PROD4"/>
    <x v="11"/>
    <x v="1"/>
    <x v="10"/>
    <s v="STORE11"/>
    <s v="Martinez, Adkins and Johnson"/>
    <x v="1"/>
    <s v="Danielmouth"/>
    <x v="1"/>
    <x v="0"/>
    <n v="1"/>
    <n v="0.16000000000000003"/>
    <x v="1072"/>
    <x v="1075"/>
  </r>
  <r>
    <s v="SALE1079"/>
    <d v="2024-05-08T00:00:00"/>
    <n v="5"/>
    <n v="2024"/>
    <s v="CUST1329"/>
    <s v="Female"/>
    <n v="62"/>
    <s v="PROD4"/>
    <x v="11"/>
    <x v="1"/>
    <x v="10"/>
    <s v="STORE17"/>
    <s v="Holloway Ltd"/>
    <x v="1"/>
    <s v="Bensonhaven"/>
    <x v="1"/>
    <x v="2"/>
    <n v="1"/>
    <n v="0.13"/>
    <x v="1073"/>
    <x v="1076"/>
  </r>
  <r>
    <s v="SALE1080"/>
    <d v="2024-03-10T00:00:00"/>
    <n v="3"/>
    <n v="2024"/>
    <s v="CUST1051"/>
    <s v="Female"/>
    <n v="23"/>
    <s v="PROD2"/>
    <x v="43"/>
    <x v="0"/>
    <x v="20"/>
    <s v="STORE17"/>
    <s v="Holloway Ltd"/>
    <x v="1"/>
    <s v="Bensonhaven"/>
    <x v="1"/>
    <x v="0"/>
    <n v="4"/>
    <n v="0.15000000000000002"/>
    <x v="1074"/>
    <x v="1077"/>
  </r>
  <r>
    <s v="SALE1081"/>
    <d v="2025-02-14T00:00:00"/>
    <n v="2"/>
    <n v="2025"/>
    <s v="CUST1418"/>
    <s v="Female"/>
    <n v="60"/>
    <s v="PROD44"/>
    <x v="35"/>
    <x v="0"/>
    <x v="13"/>
    <s v="STORE3"/>
    <s v="Mann-Austin"/>
    <x v="0"/>
    <s v="Vasquezborough"/>
    <x v="0"/>
    <x v="0"/>
    <n v="1"/>
    <n v="8.9999999999999858E-2"/>
    <x v="1075"/>
    <x v="1078"/>
  </r>
  <r>
    <s v="SALE1082"/>
    <d v="2025-08-02T00:00:00"/>
    <n v="8"/>
    <n v="2025"/>
    <s v="CUST1301"/>
    <s v="Male"/>
    <n v="50"/>
    <s v="PROD83"/>
    <x v="47"/>
    <x v="2"/>
    <x v="18"/>
    <s v="STORE12"/>
    <s v="Martinez, Adkins and Johnson"/>
    <x v="1"/>
    <s v="Danielmouth"/>
    <x v="1"/>
    <x v="1"/>
    <n v="3"/>
    <n v="2.9999999999999916E-2"/>
    <x v="1076"/>
    <x v="1079"/>
  </r>
  <r>
    <s v="SALE1083"/>
    <d v="2024-08-27T00:00:00"/>
    <n v="8"/>
    <n v="2024"/>
    <s v="CUST1385"/>
    <s v="Male"/>
    <n v="60"/>
    <s v="PROD29"/>
    <x v="32"/>
    <x v="3"/>
    <x v="6"/>
    <s v="STORE16"/>
    <s v="Frederick-Wright"/>
    <x v="3"/>
    <s v="New Jimmymouth"/>
    <x v="1"/>
    <x v="1"/>
    <n v="1"/>
    <n v="0.29000000000000004"/>
    <x v="1077"/>
    <x v="1080"/>
  </r>
  <r>
    <s v="SALE1084"/>
    <d v="2024-02-08T00:00:00"/>
    <n v="2"/>
    <n v="2024"/>
    <s v="CUST1347"/>
    <s v="Female"/>
    <n v="39"/>
    <s v="PROD16"/>
    <x v="28"/>
    <x v="2"/>
    <x v="17"/>
    <s v="STORE16"/>
    <s v="Frederick-Wright"/>
    <x v="3"/>
    <s v="New Jimmymouth"/>
    <x v="1"/>
    <x v="1"/>
    <n v="2"/>
    <n v="0.17000000000000004"/>
    <x v="1078"/>
    <x v="1081"/>
  </r>
  <r>
    <s v="SALE1085"/>
    <d v="2024-01-20T00:00:00"/>
    <n v="1"/>
    <n v="2024"/>
    <s v="CUST1488"/>
    <s v="Female"/>
    <n v="23"/>
    <s v="PROD4"/>
    <x v="11"/>
    <x v="1"/>
    <x v="10"/>
    <s v="STORE13"/>
    <s v="Martinez, Adkins and Johnson"/>
    <x v="1"/>
    <s v="Danielmouth"/>
    <x v="1"/>
    <x v="1"/>
    <n v="3"/>
    <n v="0.27"/>
    <x v="1079"/>
    <x v="1082"/>
  </r>
  <r>
    <s v="SALE1086"/>
    <d v="2024-10-02T00:00:00"/>
    <n v="10"/>
    <n v="2024"/>
    <s v="CUST1285"/>
    <s v="Female"/>
    <n v="46"/>
    <s v="PROD57"/>
    <x v="65"/>
    <x v="0"/>
    <x v="13"/>
    <s v="STORE5"/>
    <s v="Mann-Austin"/>
    <x v="0"/>
    <s v="Vasquezborough"/>
    <x v="0"/>
    <x v="1"/>
    <n v="3"/>
    <n v="0.22000000000000008"/>
    <x v="1080"/>
    <x v="1083"/>
  </r>
  <r>
    <s v="SALE1087"/>
    <d v="2023-11-09T00:00:00"/>
    <n v="11"/>
    <n v="2023"/>
    <s v="CUST1380"/>
    <s v="Male"/>
    <n v="23"/>
    <s v="PROD39"/>
    <x v="11"/>
    <x v="1"/>
    <x v="10"/>
    <s v="STORE3"/>
    <s v="Mann-Austin"/>
    <x v="0"/>
    <s v="Vasquezborough"/>
    <x v="0"/>
    <x v="2"/>
    <n v="3"/>
    <n v="0.17000000000000015"/>
    <x v="1081"/>
    <x v="1084"/>
  </r>
  <r>
    <s v="SALE1088"/>
    <d v="2023-12-24T00:00:00"/>
    <n v="12"/>
    <n v="2023"/>
    <s v="CUST1251"/>
    <s v="Male"/>
    <n v="64"/>
    <s v="PROD84"/>
    <x v="84"/>
    <x v="3"/>
    <x v="22"/>
    <s v="STORE1"/>
    <s v="Martinez, Adkins and Johnson"/>
    <x v="1"/>
    <s v="Danielmouth"/>
    <x v="1"/>
    <x v="0"/>
    <n v="3"/>
    <n v="0.1399999999999999"/>
    <x v="1082"/>
    <x v="1085"/>
  </r>
  <r>
    <s v="SALE1089"/>
    <d v="2025-01-29T00:00:00"/>
    <n v="1"/>
    <n v="2025"/>
    <s v="CUST1039"/>
    <s v="Female"/>
    <n v="55"/>
    <s v="PROD48"/>
    <x v="64"/>
    <x v="1"/>
    <x v="11"/>
    <s v="STORE18"/>
    <s v="Guerrero-Schmitt"/>
    <x v="0"/>
    <s v="East Stevechester"/>
    <x v="1"/>
    <x v="2"/>
    <n v="4"/>
    <n v="0.28000000000000003"/>
    <x v="1083"/>
    <x v="1086"/>
  </r>
  <r>
    <s v="SALE1090"/>
    <d v="2025-06-16T00:00:00"/>
    <n v="6"/>
    <n v="2025"/>
    <s v="CUST1325"/>
    <s v="Male"/>
    <n v="60"/>
    <s v="PROD66"/>
    <x v="67"/>
    <x v="2"/>
    <x v="4"/>
    <s v="STORE5"/>
    <s v="Mann-Austin"/>
    <x v="0"/>
    <s v="Vasquezborough"/>
    <x v="0"/>
    <x v="1"/>
    <n v="2"/>
    <n v="0.10999999999999999"/>
    <x v="1084"/>
    <x v="1087"/>
  </r>
  <r>
    <s v="SALE1091"/>
    <d v="2025-07-29T00:00:00"/>
    <n v="7"/>
    <n v="2025"/>
    <s v="CUST1255"/>
    <s v="Male"/>
    <n v="21"/>
    <s v="PROD57"/>
    <x v="65"/>
    <x v="0"/>
    <x v="13"/>
    <s v="STORE13"/>
    <s v="Martinez, Adkins and Johnson"/>
    <x v="1"/>
    <s v="Danielmouth"/>
    <x v="1"/>
    <x v="0"/>
    <n v="2"/>
    <n v="0.14000000000000001"/>
    <x v="1085"/>
    <x v="1088"/>
  </r>
  <r>
    <s v="SALE1092"/>
    <d v="2024-10-13T00:00:00"/>
    <n v="10"/>
    <n v="2024"/>
    <s v="CUST1271"/>
    <s v="Male"/>
    <n v="64"/>
    <s v="PROD11"/>
    <x v="21"/>
    <x v="4"/>
    <x v="12"/>
    <s v="STORE15"/>
    <s v="Shelton PLC"/>
    <x v="1"/>
    <s v="East Jenniferstad"/>
    <x v="1"/>
    <x v="1"/>
    <n v="4"/>
    <n v="0.25"/>
    <x v="1086"/>
    <x v="1089"/>
  </r>
  <r>
    <s v="SALE1093"/>
    <d v="2024-10-10T00:00:00"/>
    <n v="10"/>
    <n v="2024"/>
    <s v="CUST1161"/>
    <s v="Female"/>
    <n v="18"/>
    <s v="PROD78"/>
    <x v="33"/>
    <x v="3"/>
    <x v="6"/>
    <s v="STORE3"/>
    <s v="Mann-Austin"/>
    <x v="0"/>
    <s v="Vasquezborough"/>
    <x v="0"/>
    <x v="1"/>
    <n v="2"/>
    <n v="0.17999999999999994"/>
    <x v="1087"/>
    <x v="1090"/>
  </r>
  <r>
    <s v="SALE1094"/>
    <d v="2025-06-08T00:00:00"/>
    <n v="6"/>
    <n v="2025"/>
    <s v="CUST1497"/>
    <s v="Female"/>
    <n v="47"/>
    <s v="PROD87"/>
    <x v="66"/>
    <x v="3"/>
    <x v="16"/>
    <s v="STORE13"/>
    <s v="Martinez, Adkins and Johnson"/>
    <x v="1"/>
    <s v="Danielmouth"/>
    <x v="1"/>
    <x v="0"/>
    <n v="1"/>
    <n v="0.17000000000000015"/>
    <x v="1088"/>
    <x v="1091"/>
  </r>
  <r>
    <s v="SALE1095"/>
    <d v="2024-11-24T00:00:00"/>
    <n v="11"/>
    <n v="2024"/>
    <s v="CUST1251"/>
    <s v="Male"/>
    <n v="64"/>
    <s v="PROD84"/>
    <x v="84"/>
    <x v="3"/>
    <x v="22"/>
    <s v="STORE15"/>
    <s v="Shelton PLC"/>
    <x v="1"/>
    <s v="East Jenniferstad"/>
    <x v="1"/>
    <x v="2"/>
    <n v="1"/>
    <n v="0.26"/>
    <x v="1089"/>
    <x v="1092"/>
  </r>
  <r>
    <s v="SALE1096"/>
    <d v="2025-02-07T00:00:00"/>
    <n v="2"/>
    <n v="2025"/>
    <s v="CUST1266"/>
    <s v="Female"/>
    <n v="32"/>
    <s v="PROD20"/>
    <x v="39"/>
    <x v="0"/>
    <x v="11"/>
    <s v="STORE12"/>
    <s v="Martinez, Adkins and Johnson"/>
    <x v="1"/>
    <s v="Danielmouth"/>
    <x v="1"/>
    <x v="2"/>
    <n v="1"/>
    <n v="7.999999999999996E-2"/>
    <x v="1090"/>
    <x v="1093"/>
  </r>
  <r>
    <s v="SALE1097"/>
    <d v="2024-10-31T00:00:00"/>
    <n v="10"/>
    <n v="2024"/>
    <s v="CUST1071"/>
    <s v="Female"/>
    <n v="61"/>
    <s v="PROD0"/>
    <x v="81"/>
    <x v="1"/>
    <x v="3"/>
    <s v="STORE3"/>
    <s v="Mann-Austin"/>
    <x v="0"/>
    <s v="Vasquezborough"/>
    <x v="0"/>
    <x v="2"/>
    <n v="2"/>
    <n v="0.20999999999999996"/>
    <x v="1091"/>
    <x v="1094"/>
  </r>
  <r>
    <s v="SALE1098"/>
    <d v="2025-07-31T00:00:00"/>
    <n v="7"/>
    <n v="2025"/>
    <s v="CUST1481"/>
    <s v="Male"/>
    <n v="21"/>
    <s v="PROD15"/>
    <x v="5"/>
    <x v="1"/>
    <x v="5"/>
    <s v="STORE15"/>
    <s v="Shelton PLC"/>
    <x v="1"/>
    <s v="East Jenniferstad"/>
    <x v="1"/>
    <x v="2"/>
    <n v="3"/>
    <n v="0.23999999999999988"/>
    <x v="1092"/>
    <x v="1095"/>
  </r>
  <r>
    <s v="SALE1099"/>
    <d v="2024-12-05T00:00:00"/>
    <n v="12"/>
    <n v="2024"/>
    <s v="CUST1468"/>
    <s v="Male"/>
    <n v="45"/>
    <s v="PROD85"/>
    <x v="60"/>
    <x v="4"/>
    <x v="11"/>
    <s v="STORE1"/>
    <s v="Martinez, Adkins and Johnson"/>
    <x v="1"/>
    <s v="Danielmouth"/>
    <x v="1"/>
    <x v="2"/>
    <n v="1"/>
    <n v="0.1399999999999999"/>
    <x v="1093"/>
    <x v="1096"/>
  </r>
  <r>
    <s v="SALE1100"/>
    <d v="2024-03-28T00:00:00"/>
    <n v="3"/>
    <n v="2024"/>
    <s v="CUST1259"/>
    <s v="Female"/>
    <n v="32"/>
    <s v="PROD52"/>
    <x v="37"/>
    <x v="0"/>
    <x v="0"/>
    <s v="STORE10"/>
    <s v="Martinez, Adkins and Johnson"/>
    <x v="1"/>
    <s v="Danielmouth"/>
    <x v="1"/>
    <x v="2"/>
    <n v="3"/>
    <n v="0.27000000000000013"/>
    <x v="1094"/>
    <x v="1097"/>
  </r>
  <r>
    <s v="SALE1101"/>
    <d v="2024-12-15T00:00:00"/>
    <n v="12"/>
    <n v="2024"/>
    <s v="CUST1110"/>
    <s v="Female"/>
    <n v="40"/>
    <s v="PROD8"/>
    <x v="27"/>
    <x v="3"/>
    <x v="16"/>
    <s v="STORE1"/>
    <s v="Martinez, Adkins and Johnson"/>
    <x v="1"/>
    <s v="Danielmouth"/>
    <x v="1"/>
    <x v="2"/>
    <n v="3"/>
    <n v="0.16000000000000003"/>
    <x v="1095"/>
    <x v="1098"/>
  </r>
  <r>
    <s v="SALE1102"/>
    <d v="2025-07-04T00:00:00"/>
    <n v="7"/>
    <n v="2025"/>
    <s v="CUST1141"/>
    <s v="Male"/>
    <n v="30"/>
    <s v="PROD15"/>
    <x v="5"/>
    <x v="1"/>
    <x v="5"/>
    <s v="STORE3"/>
    <s v="Mann-Austin"/>
    <x v="0"/>
    <s v="Vasquezborough"/>
    <x v="0"/>
    <x v="1"/>
    <n v="4"/>
    <n v="2.0000000000000018E-2"/>
    <x v="1096"/>
    <x v="1099"/>
  </r>
  <r>
    <s v="SALE1103"/>
    <d v="2023-11-27T00:00:00"/>
    <n v="11"/>
    <n v="2023"/>
    <s v="CUST1375"/>
    <s v="Male"/>
    <n v="26"/>
    <s v="PROD28"/>
    <x v="70"/>
    <x v="0"/>
    <x v="11"/>
    <s v="STORE13"/>
    <s v="Martinez, Adkins and Johnson"/>
    <x v="1"/>
    <s v="Danielmouth"/>
    <x v="1"/>
    <x v="0"/>
    <n v="1"/>
    <n v="0"/>
    <x v="1097"/>
    <x v="1100"/>
  </r>
  <r>
    <s v="SALE1104"/>
    <d v="2024-06-25T00:00:00"/>
    <n v="6"/>
    <n v="2024"/>
    <s v="CUST1384"/>
    <s v="Female"/>
    <n v="52"/>
    <s v="PROD21"/>
    <x v="36"/>
    <x v="3"/>
    <x v="7"/>
    <s v="STORE10"/>
    <s v="Martinez, Adkins and Johnson"/>
    <x v="1"/>
    <s v="Danielmouth"/>
    <x v="1"/>
    <x v="1"/>
    <n v="2"/>
    <n v="0.18999999999999995"/>
    <x v="1098"/>
    <x v="1101"/>
  </r>
  <r>
    <s v="SALE1105"/>
    <d v="2023-10-29T00:00:00"/>
    <n v="10"/>
    <n v="2023"/>
    <s v="CUST1383"/>
    <s v="Female"/>
    <n v="27"/>
    <s v="PROD15"/>
    <x v="5"/>
    <x v="1"/>
    <x v="5"/>
    <s v="STORE3"/>
    <s v="Mann-Austin"/>
    <x v="0"/>
    <s v="Vasquezborough"/>
    <x v="0"/>
    <x v="0"/>
    <n v="4"/>
    <n v="0.27"/>
    <x v="1099"/>
    <x v="1102"/>
  </r>
  <r>
    <s v="SALE1106"/>
    <d v="2025-01-04T00:00:00"/>
    <n v="1"/>
    <n v="2025"/>
    <s v="CUST1168"/>
    <s v="Female"/>
    <n v="36"/>
    <s v="PROD50"/>
    <x v="53"/>
    <x v="0"/>
    <x v="13"/>
    <s v="STORE1"/>
    <s v="Martinez, Adkins and Johnson"/>
    <x v="1"/>
    <s v="Danielmouth"/>
    <x v="1"/>
    <x v="2"/>
    <n v="3"/>
    <n v="0.21999999999999997"/>
    <x v="1100"/>
    <x v="1103"/>
  </r>
  <r>
    <s v="SALE1107"/>
    <d v="2025-02-13T00:00:00"/>
    <n v="2"/>
    <n v="2025"/>
    <s v="CUST1458"/>
    <s v="Female"/>
    <n v="62"/>
    <s v="PROD17"/>
    <x v="50"/>
    <x v="0"/>
    <x v="11"/>
    <s v="STORE19"/>
    <s v="Mann-Austin"/>
    <x v="0"/>
    <s v="Vasquezborough"/>
    <x v="0"/>
    <x v="1"/>
    <n v="1"/>
    <n v="8.9999999999999969E-2"/>
    <x v="1101"/>
    <x v="1104"/>
  </r>
  <r>
    <s v="SALE1108"/>
    <d v="2024-06-05T00:00:00"/>
    <n v="6"/>
    <n v="2024"/>
    <s v="CUST1369"/>
    <s v="Female"/>
    <n v="20"/>
    <s v="PROD61"/>
    <x v="77"/>
    <x v="0"/>
    <x v="20"/>
    <s v="STORE10"/>
    <s v="Martinez, Adkins and Johnson"/>
    <x v="1"/>
    <s v="Danielmouth"/>
    <x v="1"/>
    <x v="2"/>
    <n v="3"/>
    <n v="0.12000000000000011"/>
    <x v="1102"/>
    <x v="1105"/>
  </r>
  <r>
    <s v="SALE1109"/>
    <d v="2024-04-05T00:00:00"/>
    <n v="4"/>
    <n v="2024"/>
    <s v="CUST1338"/>
    <s v="Female"/>
    <n v="46"/>
    <s v="PROD31"/>
    <x v="42"/>
    <x v="0"/>
    <x v="0"/>
    <s v="STORE2"/>
    <s v="Mann-Austin"/>
    <x v="0"/>
    <s v="Vasquezborough"/>
    <x v="0"/>
    <x v="1"/>
    <n v="3"/>
    <n v="0"/>
    <x v="1103"/>
    <x v="1106"/>
  </r>
  <r>
    <s v="SALE1110"/>
    <d v="2024-12-26T00:00:00"/>
    <n v="12"/>
    <n v="2024"/>
    <s v="CUST1187"/>
    <s v="Female"/>
    <n v="60"/>
    <s v="PROD24"/>
    <x v="10"/>
    <x v="0"/>
    <x v="9"/>
    <s v="STORE19"/>
    <s v="Mann-Austin"/>
    <x v="0"/>
    <s v="Vasquezborough"/>
    <x v="0"/>
    <x v="0"/>
    <n v="3"/>
    <n v="0.24"/>
    <x v="1104"/>
    <x v="1107"/>
  </r>
  <r>
    <s v="SALE1111"/>
    <d v="2024-01-25T00:00:00"/>
    <n v="1"/>
    <n v="2024"/>
    <s v="CUST1274"/>
    <s v="Male"/>
    <n v="38"/>
    <s v="PROD58"/>
    <x v="78"/>
    <x v="4"/>
    <x v="11"/>
    <s v="STORE10"/>
    <s v="Martinez, Adkins and Johnson"/>
    <x v="1"/>
    <s v="Danielmouth"/>
    <x v="1"/>
    <x v="0"/>
    <n v="1"/>
    <n v="7.0000000000000062E-2"/>
    <x v="1105"/>
    <x v="1108"/>
  </r>
  <r>
    <s v="SALE1112"/>
    <d v="2024-01-25T00:00:00"/>
    <n v="1"/>
    <n v="2024"/>
    <s v="CUST1151"/>
    <s v="Female"/>
    <n v="25"/>
    <s v="PROD73"/>
    <x v="71"/>
    <x v="0"/>
    <x v="0"/>
    <s v="STORE5"/>
    <s v="Mann-Austin"/>
    <x v="0"/>
    <s v="Vasquezborough"/>
    <x v="0"/>
    <x v="1"/>
    <n v="2"/>
    <n v="4.0000000000000036E-2"/>
    <x v="1106"/>
    <x v="1109"/>
  </r>
  <r>
    <s v="SALE1113"/>
    <d v="2025-08-19T00:00:00"/>
    <n v="8"/>
    <n v="2025"/>
    <s v="CUST1094"/>
    <s v="Female"/>
    <n v="43"/>
    <s v="PROD91"/>
    <x v="49"/>
    <x v="4"/>
    <x v="15"/>
    <s v="STORE5"/>
    <s v="Mann-Austin"/>
    <x v="0"/>
    <s v="Vasquezborough"/>
    <x v="0"/>
    <x v="0"/>
    <n v="3"/>
    <n v="5.0000000000000155E-2"/>
    <x v="1107"/>
    <x v="1110"/>
  </r>
  <r>
    <s v="SALE1114"/>
    <d v="2025-05-14T00:00:00"/>
    <n v="5"/>
    <n v="2025"/>
    <s v="CUST1466"/>
    <s v="Male"/>
    <n v="18"/>
    <s v="PROD87"/>
    <x v="66"/>
    <x v="3"/>
    <x v="16"/>
    <s v="STORE2"/>
    <s v="Mann-Austin"/>
    <x v="0"/>
    <s v="Vasquezborough"/>
    <x v="0"/>
    <x v="2"/>
    <n v="2"/>
    <n v="0.17999999999999994"/>
    <x v="1108"/>
    <x v="1111"/>
  </r>
  <r>
    <s v="SALE1115"/>
    <d v="2024-05-08T00:00:00"/>
    <n v="5"/>
    <n v="2024"/>
    <s v="CUST1401"/>
    <s v="Female"/>
    <n v="51"/>
    <s v="PROD65"/>
    <x v="15"/>
    <x v="0"/>
    <x v="13"/>
    <s v="STORE19"/>
    <s v="Mann-Austin"/>
    <x v="0"/>
    <s v="Vasquezborough"/>
    <x v="0"/>
    <x v="1"/>
    <n v="2"/>
    <n v="7.0000000000000062E-2"/>
    <x v="1109"/>
    <x v="1112"/>
  </r>
  <r>
    <s v="SALE1116"/>
    <d v="2023-10-20T00:00:00"/>
    <n v="10"/>
    <n v="2023"/>
    <s v="CUST1140"/>
    <s v="Female"/>
    <n v="63"/>
    <s v="PROD13"/>
    <x v="21"/>
    <x v="4"/>
    <x v="12"/>
    <s v="STORE8"/>
    <s v="Mann-Austin"/>
    <x v="0"/>
    <s v="Vasquezborough"/>
    <x v="0"/>
    <x v="0"/>
    <n v="3"/>
    <n v="3.0000000000000027E-2"/>
    <x v="1110"/>
    <x v="1113"/>
  </r>
  <r>
    <s v="SALE1117"/>
    <d v="2024-08-06T00:00:00"/>
    <n v="8"/>
    <n v="2024"/>
    <s v="CUST1437"/>
    <s v="Female"/>
    <n v="47"/>
    <s v="PROD96"/>
    <x v="87"/>
    <x v="4"/>
    <x v="21"/>
    <s v="STORE3"/>
    <s v="Mann-Austin"/>
    <x v="0"/>
    <s v="Vasquezborough"/>
    <x v="0"/>
    <x v="1"/>
    <n v="4"/>
    <n v="2.9999999999999916E-2"/>
    <x v="1111"/>
    <x v="1114"/>
  </r>
  <r>
    <s v="SALE1118"/>
    <d v="2025-01-30T00:00:00"/>
    <n v="1"/>
    <n v="2025"/>
    <s v="CUST1205"/>
    <s v="Female"/>
    <n v="44"/>
    <s v="PROD72"/>
    <x v="18"/>
    <x v="0"/>
    <x v="13"/>
    <s v="STORE9"/>
    <s v="Mann-Austin"/>
    <x v="0"/>
    <s v="Vasquezborough"/>
    <x v="0"/>
    <x v="1"/>
    <n v="1"/>
    <n v="0.15000000000000002"/>
    <x v="1112"/>
    <x v="1115"/>
  </r>
  <r>
    <s v="SALE1119"/>
    <d v="2023-12-11T00:00:00"/>
    <n v="12"/>
    <n v="2023"/>
    <s v="CUST1455"/>
    <s v="Male"/>
    <n v="54"/>
    <s v="PROD21"/>
    <x v="36"/>
    <x v="3"/>
    <x v="7"/>
    <s v="STORE4"/>
    <s v="Mann-Austin"/>
    <x v="0"/>
    <s v="Vasquezborough"/>
    <x v="0"/>
    <x v="1"/>
    <n v="2"/>
    <n v="0.25"/>
    <x v="1113"/>
    <x v="1116"/>
  </r>
  <r>
    <s v="SALE1120"/>
    <d v="2024-06-03T00:00:00"/>
    <n v="6"/>
    <n v="2024"/>
    <s v="CUST1020"/>
    <s v="Male"/>
    <n v="59"/>
    <s v="PROD37"/>
    <x v="83"/>
    <x v="4"/>
    <x v="15"/>
    <s v="STORE16"/>
    <s v="Frederick-Wright"/>
    <x v="3"/>
    <s v="New Jimmymouth"/>
    <x v="1"/>
    <x v="2"/>
    <n v="4"/>
    <n v="0.17999999999999983"/>
    <x v="1114"/>
    <x v="1117"/>
  </r>
  <r>
    <s v="SALE1121"/>
    <d v="2024-10-14T00:00:00"/>
    <n v="10"/>
    <n v="2024"/>
    <s v="CUST1319"/>
    <s v="Male"/>
    <n v="54"/>
    <s v="PROD0"/>
    <x v="81"/>
    <x v="1"/>
    <x v="3"/>
    <s v="STORE4"/>
    <s v="Mann-Austin"/>
    <x v="0"/>
    <s v="Vasquezborough"/>
    <x v="0"/>
    <x v="1"/>
    <n v="3"/>
    <n v="7.999999999999996E-2"/>
    <x v="1115"/>
    <x v="1118"/>
  </r>
  <r>
    <s v="SALE1122"/>
    <d v="2025-03-09T00:00:00"/>
    <n v="3"/>
    <n v="2025"/>
    <s v="CUST1294"/>
    <s v="Male"/>
    <n v="29"/>
    <s v="PROD42"/>
    <x v="58"/>
    <x v="1"/>
    <x v="11"/>
    <s v="STORE0"/>
    <s v="Rivera-Warner"/>
    <x v="0"/>
    <s v="Washingtonfurt"/>
    <x v="1"/>
    <x v="0"/>
    <n v="2"/>
    <n v="0.17999999999999994"/>
    <x v="1116"/>
    <x v="1119"/>
  </r>
  <r>
    <s v="SALE1123"/>
    <d v="2025-09-10T00:00:00"/>
    <n v="9"/>
    <n v="2025"/>
    <s v="CUST1141"/>
    <s v="Male"/>
    <n v="30"/>
    <s v="PROD17"/>
    <x v="50"/>
    <x v="0"/>
    <x v="11"/>
    <s v="STORE14"/>
    <s v="Mcdonald Inc"/>
    <x v="2"/>
    <s v="Christopherland"/>
    <x v="2"/>
    <x v="0"/>
    <n v="2"/>
    <n v="0.12"/>
    <x v="1117"/>
    <x v="1120"/>
  </r>
  <r>
    <s v="SALE1124"/>
    <d v="2024-06-04T00:00:00"/>
    <n v="6"/>
    <n v="2024"/>
    <s v="CUST1361"/>
    <s v="Male"/>
    <n v="64"/>
    <s v="PROD76"/>
    <x v="3"/>
    <x v="1"/>
    <x v="3"/>
    <s v="STORE14"/>
    <s v="Mcdonald Inc"/>
    <x v="2"/>
    <s v="Christopherland"/>
    <x v="2"/>
    <x v="0"/>
    <n v="3"/>
    <n v="0.30000000000000016"/>
    <x v="1118"/>
    <x v="1121"/>
  </r>
  <r>
    <s v="SALE1125"/>
    <d v="2024-01-16T00:00:00"/>
    <n v="1"/>
    <n v="2024"/>
    <s v="CUST1233"/>
    <s v="Male"/>
    <n v="59"/>
    <s v="PROD95"/>
    <x v="86"/>
    <x v="0"/>
    <x v="11"/>
    <s v="STORE15"/>
    <s v="Shelton PLC"/>
    <x v="1"/>
    <s v="East Jenniferstad"/>
    <x v="1"/>
    <x v="1"/>
    <n v="2"/>
    <n v="0.27"/>
    <x v="1119"/>
    <x v="1122"/>
  </r>
  <r>
    <s v="SALE1126"/>
    <d v="2024-12-27T00:00:00"/>
    <n v="12"/>
    <n v="2024"/>
    <s v="CUST1379"/>
    <s v="Female"/>
    <n v="34"/>
    <s v="PROD0"/>
    <x v="81"/>
    <x v="1"/>
    <x v="3"/>
    <s v="STORE17"/>
    <s v="Holloway Ltd"/>
    <x v="1"/>
    <s v="Bensonhaven"/>
    <x v="1"/>
    <x v="1"/>
    <n v="3"/>
    <n v="0.29000000000000004"/>
    <x v="1120"/>
    <x v="1123"/>
  </r>
  <r>
    <s v="SALE1127"/>
    <d v="2025-06-09T00:00:00"/>
    <n v="6"/>
    <n v="2025"/>
    <s v="CUST1483"/>
    <s v="Male"/>
    <n v="48"/>
    <s v="PROD30"/>
    <x v="34"/>
    <x v="3"/>
    <x v="8"/>
    <s v="STORE10"/>
    <s v="Martinez, Adkins and Johnson"/>
    <x v="1"/>
    <s v="Danielmouth"/>
    <x v="1"/>
    <x v="1"/>
    <n v="2"/>
    <n v="3.0000000000000027E-2"/>
    <x v="1121"/>
    <x v="1124"/>
  </r>
  <r>
    <s v="SALE1128"/>
    <d v="2024-08-05T00:00:00"/>
    <n v="8"/>
    <n v="2024"/>
    <s v="CUST1344"/>
    <s v="Male"/>
    <n v="39"/>
    <s v="PROD92"/>
    <x v="73"/>
    <x v="3"/>
    <x v="5"/>
    <s v="STORE3"/>
    <s v="Mann-Austin"/>
    <x v="0"/>
    <s v="Vasquezborough"/>
    <x v="0"/>
    <x v="2"/>
    <n v="1"/>
    <n v="6.0000000000000053E-2"/>
    <x v="1122"/>
    <x v="1125"/>
  </r>
  <r>
    <s v="SALE1129"/>
    <d v="2025-04-06T00:00:00"/>
    <n v="4"/>
    <n v="2025"/>
    <s v="CUST1373"/>
    <s v="Female"/>
    <n v="37"/>
    <s v="PROD34"/>
    <x v="13"/>
    <x v="1"/>
    <x v="3"/>
    <s v="STORE1"/>
    <s v="Martinez, Adkins and Johnson"/>
    <x v="1"/>
    <s v="Danielmouth"/>
    <x v="1"/>
    <x v="2"/>
    <n v="3"/>
    <n v="0"/>
    <x v="1123"/>
    <x v="1126"/>
  </r>
  <r>
    <s v="SALE1130"/>
    <d v="2024-08-08T00:00:00"/>
    <n v="8"/>
    <n v="2024"/>
    <s v="CUST1244"/>
    <s v="Male"/>
    <n v="19"/>
    <s v="PROD53"/>
    <x v="25"/>
    <x v="4"/>
    <x v="14"/>
    <s v="STORE8"/>
    <s v="Mann-Austin"/>
    <x v="0"/>
    <s v="Vasquezborough"/>
    <x v="0"/>
    <x v="0"/>
    <n v="2"/>
    <n v="0.21999999999999997"/>
    <x v="1124"/>
    <x v="1127"/>
  </r>
  <r>
    <s v="SALE1131"/>
    <d v="2025-04-17T00:00:00"/>
    <n v="4"/>
    <n v="2025"/>
    <s v="CUST1162"/>
    <s v="Male"/>
    <n v="37"/>
    <s v="PROD53"/>
    <x v="25"/>
    <x v="4"/>
    <x v="14"/>
    <s v="STORE11"/>
    <s v="Martinez, Adkins and Johnson"/>
    <x v="1"/>
    <s v="Danielmouth"/>
    <x v="1"/>
    <x v="1"/>
    <n v="3"/>
    <n v="5.0000000000000155E-2"/>
    <x v="1125"/>
    <x v="1128"/>
  </r>
  <r>
    <s v="SALE1132"/>
    <d v="2025-03-30T00:00:00"/>
    <n v="3"/>
    <n v="2025"/>
    <s v="CUST1309"/>
    <s v="Female"/>
    <n v="41"/>
    <s v="PROD62"/>
    <x v="76"/>
    <x v="1"/>
    <x v="3"/>
    <s v="STORE13"/>
    <s v="Martinez, Adkins and Johnson"/>
    <x v="1"/>
    <s v="Danielmouth"/>
    <x v="1"/>
    <x v="1"/>
    <n v="4"/>
    <n v="0.27"/>
    <x v="1126"/>
    <x v="1129"/>
  </r>
  <r>
    <s v="SALE1133"/>
    <d v="2024-12-21T00:00:00"/>
    <n v="12"/>
    <n v="2024"/>
    <s v="CUST1114"/>
    <s v="Male"/>
    <n v="30"/>
    <s v="PROD37"/>
    <x v="83"/>
    <x v="4"/>
    <x v="15"/>
    <s v="STORE1"/>
    <s v="Martinez, Adkins and Johnson"/>
    <x v="1"/>
    <s v="Danielmouth"/>
    <x v="1"/>
    <x v="0"/>
    <n v="1"/>
    <n v="8.9999999999999969E-2"/>
    <x v="1127"/>
    <x v="1130"/>
  </r>
  <r>
    <s v="SALE1134"/>
    <d v="2024-05-31T00:00:00"/>
    <n v="5"/>
    <n v="2024"/>
    <s v="CUST1164"/>
    <s v="Female"/>
    <n v="39"/>
    <s v="PROD51"/>
    <x v="63"/>
    <x v="1"/>
    <x v="11"/>
    <s v="STORE18"/>
    <s v="Guerrero-Schmitt"/>
    <x v="0"/>
    <s v="East Stevechester"/>
    <x v="1"/>
    <x v="2"/>
    <n v="2"/>
    <n v="0.28000000000000003"/>
    <x v="1128"/>
    <x v="1131"/>
  </r>
  <r>
    <s v="SALE1135"/>
    <d v="2025-03-06T00:00:00"/>
    <n v="3"/>
    <n v="2025"/>
    <s v="CUST1425"/>
    <s v="Male"/>
    <n v="40"/>
    <s v="PROD89"/>
    <x v="38"/>
    <x v="2"/>
    <x v="19"/>
    <s v="STORE6"/>
    <s v="Mann-Austin"/>
    <x v="0"/>
    <s v="Vasquezborough"/>
    <x v="0"/>
    <x v="2"/>
    <n v="4"/>
    <n v="0.14000000000000012"/>
    <x v="1129"/>
    <x v="1132"/>
  </r>
  <r>
    <s v="SALE1136"/>
    <d v="2024-10-10T00:00:00"/>
    <n v="10"/>
    <n v="2024"/>
    <s v="CUST1359"/>
    <s v="Male"/>
    <n v="32"/>
    <s v="PROD59"/>
    <x v="4"/>
    <x v="2"/>
    <x v="4"/>
    <s v="STORE6"/>
    <s v="Mann-Austin"/>
    <x v="0"/>
    <s v="Vasquezborough"/>
    <x v="0"/>
    <x v="1"/>
    <n v="3"/>
    <n v="3.0000000000000138E-2"/>
    <x v="1130"/>
    <x v="1133"/>
  </r>
  <r>
    <s v="SALE1137"/>
    <d v="2024-05-29T00:00:00"/>
    <n v="5"/>
    <n v="2024"/>
    <s v="CUST1004"/>
    <s v="Female"/>
    <n v="64"/>
    <s v="PROD64"/>
    <x v="82"/>
    <x v="2"/>
    <x v="19"/>
    <s v="STORE16"/>
    <s v="Frederick-Wright"/>
    <x v="3"/>
    <s v="New Jimmymouth"/>
    <x v="1"/>
    <x v="2"/>
    <n v="1"/>
    <n v="4.0000000000000036E-2"/>
    <x v="1131"/>
    <x v="1134"/>
  </r>
  <r>
    <s v="SALE1138"/>
    <d v="2025-10-10T00:00:00"/>
    <n v="10"/>
    <n v="2025"/>
    <s v="CUST1024"/>
    <s v="Male"/>
    <n v="40"/>
    <s v="PROD51"/>
    <x v="63"/>
    <x v="1"/>
    <x v="11"/>
    <s v="STORE6"/>
    <s v="Mann-Austin"/>
    <x v="0"/>
    <s v="Vasquezborough"/>
    <x v="0"/>
    <x v="0"/>
    <n v="1"/>
    <n v="2.0000000000000018E-2"/>
    <x v="1132"/>
    <x v="1135"/>
  </r>
  <r>
    <s v="SALE1139"/>
    <d v="2024-08-14T00:00:00"/>
    <n v="8"/>
    <n v="2024"/>
    <s v="CUST1022"/>
    <s v="Female"/>
    <n v="33"/>
    <s v="PROD77"/>
    <x v="24"/>
    <x v="1"/>
    <x v="5"/>
    <s v="STORE2"/>
    <s v="Mann-Austin"/>
    <x v="0"/>
    <s v="Vasquezborough"/>
    <x v="0"/>
    <x v="2"/>
    <n v="2"/>
    <n v="0"/>
    <x v="1133"/>
    <x v="1136"/>
  </r>
  <r>
    <s v="SALE1140"/>
    <d v="2025-07-23T00:00:00"/>
    <n v="7"/>
    <n v="2025"/>
    <s v="CUST1179"/>
    <s v="Female"/>
    <n v="43"/>
    <s v="PROD34"/>
    <x v="13"/>
    <x v="1"/>
    <x v="3"/>
    <s v="STORE15"/>
    <s v="Shelton PLC"/>
    <x v="1"/>
    <s v="East Jenniferstad"/>
    <x v="1"/>
    <x v="1"/>
    <n v="2"/>
    <n v="0.17000000000000004"/>
    <x v="1134"/>
    <x v="1137"/>
  </r>
  <r>
    <s v="SALE1141"/>
    <d v="2024-05-04T00:00:00"/>
    <n v="5"/>
    <n v="2024"/>
    <s v="CUST1373"/>
    <s v="Female"/>
    <n v="37"/>
    <s v="PROD46"/>
    <x v="51"/>
    <x v="4"/>
    <x v="21"/>
    <s v="STORE7"/>
    <s v="Mann-Austin"/>
    <x v="0"/>
    <s v="Vasquezborough"/>
    <x v="0"/>
    <x v="1"/>
    <n v="2"/>
    <n v="9.9999999999999978E-2"/>
    <x v="1135"/>
    <x v="1138"/>
  </r>
  <r>
    <s v="SALE1142"/>
    <d v="2024-11-12T00:00:00"/>
    <n v="11"/>
    <n v="2024"/>
    <s v="CUST1296"/>
    <s v="Female"/>
    <n v="28"/>
    <s v="PROD83"/>
    <x v="47"/>
    <x v="2"/>
    <x v="18"/>
    <s v="STORE1"/>
    <s v="Martinez, Adkins and Johnson"/>
    <x v="1"/>
    <s v="Danielmouth"/>
    <x v="1"/>
    <x v="2"/>
    <n v="3"/>
    <n v="0.18999999999999995"/>
    <x v="1136"/>
    <x v="1139"/>
  </r>
  <r>
    <s v="SALE1143"/>
    <d v="2024-01-10T00:00:00"/>
    <n v="1"/>
    <n v="2024"/>
    <s v="CUST1499"/>
    <s v="Female"/>
    <n v="27"/>
    <s v="PROD28"/>
    <x v="70"/>
    <x v="0"/>
    <x v="11"/>
    <s v="STORE9"/>
    <s v="Mann-Austin"/>
    <x v="0"/>
    <s v="Vasquezborough"/>
    <x v="0"/>
    <x v="0"/>
    <n v="2"/>
    <n v="3.0000000000000027E-2"/>
    <x v="1137"/>
    <x v="1140"/>
  </r>
  <r>
    <s v="SALE1144"/>
    <d v="2024-05-21T00:00:00"/>
    <n v="5"/>
    <n v="2024"/>
    <s v="CUST1210"/>
    <s v="Male"/>
    <n v="48"/>
    <s v="PROD49"/>
    <x v="2"/>
    <x v="2"/>
    <x v="2"/>
    <s v="STORE1"/>
    <s v="Martinez, Adkins and Johnson"/>
    <x v="1"/>
    <s v="Danielmouth"/>
    <x v="1"/>
    <x v="1"/>
    <n v="3"/>
    <n v="9.9999999999999978E-2"/>
    <x v="1138"/>
    <x v="1141"/>
  </r>
  <r>
    <s v="SALE1145"/>
    <d v="2025-06-13T00:00:00"/>
    <n v="6"/>
    <n v="2025"/>
    <s v="CUST1432"/>
    <s v="Male"/>
    <n v="37"/>
    <s v="PROD16"/>
    <x v="28"/>
    <x v="2"/>
    <x v="17"/>
    <s v="STORE13"/>
    <s v="Martinez, Adkins and Johnson"/>
    <x v="1"/>
    <s v="Danielmouth"/>
    <x v="1"/>
    <x v="2"/>
    <n v="4"/>
    <n v="0.19999999999999996"/>
    <x v="1139"/>
    <x v="1142"/>
  </r>
  <r>
    <s v="SALE1146"/>
    <d v="2024-08-04T00:00:00"/>
    <n v="8"/>
    <n v="2024"/>
    <s v="CUST1051"/>
    <s v="Female"/>
    <n v="23"/>
    <s v="PROD50"/>
    <x v="53"/>
    <x v="0"/>
    <x v="13"/>
    <s v="STORE4"/>
    <s v="Mann-Austin"/>
    <x v="0"/>
    <s v="Vasquezborough"/>
    <x v="0"/>
    <x v="1"/>
    <n v="4"/>
    <n v="0.29999999999999993"/>
    <x v="1140"/>
    <x v="1143"/>
  </r>
  <r>
    <s v="SALE1147"/>
    <d v="2025-07-16T00:00:00"/>
    <n v="7"/>
    <n v="2025"/>
    <s v="CUST1219"/>
    <s v="Female"/>
    <n v="47"/>
    <s v="PROD91"/>
    <x v="49"/>
    <x v="4"/>
    <x v="15"/>
    <s v="STORE0"/>
    <s v="Rivera-Warner"/>
    <x v="0"/>
    <s v="Washingtonfurt"/>
    <x v="1"/>
    <x v="1"/>
    <n v="2"/>
    <n v="7.0000000000000062E-2"/>
    <x v="1141"/>
    <x v="1144"/>
  </r>
  <r>
    <s v="SALE1148"/>
    <d v="2024-10-04T00:00:00"/>
    <n v="10"/>
    <n v="2024"/>
    <s v="CUST1134"/>
    <s v="Male"/>
    <n v="54"/>
    <s v="PROD15"/>
    <x v="5"/>
    <x v="1"/>
    <x v="5"/>
    <s v="STORE6"/>
    <s v="Mann-Austin"/>
    <x v="0"/>
    <s v="Vasquezborough"/>
    <x v="0"/>
    <x v="0"/>
    <n v="4"/>
    <n v="0"/>
    <x v="1142"/>
    <x v="1145"/>
  </r>
  <r>
    <s v="SALE1149"/>
    <d v="2025-06-16T00:00:00"/>
    <n v="6"/>
    <n v="2025"/>
    <s v="CUST1131"/>
    <s v="Female"/>
    <n v="34"/>
    <s v="PROD26"/>
    <x v="30"/>
    <x v="1"/>
    <x v="1"/>
    <s v="STORE8"/>
    <s v="Mann-Austin"/>
    <x v="0"/>
    <s v="Vasquezborough"/>
    <x v="0"/>
    <x v="1"/>
    <n v="3"/>
    <n v="0.18000000000000005"/>
    <x v="1143"/>
    <x v="1146"/>
  </r>
  <r>
    <s v="SALE1150"/>
    <d v="2024-03-01T00:00:00"/>
    <n v="3"/>
    <n v="2024"/>
    <s v="CUST1432"/>
    <s v="Male"/>
    <n v="37"/>
    <s v="PROD38"/>
    <x v="45"/>
    <x v="0"/>
    <x v="9"/>
    <s v="STORE14"/>
    <s v="Mcdonald Inc"/>
    <x v="2"/>
    <s v="Christopherland"/>
    <x v="2"/>
    <x v="2"/>
    <n v="4"/>
    <n v="7.0000000000000062E-2"/>
    <x v="1144"/>
    <x v="1147"/>
  </r>
  <r>
    <s v="SALE1151"/>
    <d v="2024-06-11T00:00:00"/>
    <n v="6"/>
    <n v="2024"/>
    <s v="CUST1006"/>
    <s v="Female"/>
    <n v="29"/>
    <s v="PROD83"/>
    <x v="47"/>
    <x v="2"/>
    <x v="18"/>
    <s v="STORE17"/>
    <s v="Holloway Ltd"/>
    <x v="1"/>
    <s v="Bensonhaven"/>
    <x v="1"/>
    <x v="1"/>
    <n v="3"/>
    <n v="0.14000000000000001"/>
    <x v="1145"/>
    <x v="1148"/>
  </r>
  <r>
    <s v="SALE1152"/>
    <d v="2025-09-24T00:00:00"/>
    <n v="9"/>
    <n v="2025"/>
    <s v="CUST1480"/>
    <s v="Male"/>
    <n v="33"/>
    <s v="PROD65"/>
    <x v="15"/>
    <x v="0"/>
    <x v="13"/>
    <s v="STORE3"/>
    <s v="Mann-Austin"/>
    <x v="0"/>
    <s v="Vasquezborough"/>
    <x v="0"/>
    <x v="1"/>
    <n v="3"/>
    <n v="0"/>
    <x v="1146"/>
    <x v="1149"/>
  </r>
  <r>
    <s v="SALE1153"/>
    <d v="2025-02-06T00:00:00"/>
    <n v="2"/>
    <n v="2025"/>
    <s v="CUST1312"/>
    <s v="Female"/>
    <n v="47"/>
    <s v="PROD38"/>
    <x v="45"/>
    <x v="0"/>
    <x v="9"/>
    <s v="STORE14"/>
    <s v="Mcdonald Inc"/>
    <x v="2"/>
    <s v="Christopherland"/>
    <x v="2"/>
    <x v="0"/>
    <n v="2"/>
    <n v="6.0000000000000164E-2"/>
    <x v="1147"/>
    <x v="1150"/>
  </r>
  <r>
    <s v="SALE1154"/>
    <d v="2024-10-22T00:00:00"/>
    <n v="10"/>
    <n v="2024"/>
    <s v="CUST1022"/>
    <s v="Female"/>
    <n v="33"/>
    <s v="PROD83"/>
    <x v="47"/>
    <x v="2"/>
    <x v="18"/>
    <s v="STORE6"/>
    <s v="Mann-Austin"/>
    <x v="0"/>
    <s v="Vasquezborough"/>
    <x v="0"/>
    <x v="1"/>
    <n v="2"/>
    <n v="0.27"/>
    <x v="1148"/>
    <x v="1151"/>
  </r>
  <r>
    <s v="SALE1155"/>
    <d v="2024-09-21T00:00:00"/>
    <n v="9"/>
    <n v="2024"/>
    <s v="CUST1340"/>
    <s v="Male"/>
    <n v="27"/>
    <s v="PROD41"/>
    <x v="80"/>
    <x v="0"/>
    <x v="13"/>
    <s v="STORE5"/>
    <s v="Mann-Austin"/>
    <x v="0"/>
    <s v="Vasquezborough"/>
    <x v="0"/>
    <x v="2"/>
    <n v="2"/>
    <n v="0.11999999999999988"/>
    <x v="1149"/>
    <x v="1152"/>
  </r>
  <r>
    <s v="SALE1156"/>
    <d v="2025-09-23T00:00:00"/>
    <n v="9"/>
    <n v="2025"/>
    <s v="CUST1023"/>
    <s v="Female"/>
    <n v="52"/>
    <s v="PROD22"/>
    <x v="57"/>
    <x v="0"/>
    <x v="20"/>
    <s v="STORE7"/>
    <s v="Mann-Austin"/>
    <x v="0"/>
    <s v="Vasquezborough"/>
    <x v="0"/>
    <x v="1"/>
    <n v="3"/>
    <n v="0.15000000000000013"/>
    <x v="1150"/>
    <x v="1153"/>
  </r>
  <r>
    <s v="SALE1157"/>
    <d v="2025-06-03T00:00:00"/>
    <n v="6"/>
    <n v="2025"/>
    <s v="CUST1230"/>
    <s v="Male"/>
    <n v="29"/>
    <s v="PROD78"/>
    <x v="33"/>
    <x v="3"/>
    <x v="6"/>
    <s v="STORE7"/>
    <s v="Mann-Austin"/>
    <x v="0"/>
    <s v="Vasquezborough"/>
    <x v="0"/>
    <x v="1"/>
    <n v="3"/>
    <n v="0.27"/>
    <x v="1151"/>
    <x v="1154"/>
  </r>
  <r>
    <s v="SALE1158"/>
    <d v="2024-09-24T00:00:00"/>
    <n v="9"/>
    <n v="2024"/>
    <s v="CUST1047"/>
    <s v="Female"/>
    <n v="54"/>
    <s v="PROD18"/>
    <x v="85"/>
    <x v="4"/>
    <x v="14"/>
    <s v="STORE3"/>
    <s v="Mann-Austin"/>
    <x v="0"/>
    <s v="Vasquezborough"/>
    <x v="0"/>
    <x v="0"/>
    <n v="2"/>
    <n v="0.14999999999999991"/>
    <x v="1152"/>
    <x v="1155"/>
  </r>
  <r>
    <s v="SALE1159"/>
    <d v="2025-08-12T00:00:00"/>
    <n v="8"/>
    <n v="2025"/>
    <s v="CUST1346"/>
    <s v="Female"/>
    <n v="58"/>
    <s v="PROD90"/>
    <x v="59"/>
    <x v="1"/>
    <x v="11"/>
    <s v="STORE16"/>
    <s v="Frederick-Wright"/>
    <x v="3"/>
    <s v="New Jimmymouth"/>
    <x v="1"/>
    <x v="1"/>
    <n v="1"/>
    <n v="0.14000000000000001"/>
    <x v="1153"/>
    <x v="1156"/>
  </r>
  <r>
    <s v="SALE1160"/>
    <d v="2024-03-16T00:00:00"/>
    <n v="3"/>
    <n v="2024"/>
    <s v="CUST1365"/>
    <s v="Female"/>
    <n v="63"/>
    <s v="PROD30"/>
    <x v="34"/>
    <x v="3"/>
    <x v="8"/>
    <s v="STORE11"/>
    <s v="Martinez, Adkins and Johnson"/>
    <x v="1"/>
    <s v="Danielmouth"/>
    <x v="1"/>
    <x v="1"/>
    <n v="2"/>
    <n v="2.9999999999999916E-2"/>
    <x v="1154"/>
    <x v="1157"/>
  </r>
  <r>
    <s v="SALE1161"/>
    <d v="2025-06-24T00:00:00"/>
    <n v="6"/>
    <n v="2025"/>
    <s v="CUST1281"/>
    <s v="Male"/>
    <n v="59"/>
    <s v="PROD19"/>
    <x v="43"/>
    <x v="0"/>
    <x v="20"/>
    <s v="STORE19"/>
    <s v="Mann-Austin"/>
    <x v="0"/>
    <s v="Vasquezborough"/>
    <x v="0"/>
    <x v="0"/>
    <n v="4"/>
    <n v="0.17999999999999994"/>
    <x v="1155"/>
    <x v="1158"/>
  </r>
  <r>
    <s v="SALE1162"/>
    <d v="2024-05-26T00:00:00"/>
    <n v="5"/>
    <n v="2024"/>
    <s v="CUST1188"/>
    <s v="Male"/>
    <n v="42"/>
    <s v="PROD71"/>
    <x v="48"/>
    <x v="2"/>
    <x v="4"/>
    <s v="STORE10"/>
    <s v="Martinez, Adkins and Johnson"/>
    <x v="1"/>
    <s v="Danielmouth"/>
    <x v="1"/>
    <x v="0"/>
    <n v="2"/>
    <n v="0.26"/>
    <x v="1156"/>
    <x v="1159"/>
  </r>
  <r>
    <s v="SALE1163"/>
    <d v="2025-02-03T00:00:00"/>
    <n v="2"/>
    <n v="2025"/>
    <s v="CUST1242"/>
    <s v="Female"/>
    <n v="58"/>
    <s v="PROD81"/>
    <x v="75"/>
    <x v="0"/>
    <x v="20"/>
    <s v="STORE1"/>
    <s v="Martinez, Adkins and Johnson"/>
    <x v="1"/>
    <s v="Danielmouth"/>
    <x v="1"/>
    <x v="1"/>
    <n v="1"/>
    <n v="0.28000000000000003"/>
    <x v="1157"/>
    <x v="1160"/>
  </r>
  <r>
    <s v="SALE1164"/>
    <d v="2024-08-02T00:00:00"/>
    <n v="8"/>
    <n v="2024"/>
    <s v="CUST1471"/>
    <s v="Male"/>
    <n v="42"/>
    <s v="PROD3"/>
    <x v="32"/>
    <x v="3"/>
    <x v="6"/>
    <s v="STORE15"/>
    <s v="Shelton PLC"/>
    <x v="1"/>
    <s v="East Jenniferstad"/>
    <x v="1"/>
    <x v="2"/>
    <n v="1"/>
    <n v="0.30000000000000004"/>
    <x v="1158"/>
    <x v="1161"/>
  </r>
  <r>
    <s v="SALE1165"/>
    <d v="2023-11-21T00:00:00"/>
    <n v="11"/>
    <n v="2023"/>
    <s v="CUST1243"/>
    <s v="Female"/>
    <n v="56"/>
    <s v="PROD35"/>
    <x v="62"/>
    <x v="3"/>
    <x v="16"/>
    <s v="STORE0"/>
    <s v="Rivera-Warner"/>
    <x v="0"/>
    <s v="Washingtonfurt"/>
    <x v="1"/>
    <x v="1"/>
    <n v="2"/>
    <n v="0.27"/>
    <x v="1159"/>
    <x v="1162"/>
  </r>
  <r>
    <s v="SALE1166"/>
    <d v="2025-03-06T00:00:00"/>
    <n v="3"/>
    <n v="2025"/>
    <s v="CUST1494"/>
    <s v="Male"/>
    <n v="21"/>
    <s v="PROD19"/>
    <x v="43"/>
    <x v="0"/>
    <x v="20"/>
    <s v="STORE14"/>
    <s v="Mcdonald Inc"/>
    <x v="2"/>
    <s v="Christopherland"/>
    <x v="2"/>
    <x v="1"/>
    <n v="1"/>
    <n v="9.9999999999999978E-2"/>
    <x v="1160"/>
    <x v="1163"/>
  </r>
  <r>
    <s v="SALE1167"/>
    <d v="2025-02-01T00:00:00"/>
    <n v="2"/>
    <n v="2025"/>
    <s v="CUST1060"/>
    <s v="Female"/>
    <n v="22"/>
    <s v="PROD58"/>
    <x v="78"/>
    <x v="4"/>
    <x v="11"/>
    <s v="STORE7"/>
    <s v="Mann-Austin"/>
    <x v="0"/>
    <s v="Vasquezborough"/>
    <x v="0"/>
    <x v="1"/>
    <n v="1"/>
    <n v="0.16000000000000003"/>
    <x v="1161"/>
    <x v="1164"/>
  </r>
  <r>
    <s v="SALE1168"/>
    <d v="2024-02-24T00:00:00"/>
    <n v="2"/>
    <n v="2024"/>
    <s v="CUST1231"/>
    <s v="Female"/>
    <n v="22"/>
    <s v="PROD34"/>
    <x v="13"/>
    <x v="1"/>
    <x v="3"/>
    <s v="STORE7"/>
    <s v="Mann-Austin"/>
    <x v="0"/>
    <s v="Vasquezborough"/>
    <x v="0"/>
    <x v="1"/>
    <n v="1"/>
    <n v="5.0000000000000044E-2"/>
    <x v="1162"/>
    <x v="1165"/>
  </r>
  <r>
    <s v="SALE1169"/>
    <d v="2024-09-14T00:00:00"/>
    <n v="9"/>
    <n v="2024"/>
    <s v="CUST1211"/>
    <s v="Female"/>
    <n v="20"/>
    <s v="PROD17"/>
    <x v="50"/>
    <x v="0"/>
    <x v="11"/>
    <s v="STORE17"/>
    <s v="Holloway Ltd"/>
    <x v="1"/>
    <s v="Bensonhaven"/>
    <x v="1"/>
    <x v="1"/>
    <n v="1"/>
    <n v="9.9999999999999867E-2"/>
    <x v="1163"/>
    <x v="1166"/>
  </r>
  <r>
    <s v="SALE1170"/>
    <d v="2025-08-31T00:00:00"/>
    <n v="8"/>
    <n v="2025"/>
    <s v="CUST1343"/>
    <s v="Male"/>
    <n v="38"/>
    <s v="PROD12"/>
    <x v="21"/>
    <x v="4"/>
    <x v="12"/>
    <s v="STORE14"/>
    <s v="Mcdonald Inc"/>
    <x v="2"/>
    <s v="Christopherland"/>
    <x v="2"/>
    <x v="2"/>
    <n v="1"/>
    <n v="5.0000000000000044E-2"/>
    <x v="1164"/>
    <x v="1167"/>
  </r>
  <r>
    <s v="SALE1171"/>
    <d v="2024-01-17T00:00:00"/>
    <n v="1"/>
    <n v="2024"/>
    <s v="CUST1053"/>
    <s v="Female"/>
    <n v="37"/>
    <s v="PROD11"/>
    <x v="21"/>
    <x v="4"/>
    <x v="12"/>
    <s v="STORE3"/>
    <s v="Mann-Austin"/>
    <x v="0"/>
    <s v="Vasquezborough"/>
    <x v="0"/>
    <x v="0"/>
    <n v="1"/>
    <n v="9.9999999999999978E-2"/>
    <x v="1165"/>
    <x v="1168"/>
  </r>
  <r>
    <s v="SALE1172"/>
    <d v="2024-02-14T00:00:00"/>
    <n v="2"/>
    <n v="2024"/>
    <s v="CUST1019"/>
    <s v="Female"/>
    <n v="46"/>
    <s v="PROD99"/>
    <x v="8"/>
    <x v="3"/>
    <x v="8"/>
    <s v="STORE1"/>
    <s v="Martinez, Adkins and Johnson"/>
    <x v="1"/>
    <s v="Danielmouth"/>
    <x v="1"/>
    <x v="1"/>
    <n v="2"/>
    <n v="0.14999999999999991"/>
    <x v="1166"/>
    <x v="1169"/>
  </r>
  <r>
    <s v="SALE1173"/>
    <d v="2023-10-14T00:00:00"/>
    <n v="10"/>
    <n v="2023"/>
    <s v="CUST1283"/>
    <s v="Female"/>
    <n v="54"/>
    <s v="PROD56"/>
    <x v="6"/>
    <x v="3"/>
    <x v="6"/>
    <s v="STORE16"/>
    <s v="Frederick-Wright"/>
    <x v="3"/>
    <s v="New Jimmymouth"/>
    <x v="1"/>
    <x v="1"/>
    <n v="2"/>
    <n v="0.27"/>
    <x v="1167"/>
    <x v="1170"/>
  </r>
  <r>
    <s v="SALE1174"/>
    <d v="2025-03-26T00:00:00"/>
    <n v="3"/>
    <n v="2025"/>
    <s v="CUST1466"/>
    <s v="Male"/>
    <n v="18"/>
    <s v="PROD76"/>
    <x v="3"/>
    <x v="1"/>
    <x v="3"/>
    <s v="STORE2"/>
    <s v="Mann-Austin"/>
    <x v="0"/>
    <s v="Vasquezborough"/>
    <x v="0"/>
    <x v="1"/>
    <n v="4"/>
    <n v="7.999999999999996E-2"/>
    <x v="1168"/>
    <x v="1171"/>
  </r>
  <r>
    <s v="SALE1175"/>
    <d v="2025-10-02T00:00:00"/>
    <n v="10"/>
    <n v="2025"/>
    <s v="CUST1019"/>
    <s v="Female"/>
    <n v="46"/>
    <s v="PROD60"/>
    <x v="17"/>
    <x v="2"/>
    <x v="2"/>
    <s v="STORE1"/>
    <s v="Martinez, Adkins and Johnson"/>
    <x v="1"/>
    <s v="Danielmouth"/>
    <x v="1"/>
    <x v="1"/>
    <n v="2"/>
    <n v="0.24"/>
    <x v="1169"/>
    <x v="1172"/>
  </r>
  <r>
    <s v="SALE1176"/>
    <d v="2024-06-19T00:00:00"/>
    <n v="6"/>
    <n v="2024"/>
    <s v="CUST1327"/>
    <s v="Female"/>
    <n v="62"/>
    <s v="PROD84"/>
    <x v="84"/>
    <x v="3"/>
    <x v="22"/>
    <s v="STORE17"/>
    <s v="Holloway Ltd"/>
    <x v="1"/>
    <s v="Bensonhaven"/>
    <x v="1"/>
    <x v="2"/>
    <n v="1"/>
    <n v="0.18999999999999995"/>
    <x v="1170"/>
    <x v="1173"/>
  </r>
  <r>
    <s v="SALE1177"/>
    <d v="2024-10-03T00:00:00"/>
    <n v="10"/>
    <n v="2024"/>
    <s v="CUST1271"/>
    <s v="Male"/>
    <n v="64"/>
    <s v="PROD49"/>
    <x v="2"/>
    <x v="2"/>
    <x v="2"/>
    <s v="STORE13"/>
    <s v="Martinez, Adkins and Johnson"/>
    <x v="1"/>
    <s v="Danielmouth"/>
    <x v="1"/>
    <x v="0"/>
    <n v="2"/>
    <n v="0.27"/>
    <x v="1171"/>
    <x v="1174"/>
  </r>
  <r>
    <s v="SALE1178"/>
    <d v="2024-04-15T00:00:00"/>
    <n v="4"/>
    <n v="2024"/>
    <s v="CUST1115"/>
    <s v="Female"/>
    <n v="53"/>
    <s v="PROD16"/>
    <x v="28"/>
    <x v="2"/>
    <x v="17"/>
    <s v="STORE11"/>
    <s v="Martinez, Adkins and Johnson"/>
    <x v="1"/>
    <s v="Danielmouth"/>
    <x v="1"/>
    <x v="1"/>
    <n v="2"/>
    <n v="0.13"/>
    <x v="1172"/>
    <x v="1175"/>
  </r>
  <r>
    <s v="SALE1179"/>
    <d v="2024-10-04T00:00:00"/>
    <n v="10"/>
    <n v="2024"/>
    <s v="CUST1168"/>
    <s v="Female"/>
    <n v="36"/>
    <s v="PROD45"/>
    <x v="46"/>
    <x v="0"/>
    <x v="0"/>
    <s v="STORE1"/>
    <s v="Martinez, Adkins and Johnson"/>
    <x v="1"/>
    <s v="Danielmouth"/>
    <x v="1"/>
    <x v="0"/>
    <n v="3"/>
    <n v="0.19999999999999996"/>
    <x v="1173"/>
    <x v="1176"/>
  </r>
  <r>
    <s v="SALE1180"/>
    <d v="2024-03-02T00:00:00"/>
    <n v="3"/>
    <n v="2024"/>
    <s v="CUST1276"/>
    <s v="Male"/>
    <n v="38"/>
    <s v="PROD27"/>
    <x v="16"/>
    <x v="3"/>
    <x v="6"/>
    <s v="STORE9"/>
    <s v="Mann-Austin"/>
    <x v="0"/>
    <s v="Vasquezborough"/>
    <x v="0"/>
    <x v="2"/>
    <n v="2"/>
    <n v="0.15000000000000002"/>
    <x v="1174"/>
    <x v="1177"/>
  </r>
  <r>
    <s v="SALE1181"/>
    <d v="2024-02-21T00:00:00"/>
    <n v="2"/>
    <n v="2024"/>
    <s v="CUST1056"/>
    <s v="Female"/>
    <n v="49"/>
    <s v="PROD41"/>
    <x v="80"/>
    <x v="0"/>
    <x v="13"/>
    <s v="STORE8"/>
    <s v="Mann-Austin"/>
    <x v="0"/>
    <s v="Vasquezborough"/>
    <x v="0"/>
    <x v="0"/>
    <n v="2"/>
    <n v="5.0000000000000044E-2"/>
    <x v="1175"/>
    <x v="1178"/>
  </r>
  <r>
    <s v="SALE1182"/>
    <d v="2024-01-30T00:00:00"/>
    <n v="1"/>
    <n v="2024"/>
    <s v="CUST1453"/>
    <s v="Female"/>
    <n v="62"/>
    <s v="PROD36"/>
    <x v="14"/>
    <x v="4"/>
    <x v="12"/>
    <s v="STORE7"/>
    <s v="Mann-Austin"/>
    <x v="0"/>
    <s v="Vasquezborough"/>
    <x v="0"/>
    <x v="0"/>
    <n v="1"/>
    <n v="0.18000000000000005"/>
    <x v="1176"/>
    <x v="1179"/>
  </r>
  <r>
    <s v="SALE1183"/>
    <d v="2024-12-24T00:00:00"/>
    <n v="12"/>
    <n v="2024"/>
    <s v="CUST1459"/>
    <s v="Female"/>
    <n v="29"/>
    <s v="PROD62"/>
    <x v="76"/>
    <x v="1"/>
    <x v="3"/>
    <s v="STORE16"/>
    <s v="Frederick-Wright"/>
    <x v="3"/>
    <s v="New Jimmymouth"/>
    <x v="1"/>
    <x v="2"/>
    <n v="3"/>
    <n v="0.28000000000000003"/>
    <x v="1177"/>
    <x v="1180"/>
  </r>
  <r>
    <s v="SALE1184"/>
    <d v="2025-06-03T00:00:00"/>
    <n v="6"/>
    <n v="2025"/>
    <s v="CUST1225"/>
    <s v="Female"/>
    <n v="46"/>
    <s v="PROD63"/>
    <x v="74"/>
    <x v="2"/>
    <x v="18"/>
    <s v="STORE3"/>
    <s v="Mann-Austin"/>
    <x v="0"/>
    <s v="Vasquezborough"/>
    <x v="0"/>
    <x v="2"/>
    <n v="2"/>
    <n v="0.16000000000000003"/>
    <x v="1178"/>
    <x v="1181"/>
  </r>
  <r>
    <s v="SALE1185"/>
    <d v="2024-08-01T00:00:00"/>
    <n v="8"/>
    <n v="2024"/>
    <s v="CUST1420"/>
    <s v="Male"/>
    <n v="60"/>
    <s v="PROD15"/>
    <x v="5"/>
    <x v="1"/>
    <x v="5"/>
    <s v="STORE1"/>
    <s v="Martinez, Adkins and Johnson"/>
    <x v="1"/>
    <s v="Danielmouth"/>
    <x v="1"/>
    <x v="0"/>
    <n v="1"/>
    <n v="9.9999999999998979E-3"/>
    <x v="1179"/>
    <x v="1182"/>
  </r>
  <r>
    <s v="SALE1186"/>
    <d v="2025-08-28T00:00:00"/>
    <n v="8"/>
    <n v="2025"/>
    <s v="CUST1087"/>
    <s v="Female"/>
    <n v="58"/>
    <s v="PROD54"/>
    <x v="54"/>
    <x v="0"/>
    <x v="11"/>
    <s v="STORE12"/>
    <s v="Martinez, Adkins and Johnson"/>
    <x v="1"/>
    <s v="Danielmouth"/>
    <x v="1"/>
    <x v="1"/>
    <n v="4"/>
    <n v="0.15000000000000002"/>
    <x v="1180"/>
    <x v="1183"/>
  </r>
  <r>
    <s v="SALE1187"/>
    <d v="2024-11-06T00:00:00"/>
    <n v="11"/>
    <n v="2024"/>
    <s v="CUST1371"/>
    <s v="Female"/>
    <n v="21"/>
    <s v="PROD18"/>
    <x v="85"/>
    <x v="4"/>
    <x v="14"/>
    <s v="STORE12"/>
    <s v="Martinez, Adkins and Johnson"/>
    <x v="1"/>
    <s v="Danielmouth"/>
    <x v="1"/>
    <x v="1"/>
    <n v="3"/>
    <n v="1.000000000000012E-2"/>
    <x v="1181"/>
    <x v="1184"/>
  </r>
  <r>
    <s v="SALE1188"/>
    <d v="2024-08-26T00:00:00"/>
    <n v="8"/>
    <n v="2024"/>
    <s v="CUST1209"/>
    <s v="Female"/>
    <n v="50"/>
    <s v="PROD34"/>
    <x v="13"/>
    <x v="1"/>
    <x v="3"/>
    <s v="STORE9"/>
    <s v="Mann-Austin"/>
    <x v="0"/>
    <s v="Vasquezborough"/>
    <x v="0"/>
    <x v="1"/>
    <n v="2"/>
    <n v="0.14000000000000001"/>
    <x v="1182"/>
    <x v="1185"/>
  </r>
  <r>
    <s v="SALE1189"/>
    <d v="2025-03-13T00:00:00"/>
    <n v="3"/>
    <n v="2025"/>
    <s v="CUST1459"/>
    <s v="Female"/>
    <n v="29"/>
    <s v="PROD26"/>
    <x v="30"/>
    <x v="1"/>
    <x v="1"/>
    <s v="STORE5"/>
    <s v="Mann-Austin"/>
    <x v="0"/>
    <s v="Vasquezborough"/>
    <x v="0"/>
    <x v="0"/>
    <n v="1"/>
    <n v="0.29000000000000004"/>
    <x v="1183"/>
    <x v="1186"/>
  </r>
  <r>
    <s v="SALE1190"/>
    <d v="2024-06-25T00:00:00"/>
    <n v="6"/>
    <n v="2024"/>
    <s v="CUST1443"/>
    <s v="Male"/>
    <n v="51"/>
    <s v="PROD0"/>
    <x v="81"/>
    <x v="1"/>
    <x v="3"/>
    <s v="STORE9"/>
    <s v="Mann-Austin"/>
    <x v="0"/>
    <s v="Vasquezborough"/>
    <x v="0"/>
    <x v="0"/>
    <n v="2"/>
    <n v="0.29000000000000004"/>
    <x v="1184"/>
    <x v="1187"/>
  </r>
  <r>
    <s v="SALE1191"/>
    <d v="2025-10-06T00:00:00"/>
    <n v="10"/>
    <n v="2025"/>
    <s v="CUST1269"/>
    <s v="Female"/>
    <n v="45"/>
    <s v="PROD59"/>
    <x v="4"/>
    <x v="2"/>
    <x v="4"/>
    <s v="STORE14"/>
    <s v="Mcdonald Inc"/>
    <x v="2"/>
    <s v="Christopherland"/>
    <x v="2"/>
    <x v="1"/>
    <n v="2"/>
    <n v="1.0000000000000009E-2"/>
    <x v="1185"/>
    <x v="1188"/>
  </r>
  <r>
    <s v="SALE1192"/>
    <d v="2024-11-26T00:00:00"/>
    <n v="11"/>
    <n v="2024"/>
    <s v="CUST1026"/>
    <s v="Female"/>
    <n v="18"/>
    <s v="PROD69"/>
    <x v="20"/>
    <x v="4"/>
    <x v="14"/>
    <s v="STORE17"/>
    <s v="Holloway Ltd"/>
    <x v="1"/>
    <s v="Bensonhaven"/>
    <x v="1"/>
    <x v="1"/>
    <n v="4"/>
    <n v="7.0000000000000062E-2"/>
    <x v="1186"/>
    <x v="1189"/>
  </r>
  <r>
    <s v="SALE1193"/>
    <d v="2025-02-17T00:00:00"/>
    <n v="2"/>
    <n v="2025"/>
    <s v="CUST1259"/>
    <s v="Female"/>
    <n v="32"/>
    <s v="PROD91"/>
    <x v="49"/>
    <x v="4"/>
    <x v="15"/>
    <s v="STORE6"/>
    <s v="Mann-Austin"/>
    <x v="0"/>
    <s v="Vasquezborough"/>
    <x v="0"/>
    <x v="0"/>
    <n v="3"/>
    <n v="0.25"/>
    <x v="1187"/>
    <x v="1190"/>
  </r>
  <r>
    <s v="SALE1194"/>
    <d v="2023-11-20T00:00:00"/>
    <n v="11"/>
    <n v="2023"/>
    <s v="CUST1367"/>
    <s v="Male"/>
    <n v="51"/>
    <s v="PROD26"/>
    <x v="30"/>
    <x v="1"/>
    <x v="1"/>
    <s v="STORE17"/>
    <s v="Holloway Ltd"/>
    <x v="1"/>
    <s v="Bensonhaven"/>
    <x v="1"/>
    <x v="1"/>
    <n v="2"/>
    <n v="8.9999999999999969E-2"/>
    <x v="1188"/>
    <x v="1191"/>
  </r>
  <r>
    <s v="SALE1195"/>
    <d v="2025-01-27T00:00:00"/>
    <n v="1"/>
    <n v="2025"/>
    <s v="CUST1491"/>
    <s v="Female"/>
    <n v="52"/>
    <s v="PROD94"/>
    <x v="29"/>
    <x v="2"/>
    <x v="18"/>
    <s v="STORE11"/>
    <s v="Martinez, Adkins and Johnson"/>
    <x v="1"/>
    <s v="Danielmouth"/>
    <x v="1"/>
    <x v="2"/>
    <n v="3"/>
    <n v="0.11999999999999988"/>
    <x v="1189"/>
    <x v="1192"/>
  </r>
  <r>
    <s v="SALE1196"/>
    <d v="2024-04-13T00:00:00"/>
    <n v="4"/>
    <n v="2024"/>
    <s v="CUST1305"/>
    <s v="Male"/>
    <n v="64"/>
    <s v="PROD55"/>
    <x v="69"/>
    <x v="3"/>
    <x v="6"/>
    <s v="STORE16"/>
    <s v="Frederick-Wright"/>
    <x v="3"/>
    <s v="New Jimmymouth"/>
    <x v="1"/>
    <x v="1"/>
    <n v="4"/>
    <n v="1.0000000000000009E-2"/>
    <x v="1190"/>
    <x v="1193"/>
  </r>
  <r>
    <s v="SALE1197"/>
    <d v="2024-03-31T00:00:00"/>
    <n v="3"/>
    <n v="2024"/>
    <s v="CUST1332"/>
    <s v="Female"/>
    <n v="34"/>
    <s v="PROD92"/>
    <x v="73"/>
    <x v="3"/>
    <x v="5"/>
    <s v="STORE12"/>
    <s v="Martinez, Adkins and Johnson"/>
    <x v="1"/>
    <s v="Danielmouth"/>
    <x v="1"/>
    <x v="0"/>
    <n v="4"/>
    <n v="0.19999999999999996"/>
    <x v="1191"/>
    <x v="1194"/>
  </r>
  <r>
    <s v="SALE1198"/>
    <d v="2025-09-19T00:00:00"/>
    <n v="9"/>
    <n v="2025"/>
    <s v="CUST1097"/>
    <s v="Male"/>
    <n v="36"/>
    <s v="PROD96"/>
    <x v="87"/>
    <x v="4"/>
    <x v="21"/>
    <s v="STORE2"/>
    <s v="Mann-Austin"/>
    <x v="0"/>
    <s v="Vasquezborough"/>
    <x v="0"/>
    <x v="1"/>
    <n v="3"/>
    <n v="6.9999999999999951E-2"/>
    <x v="1192"/>
    <x v="1195"/>
  </r>
  <r>
    <s v="SALE1199"/>
    <d v="2024-06-10T00:00:00"/>
    <n v="6"/>
    <n v="2024"/>
    <s v="CUST1470"/>
    <s v="Female"/>
    <n v="21"/>
    <s v="PROD89"/>
    <x v="38"/>
    <x v="2"/>
    <x v="19"/>
    <s v="STORE16"/>
    <s v="Frederick-Wright"/>
    <x v="3"/>
    <s v="New Jimmymouth"/>
    <x v="1"/>
    <x v="2"/>
    <n v="2"/>
    <n v="0.30000000000000004"/>
    <x v="1193"/>
    <x v="1196"/>
  </r>
  <r>
    <s v="SALE1200"/>
    <d v="2024-01-22T00:00:00"/>
    <n v="1"/>
    <n v="2024"/>
    <s v="CUST1428"/>
    <s v="Female"/>
    <n v="27"/>
    <s v="PROD66"/>
    <x v="67"/>
    <x v="2"/>
    <x v="4"/>
    <s v="STORE2"/>
    <s v="Mann-Austin"/>
    <x v="0"/>
    <s v="Vasquezborough"/>
    <x v="0"/>
    <x v="2"/>
    <n v="1"/>
    <n v="0.10999999999999999"/>
    <x v="1194"/>
    <x v="1197"/>
  </r>
  <r>
    <s v="SALE1201"/>
    <d v="2024-03-26T00:00:00"/>
    <n v="3"/>
    <n v="2024"/>
    <s v="CUST1101"/>
    <s v="Male"/>
    <n v="29"/>
    <s v="PROD44"/>
    <x v="35"/>
    <x v="0"/>
    <x v="13"/>
    <s v="STORE3"/>
    <s v="Mann-Austin"/>
    <x v="0"/>
    <s v="Vasquezborough"/>
    <x v="0"/>
    <x v="0"/>
    <n v="4"/>
    <n v="0.12999999999999989"/>
    <x v="1195"/>
    <x v="1198"/>
  </r>
  <r>
    <s v="SALE1202"/>
    <d v="2024-03-20T00:00:00"/>
    <n v="3"/>
    <n v="2024"/>
    <s v="CUST1264"/>
    <s v="Male"/>
    <n v="25"/>
    <s v="PROD66"/>
    <x v="67"/>
    <x v="2"/>
    <x v="4"/>
    <s v="STORE9"/>
    <s v="Mann-Austin"/>
    <x v="0"/>
    <s v="Vasquezborough"/>
    <x v="0"/>
    <x v="2"/>
    <n v="2"/>
    <n v="6.0000000000000053E-2"/>
    <x v="1196"/>
    <x v="1199"/>
  </r>
  <r>
    <s v="SALE1203"/>
    <d v="2025-05-20T00:00:00"/>
    <n v="5"/>
    <n v="2025"/>
    <s v="CUST1378"/>
    <s v="Female"/>
    <n v="44"/>
    <s v="PROD15"/>
    <x v="5"/>
    <x v="1"/>
    <x v="5"/>
    <s v="STORE18"/>
    <s v="Guerrero-Schmitt"/>
    <x v="0"/>
    <s v="East Stevechester"/>
    <x v="1"/>
    <x v="2"/>
    <n v="3"/>
    <n v="0"/>
    <x v="1197"/>
    <x v="1200"/>
  </r>
  <r>
    <s v="SALE1204"/>
    <d v="2024-10-10T00:00:00"/>
    <n v="10"/>
    <n v="2024"/>
    <s v="CUST1342"/>
    <s v="Female"/>
    <n v="30"/>
    <s v="PROD87"/>
    <x v="66"/>
    <x v="3"/>
    <x v="16"/>
    <s v="STORE11"/>
    <s v="Martinez, Adkins and Johnson"/>
    <x v="1"/>
    <s v="Danielmouth"/>
    <x v="1"/>
    <x v="1"/>
    <n v="4"/>
    <n v="0.16000000000000003"/>
    <x v="1198"/>
    <x v="1201"/>
  </r>
  <r>
    <s v="SALE1205"/>
    <d v="2024-10-01T00:00:00"/>
    <n v="10"/>
    <n v="2024"/>
    <s v="CUST1400"/>
    <s v="Female"/>
    <n v="57"/>
    <s v="PROD39"/>
    <x v="11"/>
    <x v="1"/>
    <x v="10"/>
    <s v="STORE4"/>
    <s v="Mann-Austin"/>
    <x v="0"/>
    <s v="Vasquezborough"/>
    <x v="0"/>
    <x v="2"/>
    <n v="4"/>
    <n v="0.25"/>
    <x v="1199"/>
    <x v="1202"/>
  </r>
  <r>
    <s v="SALE1206"/>
    <d v="2023-11-22T00:00:00"/>
    <n v="11"/>
    <n v="2023"/>
    <s v="CUST1234"/>
    <s v="Female"/>
    <n v="43"/>
    <s v="PROD99"/>
    <x v="8"/>
    <x v="3"/>
    <x v="8"/>
    <s v="STORE9"/>
    <s v="Mann-Austin"/>
    <x v="0"/>
    <s v="Vasquezborough"/>
    <x v="0"/>
    <x v="0"/>
    <n v="1"/>
    <n v="0.14000000000000001"/>
    <x v="1200"/>
    <x v="1203"/>
  </r>
  <r>
    <s v="SALE1207"/>
    <d v="2025-02-05T00:00:00"/>
    <n v="2"/>
    <n v="2025"/>
    <s v="CUST1352"/>
    <s v="Female"/>
    <n v="52"/>
    <s v="PROD59"/>
    <x v="4"/>
    <x v="2"/>
    <x v="4"/>
    <s v="STORE15"/>
    <s v="Shelton PLC"/>
    <x v="1"/>
    <s v="East Jenniferstad"/>
    <x v="1"/>
    <x v="1"/>
    <n v="3"/>
    <n v="2.0000000000000018E-2"/>
    <x v="1201"/>
    <x v="1204"/>
  </r>
  <r>
    <s v="SALE1208"/>
    <d v="2024-06-03T00:00:00"/>
    <n v="6"/>
    <n v="2024"/>
    <s v="CUST1317"/>
    <s v="Female"/>
    <n v="64"/>
    <s v="PROD8"/>
    <x v="27"/>
    <x v="3"/>
    <x v="16"/>
    <s v="STORE16"/>
    <s v="Frederick-Wright"/>
    <x v="3"/>
    <s v="New Jimmymouth"/>
    <x v="1"/>
    <x v="2"/>
    <n v="3"/>
    <n v="9.9999999999999867E-2"/>
    <x v="1202"/>
    <x v="1205"/>
  </r>
  <r>
    <s v="SALE1209"/>
    <d v="2025-07-24T00:00:00"/>
    <n v="7"/>
    <n v="2025"/>
    <s v="CUST1054"/>
    <s v="Male"/>
    <n v="24"/>
    <s v="PROD30"/>
    <x v="34"/>
    <x v="3"/>
    <x v="8"/>
    <s v="STORE4"/>
    <s v="Mann-Austin"/>
    <x v="0"/>
    <s v="Vasquezborough"/>
    <x v="0"/>
    <x v="1"/>
    <n v="4"/>
    <n v="0.10999999999999988"/>
    <x v="1203"/>
    <x v="1206"/>
  </r>
  <r>
    <s v="SALE1210"/>
    <d v="2024-08-26T00:00:00"/>
    <n v="8"/>
    <n v="2024"/>
    <s v="CUST1081"/>
    <s v="Female"/>
    <n v="34"/>
    <s v="PROD36"/>
    <x v="14"/>
    <x v="4"/>
    <x v="12"/>
    <s v="STORE8"/>
    <s v="Mann-Austin"/>
    <x v="0"/>
    <s v="Vasquezborough"/>
    <x v="0"/>
    <x v="2"/>
    <n v="4"/>
    <n v="0.12"/>
    <x v="1204"/>
    <x v="1207"/>
  </r>
  <r>
    <s v="SALE1211"/>
    <d v="2024-09-23T00:00:00"/>
    <n v="9"/>
    <n v="2024"/>
    <s v="CUST1015"/>
    <s v="Female"/>
    <n v="49"/>
    <s v="PROD35"/>
    <x v="62"/>
    <x v="3"/>
    <x v="16"/>
    <s v="STORE6"/>
    <s v="Mann-Austin"/>
    <x v="0"/>
    <s v="Vasquezborough"/>
    <x v="0"/>
    <x v="1"/>
    <n v="4"/>
    <n v="8.9999999999999858E-2"/>
    <x v="1205"/>
    <x v="1208"/>
  </r>
  <r>
    <s v="SALE1212"/>
    <d v="2024-06-29T00:00:00"/>
    <n v="6"/>
    <n v="2024"/>
    <s v="CUST1494"/>
    <s v="Male"/>
    <n v="21"/>
    <s v="PROD17"/>
    <x v="50"/>
    <x v="0"/>
    <x v="11"/>
    <s v="STORE14"/>
    <s v="Mcdonald Inc"/>
    <x v="2"/>
    <s v="Christopherland"/>
    <x v="2"/>
    <x v="1"/>
    <n v="4"/>
    <n v="8.9999999999999969E-2"/>
    <x v="1206"/>
    <x v="1209"/>
  </r>
  <r>
    <s v="SALE1213"/>
    <d v="2025-06-01T00:00:00"/>
    <n v="6"/>
    <n v="2025"/>
    <s v="CUST1249"/>
    <s v="Female"/>
    <n v="41"/>
    <s v="PROD72"/>
    <x v="18"/>
    <x v="0"/>
    <x v="13"/>
    <s v="STORE4"/>
    <s v="Mann-Austin"/>
    <x v="0"/>
    <s v="Vasquezborough"/>
    <x v="0"/>
    <x v="0"/>
    <n v="1"/>
    <n v="1.0000000000000009E-2"/>
    <x v="1207"/>
    <x v="1210"/>
  </r>
  <r>
    <s v="SALE1214"/>
    <d v="2025-05-06T00:00:00"/>
    <n v="5"/>
    <n v="2025"/>
    <s v="CUST1165"/>
    <s v="Female"/>
    <n v="47"/>
    <s v="PROD57"/>
    <x v="65"/>
    <x v="0"/>
    <x v="13"/>
    <s v="STORE9"/>
    <s v="Mann-Austin"/>
    <x v="0"/>
    <s v="Vasquezborough"/>
    <x v="0"/>
    <x v="0"/>
    <n v="4"/>
    <n v="0.26"/>
    <x v="1208"/>
    <x v="1211"/>
  </r>
  <r>
    <s v="SALE1215"/>
    <d v="2025-07-11T00:00:00"/>
    <n v="7"/>
    <n v="2025"/>
    <s v="CUST1346"/>
    <s v="Female"/>
    <n v="58"/>
    <s v="PROD46"/>
    <x v="51"/>
    <x v="4"/>
    <x v="21"/>
    <s v="STORE9"/>
    <s v="Mann-Austin"/>
    <x v="0"/>
    <s v="Vasquezborough"/>
    <x v="0"/>
    <x v="0"/>
    <n v="2"/>
    <n v="0.12999999999999989"/>
    <x v="1209"/>
    <x v="1212"/>
  </r>
  <r>
    <s v="SALE1216"/>
    <d v="2023-12-21T00:00:00"/>
    <n v="12"/>
    <n v="2023"/>
    <s v="CUST1100"/>
    <s v="Female"/>
    <n v="53"/>
    <s v="PROD13"/>
    <x v="21"/>
    <x v="4"/>
    <x v="12"/>
    <s v="STORE19"/>
    <s v="Mann-Austin"/>
    <x v="0"/>
    <s v="Vasquezborough"/>
    <x v="0"/>
    <x v="0"/>
    <n v="2"/>
    <n v="0.22999999999999998"/>
    <x v="1210"/>
    <x v="1213"/>
  </r>
  <r>
    <s v="SALE1217"/>
    <d v="2024-01-31T00:00:00"/>
    <n v="1"/>
    <n v="2024"/>
    <s v="CUST1161"/>
    <s v="Female"/>
    <n v="18"/>
    <s v="PROD37"/>
    <x v="83"/>
    <x v="4"/>
    <x v="15"/>
    <s v="STORE10"/>
    <s v="Martinez, Adkins and Johnson"/>
    <x v="1"/>
    <s v="Danielmouth"/>
    <x v="1"/>
    <x v="1"/>
    <n v="3"/>
    <n v="0.24"/>
    <x v="1211"/>
    <x v="1214"/>
  </r>
  <r>
    <s v="SALE1218"/>
    <d v="2024-09-25T00:00:00"/>
    <n v="9"/>
    <n v="2024"/>
    <s v="CUST1056"/>
    <s v="Female"/>
    <n v="49"/>
    <s v="PROD88"/>
    <x v="12"/>
    <x v="0"/>
    <x v="11"/>
    <s v="STORE2"/>
    <s v="Mann-Austin"/>
    <x v="0"/>
    <s v="Vasquezborough"/>
    <x v="0"/>
    <x v="2"/>
    <n v="2"/>
    <n v="0.29000000000000004"/>
    <x v="1212"/>
    <x v="1215"/>
  </r>
  <r>
    <s v="SALE1219"/>
    <d v="2025-09-05T00:00:00"/>
    <n v="9"/>
    <n v="2025"/>
    <s v="CUST1030"/>
    <s v="Female"/>
    <n v="64"/>
    <s v="PROD35"/>
    <x v="62"/>
    <x v="3"/>
    <x v="16"/>
    <s v="STORE15"/>
    <s v="Shelton PLC"/>
    <x v="1"/>
    <s v="East Jenniferstad"/>
    <x v="1"/>
    <x v="0"/>
    <n v="4"/>
    <n v="0.25"/>
    <x v="1213"/>
    <x v="1216"/>
  </r>
  <r>
    <s v="SALE1220"/>
    <d v="2024-08-27T00:00:00"/>
    <n v="8"/>
    <n v="2024"/>
    <s v="CUST1313"/>
    <s v="Male"/>
    <n v="62"/>
    <s v="PROD84"/>
    <x v="84"/>
    <x v="3"/>
    <x v="22"/>
    <s v="STORE7"/>
    <s v="Mann-Austin"/>
    <x v="0"/>
    <s v="Vasquezborough"/>
    <x v="0"/>
    <x v="0"/>
    <n v="4"/>
    <n v="0.24"/>
    <x v="1214"/>
    <x v="1217"/>
  </r>
  <r>
    <s v="SALE1221"/>
    <d v="2023-10-17T00:00:00"/>
    <n v="10"/>
    <n v="2023"/>
    <s v="CUST1010"/>
    <s v="Male"/>
    <n v="53"/>
    <s v="PROD52"/>
    <x v="37"/>
    <x v="0"/>
    <x v="0"/>
    <s v="STORE19"/>
    <s v="Mann-Austin"/>
    <x v="0"/>
    <s v="Vasquezborough"/>
    <x v="0"/>
    <x v="2"/>
    <n v="2"/>
    <n v="0.22999999999999998"/>
    <x v="1215"/>
    <x v="1218"/>
  </r>
  <r>
    <s v="SALE1222"/>
    <d v="2024-04-02T00:00:00"/>
    <n v="4"/>
    <n v="2024"/>
    <s v="CUST1082"/>
    <s v="Male"/>
    <n v="53"/>
    <s v="PROD25"/>
    <x v="55"/>
    <x v="4"/>
    <x v="11"/>
    <s v="STORE2"/>
    <s v="Mann-Austin"/>
    <x v="0"/>
    <s v="Vasquezborough"/>
    <x v="0"/>
    <x v="1"/>
    <n v="3"/>
    <n v="6.999999999999984E-2"/>
    <x v="1216"/>
    <x v="1219"/>
  </r>
  <r>
    <s v="SALE1223"/>
    <d v="2024-05-04T00:00:00"/>
    <n v="5"/>
    <n v="2024"/>
    <s v="CUST1160"/>
    <s v="Female"/>
    <n v="41"/>
    <s v="PROD10"/>
    <x v="21"/>
    <x v="4"/>
    <x v="12"/>
    <s v="STORE7"/>
    <s v="Mann-Austin"/>
    <x v="0"/>
    <s v="Vasquezborough"/>
    <x v="0"/>
    <x v="0"/>
    <n v="1"/>
    <n v="0.27"/>
    <x v="1217"/>
    <x v="1220"/>
  </r>
  <r>
    <s v="SALE1224"/>
    <d v="2025-08-11T00:00:00"/>
    <n v="8"/>
    <n v="2025"/>
    <s v="CUST1244"/>
    <s v="Male"/>
    <n v="19"/>
    <s v="PROD76"/>
    <x v="3"/>
    <x v="1"/>
    <x v="3"/>
    <s v="STORE6"/>
    <s v="Mann-Austin"/>
    <x v="0"/>
    <s v="Vasquezborough"/>
    <x v="0"/>
    <x v="0"/>
    <n v="4"/>
    <n v="6.0000000000000053E-2"/>
    <x v="1218"/>
    <x v="1221"/>
  </r>
  <r>
    <s v="SALE1225"/>
    <d v="2025-10-03T00:00:00"/>
    <n v="10"/>
    <n v="2025"/>
    <s v="CUST1218"/>
    <s v="Male"/>
    <n v="46"/>
    <s v="PROD92"/>
    <x v="73"/>
    <x v="3"/>
    <x v="5"/>
    <s v="STORE18"/>
    <s v="Guerrero-Schmitt"/>
    <x v="0"/>
    <s v="East Stevechester"/>
    <x v="1"/>
    <x v="0"/>
    <n v="2"/>
    <n v="0.13"/>
    <x v="1219"/>
    <x v="1222"/>
  </r>
  <r>
    <s v="SALE1226"/>
    <d v="2024-02-23T00:00:00"/>
    <n v="2"/>
    <n v="2024"/>
    <s v="CUST1323"/>
    <s v="Female"/>
    <n v="64"/>
    <s v="PROD19"/>
    <x v="43"/>
    <x v="0"/>
    <x v="20"/>
    <s v="STORE18"/>
    <s v="Guerrero-Schmitt"/>
    <x v="0"/>
    <s v="East Stevechester"/>
    <x v="1"/>
    <x v="1"/>
    <n v="3"/>
    <n v="3.9999999999999925E-2"/>
    <x v="1220"/>
    <x v="1223"/>
  </r>
  <r>
    <s v="SALE1227"/>
    <d v="2025-01-24T00:00:00"/>
    <n v="1"/>
    <n v="2025"/>
    <s v="CUST1408"/>
    <s v="Male"/>
    <n v="36"/>
    <s v="PROD59"/>
    <x v="4"/>
    <x v="2"/>
    <x v="4"/>
    <s v="STORE9"/>
    <s v="Mann-Austin"/>
    <x v="0"/>
    <s v="Vasquezborough"/>
    <x v="0"/>
    <x v="0"/>
    <n v="2"/>
    <n v="6.0000000000000053E-2"/>
    <x v="1221"/>
    <x v="1224"/>
  </r>
  <r>
    <s v="SALE1228"/>
    <d v="2025-05-08T00:00:00"/>
    <n v="5"/>
    <n v="2025"/>
    <s v="CUST1007"/>
    <s v="Female"/>
    <n v="29"/>
    <s v="PROD5"/>
    <x v="2"/>
    <x v="2"/>
    <x v="2"/>
    <s v="STORE14"/>
    <s v="Mcdonald Inc"/>
    <x v="2"/>
    <s v="Christopherland"/>
    <x v="2"/>
    <x v="2"/>
    <n v="1"/>
    <n v="0.16000000000000014"/>
    <x v="1222"/>
    <x v="1225"/>
  </r>
  <r>
    <s v="SALE1229"/>
    <d v="2025-06-15T00:00:00"/>
    <n v="6"/>
    <n v="2025"/>
    <s v="CUST1078"/>
    <s v="Male"/>
    <n v="21"/>
    <s v="PROD16"/>
    <x v="28"/>
    <x v="2"/>
    <x v="17"/>
    <s v="STORE17"/>
    <s v="Holloway Ltd"/>
    <x v="1"/>
    <s v="Bensonhaven"/>
    <x v="1"/>
    <x v="2"/>
    <n v="3"/>
    <n v="0.29000000000000004"/>
    <x v="1223"/>
    <x v="1226"/>
  </r>
  <r>
    <s v="SALE1230"/>
    <d v="2024-10-07T00:00:00"/>
    <n v="10"/>
    <n v="2024"/>
    <s v="CUST1018"/>
    <s v="Male"/>
    <n v="43"/>
    <s v="PROD80"/>
    <x v="56"/>
    <x v="3"/>
    <x v="8"/>
    <s v="STORE15"/>
    <s v="Shelton PLC"/>
    <x v="1"/>
    <s v="East Jenniferstad"/>
    <x v="1"/>
    <x v="2"/>
    <n v="2"/>
    <n v="7.999999999999996E-2"/>
    <x v="1224"/>
    <x v="1227"/>
  </r>
  <r>
    <s v="SALE1231"/>
    <d v="2023-11-29T00:00:00"/>
    <n v="11"/>
    <n v="2023"/>
    <s v="CUST1433"/>
    <s v="Female"/>
    <n v="51"/>
    <s v="PROD71"/>
    <x v="48"/>
    <x v="2"/>
    <x v="4"/>
    <s v="STORE6"/>
    <s v="Mann-Austin"/>
    <x v="0"/>
    <s v="Vasquezborough"/>
    <x v="0"/>
    <x v="0"/>
    <n v="3"/>
    <n v="0.12"/>
    <x v="1225"/>
    <x v="1228"/>
  </r>
  <r>
    <s v="SALE1232"/>
    <d v="2025-03-24T00:00:00"/>
    <n v="3"/>
    <n v="2025"/>
    <s v="CUST1282"/>
    <s v="Female"/>
    <n v="46"/>
    <s v="PROD70"/>
    <x v="7"/>
    <x v="3"/>
    <x v="7"/>
    <s v="STORE17"/>
    <s v="Holloway Ltd"/>
    <x v="1"/>
    <s v="Bensonhaven"/>
    <x v="1"/>
    <x v="1"/>
    <n v="3"/>
    <n v="7.0000000000000062E-2"/>
    <x v="1226"/>
    <x v="1229"/>
  </r>
  <r>
    <s v="SALE1233"/>
    <d v="2025-07-31T00:00:00"/>
    <n v="7"/>
    <n v="2025"/>
    <s v="CUST1277"/>
    <s v="Female"/>
    <n v="22"/>
    <s v="PROD7"/>
    <x v="20"/>
    <x v="4"/>
    <x v="14"/>
    <s v="STORE15"/>
    <s v="Shelton PLC"/>
    <x v="1"/>
    <s v="East Jenniferstad"/>
    <x v="1"/>
    <x v="2"/>
    <n v="3"/>
    <n v="9.9999999999999978E-2"/>
    <x v="1227"/>
    <x v="1230"/>
  </r>
  <r>
    <s v="SALE1234"/>
    <d v="2024-08-22T00:00:00"/>
    <n v="8"/>
    <n v="2024"/>
    <s v="CUST1384"/>
    <s v="Female"/>
    <n v="52"/>
    <s v="PROD34"/>
    <x v="13"/>
    <x v="1"/>
    <x v="3"/>
    <s v="STORE12"/>
    <s v="Martinez, Adkins and Johnson"/>
    <x v="1"/>
    <s v="Danielmouth"/>
    <x v="1"/>
    <x v="2"/>
    <n v="4"/>
    <n v="4.0000000000000036E-2"/>
    <x v="1228"/>
    <x v="1231"/>
  </r>
  <r>
    <s v="SALE1235"/>
    <d v="2024-07-16T00:00:00"/>
    <n v="7"/>
    <n v="2024"/>
    <s v="CUST1468"/>
    <s v="Male"/>
    <n v="45"/>
    <s v="PROD1"/>
    <x v="21"/>
    <x v="4"/>
    <x v="12"/>
    <s v="STORE15"/>
    <s v="Shelton PLC"/>
    <x v="1"/>
    <s v="East Jenniferstad"/>
    <x v="1"/>
    <x v="1"/>
    <n v="3"/>
    <n v="0.20999999999999996"/>
    <x v="1229"/>
    <x v="1232"/>
  </r>
  <r>
    <s v="SALE1236"/>
    <d v="2025-09-08T00:00:00"/>
    <n v="9"/>
    <n v="2025"/>
    <s v="CUST1239"/>
    <s v="Female"/>
    <n v="58"/>
    <s v="PROD86"/>
    <x v="52"/>
    <x v="3"/>
    <x v="8"/>
    <s v="STORE7"/>
    <s v="Mann-Austin"/>
    <x v="0"/>
    <s v="Vasquezborough"/>
    <x v="0"/>
    <x v="2"/>
    <n v="1"/>
    <n v="6.0000000000000053E-2"/>
    <x v="1230"/>
    <x v="1233"/>
  </r>
  <r>
    <s v="SALE1237"/>
    <d v="2025-09-12T00:00:00"/>
    <n v="9"/>
    <n v="2025"/>
    <s v="CUST1134"/>
    <s v="Male"/>
    <n v="54"/>
    <s v="PROD90"/>
    <x v="59"/>
    <x v="1"/>
    <x v="11"/>
    <s v="STORE13"/>
    <s v="Martinez, Adkins and Johnson"/>
    <x v="1"/>
    <s v="Danielmouth"/>
    <x v="1"/>
    <x v="1"/>
    <n v="1"/>
    <n v="0.29000000000000004"/>
    <x v="1231"/>
    <x v="1234"/>
  </r>
  <r>
    <s v="SALE1238"/>
    <d v="2025-04-24T00:00:00"/>
    <n v="4"/>
    <n v="2025"/>
    <s v="CUST1193"/>
    <s v="Male"/>
    <n v="38"/>
    <s v="PROD83"/>
    <x v="47"/>
    <x v="2"/>
    <x v="18"/>
    <s v="STORE8"/>
    <s v="Mann-Austin"/>
    <x v="0"/>
    <s v="Vasquezborough"/>
    <x v="0"/>
    <x v="1"/>
    <n v="2"/>
    <n v="0.18999999999999984"/>
    <x v="1232"/>
    <x v="1235"/>
  </r>
  <r>
    <s v="SALE1239"/>
    <d v="2024-11-23T00:00:00"/>
    <n v="11"/>
    <n v="2024"/>
    <s v="CUST1084"/>
    <s v="Female"/>
    <n v="26"/>
    <s v="PROD70"/>
    <x v="7"/>
    <x v="3"/>
    <x v="7"/>
    <s v="STORE9"/>
    <s v="Mann-Austin"/>
    <x v="0"/>
    <s v="Vasquezborough"/>
    <x v="0"/>
    <x v="2"/>
    <n v="4"/>
    <n v="0"/>
    <x v="1233"/>
    <x v="1236"/>
  </r>
  <r>
    <s v="SALE1240"/>
    <d v="2024-04-12T00:00:00"/>
    <n v="4"/>
    <n v="2024"/>
    <s v="CUST1144"/>
    <s v="Female"/>
    <n v="62"/>
    <s v="PROD27"/>
    <x v="16"/>
    <x v="3"/>
    <x v="6"/>
    <s v="STORE5"/>
    <s v="Mann-Austin"/>
    <x v="0"/>
    <s v="Vasquezborough"/>
    <x v="0"/>
    <x v="0"/>
    <n v="2"/>
    <n v="0.24"/>
    <x v="1234"/>
    <x v="1237"/>
  </r>
  <r>
    <s v="SALE1241"/>
    <d v="2025-05-09T00:00:00"/>
    <n v="5"/>
    <n v="2025"/>
    <s v="CUST1070"/>
    <s v="Female"/>
    <n v="29"/>
    <s v="PROD16"/>
    <x v="28"/>
    <x v="2"/>
    <x v="17"/>
    <s v="STORE16"/>
    <s v="Frederick-Wright"/>
    <x v="3"/>
    <s v="New Jimmymouth"/>
    <x v="1"/>
    <x v="2"/>
    <n v="2"/>
    <n v="8.9999999999999969E-2"/>
    <x v="1235"/>
    <x v="1238"/>
  </r>
  <r>
    <s v="SALE1242"/>
    <d v="2025-02-04T00:00:00"/>
    <n v="2"/>
    <n v="2025"/>
    <s v="CUST1437"/>
    <s v="Female"/>
    <n v="47"/>
    <s v="PROD83"/>
    <x v="47"/>
    <x v="2"/>
    <x v="18"/>
    <s v="STORE15"/>
    <s v="Shelton PLC"/>
    <x v="1"/>
    <s v="East Jenniferstad"/>
    <x v="1"/>
    <x v="1"/>
    <n v="1"/>
    <n v="7.0000000000000062E-2"/>
    <x v="1236"/>
    <x v="1239"/>
  </r>
  <r>
    <s v="SALE1243"/>
    <d v="2025-01-20T00:00:00"/>
    <n v="1"/>
    <n v="2025"/>
    <s v="CUST1093"/>
    <s v="Female"/>
    <n v="28"/>
    <s v="PROD48"/>
    <x v="64"/>
    <x v="1"/>
    <x v="11"/>
    <s v="STORE13"/>
    <s v="Martinez, Adkins and Johnson"/>
    <x v="1"/>
    <s v="Danielmouth"/>
    <x v="1"/>
    <x v="1"/>
    <n v="1"/>
    <n v="0.24"/>
    <x v="1237"/>
    <x v="1240"/>
  </r>
  <r>
    <s v="SALE1244"/>
    <d v="2025-01-12T00:00:00"/>
    <n v="1"/>
    <n v="2025"/>
    <s v="CUST1385"/>
    <s v="Male"/>
    <n v="60"/>
    <s v="PROD38"/>
    <x v="45"/>
    <x v="0"/>
    <x v="9"/>
    <s v="STORE17"/>
    <s v="Holloway Ltd"/>
    <x v="1"/>
    <s v="Bensonhaven"/>
    <x v="1"/>
    <x v="2"/>
    <n v="4"/>
    <n v="2.0000000000000129E-2"/>
    <x v="1238"/>
    <x v="1241"/>
  </r>
  <r>
    <s v="SALE1245"/>
    <d v="2024-01-08T00:00:00"/>
    <n v="1"/>
    <n v="2024"/>
    <s v="CUST1453"/>
    <s v="Female"/>
    <n v="62"/>
    <s v="PROD85"/>
    <x v="60"/>
    <x v="4"/>
    <x v="11"/>
    <s v="STORE16"/>
    <s v="Frederick-Wright"/>
    <x v="3"/>
    <s v="New Jimmymouth"/>
    <x v="1"/>
    <x v="0"/>
    <n v="3"/>
    <n v="0.26999999999999991"/>
    <x v="1239"/>
    <x v="1242"/>
  </r>
  <r>
    <s v="SALE1246"/>
    <d v="2025-08-24T00:00:00"/>
    <n v="8"/>
    <n v="2025"/>
    <s v="CUST1005"/>
    <s v="Male"/>
    <n v="24"/>
    <s v="PROD62"/>
    <x v="76"/>
    <x v="1"/>
    <x v="3"/>
    <s v="STORE0"/>
    <s v="Rivera-Warner"/>
    <x v="0"/>
    <s v="Washingtonfurt"/>
    <x v="1"/>
    <x v="2"/>
    <n v="1"/>
    <n v="0.24"/>
    <x v="1240"/>
    <x v="1243"/>
  </r>
  <r>
    <s v="SALE1247"/>
    <d v="2024-09-25T00:00:00"/>
    <n v="9"/>
    <n v="2024"/>
    <s v="CUST1445"/>
    <s v="Female"/>
    <n v="41"/>
    <s v="PROD18"/>
    <x v="85"/>
    <x v="4"/>
    <x v="14"/>
    <s v="STORE8"/>
    <s v="Mann-Austin"/>
    <x v="0"/>
    <s v="Vasquezborough"/>
    <x v="0"/>
    <x v="0"/>
    <n v="3"/>
    <n v="0.22000000000000008"/>
    <x v="1241"/>
    <x v="1244"/>
  </r>
  <r>
    <s v="SALE1248"/>
    <d v="2023-12-07T00:00:00"/>
    <n v="12"/>
    <n v="2023"/>
    <s v="CUST1371"/>
    <s v="Female"/>
    <n v="21"/>
    <s v="PROD97"/>
    <x v="0"/>
    <x v="0"/>
    <x v="0"/>
    <s v="STORE7"/>
    <s v="Mann-Austin"/>
    <x v="0"/>
    <s v="Vasquezborough"/>
    <x v="0"/>
    <x v="1"/>
    <n v="4"/>
    <n v="4.0000000000000036E-2"/>
    <x v="1242"/>
    <x v="1245"/>
  </r>
  <r>
    <s v="SALE1249"/>
    <d v="2024-06-24T00:00:00"/>
    <n v="6"/>
    <n v="2024"/>
    <s v="CUST1134"/>
    <s v="Male"/>
    <n v="54"/>
    <s v="PROD94"/>
    <x v="29"/>
    <x v="2"/>
    <x v="18"/>
    <s v="STORE16"/>
    <s v="Frederick-Wright"/>
    <x v="3"/>
    <s v="New Jimmymouth"/>
    <x v="1"/>
    <x v="1"/>
    <n v="3"/>
    <n v="1.000000000000012E-2"/>
    <x v="1243"/>
    <x v="1246"/>
  </r>
  <r>
    <s v="SALE1250"/>
    <d v="2025-07-09T00:00:00"/>
    <n v="7"/>
    <n v="2025"/>
    <s v="CUST1036"/>
    <s v="Female"/>
    <n v="20"/>
    <s v="PROD6"/>
    <x v="4"/>
    <x v="2"/>
    <x v="4"/>
    <s v="STORE8"/>
    <s v="Mann-Austin"/>
    <x v="0"/>
    <s v="Vasquezborough"/>
    <x v="0"/>
    <x v="1"/>
    <n v="1"/>
    <n v="0.16000000000000003"/>
    <x v="1244"/>
    <x v="1247"/>
  </r>
  <r>
    <s v="SALE1251"/>
    <d v="2024-07-07T00:00:00"/>
    <n v="7"/>
    <n v="2024"/>
    <s v="CUST1251"/>
    <s v="Male"/>
    <n v="64"/>
    <s v="PROD48"/>
    <x v="64"/>
    <x v="1"/>
    <x v="11"/>
    <s v="STORE11"/>
    <s v="Martinez, Adkins and Johnson"/>
    <x v="1"/>
    <s v="Danielmouth"/>
    <x v="1"/>
    <x v="0"/>
    <n v="2"/>
    <n v="0.18999999999999995"/>
    <x v="1245"/>
    <x v="1248"/>
  </r>
  <r>
    <s v="SALE1252"/>
    <d v="2024-02-23T00:00:00"/>
    <n v="2"/>
    <n v="2024"/>
    <s v="CUST1305"/>
    <s v="Male"/>
    <n v="64"/>
    <s v="PROD86"/>
    <x v="52"/>
    <x v="3"/>
    <x v="8"/>
    <s v="STORE0"/>
    <s v="Rivera-Warner"/>
    <x v="0"/>
    <s v="Washingtonfurt"/>
    <x v="1"/>
    <x v="2"/>
    <n v="1"/>
    <n v="6.0000000000000053E-2"/>
    <x v="1246"/>
    <x v="1249"/>
  </r>
  <r>
    <s v="SALE1253"/>
    <d v="2023-11-05T00:00:00"/>
    <n v="11"/>
    <n v="2023"/>
    <s v="CUST1210"/>
    <s v="Male"/>
    <n v="48"/>
    <s v="PROD74"/>
    <x v="1"/>
    <x v="1"/>
    <x v="1"/>
    <s v="STORE1"/>
    <s v="Martinez, Adkins and Johnson"/>
    <x v="1"/>
    <s v="Danielmouth"/>
    <x v="1"/>
    <x v="2"/>
    <n v="1"/>
    <n v="5.0000000000000044E-2"/>
    <x v="1247"/>
    <x v="1250"/>
  </r>
  <r>
    <s v="SALE1254"/>
    <d v="2024-09-08T00:00:00"/>
    <n v="9"/>
    <n v="2024"/>
    <s v="CUST1212"/>
    <s v="Female"/>
    <n v="63"/>
    <s v="PROD36"/>
    <x v="14"/>
    <x v="4"/>
    <x v="12"/>
    <s v="STORE11"/>
    <s v="Martinez, Adkins and Johnson"/>
    <x v="1"/>
    <s v="Danielmouth"/>
    <x v="1"/>
    <x v="2"/>
    <n v="3"/>
    <n v="8.0000000000000071E-2"/>
    <x v="1248"/>
    <x v="1251"/>
  </r>
  <r>
    <s v="SALE1255"/>
    <d v="2024-04-20T00:00:00"/>
    <n v="4"/>
    <n v="2024"/>
    <s v="CUST1497"/>
    <s v="Female"/>
    <n v="47"/>
    <s v="PROD20"/>
    <x v="39"/>
    <x v="0"/>
    <x v="11"/>
    <s v="STORE3"/>
    <s v="Mann-Austin"/>
    <x v="0"/>
    <s v="Vasquezborough"/>
    <x v="0"/>
    <x v="1"/>
    <n v="4"/>
    <n v="0.27"/>
    <x v="1249"/>
    <x v="1252"/>
  </r>
  <r>
    <s v="SALE1256"/>
    <d v="2025-01-14T00:00:00"/>
    <n v="1"/>
    <n v="2025"/>
    <s v="CUST1450"/>
    <s v="Male"/>
    <n v="59"/>
    <s v="PROD63"/>
    <x v="74"/>
    <x v="2"/>
    <x v="18"/>
    <s v="STORE11"/>
    <s v="Martinez, Adkins and Johnson"/>
    <x v="1"/>
    <s v="Danielmouth"/>
    <x v="1"/>
    <x v="0"/>
    <n v="4"/>
    <n v="3.0000000000000027E-2"/>
    <x v="1250"/>
    <x v="1253"/>
  </r>
  <r>
    <s v="SALE1257"/>
    <d v="2024-03-16T00:00:00"/>
    <n v="3"/>
    <n v="2024"/>
    <s v="CUST1176"/>
    <s v="Male"/>
    <n v="48"/>
    <s v="PROD70"/>
    <x v="7"/>
    <x v="3"/>
    <x v="7"/>
    <s v="STORE4"/>
    <s v="Mann-Austin"/>
    <x v="0"/>
    <s v="Vasquezborough"/>
    <x v="0"/>
    <x v="1"/>
    <n v="4"/>
    <n v="0.24"/>
    <x v="1251"/>
    <x v="1254"/>
  </r>
  <r>
    <s v="SALE1258"/>
    <d v="2024-07-15T00:00:00"/>
    <n v="7"/>
    <n v="2024"/>
    <s v="CUST1128"/>
    <s v="Male"/>
    <n v="45"/>
    <s v="PROD43"/>
    <x v="19"/>
    <x v="1"/>
    <x v="3"/>
    <s v="STORE8"/>
    <s v="Mann-Austin"/>
    <x v="0"/>
    <s v="Vasquezborough"/>
    <x v="0"/>
    <x v="2"/>
    <n v="3"/>
    <n v="0.20999999999999996"/>
    <x v="1252"/>
    <x v="1255"/>
  </r>
  <r>
    <s v="SALE1259"/>
    <d v="2024-08-05T00:00:00"/>
    <n v="8"/>
    <n v="2024"/>
    <s v="CUST1310"/>
    <s v="Male"/>
    <n v="20"/>
    <s v="PROD61"/>
    <x v="77"/>
    <x v="0"/>
    <x v="20"/>
    <s v="STORE5"/>
    <s v="Mann-Austin"/>
    <x v="0"/>
    <s v="Vasquezborough"/>
    <x v="0"/>
    <x v="2"/>
    <n v="1"/>
    <n v="9.9999999999999867E-2"/>
    <x v="1253"/>
    <x v="1256"/>
  </r>
  <r>
    <s v="SALE1260"/>
    <d v="2024-02-01T00:00:00"/>
    <n v="2"/>
    <n v="2024"/>
    <s v="CUST1363"/>
    <s v="Male"/>
    <n v="23"/>
    <s v="PROD87"/>
    <x v="66"/>
    <x v="3"/>
    <x v="16"/>
    <s v="STORE1"/>
    <s v="Martinez, Adkins and Johnson"/>
    <x v="1"/>
    <s v="Danielmouth"/>
    <x v="1"/>
    <x v="0"/>
    <n v="4"/>
    <n v="0.19999999999999996"/>
    <x v="1254"/>
    <x v="1257"/>
  </r>
  <r>
    <s v="SALE1261"/>
    <d v="2025-08-20T00:00:00"/>
    <n v="8"/>
    <n v="2025"/>
    <s v="CUST1155"/>
    <s v="Female"/>
    <n v="60"/>
    <s v="PROD60"/>
    <x v="17"/>
    <x v="2"/>
    <x v="2"/>
    <s v="STORE10"/>
    <s v="Martinez, Adkins and Johnson"/>
    <x v="1"/>
    <s v="Danielmouth"/>
    <x v="1"/>
    <x v="1"/>
    <n v="3"/>
    <n v="0.26"/>
    <x v="1255"/>
    <x v="1258"/>
  </r>
  <r>
    <s v="SALE1262"/>
    <d v="2023-11-23T00:00:00"/>
    <n v="11"/>
    <n v="2023"/>
    <s v="CUST1421"/>
    <s v="Female"/>
    <n v="45"/>
    <s v="PROD32"/>
    <x v="72"/>
    <x v="2"/>
    <x v="18"/>
    <s v="STORE15"/>
    <s v="Shelton PLC"/>
    <x v="1"/>
    <s v="East Jenniferstad"/>
    <x v="1"/>
    <x v="0"/>
    <n v="1"/>
    <n v="0.29000000000000004"/>
    <x v="1256"/>
    <x v="1259"/>
  </r>
  <r>
    <s v="SALE1263"/>
    <d v="2024-08-26T00:00:00"/>
    <n v="8"/>
    <n v="2024"/>
    <s v="CUST1427"/>
    <s v="Female"/>
    <n v="18"/>
    <s v="PROD32"/>
    <x v="72"/>
    <x v="2"/>
    <x v="18"/>
    <s v="STORE4"/>
    <s v="Mann-Austin"/>
    <x v="0"/>
    <s v="Vasquezborough"/>
    <x v="0"/>
    <x v="1"/>
    <n v="3"/>
    <n v="0.19999999999999984"/>
    <x v="1257"/>
    <x v="1260"/>
  </r>
  <r>
    <s v="SALE1264"/>
    <d v="2024-07-18T00:00:00"/>
    <n v="7"/>
    <n v="2024"/>
    <s v="CUST1280"/>
    <s v="Male"/>
    <n v="48"/>
    <s v="PROD84"/>
    <x v="84"/>
    <x v="3"/>
    <x v="22"/>
    <s v="STORE13"/>
    <s v="Martinez, Adkins and Johnson"/>
    <x v="1"/>
    <s v="Danielmouth"/>
    <x v="1"/>
    <x v="2"/>
    <n v="2"/>
    <n v="0.15000000000000002"/>
    <x v="1258"/>
    <x v="1261"/>
  </r>
  <r>
    <s v="SALE1265"/>
    <d v="2024-12-02T00:00:00"/>
    <n v="12"/>
    <n v="2024"/>
    <s v="CUST1312"/>
    <s v="Female"/>
    <n v="47"/>
    <s v="PROD16"/>
    <x v="28"/>
    <x v="2"/>
    <x v="17"/>
    <s v="STORE19"/>
    <s v="Mann-Austin"/>
    <x v="0"/>
    <s v="Vasquezborough"/>
    <x v="0"/>
    <x v="1"/>
    <n v="4"/>
    <n v="0.22999999999999998"/>
    <x v="1259"/>
    <x v="1262"/>
  </r>
  <r>
    <s v="SALE1266"/>
    <d v="2025-07-23T00:00:00"/>
    <n v="7"/>
    <n v="2025"/>
    <s v="CUST1087"/>
    <s v="Female"/>
    <n v="58"/>
    <s v="PROD94"/>
    <x v="29"/>
    <x v="2"/>
    <x v="18"/>
    <s v="STORE5"/>
    <s v="Mann-Austin"/>
    <x v="0"/>
    <s v="Vasquezborough"/>
    <x v="0"/>
    <x v="1"/>
    <n v="1"/>
    <n v="0.22999999999999998"/>
    <x v="1260"/>
    <x v="1263"/>
  </r>
  <r>
    <s v="SALE1267"/>
    <d v="2025-08-09T00:00:00"/>
    <n v="8"/>
    <n v="2025"/>
    <s v="CUST1152"/>
    <s v="Female"/>
    <n v="41"/>
    <s v="PROD97"/>
    <x v="0"/>
    <x v="0"/>
    <x v="0"/>
    <s v="STORE12"/>
    <s v="Martinez, Adkins and Johnson"/>
    <x v="1"/>
    <s v="Danielmouth"/>
    <x v="1"/>
    <x v="2"/>
    <n v="4"/>
    <n v="0.18999999999999995"/>
    <x v="1261"/>
    <x v="1264"/>
  </r>
  <r>
    <s v="SALE1268"/>
    <d v="2024-05-14T00:00:00"/>
    <n v="5"/>
    <n v="2024"/>
    <s v="CUST1076"/>
    <s v="Male"/>
    <n v="37"/>
    <s v="PROD88"/>
    <x v="12"/>
    <x v="0"/>
    <x v="11"/>
    <s v="STORE14"/>
    <s v="Mcdonald Inc"/>
    <x v="2"/>
    <s v="Christopherland"/>
    <x v="2"/>
    <x v="1"/>
    <n v="1"/>
    <n v="0.10999999999999999"/>
    <x v="1262"/>
    <x v="1265"/>
  </r>
  <r>
    <s v="SALE1269"/>
    <d v="2023-11-01T00:00:00"/>
    <n v="11"/>
    <n v="2023"/>
    <s v="CUST1276"/>
    <s v="Male"/>
    <n v="38"/>
    <s v="PROD69"/>
    <x v="20"/>
    <x v="4"/>
    <x v="14"/>
    <s v="STORE0"/>
    <s v="Rivera-Warner"/>
    <x v="0"/>
    <s v="Washingtonfurt"/>
    <x v="1"/>
    <x v="1"/>
    <n v="4"/>
    <n v="7.999999999999996E-2"/>
    <x v="1263"/>
    <x v="1266"/>
  </r>
  <r>
    <s v="SALE1270"/>
    <d v="2024-11-13T00:00:00"/>
    <n v="11"/>
    <n v="2024"/>
    <s v="CUST1401"/>
    <s v="Female"/>
    <n v="51"/>
    <s v="PROD58"/>
    <x v="78"/>
    <x v="4"/>
    <x v="11"/>
    <s v="STORE7"/>
    <s v="Mann-Austin"/>
    <x v="0"/>
    <s v="Vasquezborough"/>
    <x v="0"/>
    <x v="2"/>
    <n v="3"/>
    <n v="0.23000000000000009"/>
    <x v="1264"/>
    <x v="1267"/>
  </r>
  <r>
    <s v="SALE1271"/>
    <d v="2024-04-10T00:00:00"/>
    <n v="4"/>
    <n v="2024"/>
    <s v="CUST1355"/>
    <s v="Male"/>
    <n v="20"/>
    <s v="PROD25"/>
    <x v="55"/>
    <x v="4"/>
    <x v="11"/>
    <s v="STORE18"/>
    <s v="Guerrero-Schmitt"/>
    <x v="0"/>
    <s v="East Stevechester"/>
    <x v="1"/>
    <x v="2"/>
    <n v="3"/>
    <n v="0.12"/>
    <x v="1265"/>
    <x v="1268"/>
  </r>
  <r>
    <s v="SALE1272"/>
    <d v="2025-08-07T00:00:00"/>
    <n v="8"/>
    <n v="2025"/>
    <s v="CUST1412"/>
    <s v="Female"/>
    <n v="23"/>
    <s v="PROD29"/>
    <x v="32"/>
    <x v="3"/>
    <x v="6"/>
    <s v="STORE7"/>
    <s v="Mann-Austin"/>
    <x v="0"/>
    <s v="Vasquezborough"/>
    <x v="0"/>
    <x v="2"/>
    <n v="3"/>
    <n v="0.1399999999999999"/>
    <x v="1266"/>
    <x v="1269"/>
  </r>
  <r>
    <s v="SALE1273"/>
    <d v="2025-04-25T00:00:00"/>
    <n v="4"/>
    <n v="2025"/>
    <s v="CUST1279"/>
    <s v="Female"/>
    <n v="21"/>
    <s v="PROD98"/>
    <x v="23"/>
    <x v="1"/>
    <x v="1"/>
    <s v="STORE8"/>
    <s v="Mann-Austin"/>
    <x v="0"/>
    <s v="Vasquezborough"/>
    <x v="0"/>
    <x v="1"/>
    <n v="3"/>
    <n v="4.0000000000000036E-2"/>
    <x v="1267"/>
    <x v="1270"/>
  </r>
  <r>
    <s v="SALE1274"/>
    <d v="2023-10-18T00:00:00"/>
    <n v="10"/>
    <n v="2023"/>
    <s v="CUST1198"/>
    <s v="Male"/>
    <n v="54"/>
    <s v="PROD60"/>
    <x v="17"/>
    <x v="2"/>
    <x v="2"/>
    <s v="STORE11"/>
    <s v="Martinez, Adkins and Johnson"/>
    <x v="1"/>
    <s v="Danielmouth"/>
    <x v="1"/>
    <x v="2"/>
    <n v="3"/>
    <n v="0.26000000000000012"/>
    <x v="1268"/>
    <x v="1271"/>
  </r>
  <r>
    <s v="SALE1275"/>
    <d v="2025-03-23T00:00:00"/>
    <n v="3"/>
    <n v="2025"/>
    <s v="CUST1220"/>
    <s v="Female"/>
    <n v="50"/>
    <s v="PROD95"/>
    <x v="86"/>
    <x v="0"/>
    <x v="11"/>
    <s v="STORE12"/>
    <s v="Martinez, Adkins and Johnson"/>
    <x v="1"/>
    <s v="Danielmouth"/>
    <x v="1"/>
    <x v="1"/>
    <n v="4"/>
    <n v="0.24"/>
    <x v="1269"/>
    <x v="1272"/>
  </r>
  <r>
    <s v="SALE1276"/>
    <d v="2023-12-12T00:00:00"/>
    <n v="12"/>
    <n v="2023"/>
    <s v="CUST1122"/>
    <s v="Male"/>
    <n v="50"/>
    <s v="PROD60"/>
    <x v="17"/>
    <x v="2"/>
    <x v="2"/>
    <s v="STORE12"/>
    <s v="Martinez, Adkins and Johnson"/>
    <x v="1"/>
    <s v="Danielmouth"/>
    <x v="1"/>
    <x v="2"/>
    <n v="4"/>
    <n v="0.21999999999999997"/>
    <x v="1270"/>
    <x v="1273"/>
  </r>
  <r>
    <s v="SALE1277"/>
    <d v="2024-08-20T00:00:00"/>
    <n v="8"/>
    <n v="2024"/>
    <s v="CUST1003"/>
    <s v="Female"/>
    <n v="59"/>
    <s v="PROD0"/>
    <x v="81"/>
    <x v="1"/>
    <x v="3"/>
    <s v="STORE14"/>
    <s v="Mcdonald Inc"/>
    <x v="2"/>
    <s v="Christopherland"/>
    <x v="2"/>
    <x v="1"/>
    <n v="1"/>
    <n v="1.0000000000000009E-2"/>
    <x v="1271"/>
    <x v="1274"/>
  </r>
  <r>
    <s v="SALE1278"/>
    <d v="2024-07-08T00:00:00"/>
    <n v="7"/>
    <n v="2024"/>
    <s v="CUST1351"/>
    <s v="Female"/>
    <n v="25"/>
    <s v="PROD14"/>
    <x v="61"/>
    <x v="3"/>
    <x v="6"/>
    <s v="STORE0"/>
    <s v="Rivera-Warner"/>
    <x v="0"/>
    <s v="Washingtonfurt"/>
    <x v="1"/>
    <x v="2"/>
    <n v="2"/>
    <n v="0.12"/>
    <x v="1272"/>
    <x v="1275"/>
  </r>
  <r>
    <s v="SALE1279"/>
    <d v="2023-12-07T00:00:00"/>
    <n v="12"/>
    <n v="2023"/>
    <s v="CUST1464"/>
    <s v="Female"/>
    <n v="45"/>
    <s v="PROD77"/>
    <x v="24"/>
    <x v="1"/>
    <x v="5"/>
    <s v="STORE17"/>
    <s v="Holloway Ltd"/>
    <x v="1"/>
    <s v="Bensonhaven"/>
    <x v="1"/>
    <x v="2"/>
    <n v="1"/>
    <n v="9.9999999999999978E-2"/>
    <x v="1273"/>
    <x v="1276"/>
  </r>
  <r>
    <s v="SALE1280"/>
    <d v="2024-02-06T00:00:00"/>
    <n v="2"/>
    <n v="2024"/>
    <s v="CUST1181"/>
    <s v="Male"/>
    <n v="60"/>
    <s v="PROD89"/>
    <x v="38"/>
    <x v="2"/>
    <x v="19"/>
    <s v="STORE0"/>
    <s v="Rivera-Warner"/>
    <x v="0"/>
    <s v="Washingtonfurt"/>
    <x v="1"/>
    <x v="2"/>
    <n v="2"/>
    <n v="7.999999999999996E-2"/>
    <x v="1274"/>
    <x v="1277"/>
  </r>
  <r>
    <s v="SALE1281"/>
    <d v="2025-05-10T00:00:00"/>
    <n v="5"/>
    <n v="2025"/>
    <s v="CUST1492"/>
    <s v="Female"/>
    <n v="59"/>
    <s v="PROD49"/>
    <x v="2"/>
    <x v="2"/>
    <x v="2"/>
    <s v="STORE15"/>
    <s v="Shelton PLC"/>
    <x v="1"/>
    <s v="East Jenniferstad"/>
    <x v="1"/>
    <x v="2"/>
    <n v="3"/>
    <n v="0.15000000000000013"/>
    <x v="1275"/>
    <x v="1278"/>
  </r>
  <r>
    <s v="SALE1282"/>
    <d v="2025-08-07T00:00:00"/>
    <n v="8"/>
    <n v="2025"/>
    <s v="CUST1321"/>
    <s v="Female"/>
    <n v="21"/>
    <s v="PROD29"/>
    <x v="32"/>
    <x v="3"/>
    <x v="6"/>
    <s v="STORE19"/>
    <s v="Mann-Austin"/>
    <x v="0"/>
    <s v="Vasquezborough"/>
    <x v="0"/>
    <x v="1"/>
    <n v="1"/>
    <n v="0.18999999999999995"/>
    <x v="1276"/>
    <x v="1279"/>
  </r>
  <r>
    <s v="SALE1283"/>
    <d v="2024-09-17T00:00:00"/>
    <n v="9"/>
    <n v="2024"/>
    <s v="CUST1058"/>
    <s v="Male"/>
    <n v="51"/>
    <s v="PROD71"/>
    <x v="48"/>
    <x v="2"/>
    <x v="4"/>
    <s v="STORE5"/>
    <s v="Mann-Austin"/>
    <x v="0"/>
    <s v="Vasquezborough"/>
    <x v="0"/>
    <x v="2"/>
    <n v="2"/>
    <n v="7.999999999999996E-2"/>
    <x v="1277"/>
    <x v="1280"/>
  </r>
  <r>
    <s v="SALE1284"/>
    <d v="2025-06-15T00:00:00"/>
    <n v="6"/>
    <n v="2025"/>
    <s v="CUST1378"/>
    <s v="Female"/>
    <n v="44"/>
    <s v="PROD54"/>
    <x v="54"/>
    <x v="0"/>
    <x v="11"/>
    <s v="STORE8"/>
    <s v="Mann-Austin"/>
    <x v="0"/>
    <s v="Vasquezborough"/>
    <x v="0"/>
    <x v="2"/>
    <n v="2"/>
    <n v="0.14000000000000001"/>
    <x v="1278"/>
    <x v="1281"/>
  </r>
  <r>
    <s v="SALE1285"/>
    <d v="2024-11-26T00:00:00"/>
    <n v="11"/>
    <n v="2024"/>
    <s v="CUST1325"/>
    <s v="Male"/>
    <n v="60"/>
    <s v="PROD5"/>
    <x v="2"/>
    <x v="2"/>
    <x v="2"/>
    <s v="STORE16"/>
    <s v="Frederick-Wright"/>
    <x v="3"/>
    <s v="New Jimmymouth"/>
    <x v="1"/>
    <x v="2"/>
    <n v="2"/>
    <n v="0.28000000000000003"/>
    <x v="1279"/>
    <x v="1282"/>
  </r>
  <r>
    <s v="SALE1286"/>
    <d v="2025-06-02T00:00:00"/>
    <n v="6"/>
    <n v="2025"/>
    <s v="CUST1365"/>
    <s v="Female"/>
    <n v="63"/>
    <s v="PROD0"/>
    <x v="81"/>
    <x v="1"/>
    <x v="3"/>
    <s v="STORE16"/>
    <s v="Frederick-Wright"/>
    <x v="3"/>
    <s v="New Jimmymouth"/>
    <x v="1"/>
    <x v="2"/>
    <n v="3"/>
    <n v="0.15000000000000013"/>
    <x v="1280"/>
    <x v="1283"/>
  </r>
  <r>
    <s v="SALE1287"/>
    <d v="2024-12-19T00:00:00"/>
    <n v="12"/>
    <n v="2024"/>
    <s v="CUST1266"/>
    <s v="Female"/>
    <n v="32"/>
    <s v="PROD12"/>
    <x v="21"/>
    <x v="4"/>
    <x v="12"/>
    <s v="STORE8"/>
    <s v="Mann-Austin"/>
    <x v="0"/>
    <s v="Vasquezborough"/>
    <x v="0"/>
    <x v="2"/>
    <n v="3"/>
    <n v="0.26"/>
    <x v="1281"/>
    <x v="1284"/>
  </r>
  <r>
    <s v="SALE1288"/>
    <d v="2025-04-02T00:00:00"/>
    <n v="4"/>
    <n v="2025"/>
    <s v="CUST1070"/>
    <s v="Female"/>
    <n v="29"/>
    <s v="PROD80"/>
    <x v="56"/>
    <x v="3"/>
    <x v="8"/>
    <s v="STORE17"/>
    <s v="Holloway Ltd"/>
    <x v="1"/>
    <s v="Bensonhaven"/>
    <x v="1"/>
    <x v="2"/>
    <n v="4"/>
    <n v="0.12"/>
    <x v="1282"/>
    <x v="1285"/>
  </r>
  <r>
    <s v="SALE1289"/>
    <d v="2024-09-02T00:00:00"/>
    <n v="9"/>
    <n v="2024"/>
    <s v="CUST1177"/>
    <s v="Male"/>
    <n v="55"/>
    <s v="PROD36"/>
    <x v="14"/>
    <x v="4"/>
    <x v="12"/>
    <s v="STORE9"/>
    <s v="Mann-Austin"/>
    <x v="0"/>
    <s v="Vasquezborough"/>
    <x v="0"/>
    <x v="1"/>
    <n v="2"/>
    <n v="8.9999999999999969E-2"/>
    <x v="1283"/>
    <x v="1286"/>
  </r>
  <r>
    <s v="SALE1290"/>
    <d v="2024-03-25T00:00:00"/>
    <n v="3"/>
    <n v="2024"/>
    <s v="CUST1168"/>
    <s v="Female"/>
    <n v="36"/>
    <s v="PROD91"/>
    <x v="49"/>
    <x v="4"/>
    <x v="15"/>
    <s v="STORE14"/>
    <s v="Mcdonald Inc"/>
    <x v="2"/>
    <s v="Christopherland"/>
    <x v="2"/>
    <x v="1"/>
    <n v="3"/>
    <n v="6.9999999999999951E-2"/>
    <x v="1284"/>
    <x v="1287"/>
  </r>
  <r>
    <s v="SALE1291"/>
    <d v="2025-02-21T00:00:00"/>
    <n v="2"/>
    <n v="2025"/>
    <s v="CUST1108"/>
    <s v="Male"/>
    <n v="38"/>
    <s v="PROD28"/>
    <x v="70"/>
    <x v="0"/>
    <x v="11"/>
    <s v="STORE17"/>
    <s v="Holloway Ltd"/>
    <x v="1"/>
    <s v="Bensonhaven"/>
    <x v="1"/>
    <x v="1"/>
    <n v="4"/>
    <n v="0.24"/>
    <x v="1285"/>
    <x v="1288"/>
  </r>
  <r>
    <s v="SALE1292"/>
    <d v="2024-06-03T00:00:00"/>
    <n v="6"/>
    <n v="2024"/>
    <s v="CUST1112"/>
    <s v="Female"/>
    <n v="27"/>
    <s v="PROD40"/>
    <x v="40"/>
    <x v="1"/>
    <x v="1"/>
    <s v="STORE0"/>
    <s v="Rivera-Warner"/>
    <x v="0"/>
    <s v="Washingtonfurt"/>
    <x v="1"/>
    <x v="2"/>
    <n v="1"/>
    <n v="7.999999999999996E-2"/>
    <x v="1286"/>
    <x v="1289"/>
  </r>
  <r>
    <s v="SALE1293"/>
    <d v="2024-02-08T00:00:00"/>
    <n v="2"/>
    <n v="2024"/>
    <s v="CUST1275"/>
    <s v="Male"/>
    <n v="22"/>
    <s v="PROD38"/>
    <x v="45"/>
    <x v="0"/>
    <x v="9"/>
    <s v="STORE9"/>
    <s v="Mann-Austin"/>
    <x v="0"/>
    <s v="Vasquezborough"/>
    <x v="0"/>
    <x v="1"/>
    <n v="1"/>
    <n v="9.9999999999999978E-2"/>
    <x v="1287"/>
    <x v="1290"/>
  </r>
  <r>
    <s v="SALE1294"/>
    <d v="2024-04-06T00:00:00"/>
    <n v="4"/>
    <n v="2024"/>
    <s v="CUST1232"/>
    <s v="Female"/>
    <n v="27"/>
    <s v="PROD89"/>
    <x v="38"/>
    <x v="2"/>
    <x v="19"/>
    <s v="STORE11"/>
    <s v="Martinez, Adkins and Johnson"/>
    <x v="1"/>
    <s v="Danielmouth"/>
    <x v="1"/>
    <x v="2"/>
    <n v="3"/>
    <n v="5.0000000000000044E-2"/>
    <x v="1288"/>
    <x v="1291"/>
  </r>
  <r>
    <s v="SALE1295"/>
    <d v="2024-01-22T00:00:00"/>
    <n v="1"/>
    <n v="2024"/>
    <s v="CUST1247"/>
    <s v="Male"/>
    <n v="32"/>
    <s v="PROD60"/>
    <x v="17"/>
    <x v="2"/>
    <x v="2"/>
    <s v="STORE4"/>
    <s v="Mann-Austin"/>
    <x v="0"/>
    <s v="Vasquezborough"/>
    <x v="0"/>
    <x v="1"/>
    <n v="3"/>
    <n v="5.0000000000000155E-2"/>
    <x v="1289"/>
    <x v="1292"/>
  </r>
  <r>
    <s v="SALE1296"/>
    <d v="2023-10-22T00:00:00"/>
    <n v="10"/>
    <n v="2023"/>
    <s v="CUST1324"/>
    <s v="Male"/>
    <n v="58"/>
    <s v="PROD7"/>
    <x v="20"/>
    <x v="4"/>
    <x v="14"/>
    <s v="STORE6"/>
    <s v="Mann-Austin"/>
    <x v="0"/>
    <s v="Vasquezborough"/>
    <x v="0"/>
    <x v="2"/>
    <n v="4"/>
    <n v="9.9999999999999867E-2"/>
    <x v="1290"/>
    <x v="1293"/>
  </r>
  <r>
    <s v="SALE1297"/>
    <d v="2024-11-23T00:00:00"/>
    <n v="11"/>
    <n v="2024"/>
    <s v="CUST1241"/>
    <s v="Male"/>
    <n v="31"/>
    <s v="PROD65"/>
    <x v="15"/>
    <x v="0"/>
    <x v="13"/>
    <s v="STORE1"/>
    <s v="Martinez, Adkins and Johnson"/>
    <x v="1"/>
    <s v="Danielmouth"/>
    <x v="1"/>
    <x v="1"/>
    <n v="2"/>
    <n v="7.0000000000000062E-2"/>
    <x v="1291"/>
    <x v="1294"/>
  </r>
  <r>
    <s v="SALE1298"/>
    <d v="2023-12-26T00:00:00"/>
    <n v="12"/>
    <n v="2023"/>
    <s v="CUST1387"/>
    <s v="Female"/>
    <n v="28"/>
    <s v="PROD26"/>
    <x v="30"/>
    <x v="1"/>
    <x v="1"/>
    <s v="STORE8"/>
    <s v="Mann-Austin"/>
    <x v="0"/>
    <s v="Vasquezborough"/>
    <x v="0"/>
    <x v="0"/>
    <n v="2"/>
    <n v="0.25"/>
    <x v="1292"/>
    <x v="1295"/>
  </r>
  <r>
    <s v="SALE1299"/>
    <d v="2024-06-08T00:00:00"/>
    <n v="6"/>
    <n v="2024"/>
    <s v="CUST1110"/>
    <s v="Female"/>
    <n v="40"/>
    <s v="PROD82"/>
    <x v="68"/>
    <x v="0"/>
    <x v="13"/>
    <s v="STORE7"/>
    <s v="Mann-Austin"/>
    <x v="0"/>
    <s v="Vasquezborough"/>
    <x v="0"/>
    <x v="1"/>
    <n v="1"/>
    <n v="7.0000000000000062E-2"/>
    <x v="1293"/>
    <x v="1296"/>
  </r>
  <r>
    <s v="SALE1300"/>
    <d v="2024-07-05T00:00:00"/>
    <n v="7"/>
    <n v="2024"/>
    <s v="CUST1147"/>
    <s v="Female"/>
    <n v="49"/>
    <s v="PROD96"/>
    <x v="87"/>
    <x v="4"/>
    <x v="21"/>
    <s v="STORE16"/>
    <s v="Frederick-Wright"/>
    <x v="3"/>
    <s v="New Jimmymouth"/>
    <x v="1"/>
    <x v="0"/>
    <n v="1"/>
    <n v="8.9999999999999969E-2"/>
    <x v="1294"/>
    <x v="1297"/>
  </r>
  <r>
    <s v="SALE1301"/>
    <d v="2024-08-24T00:00:00"/>
    <n v="8"/>
    <n v="2024"/>
    <s v="CUST1103"/>
    <s v="Male"/>
    <n v="21"/>
    <s v="PROD34"/>
    <x v="13"/>
    <x v="1"/>
    <x v="3"/>
    <s v="STORE8"/>
    <s v="Mann-Austin"/>
    <x v="0"/>
    <s v="Vasquezborough"/>
    <x v="0"/>
    <x v="0"/>
    <n v="4"/>
    <n v="0.28000000000000003"/>
    <x v="1295"/>
    <x v="1298"/>
  </r>
  <r>
    <s v="SALE1302"/>
    <d v="2024-05-06T00:00:00"/>
    <n v="5"/>
    <n v="2024"/>
    <s v="CUST1283"/>
    <s v="Female"/>
    <n v="54"/>
    <s v="PROD81"/>
    <x v="75"/>
    <x v="0"/>
    <x v="20"/>
    <s v="STORE13"/>
    <s v="Martinez, Adkins and Johnson"/>
    <x v="1"/>
    <s v="Danielmouth"/>
    <x v="1"/>
    <x v="2"/>
    <n v="1"/>
    <n v="0.20999999999999996"/>
    <x v="1296"/>
    <x v="1299"/>
  </r>
  <r>
    <s v="SALE1303"/>
    <d v="2024-07-05T00:00:00"/>
    <n v="7"/>
    <n v="2024"/>
    <s v="CUST1031"/>
    <s v="Male"/>
    <n v="41"/>
    <s v="PROD81"/>
    <x v="75"/>
    <x v="0"/>
    <x v="20"/>
    <s v="STORE6"/>
    <s v="Mann-Austin"/>
    <x v="0"/>
    <s v="Vasquezborough"/>
    <x v="0"/>
    <x v="0"/>
    <n v="3"/>
    <n v="0.20999999999999996"/>
    <x v="1297"/>
    <x v="1300"/>
  </r>
  <r>
    <s v="SALE1304"/>
    <d v="2023-11-02T00:00:00"/>
    <n v="11"/>
    <n v="2023"/>
    <s v="CUST1123"/>
    <s v="Male"/>
    <n v="40"/>
    <s v="PROD77"/>
    <x v="24"/>
    <x v="1"/>
    <x v="5"/>
    <s v="STORE4"/>
    <s v="Mann-Austin"/>
    <x v="0"/>
    <s v="Vasquezborough"/>
    <x v="0"/>
    <x v="0"/>
    <n v="4"/>
    <n v="0.17999999999999994"/>
    <x v="1298"/>
    <x v="1301"/>
  </r>
  <r>
    <s v="SALE1305"/>
    <d v="2024-11-20T00:00:00"/>
    <n v="11"/>
    <n v="2024"/>
    <s v="CUST1003"/>
    <s v="Female"/>
    <n v="59"/>
    <s v="PROD60"/>
    <x v="17"/>
    <x v="2"/>
    <x v="2"/>
    <s v="STORE18"/>
    <s v="Guerrero-Schmitt"/>
    <x v="0"/>
    <s v="East Stevechester"/>
    <x v="1"/>
    <x v="0"/>
    <n v="1"/>
    <n v="0.28000000000000003"/>
    <x v="1299"/>
    <x v="1302"/>
  </r>
  <r>
    <s v="SALE1306"/>
    <d v="2025-04-27T00:00:00"/>
    <n v="4"/>
    <n v="2025"/>
    <s v="CUST1139"/>
    <s v="Male"/>
    <n v="32"/>
    <s v="PROD38"/>
    <x v="45"/>
    <x v="0"/>
    <x v="9"/>
    <s v="STORE15"/>
    <s v="Shelton PLC"/>
    <x v="1"/>
    <s v="East Jenniferstad"/>
    <x v="1"/>
    <x v="2"/>
    <n v="2"/>
    <n v="0.27"/>
    <x v="1300"/>
    <x v="1303"/>
  </r>
  <r>
    <s v="SALE1307"/>
    <d v="2024-12-25T00:00:00"/>
    <n v="12"/>
    <n v="2024"/>
    <s v="CUST1028"/>
    <s v="Female"/>
    <n v="27"/>
    <s v="PROD61"/>
    <x v="77"/>
    <x v="0"/>
    <x v="20"/>
    <s v="STORE5"/>
    <s v="Mann-Austin"/>
    <x v="0"/>
    <s v="Vasquezborough"/>
    <x v="0"/>
    <x v="1"/>
    <n v="3"/>
    <n v="9.000000000000008E-2"/>
    <x v="1301"/>
    <x v="1304"/>
  </r>
  <r>
    <s v="SALE1308"/>
    <d v="2025-09-02T00:00:00"/>
    <n v="9"/>
    <n v="2025"/>
    <s v="CUST1403"/>
    <s v="Male"/>
    <n v="34"/>
    <s v="PROD34"/>
    <x v="13"/>
    <x v="1"/>
    <x v="3"/>
    <s v="STORE4"/>
    <s v="Mann-Austin"/>
    <x v="0"/>
    <s v="Vasquezborough"/>
    <x v="0"/>
    <x v="2"/>
    <n v="2"/>
    <n v="0.12"/>
    <x v="1302"/>
    <x v="1305"/>
  </r>
  <r>
    <s v="SALE1309"/>
    <d v="2024-04-19T00:00:00"/>
    <n v="4"/>
    <n v="2024"/>
    <s v="CUST1092"/>
    <s v="Female"/>
    <n v="44"/>
    <s v="PROD75"/>
    <x v="26"/>
    <x v="4"/>
    <x v="15"/>
    <s v="STORE8"/>
    <s v="Mann-Austin"/>
    <x v="0"/>
    <s v="Vasquezborough"/>
    <x v="0"/>
    <x v="1"/>
    <n v="4"/>
    <n v="0.22999999999999998"/>
    <x v="1303"/>
    <x v="1306"/>
  </r>
  <r>
    <s v="SALE1310"/>
    <d v="2025-03-01T00:00:00"/>
    <n v="3"/>
    <n v="2025"/>
    <s v="CUST1391"/>
    <s v="Female"/>
    <n v="40"/>
    <s v="PROD50"/>
    <x v="53"/>
    <x v="0"/>
    <x v="13"/>
    <s v="STORE12"/>
    <s v="Martinez, Adkins and Johnson"/>
    <x v="1"/>
    <s v="Danielmouth"/>
    <x v="1"/>
    <x v="2"/>
    <n v="2"/>
    <n v="0.10999999999999999"/>
    <x v="1304"/>
    <x v="1307"/>
  </r>
  <r>
    <s v="SALE1311"/>
    <d v="2024-03-25T00:00:00"/>
    <n v="3"/>
    <n v="2024"/>
    <s v="CUST1432"/>
    <s v="Male"/>
    <n v="37"/>
    <s v="PROD48"/>
    <x v="64"/>
    <x v="1"/>
    <x v="11"/>
    <s v="STORE5"/>
    <s v="Mann-Austin"/>
    <x v="0"/>
    <s v="Vasquezborough"/>
    <x v="0"/>
    <x v="0"/>
    <n v="1"/>
    <n v="0.29000000000000004"/>
    <x v="1305"/>
    <x v="1308"/>
  </r>
  <r>
    <s v="SALE1312"/>
    <d v="2024-10-11T00:00:00"/>
    <n v="10"/>
    <n v="2024"/>
    <s v="CUST1346"/>
    <s v="Female"/>
    <n v="58"/>
    <s v="PROD31"/>
    <x v="42"/>
    <x v="0"/>
    <x v="0"/>
    <s v="STORE8"/>
    <s v="Mann-Austin"/>
    <x v="0"/>
    <s v="Vasquezborough"/>
    <x v="0"/>
    <x v="2"/>
    <n v="3"/>
    <n v="0.16999999999999993"/>
    <x v="1306"/>
    <x v="1309"/>
  </r>
  <r>
    <s v="SALE1313"/>
    <d v="2025-09-06T00:00:00"/>
    <n v="9"/>
    <n v="2025"/>
    <s v="CUST1021"/>
    <s v="Female"/>
    <n v="36"/>
    <s v="PROD26"/>
    <x v="30"/>
    <x v="1"/>
    <x v="1"/>
    <s v="STORE18"/>
    <s v="Guerrero-Schmitt"/>
    <x v="0"/>
    <s v="East Stevechester"/>
    <x v="1"/>
    <x v="2"/>
    <n v="1"/>
    <n v="0.22999999999999998"/>
    <x v="1307"/>
    <x v="1310"/>
  </r>
  <r>
    <s v="SALE1314"/>
    <d v="2024-08-19T00:00:00"/>
    <n v="8"/>
    <n v="2024"/>
    <s v="CUST1008"/>
    <s v="Female"/>
    <n v="53"/>
    <s v="PROD0"/>
    <x v="81"/>
    <x v="1"/>
    <x v="3"/>
    <s v="STORE9"/>
    <s v="Mann-Austin"/>
    <x v="0"/>
    <s v="Vasquezborough"/>
    <x v="0"/>
    <x v="0"/>
    <n v="2"/>
    <n v="6.0000000000000053E-2"/>
    <x v="1308"/>
    <x v="1311"/>
  </r>
  <r>
    <s v="SALE1315"/>
    <d v="2023-11-04T00:00:00"/>
    <n v="11"/>
    <n v="2023"/>
    <s v="CUST1409"/>
    <s v="Male"/>
    <n v="55"/>
    <s v="PROD71"/>
    <x v="48"/>
    <x v="2"/>
    <x v="4"/>
    <s v="STORE15"/>
    <s v="Shelton PLC"/>
    <x v="1"/>
    <s v="East Jenniferstad"/>
    <x v="1"/>
    <x v="0"/>
    <n v="2"/>
    <n v="0.25"/>
    <x v="1309"/>
    <x v="1312"/>
  </r>
  <r>
    <s v="SALE1316"/>
    <d v="2024-04-23T00:00:00"/>
    <n v="4"/>
    <n v="2024"/>
    <s v="CUST1485"/>
    <s v="Female"/>
    <n v="46"/>
    <s v="PROD88"/>
    <x v="12"/>
    <x v="0"/>
    <x v="11"/>
    <s v="STORE10"/>
    <s v="Martinez, Adkins and Johnson"/>
    <x v="1"/>
    <s v="Danielmouth"/>
    <x v="1"/>
    <x v="0"/>
    <n v="4"/>
    <n v="0.29000000000000004"/>
    <x v="1310"/>
    <x v="1313"/>
  </r>
  <r>
    <s v="SALE1317"/>
    <d v="2023-10-24T00:00:00"/>
    <n v="10"/>
    <n v="2023"/>
    <s v="CUST1117"/>
    <s v="Female"/>
    <n v="21"/>
    <s v="PROD64"/>
    <x v="82"/>
    <x v="2"/>
    <x v="19"/>
    <s v="STORE2"/>
    <s v="Mann-Austin"/>
    <x v="0"/>
    <s v="Vasquezborough"/>
    <x v="0"/>
    <x v="2"/>
    <n v="4"/>
    <n v="0.27"/>
    <x v="1311"/>
    <x v="1314"/>
  </r>
  <r>
    <s v="SALE1318"/>
    <d v="2025-06-30T00:00:00"/>
    <n v="6"/>
    <n v="2025"/>
    <s v="CUST1256"/>
    <s v="Male"/>
    <n v="57"/>
    <s v="PROD48"/>
    <x v="64"/>
    <x v="1"/>
    <x v="11"/>
    <s v="STORE7"/>
    <s v="Mann-Austin"/>
    <x v="0"/>
    <s v="Vasquezborough"/>
    <x v="0"/>
    <x v="1"/>
    <n v="2"/>
    <n v="0.16999999999999993"/>
    <x v="1312"/>
    <x v="1315"/>
  </r>
  <r>
    <s v="SALE1319"/>
    <d v="2025-08-14T00:00:00"/>
    <n v="8"/>
    <n v="2025"/>
    <s v="CUST1168"/>
    <s v="Female"/>
    <n v="36"/>
    <s v="PROD39"/>
    <x v="11"/>
    <x v="1"/>
    <x v="10"/>
    <s v="STORE8"/>
    <s v="Mann-Austin"/>
    <x v="0"/>
    <s v="Vasquezborough"/>
    <x v="0"/>
    <x v="1"/>
    <n v="4"/>
    <n v="9.9999999999999978E-2"/>
    <x v="1313"/>
    <x v="1316"/>
  </r>
  <r>
    <s v="SALE1320"/>
    <d v="2025-05-11T00:00:00"/>
    <n v="5"/>
    <n v="2025"/>
    <s v="CUST1444"/>
    <s v="Male"/>
    <n v="19"/>
    <s v="PROD54"/>
    <x v="54"/>
    <x v="0"/>
    <x v="11"/>
    <s v="STORE3"/>
    <s v="Mann-Austin"/>
    <x v="0"/>
    <s v="Vasquezborough"/>
    <x v="0"/>
    <x v="1"/>
    <n v="3"/>
    <n v="5.0000000000000044E-2"/>
    <x v="1314"/>
    <x v="1317"/>
  </r>
  <r>
    <s v="SALE1321"/>
    <d v="2024-04-01T00:00:00"/>
    <n v="4"/>
    <n v="2024"/>
    <s v="CUST1307"/>
    <s v="Female"/>
    <n v="56"/>
    <s v="PROD74"/>
    <x v="1"/>
    <x v="1"/>
    <x v="1"/>
    <s v="STORE9"/>
    <s v="Mann-Austin"/>
    <x v="0"/>
    <s v="Vasquezborough"/>
    <x v="0"/>
    <x v="2"/>
    <n v="3"/>
    <n v="0.27000000000000013"/>
    <x v="1315"/>
    <x v="1318"/>
  </r>
  <r>
    <s v="SALE1322"/>
    <d v="2024-02-13T00:00:00"/>
    <n v="2"/>
    <n v="2024"/>
    <s v="CUST1304"/>
    <s v="Male"/>
    <n v="41"/>
    <s v="PROD94"/>
    <x v="29"/>
    <x v="2"/>
    <x v="18"/>
    <s v="STORE11"/>
    <s v="Martinez, Adkins and Johnson"/>
    <x v="1"/>
    <s v="Danielmouth"/>
    <x v="1"/>
    <x v="1"/>
    <n v="3"/>
    <n v="0.18999999999999995"/>
    <x v="1316"/>
    <x v="1319"/>
  </r>
  <r>
    <s v="SALE1323"/>
    <d v="2024-01-13T00:00:00"/>
    <n v="1"/>
    <n v="2024"/>
    <s v="CUST1251"/>
    <s v="Male"/>
    <n v="64"/>
    <s v="PROD30"/>
    <x v="34"/>
    <x v="3"/>
    <x v="8"/>
    <s v="STORE1"/>
    <s v="Martinez, Adkins and Johnson"/>
    <x v="1"/>
    <s v="Danielmouth"/>
    <x v="1"/>
    <x v="0"/>
    <n v="4"/>
    <n v="0.26"/>
    <x v="1317"/>
    <x v="1320"/>
  </r>
  <r>
    <s v="SALE1324"/>
    <d v="2024-09-08T00:00:00"/>
    <n v="9"/>
    <n v="2024"/>
    <s v="CUST1438"/>
    <s v="Female"/>
    <n v="59"/>
    <s v="PROD74"/>
    <x v="1"/>
    <x v="1"/>
    <x v="1"/>
    <s v="STORE17"/>
    <s v="Holloway Ltd"/>
    <x v="1"/>
    <s v="Bensonhaven"/>
    <x v="1"/>
    <x v="1"/>
    <n v="4"/>
    <n v="9.9999999999999867E-2"/>
    <x v="1318"/>
    <x v="1321"/>
  </r>
  <r>
    <s v="SALE1325"/>
    <d v="2024-02-04T00:00:00"/>
    <n v="2"/>
    <n v="2024"/>
    <s v="CUST1349"/>
    <s v="Male"/>
    <n v="31"/>
    <s v="PROD30"/>
    <x v="34"/>
    <x v="3"/>
    <x v="8"/>
    <s v="STORE17"/>
    <s v="Holloway Ltd"/>
    <x v="1"/>
    <s v="Bensonhaven"/>
    <x v="1"/>
    <x v="1"/>
    <n v="1"/>
    <n v="0.21999999999999997"/>
    <x v="1319"/>
    <x v="1322"/>
  </r>
  <r>
    <s v="SALE1326"/>
    <d v="2024-07-25T00:00:00"/>
    <n v="7"/>
    <n v="2024"/>
    <s v="CUST1371"/>
    <s v="Female"/>
    <n v="21"/>
    <s v="PROD95"/>
    <x v="86"/>
    <x v="0"/>
    <x v="11"/>
    <s v="STORE1"/>
    <s v="Martinez, Adkins and Johnson"/>
    <x v="1"/>
    <s v="Danielmouth"/>
    <x v="1"/>
    <x v="0"/>
    <n v="1"/>
    <n v="0.26"/>
    <x v="1320"/>
    <x v="1323"/>
  </r>
  <r>
    <s v="SALE1327"/>
    <d v="2024-09-09T00:00:00"/>
    <n v="9"/>
    <n v="2024"/>
    <s v="CUST1145"/>
    <s v="Male"/>
    <n v="46"/>
    <s v="PROD86"/>
    <x v="52"/>
    <x v="3"/>
    <x v="8"/>
    <s v="STORE15"/>
    <s v="Shelton PLC"/>
    <x v="1"/>
    <s v="East Jenniferstad"/>
    <x v="1"/>
    <x v="0"/>
    <n v="2"/>
    <n v="8.9999999999999858E-2"/>
    <x v="1321"/>
    <x v="1324"/>
  </r>
  <r>
    <s v="SALE1328"/>
    <d v="2023-12-08T00:00:00"/>
    <n v="12"/>
    <n v="2023"/>
    <s v="CUST1334"/>
    <s v="Female"/>
    <n v="50"/>
    <s v="PROD5"/>
    <x v="2"/>
    <x v="2"/>
    <x v="2"/>
    <s v="STORE8"/>
    <s v="Mann-Austin"/>
    <x v="0"/>
    <s v="Vasquezborough"/>
    <x v="0"/>
    <x v="1"/>
    <n v="3"/>
    <n v="0.29000000000000004"/>
    <x v="1322"/>
    <x v="1325"/>
  </r>
  <r>
    <s v="SALE1329"/>
    <d v="2025-06-16T00:00:00"/>
    <n v="6"/>
    <n v="2025"/>
    <s v="CUST1222"/>
    <s v="Male"/>
    <n v="35"/>
    <s v="PROD76"/>
    <x v="3"/>
    <x v="1"/>
    <x v="3"/>
    <s v="STORE17"/>
    <s v="Holloway Ltd"/>
    <x v="1"/>
    <s v="Bensonhaven"/>
    <x v="1"/>
    <x v="0"/>
    <n v="4"/>
    <n v="7.0000000000000062E-2"/>
    <x v="1323"/>
    <x v="1326"/>
  </r>
  <r>
    <s v="SALE1330"/>
    <d v="2023-12-01T00:00:00"/>
    <n v="12"/>
    <n v="2023"/>
    <s v="CUST1449"/>
    <s v="Male"/>
    <n v="29"/>
    <s v="PROD62"/>
    <x v="76"/>
    <x v="1"/>
    <x v="3"/>
    <s v="STORE2"/>
    <s v="Mann-Austin"/>
    <x v="0"/>
    <s v="Vasquezborough"/>
    <x v="0"/>
    <x v="1"/>
    <n v="1"/>
    <n v="0.27"/>
    <x v="1324"/>
    <x v="1327"/>
  </r>
  <r>
    <s v="SALE1331"/>
    <d v="2023-11-03T00:00:00"/>
    <n v="11"/>
    <n v="2023"/>
    <s v="CUST1004"/>
    <s v="Female"/>
    <n v="64"/>
    <s v="PROD92"/>
    <x v="73"/>
    <x v="3"/>
    <x v="5"/>
    <s v="STORE18"/>
    <s v="Guerrero-Schmitt"/>
    <x v="0"/>
    <s v="East Stevechester"/>
    <x v="1"/>
    <x v="1"/>
    <n v="2"/>
    <n v="0.18999999999999995"/>
    <x v="1325"/>
    <x v="1328"/>
  </r>
  <r>
    <s v="SALE1332"/>
    <d v="2025-01-16T00:00:00"/>
    <n v="1"/>
    <n v="2025"/>
    <s v="CUST1057"/>
    <s v="Female"/>
    <n v="43"/>
    <s v="PROD98"/>
    <x v="23"/>
    <x v="1"/>
    <x v="1"/>
    <s v="STORE11"/>
    <s v="Martinez, Adkins and Johnson"/>
    <x v="1"/>
    <s v="Danielmouth"/>
    <x v="1"/>
    <x v="1"/>
    <n v="4"/>
    <n v="0.19999999999999996"/>
    <x v="1326"/>
    <x v="1329"/>
  </r>
  <r>
    <s v="SALE1333"/>
    <d v="2024-09-30T00:00:00"/>
    <n v="9"/>
    <n v="2024"/>
    <s v="CUST1444"/>
    <s v="Male"/>
    <n v="19"/>
    <s v="PROD17"/>
    <x v="50"/>
    <x v="0"/>
    <x v="11"/>
    <s v="STORE6"/>
    <s v="Mann-Austin"/>
    <x v="0"/>
    <s v="Vasquezborough"/>
    <x v="0"/>
    <x v="2"/>
    <n v="1"/>
    <n v="1.0000000000000009E-2"/>
    <x v="1327"/>
    <x v="1330"/>
  </r>
  <r>
    <s v="SALE1334"/>
    <d v="2024-12-20T00:00:00"/>
    <n v="12"/>
    <n v="2024"/>
    <s v="CUST1049"/>
    <s v="Female"/>
    <n v="45"/>
    <s v="PROD45"/>
    <x v="46"/>
    <x v="0"/>
    <x v="0"/>
    <s v="STORE0"/>
    <s v="Rivera-Warner"/>
    <x v="0"/>
    <s v="Washingtonfurt"/>
    <x v="1"/>
    <x v="2"/>
    <n v="2"/>
    <n v="0.19999999999999996"/>
    <x v="1328"/>
    <x v="1331"/>
  </r>
  <r>
    <s v="SALE1335"/>
    <d v="2024-09-04T00:00:00"/>
    <n v="9"/>
    <n v="2024"/>
    <s v="CUST1461"/>
    <s v="Female"/>
    <n v="60"/>
    <s v="PROD63"/>
    <x v="74"/>
    <x v="2"/>
    <x v="18"/>
    <s v="STORE13"/>
    <s v="Martinez, Adkins and Johnson"/>
    <x v="1"/>
    <s v="Danielmouth"/>
    <x v="1"/>
    <x v="0"/>
    <n v="3"/>
    <n v="0.27999999999999992"/>
    <x v="1329"/>
    <x v="1332"/>
  </r>
  <r>
    <s v="SALE1336"/>
    <d v="2025-10-06T00:00:00"/>
    <n v="10"/>
    <n v="2025"/>
    <s v="CUST1389"/>
    <s v="Male"/>
    <n v="50"/>
    <s v="PROD75"/>
    <x v="26"/>
    <x v="4"/>
    <x v="15"/>
    <s v="STORE0"/>
    <s v="Rivera-Warner"/>
    <x v="0"/>
    <s v="Washingtonfurt"/>
    <x v="1"/>
    <x v="1"/>
    <n v="3"/>
    <n v="0"/>
    <x v="1330"/>
    <x v="1333"/>
  </r>
  <r>
    <s v="SALE1337"/>
    <d v="2025-07-16T00:00:00"/>
    <n v="7"/>
    <n v="2025"/>
    <s v="CUST1103"/>
    <s v="Male"/>
    <n v="21"/>
    <s v="PROD4"/>
    <x v="11"/>
    <x v="1"/>
    <x v="10"/>
    <s v="STORE17"/>
    <s v="Holloway Ltd"/>
    <x v="1"/>
    <s v="Bensonhaven"/>
    <x v="1"/>
    <x v="1"/>
    <n v="2"/>
    <n v="0.17000000000000004"/>
    <x v="1331"/>
    <x v="1334"/>
  </r>
  <r>
    <s v="SALE1338"/>
    <d v="2025-10-06T00:00:00"/>
    <n v="10"/>
    <n v="2025"/>
    <s v="CUST1091"/>
    <s v="Female"/>
    <n v="29"/>
    <s v="PROD40"/>
    <x v="40"/>
    <x v="1"/>
    <x v="1"/>
    <s v="STORE18"/>
    <s v="Guerrero-Schmitt"/>
    <x v="0"/>
    <s v="East Stevechester"/>
    <x v="1"/>
    <x v="2"/>
    <n v="2"/>
    <n v="0.10999999999999988"/>
    <x v="1332"/>
    <x v="1335"/>
  </r>
  <r>
    <s v="SALE1339"/>
    <d v="2025-09-21T00:00:00"/>
    <n v="9"/>
    <n v="2025"/>
    <s v="CUST1384"/>
    <s v="Female"/>
    <n v="52"/>
    <s v="PROD80"/>
    <x v="56"/>
    <x v="3"/>
    <x v="8"/>
    <s v="STORE2"/>
    <s v="Mann-Austin"/>
    <x v="0"/>
    <s v="Vasquezborough"/>
    <x v="0"/>
    <x v="0"/>
    <n v="4"/>
    <n v="5.9999999999999942E-2"/>
    <x v="1333"/>
    <x v="1336"/>
  </r>
  <r>
    <s v="SALE1340"/>
    <d v="2025-07-17T00:00:00"/>
    <n v="7"/>
    <n v="2025"/>
    <s v="CUST1439"/>
    <s v="Male"/>
    <n v="53"/>
    <s v="PROD20"/>
    <x v="39"/>
    <x v="0"/>
    <x v="11"/>
    <s v="STORE1"/>
    <s v="Martinez, Adkins and Johnson"/>
    <x v="1"/>
    <s v="Danielmouth"/>
    <x v="1"/>
    <x v="0"/>
    <n v="3"/>
    <n v="8.9999999999999969E-2"/>
    <x v="1334"/>
    <x v="1337"/>
  </r>
  <r>
    <s v="SALE1341"/>
    <d v="2025-06-29T00:00:00"/>
    <n v="6"/>
    <n v="2025"/>
    <s v="CUST1443"/>
    <s v="Male"/>
    <n v="51"/>
    <s v="PROD93"/>
    <x v="44"/>
    <x v="1"/>
    <x v="3"/>
    <s v="STORE7"/>
    <s v="Mann-Austin"/>
    <x v="0"/>
    <s v="Vasquezborough"/>
    <x v="0"/>
    <x v="1"/>
    <n v="4"/>
    <n v="7.0000000000000062E-2"/>
    <x v="539"/>
    <x v="1338"/>
  </r>
  <r>
    <s v="SALE1342"/>
    <d v="2025-03-22T00:00:00"/>
    <n v="3"/>
    <n v="2025"/>
    <s v="CUST1361"/>
    <s v="Male"/>
    <n v="64"/>
    <s v="PROD50"/>
    <x v="53"/>
    <x v="0"/>
    <x v="13"/>
    <s v="STORE3"/>
    <s v="Mann-Austin"/>
    <x v="0"/>
    <s v="Vasquezborough"/>
    <x v="0"/>
    <x v="0"/>
    <n v="3"/>
    <n v="0.26000000000000012"/>
    <x v="1335"/>
    <x v="1339"/>
  </r>
  <r>
    <s v="SALE1343"/>
    <d v="2024-02-01T00:00:00"/>
    <n v="2"/>
    <n v="2024"/>
    <s v="CUST1406"/>
    <s v="Female"/>
    <n v="23"/>
    <s v="PROD97"/>
    <x v="0"/>
    <x v="0"/>
    <x v="0"/>
    <s v="STORE1"/>
    <s v="Martinez, Adkins and Johnson"/>
    <x v="1"/>
    <s v="Danielmouth"/>
    <x v="1"/>
    <x v="2"/>
    <n v="3"/>
    <n v="0"/>
    <x v="1336"/>
    <x v="1340"/>
  </r>
  <r>
    <s v="SALE1344"/>
    <d v="2024-03-11T00:00:00"/>
    <n v="3"/>
    <n v="2024"/>
    <s v="CUST1298"/>
    <s v="Male"/>
    <n v="64"/>
    <s v="PROD97"/>
    <x v="0"/>
    <x v="0"/>
    <x v="0"/>
    <s v="STORE6"/>
    <s v="Mann-Austin"/>
    <x v="0"/>
    <s v="Vasquezborough"/>
    <x v="0"/>
    <x v="2"/>
    <n v="3"/>
    <n v="0.21000000000000008"/>
    <x v="1337"/>
    <x v="1341"/>
  </r>
  <r>
    <s v="SALE1345"/>
    <d v="2024-09-09T00:00:00"/>
    <n v="9"/>
    <n v="2024"/>
    <s v="CUST1041"/>
    <s v="Male"/>
    <n v="21"/>
    <s v="PROD63"/>
    <x v="74"/>
    <x v="2"/>
    <x v="18"/>
    <s v="STORE16"/>
    <s v="Frederick-Wright"/>
    <x v="3"/>
    <s v="New Jimmymouth"/>
    <x v="1"/>
    <x v="1"/>
    <n v="3"/>
    <n v="0.29000000000000004"/>
    <x v="1338"/>
    <x v="1342"/>
  </r>
  <r>
    <s v="SALE1346"/>
    <d v="2023-11-19T00:00:00"/>
    <n v="11"/>
    <n v="2023"/>
    <s v="CUST1261"/>
    <s v="Female"/>
    <n v="27"/>
    <s v="PROD48"/>
    <x v="64"/>
    <x v="1"/>
    <x v="11"/>
    <s v="STORE9"/>
    <s v="Mann-Austin"/>
    <x v="0"/>
    <s v="Vasquezborough"/>
    <x v="0"/>
    <x v="0"/>
    <n v="2"/>
    <n v="0.25"/>
    <x v="1339"/>
    <x v="1343"/>
  </r>
  <r>
    <s v="SALE1347"/>
    <d v="2025-01-02T00:00:00"/>
    <n v="1"/>
    <n v="2025"/>
    <s v="CUST1091"/>
    <s v="Female"/>
    <n v="29"/>
    <s v="PROD45"/>
    <x v="46"/>
    <x v="0"/>
    <x v="0"/>
    <s v="STORE8"/>
    <s v="Mann-Austin"/>
    <x v="0"/>
    <s v="Vasquezborough"/>
    <x v="0"/>
    <x v="2"/>
    <n v="2"/>
    <n v="0.21999999999999997"/>
    <x v="1340"/>
    <x v="1344"/>
  </r>
  <r>
    <s v="SALE1348"/>
    <d v="2025-09-27T00:00:00"/>
    <n v="9"/>
    <n v="2025"/>
    <s v="CUST1164"/>
    <s v="Female"/>
    <n v="39"/>
    <s v="PROD54"/>
    <x v="54"/>
    <x v="0"/>
    <x v="11"/>
    <s v="STORE16"/>
    <s v="Frederick-Wright"/>
    <x v="3"/>
    <s v="New Jimmymouth"/>
    <x v="1"/>
    <x v="2"/>
    <n v="3"/>
    <n v="0.27999999999999992"/>
    <x v="1341"/>
    <x v="1345"/>
  </r>
  <r>
    <s v="SALE1349"/>
    <d v="2024-03-22T00:00:00"/>
    <n v="3"/>
    <n v="2024"/>
    <s v="CUST1065"/>
    <s v="Female"/>
    <n v="21"/>
    <s v="PROD11"/>
    <x v="21"/>
    <x v="4"/>
    <x v="12"/>
    <s v="STORE13"/>
    <s v="Martinez, Adkins and Johnson"/>
    <x v="1"/>
    <s v="Danielmouth"/>
    <x v="1"/>
    <x v="1"/>
    <n v="4"/>
    <n v="0.16000000000000003"/>
    <x v="1342"/>
    <x v="1346"/>
  </r>
  <r>
    <s v="SALE1350"/>
    <d v="2024-08-25T00:00:00"/>
    <n v="8"/>
    <n v="2024"/>
    <s v="CUST1390"/>
    <s v="Male"/>
    <n v="56"/>
    <s v="PROD23"/>
    <x v="31"/>
    <x v="4"/>
    <x v="12"/>
    <s v="STORE2"/>
    <s v="Mann-Austin"/>
    <x v="0"/>
    <s v="Vasquezborough"/>
    <x v="0"/>
    <x v="0"/>
    <n v="3"/>
    <n v="0.25"/>
    <x v="1343"/>
    <x v="1347"/>
  </r>
  <r>
    <s v="SALE1351"/>
    <d v="2025-08-03T00:00:00"/>
    <n v="8"/>
    <n v="2025"/>
    <s v="CUST1223"/>
    <s v="Male"/>
    <n v="50"/>
    <s v="PROD92"/>
    <x v="73"/>
    <x v="3"/>
    <x v="5"/>
    <s v="STORE14"/>
    <s v="Mcdonald Inc"/>
    <x v="2"/>
    <s v="Christopherland"/>
    <x v="2"/>
    <x v="2"/>
    <n v="3"/>
    <n v="0.28000000000000003"/>
    <x v="1344"/>
    <x v="1348"/>
  </r>
  <r>
    <s v="SALE1352"/>
    <d v="2023-12-07T00:00:00"/>
    <n v="12"/>
    <n v="2023"/>
    <s v="CUST1466"/>
    <s v="Male"/>
    <n v="18"/>
    <s v="PROD69"/>
    <x v="20"/>
    <x v="4"/>
    <x v="14"/>
    <s v="STORE11"/>
    <s v="Martinez, Adkins and Johnson"/>
    <x v="1"/>
    <s v="Danielmouth"/>
    <x v="1"/>
    <x v="2"/>
    <n v="4"/>
    <n v="4.0000000000000147E-2"/>
    <x v="1345"/>
    <x v="1349"/>
  </r>
  <r>
    <s v="SALE1353"/>
    <d v="2025-08-25T00:00:00"/>
    <n v="8"/>
    <n v="2025"/>
    <s v="CUST1400"/>
    <s v="Female"/>
    <n v="57"/>
    <s v="PROD94"/>
    <x v="29"/>
    <x v="2"/>
    <x v="18"/>
    <s v="STORE15"/>
    <s v="Shelton PLC"/>
    <x v="1"/>
    <s v="East Jenniferstad"/>
    <x v="1"/>
    <x v="2"/>
    <n v="1"/>
    <n v="0.27"/>
    <x v="1346"/>
    <x v="1350"/>
  </r>
  <r>
    <s v="SALE1354"/>
    <d v="2024-02-09T00:00:00"/>
    <n v="2"/>
    <n v="2024"/>
    <s v="CUST1003"/>
    <s v="Female"/>
    <n v="59"/>
    <s v="PROD97"/>
    <x v="0"/>
    <x v="0"/>
    <x v="0"/>
    <s v="STORE3"/>
    <s v="Mann-Austin"/>
    <x v="0"/>
    <s v="Vasquezborough"/>
    <x v="0"/>
    <x v="2"/>
    <n v="4"/>
    <n v="8.9999999999999858E-2"/>
    <x v="1347"/>
    <x v="1351"/>
  </r>
  <r>
    <s v="SALE1355"/>
    <d v="2025-09-10T00:00:00"/>
    <n v="9"/>
    <n v="2025"/>
    <s v="CUST1080"/>
    <s v="Female"/>
    <n v="61"/>
    <s v="PROD89"/>
    <x v="38"/>
    <x v="2"/>
    <x v="19"/>
    <s v="STORE15"/>
    <s v="Shelton PLC"/>
    <x v="1"/>
    <s v="East Jenniferstad"/>
    <x v="1"/>
    <x v="1"/>
    <n v="3"/>
    <n v="6.0000000000000053E-2"/>
    <x v="1348"/>
    <x v="1352"/>
  </r>
  <r>
    <s v="SALE1356"/>
    <d v="2024-09-29T00:00:00"/>
    <n v="9"/>
    <n v="2024"/>
    <s v="CUST1195"/>
    <s v="Male"/>
    <n v="60"/>
    <s v="PROD79"/>
    <x v="27"/>
    <x v="3"/>
    <x v="16"/>
    <s v="STORE8"/>
    <s v="Mann-Austin"/>
    <x v="0"/>
    <s v="Vasquezborough"/>
    <x v="0"/>
    <x v="1"/>
    <n v="3"/>
    <n v="0.12"/>
    <x v="1349"/>
    <x v="1353"/>
  </r>
  <r>
    <s v="SALE1357"/>
    <d v="2024-06-18T00:00:00"/>
    <n v="6"/>
    <n v="2024"/>
    <s v="CUST1043"/>
    <s v="Male"/>
    <n v="45"/>
    <s v="PROD15"/>
    <x v="5"/>
    <x v="1"/>
    <x v="5"/>
    <s v="STORE4"/>
    <s v="Mann-Austin"/>
    <x v="0"/>
    <s v="Vasquezborough"/>
    <x v="0"/>
    <x v="2"/>
    <n v="3"/>
    <n v="0.22999999999999998"/>
    <x v="1350"/>
    <x v="1354"/>
  </r>
  <r>
    <s v="SALE1358"/>
    <d v="2023-11-28T00:00:00"/>
    <n v="11"/>
    <n v="2023"/>
    <s v="CUST1123"/>
    <s v="Male"/>
    <n v="40"/>
    <s v="PROD14"/>
    <x v="61"/>
    <x v="3"/>
    <x v="6"/>
    <s v="STORE6"/>
    <s v="Mann-Austin"/>
    <x v="0"/>
    <s v="Vasquezborough"/>
    <x v="0"/>
    <x v="1"/>
    <n v="2"/>
    <n v="6.9999999999999951E-2"/>
    <x v="1351"/>
    <x v="1355"/>
  </r>
  <r>
    <s v="SALE1359"/>
    <d v="2023-10-29T00:00:00"/>
    <n v="10"/>
    <n v="2023"/>
    <s v="CUST1012"/>
    <s v="Female"/>
    <n v="55"/>
    <s v="PROD33"/>
    <x v="9"/>
    <x v="3"/>
    <x v="6"/>
    <s v="STORE6"/>
    <s v="Mann-Austin"/>
    <x v="0"/>
    <s v="Vasquezborough"/>
    <x v="0"/>
    <x v="2"/>
    <n v="2"/>
    <n v="0.20000000000000007"/>
    <x v="1352"/>
    <x v="1356"/>
  </r>
  <r>
    <s v="SALE1360"/>
    <d v="2025-07-20T00:00:00"/>
    <n v="7"/>
    <n v="2025"/>
    <s v="CUST1012"/>
    <s v="Female"/>
    <n v="55"/>
    <s v="PROD45"/>
    <x v="46"/>
    <x v="0"/>
    <x v="0"/>
    <s v="STORE18"/>
    <s v="Guerrero-Schmitt"/>
    <x v="0"/>
    <s v="East Stevechester"/>
    <x v="1"/>
    <x v="2"/>
    <n v="1"/>
    <n v="0.17999999999999994"/>
    <x v="1353"/>
    <x v="1357"/>
  </r>
  <r>
    <s v="SALE1361"/>
    <d v="2024-08-28T00:00:00"/>
    <n v="8"/>
    <n v="2024"/>
    <s v="CUST1188"/>
    <s v="Male"/>
    <n v="42"/>
    <s v="PROD33"/>
    <x v="9"/>
    <x v="3"/>
    <x v="6"/>
    <s v="STORE19"/>
    <s v="Mann-Austin"/>
    <x v="0"/>
    <s v="Vasquezborough"/>
    <x v="0"/>
    <x v="0"/>
    <n v="4"/>
    <n v="0.27"/>
    <x v="1354"/>
    <x v="1358"/>
  </r>
  <r>
    <s v="SALE1362"/>
    <d v="2024-06-11T00:00:00"/>
    <n v="6"/>
    <n v="2024"/>
    <s v="CUST1402"/>
    <s v="Male"/>
    <n v="31"/>
    <s v="PROD54"/>
    <x v="54"/>
    <x v="0"/>
    <x v="11"/>
    <s v="STORE15"/>
    <s v="Shelton PLC"/>
    <x v="1"/>
    <s v="East Jenniferstad"/>
    <x v="1"/>
    <x v="1"/>
    <n v="3"/>
    <n v="0"/>
    <x v="1355"/>
    <x v="1359"/>
  </r>
  <r>
    <s v="SALE1363"/>
    <d v="2023-11-14T00:00:00"/>
    <n v="11"/>
    <n v="2023"/>
    <s v="CUST1154"/>
    <s v="Female"/>
    <n v="35"/>
    <s v="PROD66"/>
    <x v="67"/>
    <x v="2"/>
    <x v="4"/>
    <s v="STORE0"/>
    <s v="Rivera-Warner"/>
    <x v="0"/>
    <s v="Washingtonfurt"/>
    <x v="1"/>
    <x v="1"/>
    <n v="1"/>
    <n v="0"/>
    <x v="1356"/>
    <x v="1360"/>
  </r>
  <r>
    <s v="SALE1364"/>
    <d v="2024-01-31T00:00:00"/>
    <n v="1"/>
    <n v="2024"/>
    <s v="CUST1179"/>
    <s v="Female"/>
    <n v="43"/>
    <s v="PROD27"/>
    <x v="16"/>
    <x v="3"/>
    <x v="6"/>
    <s v="STORE16"/>
    <s v="Frederick-Wright"/>
    <x v="3"/>
    <s v="New Jimmymouth"/>
    <x v="1"/>
    <x v="2"/>
    <n v="4"/>
    <n v="0.21999999999999997"/>
    <x v="1357"/>
    <x v="1361"/>
  </r>
  <r>
    <s v="SALE1365"/>
    <d v="2025-04-10T00:00:00"/>
    <n v="4"/>
    <n v="2025"/>
    <s v="CUST1057"/>
    <s v="Female"/>
    <n v="43"/>
    <s v="PROD68"/>
    <x v="79"/>
    <x v="3"/>
    <x v="22"/>
    <s v="STORE17"/>
    <s v="Holloway Ltd"/>
    <x v="1"/>
    <s v="Bensonhaven"/>
    <x v="1"/>
    <x v="0"/>
    <n v="4"/>
    <n v="0.17000000000000004"/>
    <x v="1358"/>
    <x v="1362"/>
  </r>
  <r>
    <s v="SALE1366"/>
    <d v="2024-04-15T00:00:00"/>
    <n v="4"/>
    <n v="2024"/>
    <s v="CUST1129"/>
    <s v="Female"/>
    <n v="43"/>
    <s v="PROD27"/>
    <x v="16"/>
    <x v="3"/>
    <x v="6"/>
    <s v="STORE16"/>
    <s v="Frederick-Wright"/>
    <x v="3"/>
    <s v="New Jimmymouth"/>
    <x v="1"/>
    <x v="2"/>
    <n v="2"/>
    <n v="9.9999999999999867E-2"/>
    <x v="1359"/>
    <x v="1363"/>
  </r>
  <r>
    <s v="SALE1367"/>
    <d v="2025-09-14T00:00:00"/>
    <n v="9"/>
    <n v="2025"/>
    <s v="CUST1299"/>
    <s v="Female"/>
    <n v="48"/>
    <s v="PROD23"/>
    <x v="31"/>
    <x v="4"/>
    <x v="12"/>
    <s v="STORE17"/>
    <s v="Holloway Ltd"/>
    <x v="1"/>
    <s v="Bensonhaven"/>
    <x v="1"/>
    <x v="2"/>
    <n v="3"/>
    <n v="0.19999999999999996"/>
    <x v="1360"/>
    <x v="1364"/>
  </r>
  <r>
    <s v="SALE1368"/>
    <d v="2024-05-20T00:00:00"/>
    <n v="5"/>
    <n v="2024"/>
    <s v="CUST1036"/>
    <s v="Female"/>
    <n v="20"/>
    <s v="PROD59"/>
    <x v="4"/>
    <x v="2"/>
    <x v="4"/>
    <s v="STORE11"/>
    <s v="Martinez, Adkins and Johnson"/>
    <x v="1"/>
    <s v="Danielmouth"/>
    <x v="1"/>
    <x v="1"/>
    <n v="2"/>
    <n v="1.9999999999999907E-2"/>
    <x v="1361"/>
    <x v="1365"/>
  </r>
  <r>
    <s v="SALE1369"/>
    <d v="2025-05-21T00:00:00"/>
    <n v="5"/>
    <n v="2025"/>
    <s v="CUST1005"/>
    <s v="Male"/>
    <n v="24"/>
    <s v="PROD35"/>
    <x v="62"/>
    <x v="3"/>
    <x v="16"/>
    <s v="STORE7"/>
    <s v="Mann-Austin"/>
    <x v="0"/>
    <s v="Vasquezborough"/>
    <x v="0"/>
    <x v="1"/>
    <n v="4"/>
    <n v="0.20999999999999996"/>
    <x v="1362"/>
    <x v="1366"/>
  </r>
  <r>
    <s v="SALE1370"/>
    <d v="2024-04-14T00:00:00"/>
    <n v="4"/>
    <n v="2024"/>
    <s v="CUST1120"/>
    <s v="Female"/>
    <n v="44"/>
    <s v="PROD18"/>
    <x v="85"/>
    <x v="4"/>
    <x v="14"/>
    <s v="STORE13"/>
    <s v="Martinez, Adkins and Johnson"/>
    <x v="1"/>
    <s v="Danielmouth"/>
    <x v="1"/>
    <x v="1"/>
    <n v="3"/>
    <n v="0.27000000000000013"/>
    <x v="1363"/>
    <x v="1367"/>
  </r>
  <r>
    <s v="SALE1371"/>
    <d v="2023-11-05T00:00:00"/>
    <n v="11"/>
    <n v="2023"/>
    <s v="CUST1029"/>
    <s v="Female"/>
    <n v="54"/>
    <s v="PROD84"/>
    <x v="84"/>
    <x v="3"/>
    <x v="22"/>
    <s v="STORE5"/>
    <s v="Mann-Austin"/>
    <x v="0"/>
    <s v="Vasquezborough"/>
    <x v="0"/>
    <x v="2"/>
    <n v="3"/>
    <n v="6.9999999999999951E-2"/>
    <x v="1364"/>
    <x v="1368"/>
  </r>
  <r>
    <s v="SALE1372"/>
    <d v="2024-07-26T00:00:00"/>
    <n v="7"/>
    <n v="2024"/>
    <s v="CUST1462"/>
    <s v="Female"/>
    <n v="34"/>
    <s v="PROD4"/>
    <x v="11"/>
    <x v="1"/>
    <x v="10"/>
    <s v="STORE9"/>
    <s v="Mann-Austin"/>
    <x v="0"/>
    <s v="Vasquezborough"/>
    <x v="0"/>
    <x v="1"/>
    <n v="2"/>
    <n v="9.9999999999999978E-2"/>
    <x v="1365"/>
    <x v="1369"/>
  </r>
  <r>
    <s v="SALE1373"/>
    <d v="2023-12-12T00:00:00"/>
    <n v="12"/>
    <n v="2023"/>
    <s v="CUST1254"/>
    <s v="Male"/>
    <n v="34"/>
    <s v="PROD23"/>
    <x v="31"/>
    <x v="4"/>
    <x v="12"/>
    <s v="STORE7"/>
    <s v="Mann-Austin"/>
    <x v="0"/>
    <s v="Vasquezborough"/>
    <x v="0"/>
    <x v="0"/>
    <n v="2"/>
    <n v="0.16000000000000003"/>
    <x v="1366"/>
    <x v="1370"/>
  </r>
  <r>
    <s v="SALE1374"/>
    <d v="2025-05-08T00:00:00"/>
    <n v="5"/>
    <n v="2025"/>
    <s v="CUST1212"/>
    <s v="Female"/>
    <n v="63"/>
    <s v="PROD42"/>
    <x v="58"/>
    <x v="1"/>
    <x v="11"/>
    <s v="STORE19"/>
    <s v="Mann-Austin"/>
    <x v="0"/>
    <s v="Vasquezborough"/>
    <x v="0"/>
    <x v="0"/>
    <n v="4"/>
    <n v="8.9999999999999858E-2"/>
    <x v="1367"/>
    <x v="1371"/>
  </r>
  <r>
    <s v="SALE1375"/>
    <d v="2024-08-30T00:00:00"/>
    <n v="8"/>
    <n v="2024"/>
    <s v="CUST1245"/>
    <s v="Female"/>
    <n v="57"/>
    <s v="PROD68"/>
    <x v="79"/>
    <x v="3"/>
    <x v="22"/>
    <s v="STORE14"/>
    <s v="Mcdonald Inc"/>
    <x v="2"/>
    <s v="Christopherland"/>
    <x v="2"/>
    <x v="0"/>
    <n v="4"/>
    <n v="2.0000000000000018E-2"/>
    <x v="1368"/>
    <x v="1372"/>
  </r>
  <r>
    <s v="SALE1376"/>
    <d v="2025-05-26T00:00:00"/>
    <n v="5"/>
    <n v="2025"/>
    <s v="CUST1172"/>
    <s v="Female"/>
    <n v="41"/>
    <s v="PROD11"/>
    <x v="21"/>
    <x v="4"/>
    <x v="12"/>
    <s v="STORE6"/>
    <s v="Mann-Austin"/>
    <x v="0"/>
    <s v="Vasquezborough"/>
    <x v="0"/>
    <x v="1"/>
    <n v="1"/>
    <n v="0.15000000000000002"/>
    <x v="1369"/>
    <x v="1373"/>
  </r>
  <r>
    <s v="SALE1377"/>
    <d v="2025-01-10T00:00:00"/>
    <n v="1"/>
    <n v="2025"/>
    <s v="CUST1405"/>
    <s v="Female"/>
    <n v="18"/>
    <s v="PROD39"/>
    <x v="11"/>
    <x v="1"/>
    <x v="10"/>
    <s v="STORE4"/>
    <s v="Mann-Austin"/>
    <x v="0"/>
    <s v="Vasquezborough"/>
    <x v="0"/>
    <x v="0"/>
    <n v="4"/>
    <n v="0.27"/>
    <x v="1370"/>
    <x v="1374"/>
  </r>
  <r>
    <s v="SALE1378"/>
    <d v="2024-12-30T00:00:00"/>
    <n v="12"/>
    <n v="2024"/>
    <s v="CUST1064"/>
    <s v="Male"/>
    <n v="33"/>
    <s v="PROD47"/>
    <x v="41"/>
    <x v="2"/>
    <x v="19"/>
    <s v="STORE12"/>
    <s v="Martinez, Adkins and Johnson"/>
    <x v="1"/>
    <s v="Danielmouth"/>
    <x v="1"/>
    <x v="0"/>
    <n v="2"/>
    <n v="0.24"/>
    <x v="1371"/>
    <x v="1375"/>
  </r>
  <r>
    <s v="SALE1379"/>
    <d v="2025-07-31T00:00:00"/>
    <n v="7"/>
    <n v="2025"/>
    <s v="CUST1378"/>
    <s v="Female"/>
    <n v="44"/>
    <s v="PROD48"/>
    <x v="64"/>
    <x v="1"/>
    <x v="11"/>
    <s v="STORE17"/>
    <s v="Holloway Ltd"/>
    <x v="1"/>
    <s v="Bensonhaven"/>
    <x v="1"/>
    <x v="0"/>
    <n v="2"/>
    <n v="0.24"/>
    <x v="1372"/>
    <x v="1376"/>
  </r>
  <r>
    <s v="SALE1380"/>
    <d v="2024-09-14T00:00:00"/>
    <n v="9"/>
    <n v="2024"/>
    <s v="CUST1090"/>
    <s v="Female"/>
    <n v="58"/>
    <s v="PROD65"/>
    <x v="15"/>
    <x v="0"/>
    <x v="13"/>
    <s v="STORE14"/>
    <s v="Mcdonald Inc"/>
    <x v="2"/>
    <s v="Christopherland"/>
    <x v="2"/>
    <x v="2"/>
    <n v="2"/>
    <n v="7.999999999999996E-2"/>
    <x v="1373"/>
    <x v="1377"/>
  </r>
  <r>
    <s v="SALE1381"/>
    <d v="2024-04-27T00:00:00"/>
    <n v="4"/>
    <n v="2024"/>
    <s v="CUST1056"/>
    <s v="Female"/>
    <n v="49"/>
    <s v="PROD18"/>
    <x v="85"/>
    <x v="4"/>
    <x v="14"/>
    <s v="STORE12"/>
    <s v="Martinez, Adkins and Johnson"/>
    <x v="1"/>
    <s v="Danielmouth"/>
    <x v="1"/>
    <x v="0"/>
    <n v="4"/>
    <n v="0.17000000000000004"/>
    <x v="1374"/>
    <x v="1378"/>
  </r>
  <r>
    <s v="SALE1382"/>
    <d v="2024-03-23T00:00:00"/>
    <n v="3"/>
    <n v="2024"/>
    <s v="CUST1422"/>
    <s v="Female"/>
    <n v="42"/>
    <s v="PROD10"/>
    <x v="21"/>
    <x v="4"/>
    <x v="12"/>
    <s v="STORE16"/>
    <s v="Frederick-Wright"/>
    <x v="3"/>
    <s v="New Jimmymouth"/>
    <x v="1"/>
    <x v="0"/>
    <n v="2"/>
    <n v="0.16000000000000003"/>
    <x v="1375"/>
    <x v="1379"/>
  </r>
  <r>
    <s v="SALE1383"/>
    <d v="2023-12-22T00:00:00"/>
    <n v="12"/>
    <n v="2023"/>
    <s v="CUST1345"/>
    <s v="Male"/>
    <n v="33"/>
    <s v="PROD82"/>
    <x v="68"/>
    <x v="0"/>
    <x v="13"/>
    <s v="STORE17"/>
    <s v="Holloway Ltd"/>
    <x v="1"/>
    <s v="Bensonhaven"/>
    <x v="1"/>
    <x v="0"/>
    <n v="2"/>
    <n v="9.000000000000008E-2"/>
    <x v="1376"/>
    <x v="1380"/>
  </r>
  <r>
    <s v="SALE1384"/>
    <d v="2025-03-26T00:00:00"/>
    <n v="3"/>
    <n v="2025"/>
    <s v="CUST1031"/>
    <s v="Male"/>
    <n v="41"/>
    <s v="PROD47"/>
    <x v="41"/>
    <x v="2"/>
    <x v="19"/>
    <s v="STORE11"/>
    <s v="Martinez, Adkins and Johnson"/>
    <x v="1"/>
    <s v="Danielmouth"/>
    <x v="1"/>
    <x v="2"/>
    <n v="1"/>
    <n v="0.28000000000000003"/>
    <x v="1377"/>
    <x v="1381"/>
  </r>
  <r>
    <s v="SALE1385"/>
    <d v="2024-06-04T00:00:00"/>
    <n v="6"/>
    <n v="2024"/>
    <s v="CUST1227"/>
    <s v="Female"/>
    <n v="63"/>
    <s v="PROD93"/>
    <x v="44"/>
    <x v="1"/>
    <x v="3"/>
    <s v="STORE7"/>
    <s v="Mann-Austin"/>
    <x v="0"/>
    <s v="Vasquezborough"/>
    <x v="0"/>
    <x v="2"/>
    <n v="2"/>
    <n v="0.19999999999999996"/>
    <x v="1378"/>
    <x v="1382"/>
  </r>
  <r>
    <s v="SALE1386"/>
    <d v="2025-03-17T00:00:00"/>
    <n v="3"/>
    <n v="2025"/>
    <s v="CUST1453"/>
    <s v="Female"/>
    <n v="62"/>
    <s v="PROD20"/>
    <x v="39"/>
    <x v="0"/>
    <x v="11"/>
    <s v="STORE14"/>
    <s v="Mcdonald Inc"/>
    <x v="2"/>
    <s v="Christopherland"/>
    <x v="2"/>
    <x v="0"/>
    <n v="2"/>
    <n v="6.0000000000000053E-2"/>
    <x v="1379"/>
    <x v="1383"/>
  </r>
  <r>
    <s v="SALE1387"/>
    <d v="2024-03-22T00:00:00"/>
    <n v="3"/>
    <n v="2024"/>
    <s v="CUST1142"/>
    <s v="Male"/>
    <n v="37"/>
    <s v="PROD11"/>
    <x v="21"/>
    <x v="4"/>
    <x v="12"/>
    <s v="STORE3"/>
    <s v="Mann-Austin"/>
    <x v="0"/>
    <s v="Vasquezborough"/>
    <x v="0"/>
    <x v="1"/>
    <n v="3"/>
    <n v="0.22999999999999998"/>
    <x v="1380"/>
    <x v="1384"/>
  </r>
  <r>
    <s v="SALE1388"/>
    <d v="2024-12-29T00:00:00"/>
    <n v="12"/>
    <n v="2024"/>
    <s v="CUST1020"/>
    <s v="Male"/>
    <n v="59"/>
    <s v="PROD98"/>
    <x v="23"/>
    <x v="1"/>
    <x v="1"/>
    <s v="STORE19"/>
    <s v="Mann-Austin"/>
    <x v="0"/>
    <s v="Vasquezborough"/>
    <x v="0"/>
    <x v="0"/>
    <n v="3"/>
    <n v="1.0000000000000231E-2"/>
    <x v="1381"/>
    <x v="1385"/>
  </r>
  <r>
    <s v="SALE1389"/>
    <d v="2025-07-30T00:00:00"/>
    <n v="7"/>
    <n v="2025"/>
    <s v="CUST1304"/>
    <s v="Male"/>
    <n v="41"/>
    <s v="PROD42"/>
    <x v="58"/>
    <x v="1"/>
    <x v="11"/>
    <s v="STORE16"/>
    <s v="Frederick-Wright"/>
    <x v="3"/>
    <s v="New Jimmymouth"/>
    <x v="1"/>
    <x v="1"/>
    <n v="1"/>
    <n v="0.30000000000000004"/>
    <x v="1382"/>
    <x v="1386"/>
  </r>
  <r>
    <s v="SALE1390"/>
    <d v="2024-02-16T00:00:00"/>
    <n v="2"/>
    <n v="2024"/>
    <s v="CUST1363"/>
    <s v="Male"/>
    <n v="23"/>
    <s v="PROD66"/>
    <x v="67"/>
    <x v="2"/>
    <x v="4"/>
    <s v="STORE3"/>
    <s v="Mann-Austin"/>
    <x v="0"/>
    <s v="Vasquezborough"/>
    <x v="0"/>
    <x v="0"/>
    <n v="1"/>
    <n v="0.24"/>
    <x v="1383"/>
    <x v="1387"/>
  </r>
  <r>
    <s v="SALE1391"/>
    <d v="2024-02-27T00:00:00"/>
    <n v="2"/>
    <n v="2024"/>
    <s v="CUST1208"/>
    <s v="Male"/>
    <n v="54"/>
    <s v="PROD89"/>
    <x v="38"/>
    <x v="2"/>
    <x v="19"/>
    <s v="STORE14"/>
    <s v="Mcdonald Inc"/>
    <x v="2"/>
    <s v="Christopherland"/>
    <x v="2"/>
    <x v="2"/>
    <n v="1"/>
    <n v="0.27"/>
    <x v="1384"/>
    <x v="1388"/>
  </r>
  <r>
    <s v="SALE1392"/>
    <d v="2024-03-17T00:00:00"/>
    <n v="3"/>
    <n v="2024"/>
    <s v="CUST1115"/>
    <s v="Female"/>
    <n v="53"/>
    <s v="PROD49"/>
    <x v="2"/>
    <x v="2"/>
    <x v="2"/>
    <s v="STORE7"/>
    <s v="Mann-Austin"/>
    <x v="0"/>
    <s v="Vasquezborough"/>
    <x v="0"/>
    <x v="0"/>
    <n v="3"/>
    <n v="0.17000000000000015"/>
    <x v="1385"/>
    <x v="1389"/>
  </r>
  <r>
    <s v="SALE1393"/>
    <d v="2023-11-13T00:00:00"/>
    <n v="11"/>
    <n v="2023"/>
    <s v="CUST1428"/>
    <s v="Female"/>
    <n v="27"/>
    <s v="PROD2"/>
    <x v="43"/>
    <x v="0"/>
    <x v="20"/>
    <s v="STORE2"/>
    <s v="Mann-Austin"/>
    <x v="0"/>
    <s v="Vasquezborough"/>
    <x v="0"/>
    <x v="0"/>
    <n v="1"/>
    <n v="8.9999999999999969E-2"/>
    <x v="1386"/>
    <x v="1390"/>
  </r>
  <r>
    <s v="SALE1394"/>
    <d v="2024-10-12T00:00:00"/>
    <n v="10"/>
    <n v="2024"/>
    <s v="CUST1232"/>
    <s v="Female"/>
    <n v="27"/>
    <s v="PROD62"/>
    <x v="76"/>
    <x v="1"/>
    <x v="3"/>
    <s v="STORE2"/>
    <s v="Mann-Austin"/>
    <x v="0"/>
    <s v="Vasquezborough"/>
    <x v="0"/>
    <x v="0"/>
    <n v="4"/>
    <n v="0.14000000000000001"/>
    <x v="1387"/>
    <x v="1391"/>
  </r>
  <r>
    <s v="SALE1395"/>
    <d v="2024-02-21T00:00:00"/>
    <n v="2"/>
    <n v="2024"/>
    <s v="CUST1278"/>
    <s v="Female"/>
    <n v="42"/>
    <s v="PROD90"/>
    <x v="59"/>
    <x v="1"/>
    <x v="11"/>
    <s v="STORE11"/>
    <s v="Martinez, Adkins and Johnson"/>
    <x v="1"/>
    <s v="Danielmouth"/>
    <x v="1"/>
    <x v="2"/>
    <n v="1"/>
    <n v="9.9999999999999978E-2"/>
    <x v="1388"/>
    <x v="1392"/>
  </r>
  <r>
    <s v="SALE1396"/>
    <d v="2025-03-28T00:00:00"/>
    <n v="3"/>
    <n v="2025"/>
    <s v="CUST1475"/>
    <s v="Female"/>
    <n v="18"/>
    <s v="PROD89"/>
    <x v="38"/>
    <x v="2"/>
    <x v="19"/>
    <s v="STORE9"/>
    <s v="Mann-Austin"/>
    <x v="0"/>
    <s v="Vasquezborough"/>
    <x v="0"/>
    <x v="2"/>
    <n v="1"/>
    <n v="0.24"/>
    <x v="1389"/>
    <x v="1393"/>
  </r>
  <r>
    <s v="SALE1397"/>
    <d v="2025-08-04T00:00:00"/>
    <n v="8"/>
    <n v="2025"/>
    <s v="CUST1359"/>
    <s v="Male"/>
    <n v="32"/>
    <s v="PROD88"/>
    <x v="12"/>
    <x v="0"/>
    <x v="11"/>
    <s v="STORE1"/>
    <s v="Martinez, Adkins and Johnson"/>
    <x v="1"/>
    <s v="Danielmouth"/>
    <x v="1"/>
    <x v="2"/>
    <n v="3"/>
    <n v="5.0000000000000155E-2"/>
    <x v="1390"/>
    <x v="1394"/>
  </r>
  <r>
    <s v="SALE1398"/>
    <d v="2024-11-05T00:00:00"/>
    <n v="11"/>
    <n v="2024"/>
    <s v="CUST1133"/>
    <s v="Female"/>
    <n v="62"/>
    <s v="PROD57"/>
    <x v="65"/>
    <x v="0"/>
    <x v="13"/>
    <s v="STORE10"/>
    <s v="Martinez, Adkins and Johnson"/>
    <x v="1"/>
    <s v="Danielmouth"/>
    <x v="1"/>
    <x v="2"/>
    <n v="4"/>
    <n v="0.18999999999999984"/>
    <x v="1391"/>
    <x v="1395"/>
  </r>
  <r>
    <s v="SALE1399"/>
    <d v="2024-06-15T00:00:00"/>
    <n v="6"/>
    <n v="2024"/>
    <s v="CUST1114"/>
    <s v="Male"/>
    <n v="30"/>
    <s v="PROD29"/>
    <x v="32"/>
    <x v="3"/>
    <x v="6"/>
    <s v="STORE18"/>
    <s v="Guerrero-Schmitt"/>
    <x v="0"/>
    <s v="East Stevechester"/>
    <x v="1"/>
    <x v="1"/>
    <n v="1"/>
    <n v="0.29000000000000004"/>
    <x v="1392"/>
    <x v="1396"/>
  </r>
  <r>
    <s v="SALE1400"/>
    <d v="2024-12-23T00:00:00"/>
    <n v="12"/>
    <n v="2024"/>
    <s v="CUST1462"/>
    <s v="Female"/>
    <n v="34"/>
    <s v="PROD80"/>
    <x v="56"/>
    <x v="3"/>
    <x v="8"/>
    <s v="STORE15"/>
    <s v="Shelton PLC"/>
    <x v="1"/>
    <s v="East Jenniferstad"/>
    <x v="1"/>
    <x v="1"/>
    <n v="4"/>
    <n v="0.16000000000000003"/>
    <x v="1393"/>
    <x v="1397"/>
  </r>
  <r>
    <s v="SALE1401"/>
    <d v="2024-12-27T00:00:00"/>
    <n v="12"/>
    <n v="2024"/>
    <s v="CUST1243"/>
    <s v="Female"/>
    <n v="56"/>
    <s v="PROD24"/>
    <x v="10"/>
    <x v="0"/>
    <x v="9"/>
    <s v="STORE9"/>
    <s v="Mann-Austin"/>
    <x v="0"/>
    <s v="Vasquezborough"/>
    <x v="0"/>
    <x v="0"/>
    <n v="1"/>
    <n v="9.9999999999999978E-2"/>
    <x v="1394"/>
    <x v="1398"/>
  </r>
  <r>
    <s v="SALE1402"/>
    <d v="2024-03-27T00:00:00"/>
    <n v="3"/>
    <n v="2024"/>
    <s v="CUST1325"/>
    <s v="Male"/>
    <n v="60"/>
    <s v="PROD91"/>
    <x v="49"/>
    <x v="4"/>
    <x v="15"/>
    <s v="STORE19"/>
    <s v="Mann-Austin"/>
    <x v="0"/>
    <s v="Vasquezborough"/>
    <x v="0"/>
    <x v="1"/>
    <n v="2"/>
    <n v="0.26"/>
    <x v="1395"/>
    <x v="1399"/>
  </r>
  <r>
    <s v="SALE1403"/>
    <d v="2024-12-12T00:00:00"/>
    <n v="12"/>
    <n v="2024"/>
    <s v="CUST1157"/>
    <s v="Male"/>
    <n v="59"/>
    <s v="PROD54"/>
    <x v="54"/>
    <x v="0"/>
    <x v="11"/>
    <s v="STORE5"/>
    <s v="Mann-Austin"/>
    <x v="0"/>
    <s v="Vasquezborough"/>
    <x v="0"/>
    <x v="1"/>
    <n v="2"/>
    <n v="6.9999999999999951E-2"/>
    <x v="1396"/>
    <x v="1400"/>
  </r>
  <r>
    <s v="SALE1404"/>
    <d v="2023-12-17T00:00:00"/>
    <n v="12"/>
    <n v="2023"/>
    <s v="CUST1175"/>
    <s v="Male"/>
    <n v="56"/>
    <s v="PROD81"/>
    <x v="75"/>
    <x v="0"/>
    <x v="20"/>
    <s v="STORE9"/>
    <s v="Mann-Austin"/>
    <x v="0"/>
    <s v="Vasquezborough"/>
    <x v="0"/>
    <x v="2"/>
    <n v="3"/>
    <n v="0.20999999999999996"/>
    <x v="1397"/>
    <x v="1401"/>
  </r>
  <r>
    <s v="SALE1405"/>
    <d v="2024-02-29T00:00:00"/>
    <n v="2"/>
    <n v="2024"/>
    <s v="CUST1418"/>
    <s v="Female"/>
    <n v="60"/>
    <s v="PROD72"/>
    <x v="18"/>
    <x v="0"/>
    <x v="13"/>
    <s v="STORE7"/>
    <s v="Mann-Austin"/>
    <x v="0"/>
    <s v="Vasquezborough"/>
    <x v="0"/>
    <x v="1"/>
    <n v="4"/>
    <n v="0.17999999999999994"/>
    <x v="1398"/>
    <x v="1402"/>
  </r>
  <r>
    <s v="SALE1406"/>
    <d v="2023-12-30T00:00:00"/>
    <n v="12"/>
    <n v="2023"/>
    <s v="CUST1156"/>
    <s v="Male"/>
    <n v="46"/>
    <s v="PROD54"/>
    <x v="54"/>
    <x v="0"/>
    <x v="11"/>
    <s v="STORE6"/>
    <s v="Mann-Austin"/>
    <x v="0"/>
    <s v="Vasquezborough"/>
    <x v="0"/>
    <x v="1"/>
    <n v="3"/>
    <n v="0.17000000000000015"/>
    <x v="1399"/>
    <x v="1403"/>
  </r>
  <r>
    <s v="SALE1407"/>
    <d v="2024-12-12T00:00:00"/>
    <n v="12"/>
    <n v="2024"/>
    <s v="CUST1220"/>
    <s v="Female"/>
    <n v="50"/>
    <s v="PROD7"/>
    <x v="20"/>
    <x v="4"/>
    <x v="14"/>
    <s v="STORE16"/>
    <s v="Frederick-Wright"/>
    <x v="3"/>
    <s v="New Jimmymouth"/>
    <x v="1"/>
    <x v="0"/>
    <n v="2"/>
    <n v="8.9999999999999969E-2"/>
    <x v="1400"/>
    <x v="1404"/>
  </r>
  <r>
    <s v="SALE1408"/>
    <d v="2025-01-22T00:00:00"/>
    <n v="1"/>
    <n v="2025"/>
    <s v="CUST1135"/>
    <s v="Female"/>
    <n v="33"/>
    <s v="PROD13"/>
    <x v="21"/>
    <x v="4"/>
    <x v="12"/>
    <s v="STORE2"/>
    <s v="Mann-Austin"/>
    <x v="0"/>
    <s v="Vasquezborough"/>
    <x v="0"/>
    <x v="2"/>
    <n v="1"/>
    <n v="0.19999999999999996"/>
    <x v="1401"/>
    <x v="1405"/>
  </r>
  <r>
    <s v="SALE1409"/>
    <d v="2024-01-05T00:00:00"/>
    <n v="1"/>
    <n v="2024"/>
    <s v="CUST1067"/>
    <s v="Male"/>
    <n v="58"/>
    <s v="PROD25"/>
    <x v="55"/>
    <x v="4"/>
    <x v="11"/>
    <s v="STORE15"/>
    <s v="Shelton PLC"/>
    <x v="1"/>
    <s v="East Jenniferstad"/>
    <x v="1"/>
    <x v="2"/>
    <n v="2"/>
    <n v="0.19999999999999996"/>
    <x v="1402"/>
    <x v="1406"/>
  </r>
  <r>
    <s v="SALE1410"/>
    <d v="2025-04-13T00:00:00"/>
    <n v="4"/>
    <n v="2025"/>
    <s v="CUST1144"/>
    <s v="Female"/>
    <n v="62"/>
    <s v="PROD35"/>
    <x v="62"/>
    <x v="3"/>
    <x v="16"/>
    <s v="STORE4"/>
    <s v="Mann-Austin"/>
    <x v="0"/>
    <s v="Vasquezborough"/>
    <x v="0"/>
    <x v="2"/>
    <n v="2"/>
    <n v="0.17000000000000004"/>
    <x v="1403"/>
    <x v="1407"/>
  </r>
  <r>
    <s v="SALE1411"/>
    <d v="2024-11-07T00:00:00"/>
    <n v="11"/>
    <n v="2024"/>
    <s v="CUST1350"/>
    <s v="Male"/>
    <n v="26"/>
    <s v="PROD56"/>
    <x v="6"/>
    <x v="3"/>
    <x v="6"/>
    <s v="STORE14"/>
    <s v="Mcdonald Inc"/>
    <x v="2"/>
    <s v="Christopherland"/>
    <x v="2"/>
    <x v="0"/>
    <n v="3"/>
    <n v="0.18999999999999995"/>
    <x v="1404"/>
    <x v="1408"/>
  </r>
  <r>
    <s v="SALE1412"/>
    <d v="2024-05-01T00:00:00"/>
    <n v="5"/>
    <n v="2024"/>
    <s v="CUST1163"/>
    <s v="Male"/>
    <n v="21"/>
    <s v="PROD83"/>
    <x v="47"/>
    <x v="2"/>
    <x v="18"/>
    <s v="STORE6"/>
    <s v="Mann-Austin"/>
    <x v="0"/>
    <s v="Vasquezborough"/>
    <x v="0"/>
    <x v="0"/>
    <n v="1"/>
    <n v="9.9999999999999978E-2"/>
    <x v="1405"/>
    <x v="1409"/>
  </r>
  <r>
    <s v="SALE1413"/>
    <d v="2024-08-02T00:00:00"/>
    <n v="8"/>
    <n v="2024"/>
    <s v="CUST1418"/>
    <s v="Female"/>
    <n v="60"/>
    <s v="PROD25"/>
    <x v="55"/>
    <x v="4"/>
    <x v="11"/>
    <s v="STORE16"/>
    <s v="Frederick-Wright"/>
    <x v="3"/>
    <s v="New Jimmymouth"/>
    <x v="1"/>
    <x v="2"/>
    <n v="4"/>
    <n v="0.10999999999999999"/>
    <x v="1406"/>
    <x v="1410"/>
  </r>
  <r>
    <s v="SALE1414"/>
    <d v="2024-04-12T00:00:00"/>
    <n v="4"/>
    <n v="2024"/>
    <s v="CUST1371"/>
    <s v="Female"/>
    <n v="21"/>
    <s v="PROD31"/>
    <x v="42"/>
    <x v="0"/>
    <x v="0"/>
    <s v="STORE19"/>
    <s v="Mann-Austin"/>
    <x v="0"/>
    <s v="Vasquezborough"/>
    <x v="0"/>
    <x v="2"/>
    <n v="4"/>
    <n v="0.13"/>
    <x v="1407"/>
    <x v="1411"/>
  </r>
  <r>
    <s v="SALE1415"/>
    <d v="2025-04-08T00:00:00"/>
    <n v="4"/>
    <n v="2025"/>
    <s v="CUST1145"/>
    <s v="Male"/>
    <n v="46"/>
    <s v="PROD59"/>
    <x v="4"/>
    <x v="2"/>
    <x v="4"/>
    <s v="STORE11"/>
    <s v="Martinez, Adkins and Johnson"/>
    <x v="1"/>
    <s v="Danielmouth"/>
    <x v="1"/>
    <x v="2"/>
    <n v="4"/>
    <n v="0.17999999999999994"/>
    <x v="1408"/>
    <x v="1412"/>
  </r>
  <r>
    <s v="SALE1416"/>
    <d v="2024-06-30T00:00:00"/>
    <n v="6"/>
    <n v="2024"/>
    <s v="CUST1165"/>
    <s v="Female"/>
    <n v="47"/>
    <s v="PROD63"/>
    <x v="74"/>
    <x v="2"/>
    <x v="18"/>
    <s v="STORE17"/>
    <s v="Holloway Ltd"/>
    <x v="1"/>
    <s v="Bensonhaven"/>
    <x v="1"/>
    <x v="1"/>
    <n v="4"/>
    <n v="0.22999999999999998"/>
    <x v="1409"/>
    <x v="1413"/>
  </r>
  <r>
    <s v="SALE1417"/>
    <d v="2024-01-13T00:00:00"/>
    <n v="1"/>
    <n v="2024"/>
    <s v="CUST1059"/>
    <s v="Male"/>
    <n v="53"/>
    <s v="PROD23"/>
    <x v="31"/>
    <x v="4"/>
    <x v="12"/>
    <s v="STORE1"/>
    <s v="Martinez, Adkins and Johnson"/>
    <x v="1"/>
    <s v="Danielmouth"/>
    <x v="1"/>
    <x v="0"/>
    <n v="2"/>
    <n v="7.0000000000000062E-2"/>
    <x v="1410"/>
    <x v="1414"/>
  </r>
  <r>
    <s v="SALE1418"/>
    <d v="2024-09-22T00:00:00"/>
    <n v="9"/>
    <n v="2024"/>
    <s v="CUST1076"/>
    <s v="Male"/>
    <n v="37"/>
    <s v="PROD62"/>
    <x v="76"/>
    <x v="1"/>
    <x v="3"/>
    <s v="STORE11"/>
    <s v="Martinez, Adkins and Johnson"/>
    <x v="1"/>
    <s v="Danielmouth"/>
    <x v="1"/>
    <x v="1"/>
    <n v="4"/>
    <n v="0.14000000000000001"/>
    <x v="1411"/>
    <x v="1415"/>
  </r>
  <r>
    <s v="SALE1419"/>
    <d v="2024-08-23T00:00:00"/>
    <n v="8"/>
    <n v="2024"/>
    <s v="CUST1040"/>
    <s v="Male"/>
    <n v="50"/>
    <s v="PROD89"/>
    <x v="38"/>
    <x v="2"/>
    <x v="19"/>
    <s v="STORE4"/>
    <s v="Mann-Austin"/>
    <x v="0"/>
    <s v="Vasquezborough"/>
    <x v="0"/>
    <x v="1"/>
    <n v="1"/>
    <n v="0.26"/>
    <x v="1412"/>
    <x v="1416"/>
  </r>
  <r>
    <s v="SALE1420"/>
    <d v="2025-08-06T00:00:00"/>
    <n v="8"/>
    <n v="2025"/>
    <s v="CUST1152"/>
    <s v="Female"/>
    <n v="41"/>
    <s v="PROD53"/>
    <x v="25"/>
    <x v="4"/>
    <x v="14"/>
    <s v="STORE19"/>
    <s v="Mann-Austin"/>
    <x v="0"/>
    <s v="Vasquezborough"/>
    <x v="0"/>
    <x v="0"/>
    <n v="2"/>
    <n v="0.22999999999999998"/>
    <x v="1413"/>
    <x v="1417"/>
  </r>
  <r>
    <s v="SALE1421"/>
    <d v="2025-10-06T00:00:00"/>
    <n v="10"/>
    <n v="2025"/>
    <s v="CUST1371"/>
    <s v="Female"/>
    <n v="21"/>
    <s v="PROD45"/>
    <x v="46"/>
    <x v="0"/>
    <x v="0"/>
    <s v="STORE10"/>
    <s v="Martinez, Adkins and Johnson"/>
    <x v="1"/>
    <s v="Danielmouth"/>
    <x v="1"/>
    <x v="0"/>
    <n v="4"/>
    <n v="0.10999999999999999"/>
    <x v="1414"/>
    <x v="1418"/>
  </r>
  <r>
    <s v="SALE1422"/>
    <d v="2025-05-30T00:00:00"/>
    <n v="5"/>
    <n v="2025"/>
    <s v="CUST1397"/>
    <s v="Female"/>
    <n v="62"/>
    <s v="PROD90"/>
    <x v="59"/>
    <x v="1"/>
    <x v="11"/>
    <s v="STORE1"/>
    <s v="Martinez, Adkins and Johnson"/>
    <x v="1"/>
    <s v="Danielmouth"/>
    <x v="1"/>
    <x v="2"/>
    <n v="2"/>
    <n v="0.13"/>
    <x v="1415"/>
    <x v="1419"/>
  </r>
  <r>
    <s v="SALE1423"/>
    <d v="2024-06-30T00:00:00"/>
    <n v="6"/>
    <n v="2024"/>
    <s v="CUST1306"/>
    <s v="Male"/>
    <n v="44"/>
    <s v="PROD83"/>
    <x v="47"/>
    <x v="2"/>
    <x v="18"/>
    <s v="STORE5"/>
    <s v="Mann-Austin"/>
    <x v="0"/>
    <s v="Vasquezborough"/>
    <x v="0"/>
    <x v="2"/>
    <n v="2"/>
    <n v="0.29000000000000004"/>
    <x v="1416"/>
    <x v="1420"/>
  </r>
  <r>
    <s v="SALE1424"/>
    <d v="2025-01-07T00:00:00"/>
    <n v="1"/>
    <n v="2025"/>
    <s v="CUST1007"/>
    <s v="Female"/>
    <n v="29"/>
    <s v="PROD13"/>
    <x v="21"/>
    <x v="4"/>
    <x v="12"/>
    <s v="STORE18"/>
    <s v="Guerrero-Schmitt"/>
    <x v="0"/>
    <s v="East Stevechester"/>
    <x v="1"/>
    <x v="2"/>
    <n v="1"/>
    <n v="3.0000000000000027E-2"/>
    <x v="1417"/>
    <x v="1421"/>
  </r>
  <r>
    <s v="SALE1425"/>
    <d v="2024-12-07T00:00:00"/>
    <n v="12"/>
    <n v="2024"/>
    <s v="CUST1350"/>
    <s v="Male"/>
    <n v="26"/>
    <s v="PROD58"/>
    <x v="78"/>
    <x v="4"/>
    <x v="11"/>
    <s v="STORE3"/>
    <s v="Mann-Austin"/>
    <x v="0"/>
    <s v="Vasquezborough"/>
    <x v="0"/>
    <x v="0"/>
    <n v="4"/>
    <n v="0.16000000000000003"/>
    <x v="1418"/>
    <x v="1422"/>
  </r>
  <r>
    <s v="SALE1426"/>
    <d v="2024-09-13T00:00:00"/>
    <n v="9"/>
    <n v="2024"/>
    <s v="CUST1459"/>
    <s v="Female"/>
    <n v="29"/>
    <s v="PROD25"/>
    <x v="55"/>
    <x v="4"/>
    <x v="11"/>
    <s v="STORE3"/>
    <s v="Mann-Austin"/>
    <x v="0"/>
    <s v="Vasquezborough"/>
    <x v="0"/>
    <x v="2"/>
    <n v="3"/>
    <n v="2.0000000000000018E-2"/>
    <x v="1419"/>
    <x v="1423"/>
  </r>
  <r>
    <s v="SALE1427"/>
    <d v="2023-11-14T00:00:00"/>
    <n v="11"/>
    <n v="2023"/>
    <s v="CUST1388"/>
    <s v="Male"/>
    <n v="53"/>
    <s v="PROD39"/>
    <x v="11"/>
    <x v="1"/>
    <x v="10"/>
    <s v="STORE15"/>
    <s v="Shelton PLC"/>
    <x v="1"/>
    <s v="East Jenniferstad"/>
    <x v="1"/>
    <x v="0"/>
    <n v="3"/>
    <n v="0.16000000000000003"/>
    <x v="1420"/>
    <x v="1424"/>
  </r>
  <r>
    <s v="SALE1428"/>
    <d v="2025-04-06T00:00:00"/>
    <n v="4"/>
    <n v="2025"/>
    <s v="CUST1195"/>
    <s v="Male"/>
    <n v="60"/>
    <s v="PROD14"/>
    <x v="61"/>
    <x v="3"/>
    <x v="6"/>
    <s v="STORE10"/>
    <s v="Martinez, Adkins and Johnson"/>
    <x v="1"/>
    <s v="Danielmouth"/>
    <x v="1"/>
    <x v="2"/>
    <n v="3"/>
    <n v="0.13"/>
    <x v="1421"/>
    <x v="1425"/>
  </r>
  <r>
    <s v="SALE1429"/>
    <d v="2025-05-27T00:00:00"/>
    <n v="5"/>
    <n v="2025"/>
    <s v="CUST1245"/>
    <s v="Female"/>
    <n v="57"/>
    <s v="PROD94"/>
    <x v="29"/>
    <x v="2"/>
    <x v="18"/>
    <s v="STORE13"/>
    <s v="Martinez, Adkins and Johnson"/>
    <x v="1"/>
    <s v="Danielmouth"/>
    <x v="1"/>
    <x v="1"/>
    <n v="2"/>
    <n v="0.21999999999999997"/>
    <x v="1422"/>
    <x v="1426"/>
  </r>
  <r>
    <s v="SALE1430"/>
    <d v="2023-12-03T00:00:00"/>
    <n v="12"/>
    <n v="2023"/>
    <s v="CUST1222"/>
    <s v="Male"/>
    <n v="35"/>
    <s v="PROD79"/>
    <x v="27"/>
    <x v="3"/>
    <x v="16"/>
    <s v="STORE2"/>
    <s v="Mann-Austin"/>
    <x v="0"/>
    <s v="Vasquezborough"/>
    <x v="0"/>
    <x v="1"/>
    <n v="1"/>
    <n v="0.30000000000000004"/>
    <x v="1423"/>
    <x v="1427"/>
  </r>
  <r>
    <s v="SALE1431"/>
    <d v="2025-09-06T00:00:00"/>
    <n v="9"/>
    <n v="2025"/>
    <s v="CUST1447"/>
    <s v="Male"/>
    <n v="45"/>
    <s v="PROD42"/>
    <x v="58"/>
    <x v="1"/>
    <x v="11"/>
    <s v="STORE17"/>
    <s v="Holloway Ltd"/>
    <x v="1"/>
    <s v="Bensonhaven"/>
    <x v="1"/>
    <x v="1"/>
    <n v="1"/>
    <n v="6.0000000000000053E-2"/>
    <x v="1424"/>
    <x v="1428"/>
  </r>
  <r>
    <s v="SALE1432"/>
    <d v="2023-11-13T00:00:00"/>
    <n v="11"/>
    <n v="2023"/>
    <s v="CUST1383"/>
    <s v="Female"/>
    <n v="27"/>
    <s v="PROD73"/>
    <x v="71"/>
    <x v="0"/>
    <x v="0"/>
    <s v="STORE19"/>
    <s v="Mann-Austin"/>
    <x v="0"/>
    <s v="Vasquezborough"/>
    <x v="0"/>
    <x v="1"/>
    <n v="3"/>
    <n v="2.9999999999999805E-2"/>
    <x v="1425"/>
    <x v="1429"/>
  </r>
  <r>
    <s v="SALE1433"/>
    <d v="2025-01-29T00:00:00"/>
    <n v="1"/>
    <n v="2025"/>
    <s v="CUST1036"/>
    <s v="Female"/>
    <n v="20"/>
    <s v="PROD40"/>
    <x v="40"/>
    <x v="1"/>
    <x v="1"/>
    <s v="STORE1"/>
    <s v="Martinez, Adkins and Johnson"/>
    <x v="1"/>
    <s v="Danielmouth"/>
    <x v="1"/>
    <x v="2"/>
    <n v="3"/>
    <n v="0.14000000000000001"/>
    <x v="1426"/>
    <x v="1430"/>
  </r>
  <r>
    <s v="SALE1434"/>
    <d v="2024-06-29T00:00:00"/>
    <n v="6"/>
    <n v="2024"/>
    <s v="CUST1243"/>
    <s v="Female"/>
    <n v="56"/>
    <s v="PROD32"/>
    <x v="72"/>
    <x v="2"/>
    <x v="18"/>
    <s v="STORE12"/>
    <s v="Martinez, Adkins and Johnson"/>
    <x v="1"/>
    <s v="Danielmouth"/>
    <x v="1"/>
    <x v="2"/>
    <n v="4"/>
    <n v="0.19999999999999996"/>
    <x v="1427"/>
    <x v="1431"/>
  </r>
  <r>
    <s v="SALE1435"/>
    <d v="2025-05-02T00:00:00"/>
    <n v="5"/>
    <n v="2025"/>
    <s v="CUST1443"/>
    <s v="Male"/>
    <n v="51"/>
    <s v="PROD27"/>
    <x v="16"/>
    <x v="3"/>
    <x v="6"/>
    <s v="STORE0"/>
    <s v="Rivera-Warner"/>
    <x v="0"/>
    <s v="Washingtonfurt"/>
    <x v="1"/>
    <x v="1"/>
    <n v="1"/>
    <n v="0.18999999999999984"/>
    <x v="1428"/>
    <x v="1432"/>
  </r>
  <r>
    <s v="SALE1436"/>
    <d v="2025-06-22T00:00:00"/>
    <n v="6"/>
    <n v="2025"/>
    <s v="CUST1174"/>
    <s v="Female"/>
    <n v="26"/>
    <s v="PROD86"/>
    <x v="52"/>
    <x v="3"/>
    <x v="8"/>
    <s v="STORE10"/>
    <s v="Martinez, Adkins and Johnson"/>
    <x v="1"/>
    <s v="Danielmouth"/>
    <x v="1"/>
    <x v="0"/>
    <n v="2"/>
    <n v="0.21999999999999997"/>
    <x v="1429"/>
    <x v="1433"/>
  </r>
  <r>
    <s v="SALE1437"/>
    <d v="2025-04-09T00:00:00"/>
    <n v="4"/>
    <n v="2025"/>
    <s v="CUST1461"/>
    <s v="Female"/>
    <n v="60"/>
    <s v="PROD66"/>
    <x v="67"/>
    <x v="2"/>
    <x v="4"/>
    <s v="STORE1"/>
    <s v="Martinez, Adkins and Johnson"/>
    <x v="1"/>
    <s v="Danielmouth"/>
    <x v="1"/>
    <x v="0"/>
    <n v="1"/>
    <n v="0.20999999999999996"/>
    <x v="1430"/>
    <x v="1434"/>
  </r>
  <r>
    <s v="SALE1438"/>
    <d v="2025-07-09T00:00:00"/>
    <n v="7"/>
    <n v="2025"/>
    <s v="CUST1110"/>
    <s v="Female"/>
    <n v="40"/>
    <s v="PROD99"/>
    <x v="8"/>
    <x v="3"/>
    <x v="8"/>
    <s v="STORE10"/>
    <s v="Martinez, Adkins and Johnson"/>
    <x v="1"/>
    <s v="Danielmouth"/>
    <x v="1"/>
    <x v="1"/>
    <n v="3"/>
    <n v="0.24"/>
    <x v="1431"/>
    <x v="1435"/>
  </r>
  <r>
    <s v="SALE1439"/>
    <d v="2024-01-31T00:00:00"/>
    <n v="1"/>
    <n v="2024"/>
    <s v="CUST1291"/>
    <s v="Female"/>
    <n v="40"/>
    <s v="PROD93"/>
    <x v="44"/>
    <x v="1"/>
    <x v="3"/>
    <s v="STORE7"/>
    <s v="Mann-Austin"/>
    <x v="0"/>
    <s v="Vasquezborough"/>
    <x v="0"/>
    <x v="2"/>
    <n v="2"/>
    <n v="9.9999999999999978E-2"/>
    <x v="1432"/>
    <x v="1436"/>
  </r>
  <r>
    <s v="SALE1440"/>
    <d v="2025-06-21T00:00:00"/>
    <n v="6"/>
    <n v="2025"/>
    <s v="CUST1354"/>
    <s v="Male"/>
    <n v="38"/>
    <s v="PROD70"/>
    <x v="7"/>
    <x v="3"/>
    <x v="7"/>
    <s v="STORE14"/>
    <s v="Mcdonald Inc"/>
    <x v="2"/>
    <s v="Christopherland"/>
    <x v="2"/>
    <x v="2"/>
    <n v="2"/>
    <n v="0.14000000000000001"/>
    <x v="1433"/>
    <x v="1437"/>
  </r>
  <r>
    <s v="SALE1441"/>
    <d v="2024-09-04T00:00:00"/>
    <n v="9"/>
    <n v="2024"/>
    <s v="CUST1258"/>
    <s v="Female"/>
    <n v="24"/>
    <s v="PROD88"/>
    <x v="12"/>
    <x v="0"/>
    <x v="11"/>
    <s v="STORE14"/>
    <s v="Mcdonald Inc"/>
    <x v="2"/>
    <s v="Christopherland"/>
    <x v="2"/>
    <x v="2"/>
    <n v="4"/>
    <n v="7.999999999999996E-2"/>
    <x v="1434"/>
    <x v="1438"/>
  </r>
  <r>
    <s v="SALE1442"/>
    <d v="2025-08-24T00:00:00"/>
    <n v="8"/>
    <n v="2025"/>
    <s v="CUST1156"/>
    <s v="Male"/>
    <n v="46"/>
    <s v="PROD26"/>
    <x v="30"/>
    <x v="1"/>
    <x v="1"/>
    <s v="STORE9"/>
    <s v="Mann-Austin"/>
    <x v="0"/>
    <s v="Vasquezborough"/>
    <x v="0"/>
    <x v="0"/>
    <n v="4"/>
    <n v="9.9999999999999978E-2"/>
    <x v="1435"/>
    <x v="1439"/>
  </r>
  <r>
    <s v="SALE1443"/>
    <d v="2025-06-06T00:00:00"/>
    <n v="6"/>
    <n v="2025"/>
    <s v="CUST1485"/>
    <s v="Female"/>
    <n v="46"/>
    <s v="PROD97"/>
    <x v="0"/>
    <x v="0"/>
    <x v="0"/>
    <s v="STORE10"/>
    <s v="Martinez, Adkins and Johnson"/>
    <x v="1"/>
    <s v="Danielmouth"/>
    <x v="1"/>
    <x v="2"/>
    <n v="3"/>
    <n v="0.30000000000000004"/>
    <x v="1436"/>
    <x v="1440"/>
  </r>
  <r>
    <s v="SALE1444"/>
    <d v="2024-10-06T00:00:00"/>
    <n v="10"/>
    <n v="2024"/>
    <s v="CUST1016"/>
    <s v="Female"/>
    <n v="24"/>
    <s v="PROD80"/>
    <x v="56"/>
    <x v="3"/>
    <x v="8"/>
    <s v="STORE16"/>
    <s v="Frederick-Wright"/>
    <x v="3"/>
    <s v="New Jimmymouth"/>
    <x v="1"/>
    <x v="0"/>
    <n v="3"/>
    <n v="0"/>
    <x v="1437"/>
    <x v="1441"/>
  </r>
  <r>
    <s v="SALE1445"/>
    <d v="2024-09-07T00:00:00"/>
    <n v="9"/>
    <n v="2024"/>
    <s v="CUST1030"/>
    <s v="Female"/>
    <n v="64"/>
    <s v="PROD39"/>
    <x v="11"/>
    <x v="1"/>
    <x v="10"/>
    <s v="STORE0"/>
    <s v="Rivera-Warner"/>
    <x v="0"/>
    <s v="Washingtonfurt"/>
    <x v="1"/>
    <x v="2"/>
    <n v="3"/>
    <n v="0.24"/>
    <x v="1438"/>
    <x v="1442"/>
  </r>
  <r>
    <s v="SALE1446"/>
    <d v="2025-04-11T00:00:00"/>
    <n v="4"/>
    <n v="2025"/>
    <s v="CUST1115"/>
    <s v="Female"/>
    <n v="53"/>
    <s v="PROD2"/>
    <x v="43"/>
    <x v="0"/>
    <x v="20"/>
    <s v="STORE15"/>
    <s v="Shelton PLC"/>
    <x v="1"/>
    <s v="East Jenniferstad"/>
    <x v="1"/>
    <x v="0"/>
    <n v="4"/>
    <n v="0.17999999999999994"/>
    <x v="1439"/>
    <x v="1443"/>
  </r>
  <r>
    <s v="SALE1447"/>
    <d v="2025-02-21T00:00:00"/>
    <n v="2"/>
    <n v="2025"/>
    <s v="CUST1069"/>
    <s v="Female"/>
    <n v="24"/>
    <s v="PROD31"/>
    <x v="42"/>
    <x v="0"/>
    <x v="0"/>
    <s v="STORE18"/>
    <s v="Guerrero-Schmitt"/>
    <x v="0"/>
    <s v="East Stevechester"/>
    <x v="1"/>
    <x v="0"/>
    <n v="2"/>
    <n v="7.0000000000000062E-2"/>
    <x v="1440"/>
    <x v="1444"/>
  </r>
  <r>
    <s v="SALE1448"/>
    <d v="2024-10-22T00:00:00"/>
    <n v="10"/>
    <n v="2024"/>
    <s v="CUST1119"/>
    <s v="Male"/>
    <n v="40"/>
    <s v="PROD82"/>
    <x v="68"/>
    <x v="0"/>
    <x v="13"/>
    <s v="STORE8"/>
    <s v="Mann-Austin"/>
    <x v="0"/>
    <s v="Vasquezborough"/>
    <x v="0"/>
    <x v="0"/>
    <n v="4"/>
    <n v="0.22999999999999998"/>
    <x v="1441"/>
    <x v="1445"/>
  </r>
  <r>
    <s v="SALE1449"/>
    <d v="2024-07-21T00:00:00"/>
    <n v="7"/>
    <n v="2024"/>
    <s v="CUST1221"/>
    <s v="Male"/>
    <n v="38"/>
    <s v="PROD10"/>
    <x v="21"/>
    <x v="4"/>
    <x v="12"/>
    <s v="STORE7"/>
    <s v="Mann-Austin"/>
    <x v="0"/>
    <s v="Vasquezborough"/>
    <x v="0"/>
    <x v="0"/>
    <n v="2"/>
    <n v="0.17000000000000004"/>
    <x v="1442"/>
    <x v="1446"/>
  </r>
  <r>
    <s v="SALE1450"/>
    <d v="2024-01-14T00:00:00"/>
    <n v="1"/>
    <n v="2024"/>
    <s v="CUST1452"/>
    <s v="Female"/>
    <n v="60"/>
    <s v="PROD9"/>
    <x v="38"/>
    <x v="2"/>
    <x v="19"/>
    <s v="STORE7"/>
    <s v="Mann-Austin"/>
    <x v="0"/>
    <s v="Vasquezborough"/>
    <x v="0"/>
    <x v="2"/>
    <n v="1"/>
    <n v="0.12"/>
    <x v="1443"/>
    <x v="1447"/>
  </r>
  <r>
    <s v="SALE1451"/>
    <d v="2024-04-01T00:00:00"/>
    <n v="4"/>
    <n v="2024"/>
    <s v="CUST1005"/>
    <s v="Male"/>
    <n v="24"/>
    <s v="PROD35"/>
    <x v="62"/>
    <x v="3"/>
    <x v="16"/>
    <s v="STORE18"/>
    <s v="Guerrero-Schmitt"/>
    <x v="0"/>
    <s v="East Stevechester"/>
    <x v="1"/>
    <x v="2"/>
    <n v="3"/>
    <n v="0.22000000000000008"/>
    <x v="1444"/>
    <x v="1448"/>
  </r>
  <r>
    <s v="SALE1452"/>
    <d v="2025-05-11T00:00:00"/>
    <n v="5"/>
    <n v="2025"/>
    <s v="CUST1109"/>
    <s v="Male"/>
    <n v="27"/>
    <s v="PROD98"/>
    <x v="23"/>
    <x v="1"/>
    <x v="1"/>
    <s v="STORE13"/>
    <s v="Martinez, Adkins and Johnson"/>
    <x v="1"/>
    <s v="Danielmouth"/>
    <x v="1"/>
    <x v="1"/>
    <n v="3"/>
    <n v="0.10999999999999999"/>
    <x v="1445"/>
    <x v="1449"/>
  </r>
  <r>
    <s v="SALE1453"/>
    <d v="2025-07-17T00:00:00"/>
    <n v="7"/>
    <n v="2025"/>
    <s v="CUST1470"/>
    <s v="Female"/>
    <n v="21"/>
    <s v="PROD56"/>
    <x v="6"/>
    <x v="3"/>
    <x v="6"/>
    <s v="STORE12"/>
    <s v="Martinez, Adkins and Johnson"/>
    <x v="1"/>
    <s v="Danielmouth"/>
    <x v="1"/>
    <x v="0"/>
    <n v="3"/>
    <n v="0.17000000000000015"/>
    <x v="1446"/>
    <x v="1450"/>
  </r>
  <r>
    <s v="SALE1454"/>
    <d v="2024-08-29T00:00:00"/>
    <n v="8"/>
    <n v="2024"/>
    <s v="CUST1351"/>
    <s v="Female"/>
    <n v="25"/>
    <s v="PROD96"/>
    <x v="87"/>
    <x v="4"/>
    <x v="21"/>
    <s v="STORE17"/>
    <s v="Holloway Ltd"/>
    <x v="1"/>
    <s v="Bensonhaven"/>
    <x v="1"/>
    <x v="0"/>
    <n v="2"/>
    <n v="0.18999999999999995"/>
    <x v="1447"/>
    <x v="1451"/>
  </r>
  <r>
    <s v="SALE1455"/>
    <d v="2025-04-16T00:00:00"/>
    <n v="4"/>
    <n v="2025"/>
    <s v="CUST1236"/>
    <s v="Female"/>
    <n v="42"/>
    <s v="PROD16"/>
    <x v="28"/>
    <x v="2"/>
    <x v="17"/>
    <s v="STORE14"/>
    <s v="Mcdonald Inc"/>
    <x v="2"/>
    <s v="Christopherland"/>
    <x v="2"/>
    <x v="0"/>
    <n v="4"/>
    <n v="8.0000000000000071E-2"/>
    <x v="1448"/>
    <x v="1452"/>
  </r>
  <r>
    <s v="SALE1456"/>
    <d v="2025-08-31T00:00:00"/>
    <n v="8"/>
    <n v="2025"/>
    <s v="CUST1179"/>
    <s v="Female"/>
    <n v="43"/>
    <s v="PROD67"/>
    <x v="22"/>
    <x v="1"/>
    <x v="11"/>
    <s v="STORE18"/>
    <s v="Guerrero-Schmitt"/>
    <x v="0"/>
    <s v="East Stevechester"/>
    <x v="1"/>
    <x v="2"/>
    <n v="2"/>
    <n v="2.0000000000000018E-2"/>
    <x v="1449"/>
    <x v="1453"/>
  </r>
  <r>
    <s v="SALE1457"/>
    <d v="2025-10-13T00:00:00"/>
    <n v="10"/>
    <n v="2025"/>
    <s v="CUST1238"/>
    <s v="Male"/>
    <n v="40"/>
    <s v="PROD43"/>
    <x v="19"/>
    <x v="1"/>
    <x v="3"/>
    <s v="STORE18"/>
    <s v="Guerrero-Schmitt"/>
    <x v="0"/>
    <s v="East Stevechester"/>
    <x v="1"/>
    <x v="0"/>
    <n v="4"/>
    <n v="4.0000000000000036E-2"/>
    <x v="1450"/>
    <x v="1454"/>
  </r>
  <r>
    <s v="SALE1458"/>
    <d v="2024-06-05T00:00:00"/>
    <n v="6"/>
    <n v="2024"/>
    <s v="CUST1477"/>
    <s v="Female"/>
    <n v="41"/>
    <s v="PROD13"/>
    <x v="21"/>
    <x v="4"/>
    <x v="12"/>
    <s v="STORE9"/>
    <s v="Mann-Austin"/>
    <x v="0"/>
    <s v="Vasquezborough"/>
    <x v="0"/>
    <x v="2"/>
    <n v="3"/>
    <n v="0.23000000000000009"/>
    <x v="1451"/>
    <x v="1455"/>
  </r>
  <r>
    <s v="SALE1459"/>
    <d v="2025-09-29T00:00:00"/>
    <n v="9"/>
    <n v="2025"/>
    <s v="CUST1486"/>
    <s v="Female"/>
    <n v="22"/>
    <s v="PROD39"/>
    <x v="11"/>
    <x v="1"/>
    <x v="10"/>
    <s v="STORE2"/>
    <s v="Mann-Austin"/>
    <x v="0"/>
    <s v="Vasquezborough"/>
    <x v="0"/>
    <x v="0"/>
    <n v="3"/>
    <n v="0.22999999999999987"/>
    <x v="1452"/>
    <x v="1456"/>
  </r>
  <r>
    <s v="SALE1460"/>
    <d v="2024-07-05T00:00:00"/>
    <n v="7"/>
    <n v="2024"/>
    <s v="CUST1401"/>
    <s v="Female"/>
    <n v="51"/>
    <s v="PROD68"/>
    <x v="79"/>
    <x v="3"/>
    <x v="22"/>
    <s v="STORE4"/>
    <s v="Mann-Austin"/>
    <x v="0"/>
    <s v="Vasquezborough"/>
    <x v="0"/>
    <x v="1"/>
    <n v="2"/>
    <n v="0.10999999999999999"/>
    <x v="1453"/>
    <x v="1457"/>
  </r>
  <r>
    <s v="SALE1461"/>
    <d v="2025-03-07T00:00:00"/>
    <n v="3"/>
    <n v="2025"/>
    <s v="CUST1405"/>
    <s v="Female"/>
    <n v="18"/>
    <s v="PROD13"/>
    <x v="21"/>
    <x v="4"/>
    <x v="12"/>
    <s v="STORE10"/>
    <s v="Martinez, Adkins and Johnson"/>
    <x v="1"/>
    <s v="Danielmouth"/>
    <x v="1"/>
    <x v="1"/>
    <n v="1"/>
    <n v="6.0000000000000053E-2"/>
    <x v="1454"/>
    <x v="1458"/>
  </r>
  <r>
    <s v="SALE1462"/>
    <d v="2023-11-10T00:00:00"/>
    <n v="11"/>
    <n v="2023"/>
    <s v="CUST1335"/>
    <s v="Male"/>
    <n v="37"/>
    <s v="PROD89"/>
    <x v="38"/>
    <x v="2"/>
    <x v="19"/>
    <s v="STORE1"/>
    <s v="Martinez, Adkins and Johnson"/>
    <x v="1"/>
    <s v="Danielmouth"/>
    <x v="1"/>
    <x v="1"/>
    <n v="1"/>
    <n v="0.26"/>
    <x v="1455"/>
    <x v="1459"/>
  </r>
  <r>
    <s v="SALE1463"/>
    <d v="2025-08-21T00:00:00"/>
    <n v="8"/>
    <n v="2025"/>
    <s v="CUST1170"/>
    <s v="Male"/>
    <n v="18"/>
    <s v="PROD26"/>
    <x v="30"/>
    <x v="1"/>
    <x v="1"/>
    <s v="STORE2"/>
    <s v="Mann-Austin"/>
    <x v="0"/>
    <s v="Vasquezborough"/>
    <x v="0"/>
    <x v="0"/>
    <n v="2"/>
    <n v="0.10999999999999999"/>
    <x v="1456"/>
    <x v="1460"/>
  </r>
  <r>
    <s v="SALE1464"/>
    <d v="2025-05-19T00:00:00"/>
    <n v="5"/>
    <n v="2025"/>
    <s v="CUST1371"/>
    <s v="Female"/>
    <n v="21"/>
    <s v="PROD46"/>
    <x v="51"/>
    <x v="4"/>
    <x v="21"/>
    <s v="STORE4"/>
    <s v="Mann-Austin"/>
    <x v="0"/>
    <s v="Vasquezborough"/>
    <x v="0"/>
    <x v="1"/>
    <n v="1"/>
    <n v="0.22999999999999998"/>
    <x v="1457"/>
    <x v="1461"/>
  </r>
  <r>
    <s v="SALE1465"/>
    <d v="2025-08-26T00:00:00"/>
    <n v="8"/>
    <n v="2025"/>
    <s v="CUST1027"/>
    <s v="Male"/>
    <n v="31"/>
    <s v="PROD29"/>
    <x v="32"/>
    <x v="3"/>
    <x v="6"/>
    <s v="STORE6"/>
    <s v="Mann-Austin"/>
    <x v="0"/>
    <s v="Vasquezborough"/>
    <x v="0"/>
    <x v="2"/>
    <n v="2"/>
    <n v="0.17000000000000004"/>
    <x v="1458"/>
    <x v="1462"/>
  </r>
  <r>
    <s v="SALE1466"/>
    <d v="2025-01-19T00:00:00"/>
    <n v="1"/>
    <n v="2025"/>
    <s v="CUST1226"/>
    <s v="Male"/>
    <n v="54"/>
    <s v="PROD49"/>
    <x v="2"/>
    <x v="2"/>
    <x v="2"/>
    <s v="STORE8"/>
    <s v="Mann-Austin"/>
    <x v="0"/>
    <s v="Vasquezborough"/>
    <x v="0"/>
    <x v="0"/>
    <n v="3"/>
    <n v="0.11999999999999988"/>
    <x v="1459"/>
    <x v="1463"/>
  </r>
  <r>
    <s v="SALE1467"/>
    <d v="2024-10-03T00:00:00"/>
    <n v="10"/>
    <n v="2024"/>
    <s v="CUST1409"/>
    <s v="Male"/>
    <n v="55"/>
    <s v="PROD9"/>
    <x v="38"/>
    <x v="2"/>
    <x v="19"/>
    <s v="STORE8"/>
    <s v="Mann-Austin"/>
    <x v="0"/>
    <s v="Vasquezborough"/>
    <x v="0"/>
    <x v="1"/>
    <n v="3"/>
    <n v="0.15000000000000002"/>
    <x v="1460"/>
    <x v="1464"/>
  </r>
  <r>
    <s v="SALE1468"/>
    <d v="2023-12-12T00:00:00"/>
    <n v="12"/>
    <n v="2023"/>
    <s v="CUST1175"/>
    <s v="Male"/>
    <n v="56"/>
    <s v="PROD6"/>
    <x v="4"/>
    <x v="2"/>
    <x v="4"/>
    <s v="STORE3"/>
    <s v="Mann-Austin"/>
    <x v="0"/>
    <s v="Vasquezborough"/>
    <x v="0"/>
    <x v="2"/>
    <n v="2"/>
    <n v="4.0000000000000036E-2"/>
    <x v="1461"/>
    <x v="1465"/>
  </r>
  <r>
    <s v="SALE1469"/>
    <d v="2025-03-02T00:00:00"/>
    <n v="3"/>
    <n v="2025"/>
    <s v="CUST1359"/>
    <s v="Male"/>
    <n v="32"/>
    <s v="PROD75"/>
    <x v="26"/>
    <x v="4"/>
    <x v="15"/>
    <s v="STORE7"/>
    <s v="Mann-Austin"/>
    <x v="0"/>
    <s v="Vasquezborough"/>
    <x v="0"/>
    <x v="1"/>
    <n v="3"/>
    <n v="0.11999999999999988"/>
    <x v="1462"/>
    <x v="1466"/>
  </r>
  <r>
    <s v="SALE1470"/>
    <d v="2024-03-05T00:00:00"/>
    <n v="3"/>
    <n v="2024"/>
    <s v="CUST1219"/>
    <s v="Female"/>
    <n v="47"/>
    <s v="PROD82"/>
    <x v="68"/>
    <x v="0"/>
    <x v="13"/>
    <s v="STORE17"/>
    <s v="Holloway Ltd"/>
    <x v="1"/>
    <s v="Bensonhaven"/>
    <x v="1"/>
    <x v="2"/>
    <n v="4"/>
    <n v="0"/>
    <x v="1463"/>
    <x v="1467"/>
  </r>
  <r>
    <s v="SALE1471"/>
    <d v="2024-09-17T00:00:00"/>
    <n v="9"/>
    <n v="2024"/>
    <s v="CUST1496"/>
    <s v="Male"/>
    <n v="56"/>
    <s v="PROD16"/>
    <x v="28"/>
    <x v="2"/>
    <x v="17"/>
    <s v="STORE11"/>
    <s v="Martinez, Adkins and Johnson"/>
    <x v="1"/>
    <s v="Danielmouth"/>
    <x v="1"/>
    <x v="0"/>
    <n v="1"/>
    <n v="3.0000000000000027E-2"/>
    <x v="1464"/>
    <x v="1468"/>
  </r>
  <r>
    <s v="SALE1472"/>
    <d v="2023-12-28T00:00:00"/>
    <n v="12"/>
    <n v="2023"/>
    <s v="CUST1263"/>
    <s v="Male"/>
    <n v="50"/>
    <s v="PROD12"/>
    <x v="21"/>
    <x v="4"/>
    <x v="12"/>
    <s v="STORE18"/>
    <s v="Guerrero-Schmitt"/>
    <x v="0"/>
    <s v="East Stevechester"/>
    <x v="1"/>
    <x v="1"/>
    <n v="4"/>
    <n v="0.12000000000000011"/>
    <x v="1465"/>
    <x v="1469"/>
  </r>
  <r>
    <s v="SALE1473"/>
    <d v="2024-11-09T00:00:00"/>
    <n v="11"/>
    <n v="2024"/>
    <s v="CUST1405"/>
    <s v="Female"/>
    <n v="18"/>
    <s v="PROD85"/>
    <x v="60"/>
    <x v="4"/>
    <x v="11"/>
    <s v="STORE18"/>
    <s v="Guerrero-Schmitt"/>
    <x v="0"/>
    <s v="East Stevechester"/>
    <x v="1"/>
    <x v="2"/>
    <n v="2"/>
    <n v="7.999999999999996E-2"/>
    <x v="1466"/>
    <x v="1470"/>
  </r>
  <r>
    <s v="SALE1474"/>
    <d v="2024-08-12T00:00:00"/>
    <n v="8"/>
    <n v="2024"/>
    <s v="CUST1474"/>
    <s v="Female"/>
    <n v="32"/>
    <s v="PROD39"/>
    <x v="11"/>
    <x v="1"/>
    <x v="10"/>
    <s v="STORE11"/>
    <s v="Martinez, Adkins and Johnson"/>
    <x v="1"/>
    <s v="Danielmouth"/>
    <x v="1"/>
    <x v="1"/>
    <n v="4"/>
    <n v="0.19999999999999996"/>
    <x v="1467"/>
    <x v="1471"/>
  </r>
  <r>
    <s v="SALE1475"/>
    <d v="2024-03-28T00:00:00"/>
    <n v="3"/>
    <n v="2024"/>
    <s v="CUST1259"/>
    <s v="Female"/>
    <n v="32"/>
    <s v="PROD99"/>
    <x v="8"/>
    <x v="3"/>
    <x v="8"/>
    <s v="STORE8"/>
    <s v="Mann-Austin"/>
    <x v="0"/>
    <s v="Vasquezborough"/>
    <x v="0"/>
    <x v="1"/>
    <n v="2"/>
    <n v="5.0000000000000044E-2"/>
    <x v="1468"/>
    <x v="1472"/>
  </r>
  <r>
    <s v="SALE1476"/>
    <d v="2024-10-02T00:00:00"/>
    <n v="10"/>
    <n v="2024"/>
    <s v="CUST1133"/>
    <s v="Female"/>
    <n v="62"/>
    <s v="PROD10"/>
    <x v="21"/>
    <x v="4"/>
    <x v="12"/>
    <s v="STORE12"/>
    <s v="Martinez, Adkins and Johnson"/>
    <x v="1"/>
    <s v="Danielmouth"/>
    <x v="1"/>
    <x v="1"/>
    <n v="4"/>
    <n v="0.21999999999999997"/>
    <x v="1469"/>
    <x v="1473"/>
  </r>
  <r>
    <s v="SALE1477"/>
    <d v="2024-08-06T00:00:00"/>
    <n v="8"/>
    <n v="2024"/>
    <s v="CUST1234"/>
    <s v="Female"/>
    <n v="43"/>
    <s v="PROD89"/>
    <x v="38"/>
    <x v="2"/>
    <x v="19"/>
    <s v="STORE15"/>
    <s v="Shelton PLC"/>
    <x v="1"/>
    <s v="East Jenniferstad"/>
    <x v="1"/>
    <x v="1"/>
    <n v="4"/>
    <n v="8.9999999999999969E-2"/>
    <x v="1470"/>
    <x v="1474"/>
  </r>
  <r>
    <s v="SALE1478"/>
    <d v="2025-05-29T00:00:00"/>
    <n v="5"/>
    <n v="2025"/>
    <s v="CUST1081"/>
    <s v="Female"/>
    <n v="34"/>
    <s v="PROD23"/>
    <x v="31"/>
    <x v="4"/>
    <x v="12"/>
    <s v="STORE11"/>
    <s v="Martinez, Adkins and Johnson"/>
    <x v="1"/>
    <s v="Danielmouth"/>
    <x v="1"/>
    <x v="1"/>
    <n v="1"/>
    <n v="9.9999999999999978E-2"/>
    <x v="1471"/>
    <x v="1475"/>
  </r>
  <r>
    <s v="SALE1479"/>
    <d v="2023-11-10T00:00:00"/>
    <n v="11"/>
    <n v="2023"/>
    <s v="CUST1113"/>
    <s v="Male"/>
    <n v="51"/>
    <s v="PROD33"/>
    <x v="9"/>
    <x v="3"/>
    <x v="6"/>
    <s v="STORE3"/>
    <s v="Mann-Austin"/>
    <x v="0"/>
    <s v="Vasquezborough"/>
    <x v="0"/>
    <x v="0"/>
    <n v="4"/>
    <n v="2.0000000000000018E-2"/>
    <x v="1472"/>
    <x v="1476"/>
  </r>
  <r>
    <s v="SALE1480"/>
    <d v="2024-01-18T00:00:00"/>
    <n v="1"/>
    <n v="2024"/>
    <s v="CUST1301"/>
    <s v="Male"/>
    <n v="50"/>
    <s v="PROD97"/>
    <x v="0"/>
    <x v="0"/>
    <x v="0"/>
    <s v="STORE11"/>
    <s v="Martinez, Adkins and Johnson"/>
    <x v="1"/>
    <s v="Danielmouth"/>
    <x v="1"/>
    <x v="1"/>
    <n v="2"/>
    <n v="7.999999999999996E-2"/>
    <x v="1473"/>
    <x v="1477"/>
  </r>
  <r>
    <s v="SALE1481"/>
    <d v="2024-03-24T00:00:00"/>
    <n v="3"/>
    <n v="2024"/>
    <s v="CUST1023"/>
    <s v="Female"/>
    <n v="52"/>
    <s v="PROD97"/>
    <x v="0"/>
    <x v="0"/>
    <x v="0"/>
    <s v="STORE13"/>
    <s v="Martinez, Adkins and Johnson"/>
    <x v="1"/>
    <s v="Danielmouth"/>
    <x v="1"/>
    <x v="2"/>
    <n v="1"/>
    <n v="0.29000000000000004"/>
    <x v="1474"/>
    <x v="1478"/>
  </r>
  <r>
    <s v="SALE1482"/>
    <d v="2025-03-17T00:00:00"/>
    <n v="3"/>
    <n v="2025"/>
    <s v="CUST1114"/>
    <s v="Male"/>
    <n v="30"/>
    <s v="PROD55"/>
    <x v="69"/>
    <x v="3"/>
    <x v="6"/>
    <s v="STORE18"/>
    <s v="Guerrero-Schmitt"/>
    <x v="0"/>
    <s v="East Stevechester"/>
    <x v="1"/>
    <x v="2"/>
    <n v="3"/>
    <n v="0.27"/>
    <x v="1475"/>
    <x v="1479"/>
  </r>
  <r>
    <s v="SALE1483"/>
    <d v="2024-05-23T00:00:00"/>
    <n v="5"/>
    <n v="2024"/>
    <s v="CUST1044"/>
    <s v="Male"/>
    <n v="34"/>
    <s v="PROD59"/>
    <x v="4"/>
    <x v="2"/>
    <x v="4"/>
    <s v="STORE12"/>
    <s v="Martinez, Adkins and Johnson"/>
    <x v="1"/>
    <s v="Danielmouth"/>
    <x v="1"/>
    <x v="0"/>
    <n v="1"/>
    <n v="9.9999999999999978E-2"/>
    <x v="1476"/>
    <x v="1480"/>
  </r>
  <r>
    <s v="SALE1484"/>
    <d v="2025-07-26T00:00:00"/>
    <n v="7"/>
    <n v="2025"/>
    <s v="CUST1485"/>
    <s v="Female"/>
    <n v="46"/>
    <s v="PROD95"/>
    <x v="86"/>
    <x v="0"/>
    <x v="11"/>
    <s v="STORE15"/>
    <s v="Shelton PLC"/>
    <x v="1"/>
    <s v="East Jenniferstad"/>
    <x v="1"/>
    <x v="2"/>
    <n v="4"/>
    <n v="0.18999999999999995"/>
    <x v="1477"/>
    <x v="1481"/>
  </r>
  <r>
    <s v="SALE1485"/>
    <d v="2024-10-04T00:00:00"/>
    <n v="10"/>
    <n v="2024"/>
    <s v="CUST1259"/>
    <s v="Female"/>
    <n v="32"/>
    <s v="PROD94"/>
    <x v="29"/>
    <x v="2"/>
    <x v="18"/>
    <s v="STORE11"/>
    <s v="Martinez, Adkins and Johnson"/>
    <x v="1"/>
    <s v="Danielmouth"/>
    <x v="1"/>
    <x v="2"/>
    <n v="1"/>
    <n v="5.0000000000000044E-2"/>
    <x v="1478"/>
    <x v="1482"/>
  </r>
  <r>
    <s v="SALE1486"/>
    <d v="2025-01-07T00:00:00"/>
    <n v="1"/>
    <n v="2025"/>
    <s v="CUST1462"/>
    <s v="Female"/>
    <n v="34"/>
    <s v="PROD22"/>
    <x v="57"/>
    <x v="0"/>
    <x v="20"/>
    <s v="STORE14"/>
    <s v="Mcdonald Inc"/>
    <x v="2"/>
    <s v="Christopherland"/>
    <x v="2"/>
    <x v="2"/>
    <n v="1"/>
    <n v="0.26"/>
    <x v="1479"/>
    <x v="1483"/>
  </r>
  <r>
    <s v="SALE1487"/>
    <d v="2024-12-19T00:00:00"/>
    <n v="12"/>
    <n v="2024"/>
    <s v="CUST1462"/>
    <s v="Female"/>
    <n v="34"/>
    <s v="PROD55"/>
    <x v="69"/>
    <x v="3"/>
    <x v="6"/>
    <s v="STORE7"/>
    <s v="Mann-Austin"/>
    <x v="0"/>
    <s v="Vasquezborough"/>
    <x v="0"/>
    <x v="1"/>
    <n v="1"/>
    <n v="5.0000000000000044E-2"/>
    <x v="1480"/>
    <x v="1484"/>
  </r>
  <r>
    <s v="SALE1488"/>
    <d v="2024-06-06T00:00:00"/>
    <n v="6"/>
    <n v="2024"/>
    <s v="CUST1233"/>
    <s v="Male"/>
    <n v="59"/>
    <s v="PROD6"/>
    <x v="4"/>
    <x v="2"/>
    <x v="4"/>
    <s v="STORE18"/>
    <s v="Guerrero-Schmitt"/>
    <x v="0"/>
    <s v="East Stevechester"/>
    <x v="1"/>
    <x v="1"/>
    <n v="4"/>
    <n v="0.10999999999999999"/>
    <x v="1481"/>
    <x v="1485"/>
  </r>
  <r>
    <s v="SALE1489"/>
    <d v="2024-12-03T00:00:00"/>
    <n v="12"/>
    <n v="2024"/>
    <s v="CUST1478"/>
    <s v="Male"/>
    <n v="59"/>
    <s v="PROD28"/>
    <x v="70"/>
    <x v="0"/>
    <x v="11"/>
    <s v="STORE4"/>
    <s v="Mann-Austin"/>
    <x v="0"/>
    <s v="Vasquezborough"/>
    <x v="0"/>
    <x v="2"/>
    <n v="3"/>
    <n v="0.16000000000000003"/>
    <x v="1482"/>
    <x v="1486"/>
  </r>
  <r>
    <s v="SALE1490"/>
    <d v="2025-03-23T00:00:00"/>
    <n v="3"/>
    <n v="2025"/>
    <s v="CUST1019"/>
    <s v="Female"/>
    <n v="46"/>
    <s v="PROD54"/>
    <x v="54"/>
    <x v="0"/>
    <x v="11"/>
    <s v="STORE9"/>
    <s v="Mann-Austin"/>
    <x v="0"/>
    <s v="Vasquezborough"/>
    <x v="0"/>
    <x v="0"/>
    <n v="1"/>
    <n v="0.25"/>
    <x v="1483"/>
    <x v="1487"/>
  </r>
  <r>
    <s v="SALE1491"/>
    <d v="2025-07-11T00:00:00"/>
    <n v="7"/>
    <n v="2025"/>
    <s v="CUST1039"/>
    <s v="Female"/>
    <n v="55"/>
    <s v="PROD71"/>
    <x v="48"/>
    <x v="2"/>
    <x v="4"/>
    <s v="STORE2"/>
    <s v="Mann-Austin"/>
    <x v="0"/>
    <s v="Vasquezborough"/>
    <x v="0"/>
    <x v="1"/>
    <n v="3"/>
    <n v="9.0000000000000191E-2"/>
    <x v="1484"/>
    <x v="1488"/>
  </r>
  <r>
    <s v="SALE1492"/>
    <d v="2023-10-31T00:00:00"/>
    <n v="10"/>
    <n v="2023"/>
    <s v="CUST1220"/>
    <s v="Female"/>
    <n v="50"/>
    <s v="PROD4"/>
    <x v="11"/>
    <x v="1"/>
    <x v="10"/>
    <s v="STORE3"/>
    <s v="Mann-Austin"/>
    <x v="0"/>
    <s v="Vasquezborough"/>
    <x v="0"/>
    <x v="0"/>
    <n v="1"/>
    <n v="0.27"/>
    <x v="1485"/>
    <x v="1489"/>
  </r>
  <r>
    <s v="SALE1493"/>
    <d v="2024-01-01T00:00:00"/>
    <n v="1"/>
    <n v="2024"/>
    <s v="CUST1104"/>
    <s v="Male"/>
    <n v="64"/>
    <s v="PROD17"/>
    <x v="50"/>
    <x v="0"/>
    <x v="11"/>
    <s v="STORE12"/>
    <s v="Martinez, Adkins and Johnson"/>
    <x v="1"/>
    <s v="Danielmouth"/>
    <x v="1"/>
    <x v="1"/>
    <n v="2"/>
    <n v="0"/>
    <x v="1486"/>
    <x v="1490"/>
  </r>
  <r>
    <s v="SALE1494"/>
    <d v="2023-11-21T00:00:00"/>
    <n v="11"/>
    <n v="2023"/>
    <s v="CUST1229"/>
    <s v="Female"/>
    <n v="32"/>
    <s v="PROD10"/>
    <x v="21"/>
    <x v="4"/>
    <x v="12"/>
    <s v="STORE15"/>
    <s v="Shelton PLC"/>
    <x v="1"/>
    <s v="East Jenniferstad"/>
    <x v="1"/>
    <x v="0"/>
    <n v="4"/>
    <n v="0.12"/>
    <x v="1487"/>
    <x v="1491"/>
  </r>
  <r>
    <s v="SALE1495"/>
    <d v="2024-09-20T00:00:00"/>
    <n v="9"/>
    <n v="2024"/>
    <s v="CUST1007"/>
    <s v="Female"/>
    <n v="29"/>
    <s v="PROD13"/>
    <x v="21"/>
    <x v="4"/>
    <x v="12"/>
    <s v="STORE3"/>
    <s v="Mann-Austin"/>
    <x v="0"/>
    <s v="Vasquezborough"/>
    <x v="0"/>
    <x v="1"/>
    <n v="3"/>
    <n v="0.15000000000000002"/>
    <x v="1488"/>
    <x v="1492"/>
  </r>
  <r>
    <s v="SALE1496"/>
    <d v="2024-04-03T00:00:00"/>
    <n v="4"/>
    <n v="2024"/>
    <s v="CUST1331"/>
    <s v="Female"/>
    <n v="38"/>
    <s v="PROD4"/>
    <x v="11"/>
    <x v="1"/>
    <x v="10"/>
    <s v="STORE3"/>
    <s v="Mann-Austin"/>
    <x v="0"/>
    <s v="Vasquezborough"/>
    <x v="0"/>
    <x v="1"/>
    <n v="3"/>
    <n v="4.0000000000000036E-2"/>
    <x v="1489"/>
    <x v="1493"/>
  </r>
  <r>
    <s v="SALE1497"/>
    <d v="2025-05-10T00:00:00"/>
    <n v="5"/>
    <n v="2025"/>
    <s v="CUST1310"/>
    <s v="Male"/>
    <n v="20"/>
    <s v="PROD74"/>
    <x v="1"/>
    <x v="1"/>
    <x v="1"/>
    <s v="STORE18"/>
    <s v="Guerrero-Schmitt"/>
    <x v="0"/>
    <s v="East Stevechester"/>
    <x v="1"/>
    <x v="2"/>
    <n v="1"/>
    <n v="7.0000000000000062E-2"/>
    <x v="1490"/>
    <x v="1494"/>
  </r>
  <r>
    <s v="SALE1498"/>
    <d v="2025-06-14T00:00:00"/>
    <n v="6"/>
    <n v="2025"/>
    <s v="CUST1208"/>
    <s v="Male"/>
    <n v="54"/>
    <s v="PROD59"/>
    <x v="4"/>
    <x v="2"/>
    <x v="4"/>
    <s v="STORE7"/>
    <s v="Mann-Austin"/>
    <x v="0"/>
    <s v="Vasquezborough"/>
    <x v="0"/>
    <x v="1"/>
    <n v="2"/>
    <n v="0.19999999999999996"/>
    <x v="1491"/>
    <x v="1495"/>
  </r>
  <r>
    <s v="SALE1499"/>
    <d v="2024-10-25T00:00:00"/>
    <n v="10"/>
    <n v="2024"/>
    <s v="CUST1464"/>
    <s v="Female"/>
    <n v="45"/>
    <s v="PROD41"/>
    <x v="80"/>
    <x v="0"/>
    <x v="13"/>
    <s v="STORE12"/>
    <s v="Martinez, Adkins and Johnson"/>
    <x v="1"/>
    <s v="Danielmouth"/>
    <x v="1"/>
    <x v="2"/>
    <n v="2"/>
    <n v="7.0000000000000062E-2"/>
    <x v="1492"/>
    <x v="1496"/>
  </r>
  <r>
    <s v="SALE1500"/>
    <d v="2024-11-22T00:00:00"/>
    <n v="11"/>
    <n v="2024"/>
    <s v="CUST1112"/>
    <s v="Female"/>
    <n v="27"/>
    <s v="PROD99"/>
    <x v="8"/>
    <x v="3"/>
    <x v="8"/>
    <s v="STORE11"/>
    <s v="Martinez, Adkins and Johnson"/>
    <x v="1"/>
    <s v="Danielmouth"/>
    <x v="1"/>
    <x v="1"/>
    <n v="1"/>
    <n v="0.16000000000000003"/>
    <x v="1493"/>
    <x v="1497"/>
  </r>
  <r>
    <s v="SALE1501"/>
    <d v="2024-10-21T00:00:00"/>
    <n v="10"/>
    <n v="2024"/>
    <s v="CUST1401"/>
    <s v="Female"/>
    <n v="51"/>
    <s v="PROD65"/>
    <x v="15"/>
    <x v="0"/>
    <x v="13"/>
    <s v="STORE15"/>
    <s v="Shelton PLC"/>
    <x v="1"/>
    <s v="East Jenniferstad"/>
    <x v="1"/>
    <x v="0"/>
    <n v="1"/>
    <n v="0.28000000000000003"/>
    <x v="1494"/>
    <x v="1498"/>
  </r>
  <r>
    <s v="SALE1502"/>
    <d v="2024-09-13T00:00:00"/>
    <n v="9"/>
    <n v="2024"/>
    <s v="CUST1046"/>
    <s v="Female"/>
    <n v="55"/>
    <s v="PROD28"/>
    <x v="70"/>
    <x v="0"/>
    <x v="11"/>
    <s v="STORE3"/>
    <s v="Mann-Austin"/>
    <x v="0"/>
    <s v="Vasquezborough"/>
    <x v="0"/>
    <x v="2"/>
    <n v="4"/>
    <n v="0.28000000000000014"/>
    <x v="1495"/>
    <x v="1499"/>
  </r>
  <r>
    <s v="SALE1503"/>
    <d v="2025-04-25T00:00:00"/>
    <n v="4"/>
    <n v="2025"/>
    <s v="CUST1259"/>
    <s v="Female"/>
    <n v="32"/>
    <s v="PROD21"/>
    <x v="36"/>
    <x v="3"/>
    <x v="7"/>
    <s v="STORE10"/>
    <s v="Martinez, Adkins and Johnson"/>
    <x v="1"/>
    <s v="Danielmouth"/>
    <x v="1"/>
    <x v="0"/>
    <n v="1"/>
    <n v="8.9999999999999969E-2"/>
    <x v="1496"/>
    <x v="1500"/>
  </r>
  <r>
    <s v="SALE1504"/>
    <d v="2024-03-10T00:00:00"/>
    <n v="3"/>
    <n v="2024"/>
    <s v="CUST1221"/>
    <s v="Male"/>
    <n v="38"/>
    <s v="PROD17"/>
    <x v="50"/>
    <x v="0"/>
    <x v="11"/>
    <s v="STORE19"/>
    <s v="Mann-Austin"/>
    <x v="0"/>
    <s v="Vasquezborough"/>
    <x v="0"/>
    <x v="2"/>
    <n v="1"/>
    <n v="0.27000000000000013"/>
    <x v="1497"/>
    <x v="1501"/>
  </r>
  <r>
    <s v="SALE1505"/>
    <d v="2023-11-05T00:00:00"/>
    <n v="11"/>
    <n v="2023"/>
    <s v="CUST1446"/>
    <s v="Male"/>
    <n v="35"/>
    <s v="PROD59"/>
    <x v="4"/>
    <x v="2"/>
    <x v="4"/>
    <s v="STORE15"/>
    <s v="Shelton PLC"/>
    <x v="1"/>
    <s v="East Jenniferstad"/>
    <x v="1"/>
    <x v="1"/>
    <n v="1"/>
    <n v="0.26"/>
    <x v="1498"/>
    <x v="1502"/>
  </r>
  <r>
    <s v="SALE1506"/>
    <d v="2025-07-26T00:00:00"/>
    <n v="7"/>
    <n v="2025"/>
    <s v="CUST1469"/>
    <s v="Male"/>
    <n v="19"/>
    <s v="PROD35"/>
    <x v="62"/>
    <x v="3"/>
    <x v="16"/>
    <s v="STORE8"/>
    <s v="Mann-Austin"/>
    <x v="0"/>
    <s v="Vasquezborough"/>
    <x v="0"/>
    <x v="0"/>
    <n v="4"/>
    <n v="2.0000000000000018E-2"/>
    <x v="1499"/>
    <x v="1503"/>
  </r>
  <r>
    <s v="SALE1507"/>
    <d v="2025-01-24T00:00:00"/>
    <n v="1"/>
    <n v="2025"/>
    <s v="CUST1369"/>
    <s v="Female"/>
    <n v="20"/>
    <s v="PROD81"/>
    <x v="75"/>
    <x v="0"/>
    <x v="20"/>
    <s v="STORE15"/>
    <s v="Shelton PLC"/>
    <x v="1"/>
    <s v="East Jenniferstad"/>
    <x v="1"/>
    <x v="2"/>
    <n v="2"/>
    <n v="1.0000000000000009E-2"/>
    <x v="1500"/>
    <x v="1504"/>
  </r>
  <r>
    <s v="SALE1508"/>
    <d v="2025-09-05T00:00:00"/>
    <n v="9"/>
    <n v="2025"/>
    <s v="CUST1164"/>
    <s v="Female"/>
    <n v="39"/>
    <s v="PROD48"/>
    <x v="64"/>
    <x v="1"/>
    <x v="11"/>
    <s v="STORE14"/>
    <s v="Mcdonald Inc"/>
    <x v="2"/>
    <s v="Christopherland"/>
    <x v="2"/>
    <x v="0"/>
    <n v="1"/>
    <n v="0.28000000000000003"/>
    <x v="1501"/>
    <x v="1505"/>
  </r>
  <r>
    <s v="SALE1509"/>
    <d v="2025-04-18T00:00:00"/>
    <n v="4"/>
    <n v="2025"/>
    <s v="CUST1245"/>
    <s v="Female"/>
    <n v="57"/>
    <s v="PROD90"/>
    <x v="59"/>
    <x v="1"/>
    <x v="11"/>
    <s v="STORE0"/>
    <s v="Rivera-Warner"/>
    <x v="0"/>
    <s v="Washingtonfurt"/>
    <x v="1"/>
    <x v="2"/>
    <n v="3"/>
    <n v="0.30000000000000016"/>
    <x v="1502"/>
    <x v="1506"/>
  </r>
  <r>
    <s v="SALE1510"/>
    <d v="2025-06-13T00:00:00"/>
    <n v="6"/>
    <n v="2025"/>
    <s v="CUST1160"/>
    <s v="Female"/>
    <n v="41"/>
    <s v="PROD58"/>
    <x v="78"/>
    <x v="4"/>
    <x v="11"/>
    <s v="STORE17"/>
    <s v="Holloway Ltd"/>
    <x v="1"/>
    <s v="Bensonhaven"/>
    <x v="1"/>
    <x v="1"/>
    <n v="3"/>
    <n v="0.2799999999999998"/>
    <x v="1503"/>
    <x v="1507"/>
  </r>
  <r>
    <s v="SALE1511"/>
    <d v="2025-02-03T00:00:00"/>
    <n v="2"/>
    <n v="2025"/>
    <s v="CUST1250"/>
    <s v="Male"/>
    <n v="48"/>
    <s v="PROD55"/>
    <x v="69"/>
    <x v="3"/>
    <x v="6"/>
    <s v="STORE13"/>
    <s v="Martinez, Adkins and Johnson"/>
    <x v="1"/>
    <s v="Danielmouth"/>
    <x v="1"/>
    <x v="1"/>
    <n v="1"/>
    <n v="0.13"/>
    <x v="1504"/>
    <x v="1508"/>
  </r>
  <r>
    <s v="SALE1512"/>
    <d v="2025-07-22T00:00:00"/>
    <n v="7"/>
    <n v="2025"/>
    <s v="CUST1096"/>
    <s v="Female"/>
    <n v="30"/>
    <s v="PROD7"/>
    <x v="20"/>
    <x v="4"/>
    <x v="14"/>
    <s v="STORE8"/>
    <s v="Mann-Austin"/>
    <x v="0"/>
    <s v="Vasquezborough"/>
    <x v="0"/>
    <x v="0"/>
    <n v="4"/>
    <n v="7.999999999999996E-2"/>
    <x v="1505"/>
    <x v="1509"/>
  </r>
  <r>
    <s v="SALE1513"/>
    <d v="2025-09-22T00:00:00"/>
    <n v="9"/>
    <n v="2025"/>
    <s v="CUST1098"/>
    <s v="Male"/>
    <n v="24"/>
    <s v="PROD2"/>
    <x v="43"/>
    <x v="0"/>
    <x v="20"/>
    <s v="STORE16"/>
    <s v="Frederick-Wright"/>
    <x v="3"/>
    <s v="New Jimmymouth"/>
    <x v="1"/>
    <x v="0"/>
    <n v="1"/>
    <n v="0.12"/>
    <x v="1506"/>
    <x v="1510"/>
  </r>
  <r>
    <s v="SALE1514"/>
    <d v="2024-07-04T00:00:00"/>
    <n v="7"/>
    <n v="2024"/>
    <s v="CUST1396"/>
    <s v="Female"/>
    <n v="25"/>
    <s v="PROD61"/>
    <x v="77"/>
    <x v="0"/>
    <x v="20"/>
    <s v="STORE4"/>
    <s v="Mann-Austin"/>
    <x v="0"/>
    <s v="Vasquezborough"/>
    <x v="0"/>
    <x v="1"/>
    <n v="1"/>
    <n v="5.0000000000000044E-2"/>
    <x v="1507"/>
    <x v="1511"/>
  </r>
  <r>
    <s v="SALE1515"/>
    <d v="2024-07-31T00:00:00"/>
    <n v="7"/>
    <n v="2024"/>
    <s v="CUST1422"/>
    <s v="Female"/>
    <n v="42"/>
    <s v="PROD20"/>
    <x v="39"/>
    <x v="0"/>
    <x v="11"/>
    <s v="STORE13"/>
    <s v="Martinez, Adkins and Johnson"/>
    <x v="1"/>
    <s v="Danielmouth"/>
    <x v="1"/>
    <x v="0"/>
    <n v="1"/>
    <n v="7.0000000000000062E-2"/>
    <x v="1508"/>
    <x v="1512"/>
  </r>
  <r>
    <s v="SALE1516"/>
    <d v="2025-07-24T00:00:00"/>
    <n v="7"/>
    <n v="2025"/>
    <s v="CUST1030"/>
    <s v="Female"/>
    <n v="64"/>
    <s v="PROD52"/>
    <x v="37"/>
    <x v="0"/>
    <x v="0"/>
    <s v="STORE18"/>
    <s v="Guerrero-Schmitt"/>
    <x v="0"/>
    <s v="East Stevechester"/>
    <x v="1"/>
    <x v="1"/>
    <n v="3"/>
    <n v="0.17000000000000004"/>
    <x v="1509"/>
    <x v="1513"/>
  </r>
  <r>
    <s v="SALE1517"/>
    <d v="2024-10-14T00:00:00"/>
    <n v="10"/>
    <n v="2024"/>
    <s v="CUST1329"/>
    <s v="Female"/>
    <n v="62"/>
    <s v="PROD64"/>
    <x v="82"/>
    <x v="2"/>
    <x v="19"/>
    <s v="STORE0"/>
    <s v="Rivera-Warner"/>
    <x v="0"/>
    <s v="Washingtonfurt"/>
    <x v="1"/>
    <x v="0"/>
    <n v="4"/>
    <n v="5.0000000000000155E-2"/>
    <x v="1510"/>
    <x v="1514"/>
  </r>
  <r>
    <s v="SALE1518"/>
    <d v="2025-01-01T00:00:00"/>
    <n v="1"/>
    <n v="2025"/>
    <s v="CUST1294"/>
    <s v="Male"/>
    <n v="29"/>
    <s v="PROD20"/>
    <x v="39"/>
    <x v="0"/>
    <x v="11"/>
    <s v="STORE18"/>
    <s v="Guerrero-Schmitt"/>
    <x v="0"/>
    <s v="East Stevechester"/>
    <x v="1"/>
    <x v="1"/>
    <n v="4"/>
    <n v="0.16000000000000014"/>
    <x v="1511"/>
    <x v="1515"/>
  </r>
  <r>
    <s v="SALE1519"/>
    <d v="2025-01-07T00:00:00"/>
    <n v="1"/>
    <n v="2025"/>
    <s v="CUST1171"/>
    <s v="Female"/>
    <n v="44"/>
    <s v="PROD94"/>
    <x v="29"/>
    <x v="2"/>
    <x v="18"/>
    <s v="STORE6"/>
    <s v="Mann-Austin"/>
    <x v="0"/>
    <s v="Vasquezborough"/>
    <x v="0"/>
    <x v="2"/>
    <n v="2"/>
    <n v="0.25"/>
    <x v="1512"/>
    <x v="1516"/>
  </r>
  <r>
    <s v="SALE1520"/>
    <d v="2025-10-06T00:00:00"/>
    <n v="10"/>
    <n v="2025"/>
    <s v="CUST1106"/>
    <s v="Female"/>
    <n v="53"/>
    <s v="PROD65"/>
    <x v="15"/>
    <x v="0"/>
    <x v="13"/>
    <s v="STORE16"/>
    <s v="Frederick-Wright"/>
    <x v="3"/>
    <s v="New Jimmymouth"/>
    <x v="1"/>
    <x v="2"/>
    <n v="3"/>
    <n v="6.0000000000000053E-2"/>
    <x v="1513"/>
    <x v="1517"/>
  </r>
  <r>
    <s v="SALE1521"/>
    <d v="2024-02-22T00:00:00"/>
    <n v="2"/>
    <n v="2024"/>
    <s v="CUST1055"/>
    <s v="Female"/>
    <n v="56"/>
    <s v="PROD21"/>
    <x v="36"/>
    <x v="3"/>
    <x v="7"/>
    <s v="STORE12"/>
    <s v="Martinez, Adkins and Johnson"/>
    <x v="1"/>
    <s v="Danielmouth"/>
    <x v="1"/>
    <x v="2"/>
    <n v="1"/>
    <n v="0.10999999999999999"/>
    <x v="1514"/>
    <x v="1518"/>
  </r>
  <r>
    <s v="SALE1522"/>
    <d v="2024-02-07T00:00:00"/>
    <n v="2"/>
    <n v="2024"/>
    <s v="CUST1016"/>
    <s v="Female"/>
    <n v="24"/>
    <s v="PROD16"/>
    <x v="28"/>
    <x v="2"/>
    <x v="17"/>
    <s v="STORE19"/>
    <s v="Mann-Austin"/>
    <x v="0"/>
    <s v="Vasquezborough"/>
    <x v="0"/>
    <x v="1"/>
    <n v="2"/>
    <n v="5.0000000000000155E-2"/>
    <x v="1515"/>
    <x v="1519"/>
  </r>
  <r>
    <s v="SALE1523"/>
    <d v="2025-08-26T00:00:00"/>
    <n v="8"/>
    <n v="2025"/>
    <s v="CUST1336"/>
    <s v="Female"/>
    <n v="58"/>
    <s v="PROD74"/>
    <x v="1"/>
    <x v="1"/>
    <x v="1"/>
    <s v="STORE14"/>
    <s v="Mcdonald Inc"/>
    <x v="2"/>
    <s v="Christopherland"/>
    <x v="2"/>
    <x v="2"/>
    <n v="2"/>
    <n v="0.21999999999999997"/>
    <x v="1516"/>
    <x v="1520"/>
  </r>
  <r>
    <s v="SALE1524"/>
    <d v="2023-11-09T00:00:00"/>
    <n v="11"/>
    <n v="2023"/>
    <s v="CUST1202"/>
    <s v="Female"/>
    <n v="37"/>
    <s v="PROD39"/>
    <x v="11"/>
    <x v="1"/>
    <x v="10"/>
    <s v="STORE15"/>
    <s v="Shelton PLC"/>
    <x v="1"/>
    <s v="East Jenniferstad"/>
    <x v="1"/>
    <x v="1"/>
    <n v="2"/>
    <n v="0.26"/>
    <x v="1517"/>
    <x v="1521"/>
  </r>
  <r>
    <s v="SALE1525"/>
    <d v="2024-01-05T00:00:00"/>
    <n v="1"/>
    <n v="2024"/>
    <s v="CUST1296"/>
    <s v="Female"/>
    <n v="28"/>
    <s v="PROD23"/>
    <x v="31"/>
    <x v="4"/>
    <x v="12"/>
    <s v="STORE18"/>
    <s v="Guerrero-Schmitt"/>
    <x v="0"/>
    <s v="East Stevechester"/>
    <x v="1"/>
    <x v="0"/>
    <n v="1"/>
    <n v="0.24"/>
    <x v="1518"/>
    <x v="1522"/>
  </r>
  <r>
    <s v="SALE1526"/>
    <d v="2025-01-15T00:00:00"/>
    <n v="1"/>
    <n v="2025"/>
    <s v="CUST1183"/>
    <s v="Male"/>
    <n v="18"/>
    <s v="PROD40"/>
    <x v="40"/>
    <x v="1"/>
    <x v="1"/>
    <s v="STORE18"/>
    <s v="Guerrero-Schmitt"/>
    <x v="0"/>
    <s v="East Stevechester"/>
    <x v="1"/>
    <x v="2"/>
    <n v="1"/>
    <n v="0.17999999999999994"/>
    <x v="1519"/>
    <x v="1523"/>
  </r>
  <r>
    <s v="SALE1527"/>
    <d v="2024-07-26T00:00:00"/>
    <n v="7"/>
    <n v="2024"/>
    <s v="CUST1219"/>
    <s v="Female"/>
    <n v="47"/>
    <s v="PROD53"/>
    <x v="25"/>
    <x v="4"/>
    <x v="14"/>
    <s v="STORE8"/>
    <s v="Mann-Austin"/>
    <x v="0"/>
    <s v="Vasquezborough"/>
    <x v="0"/>
    <x v="1"/>
    <n v="2"/>
    <n v="0.12"/>
    <x v="1520"/>
    <x v="1524"/>
  </r>
  <r>
    <s v="SALE1528"/>
    <d v="2024-05-22T00:00:00"/>
    <n v="5"/>
    <n v="2024"/>
    <s v="CUST1082"/>
    <s v="Male"/>
    <n v="53"/>
    <s v="PROD3"/>
    <x v="32"/>
    <x v="3"/>
    <x v="6"/>
    <s v="STORE9"/>
    <s v="Mann-Austin"/>
    <x v="0"/>
    <s v="Vasquezborough"/>
    <x v="0"/>
    <x v="1"/>
    <n v="3"/>
    <n v="0.17999999999999994"/>
    <x v="1521"/>
    <x v="1525"/>
  </r>
  <r>
    <s v="SALE1529"/>
    <d v="2025-08-24T00:00:00"/>
    <n v="8"/>
    <n v="2025"/>
    <s v="CUST1034"/>
    <s v="Female"/>
    <n v="27"/>
    <s v="PROD41"/>
    <x v="80"/>
    <x v="0"/>
    <x v="13"/>
    <s v="STORE19"/>
    <s v="Mann-Austin"/>
    <x v="0"/>
    <s v="Vasquezborough"/>
    <x v="0"/>
    <x v="1"/>
    <n v="2"/>
    <n v="4.0000000000000147E-2"/>
    <x v="1522"/>
    <x v="1526"/>
  </r>
  <r>
    <s v="SALE1530"/>
    <d v="2024-02-24T00:00:00"/>
    <n v="2"/>
    <n v="2024"/>
    <s v="CUST1245"/>
    <s v="Female"/>
    <n v="57"/>
    <s v="PROD40"/>
    <x v="40"/>
    <x v="1"/>
    <x v="1"/>
    <s v="STORE14"/>
    <s v="Mcdonald Inc"/>
    <x v="2"/>
    <s v="Christopherland"/>
    <x v="2"/>
    <x v="2"/>
    <n v="3"/>
    <n v="1.000000000000012E-2"/>
    <x v="1523"/>
    <x v="1527"/>
  </r>
  <r>
    <s v="SALE1531"/>
    <d v="2024-11-17T00:00:00"/>
    <n v="11"/>
    <n v="2024"/>
    <s v="CUST1092"/>
    <s v="Female"/>
    <n v="44"/>
    <s v="PROD96"/>
    <x v="87"/>
    <x v="4"/>
    <x v="21"/>
    <s v="STORE3"/>
    <s v="Mann-Austin"/>
    <x v="0"/>
    <s v="Vasquezborough"/>
    <x v="0"/>
    <x v="1"/>
    <n v="4"/>
    <n v="0.25"/>
    <x v="1524"/>
    <x v="1528"/>
  </r>
  <r>
    <s v="SALE1532"/>
    <d v="2025-09-28T00:00:00"/>
    <n v="9"/>
    <n v="2025"/>
    <s v="CUST1155"/>
    <s v="Female"/>
    <n v="60"/>
    <s v="PROD85"/>
    <x v="60"/>
    <x v="4"/>
    <x v="11"/>
    <s v="STORE16"/>
    <s v="Frederick-Wright"/>
    <x v="3"/>
    <s v="New Jimmymouth"/>
    <x v="1"/>
    <x v="1"/>
    <n v="3"/>
    <n v="0.14000000000000012"/>
    <x v="1525"/>
    <x v="1529"/>
  </r>
  <r>
    <s v="SALE1533"/>
    <d v="2024-11-23T00:00:00"/>
    <n v="11"/>
    <n v="2024"/>
    <s v="CUST1373"/>
    <s v="Female"/>
    <n v="37"/>
    <s v="PROD59"/>
    <x v="4"/>
    <x v="2"/>
    <x v="4"/>
    <s v="STORE18"/>
    <s v="Guerrero-Schmitt"/>
    <x v="0"/>
    <s v="East Stevechester"/>
    <x v="1"/>
    <x v="2"/>
    <n v="4"/>
    <n v="0.21999999999999997"/>
    <x v="1526"/>
    <x v="1530"/>
  </r>
  <r>
    <s v="SALE1534"/>
    <d v="2024-08-29T00:00:00"/>
    <n v="8"/>
    <n v="2024"/>
    <s v="CUST1269"/>
    <s v="Female"/>
    <n v="45"/>
    <s v="PROD59"/>
    <x v="4"/>
    <x v="2"/>
    <x v="4"/>
    <s v="STORE17"/>
    <s v="Holloway Ltd"/>
    <x v="1"/>
    <s v="Bensonhaven"/>
    <x v="1"/>
    <x v="1"/>
    <n v="2"/>
    <n v="7.999999999999996E-2"/>
    <x v="1527"/>
    <x v="1531"/>
  </r>
  <r>
    <s v="SALE1535"/>
    <d v="2025-05-04T00:00:00"/>
    <n v="5"/>
    <n v="2025"/>
    <s v="CUST1039"/>
    <s v="Female"/>
    <n v="55"/>
    <s v="PROD11"/>
    <x v="21"/>
    <x v="4"/>
    <x v="12"/>
    <s v="STORE16"/>
    <s v="Frederick-Wright"/>
    <x v="3"/>
    <s v="New Jimmymouth"/>
    <x v="1"/>
    <x v="1"/>
    <n v="3"/>
    <n v="0.27"/>
    <x v="1528"/>
    <x v="1532"/>
  </r>
  <r>
    <s v="SALE1536"/>
    <d v="2024-03-27T00:00:00"/>
    <n v="3"/>
    <n v="2024"/>
    <s v="CUST1208"/>
    <s v="Male"/>
    <n v="54"/>
    <s v="PROD78"/>
    <x v="33"/>
    <x v="3"/>
    <x v="6"/>
    <s v="STORE16"/>
    <s v="Frederick-Wright"/>
    <x v="3"/>
    <s v="New Jimmymouth"/>
    <x v="1"/>
    <x v="1"/>
    <n v="3"/>
    <n v="0.27"/>
    <x v="1529"/>
    <x v="1533"/>
  </r>
  <r>
    <s v="SALE1537"/>
    <d v="2025-01-31T00:00:00"/>
    <n v="1"/>
    <n v="2025"/>
    <s v="CUST1323"/>
    <s v="Female"/>
    <n v="64"/>
    <s v="PROD9"/>
    <x v="38"/>
    <x v="2"/>
    <x v="19"/>
    <s v="STORE5"/>
    <s v="Mann-Austin"/>
    <x v="0"/>
    <s v="Vasquezborough"/>
    <x v="0"/>
    <x v="1"/>
    <n v="2"/>
    <n v="0.18999999999999995"/>
    <x v="1530"/>
    <x v="1534"/>
  </r>
  <r>
    <s v="SALE1538"/>
    <d v="2025-09-27T00:00:00"/>
    <n v="9"/>
    <n v="2025"/>
    <s v="CUST1007"/>
    <s v="Female"/>
    <n v="29"/>
    <s v="PROD54"/>
    <x v="54"/>
    <x v="0"/>
    <x v="11"/>
    <s v="STORE17"/>
    <s v="Holloway Ltd"/>
    <x v="1"/>
    <s v="Bensonhaven"/>
    <x v="1"/>
    <x v="1"/>
    <n v="2"/>
    <n v="9.9999999999999978E-2"/>
    <x v="1531"/>
    <x v="1535"/>
  </r>
  <r>
    <s v="SALE1539"/>
    <d v="2025-04-28T00:00:00"/>
    <n v="4"/>
    <n v="2025"/>
    <s v="CUST1072"/>
    <s v="Female"/>
    <n v="39"/>
    <s v="PROD15"/>
    <x v="5"/>
    <x v="1"/>
    <x v="5"/>
    <s v="STORE12"/>
    <s v="Martinez, Adkins and Johnson"/>
    <x v="1"/>
    <s v="Danielmouth"/>
    <x v="1"/>
    <x v="1"/>
    <n v="4"/>
    <n v="0.10999999999999999"/>
    <x v="1532"/>
    <x v="1536"/>
  </r>
  <r>
    <s v="SALE1540"/>
    <d v="2025-07-11T00:00:00"/>
    <n v="7"/>
    <n v="2025"/>
    <s v="CUST1485"/>
    <s v="Female"/>
    <n v="46"/>
    <s v="PROD76"/>
    <x v="3"/>
    <x v="1"/>
    <x v="3"/>
    <s v="STORE16"/>
    <s v="Frederick-Wright"/>
    <x v="3"/>
    <s v="New Jimmymouth"/>
    <x v="1"/>
    <x v="0"/>
    <n v="1"/>
    <n v="7.0000000000000062E-2"/>
    <x v="1533"/>
    <x v="1537"/>
  </r>
  <r>
    <s v="SALE1541"/>
    <d v="2024-10-08T00:00:00"/>
    <n v="10"/>
    <n v="2024"/>
    <s v="CUST1171"/>
    <s v="Female"/>
    <n v="44"/>
    <s v="PROD40"/>
    <x v="40"/>
    <x v="1"/>
    <x v="1"/>
    <s v="STORE6"/>
    <s v="Mann-Austin"/>
    <x v="0"/>
    <s v="Vasquezborough"/>
    <x v="0"/>
    <x v="1"/>
    <n v="1"/>
    <n v="0.14000000000000001"/>
    <x v="1534"/>
    <x v="1538"/>
  </r>
  <r>
    <s v="SALE1542"/>
    <d v="2024-03-05T00:00:00"/>
    <n v="3"/>
    <n v="2024"/>
    <s v="CUST1249"/>
    <s v="Female"/>
    <n v="41"/>
    <s v="PROD48"/>
    <x v="64"/>
    <x v="1"/>
    <x v="11"/>
    <s v="STORE7"/>
    <s v="Mann-Austin"/>
    <x v="0"/>
    <s v="Vasquezborough"/>
    <x v="0"/>
    <x v="2"/>
    <n v="3"/>
    <n v="0.29000000000000004"/>
    <x v="1535"/>
    <x v="1539"/>
  </r>
  <r>
    <s v="SALE1543"/>
    <d v="2024-02-04T00:00:00"/>
    <n v="2"/>
    <n v="2024"/>
    <s v="CUST1355"/>
    <s v="Male"/>
    <n v="20"/>
    <s v="PROD1"/>
    <x v="21"/>
    <x v="4"/>
    <x v="12"/>
    <s v="STORE11"/>
    <s v="Martinez, Adkins and Johnson"/>
    <x v="1"/>
    <s v="Danielmouth"/>
    <x v="1"/>
    <x v="2"/>
    <n v="3"/>
    <n v="1.0000000000000231E-2"/>
    <x v="1536"/>
    <x v="1540"/>
  </r>
  <r>
    <s v="SALE1544"/>
    <d v="2024-03-10T00:00:00"/>
    <n v="3"/>
    <n v="2024"/>
    <s v="CUST1468"/>
    <s v="Male"/>
    <n v="45"/>
    <s v="PROD99"/>
    <x v="8"/>
    <x v="3"/>
    <x v="8"/>
    <s v="STORE12"/>
    <s v="Martinez, Adkins and Johnson"/>
    <x v="1"/>
    <s v="Danielmouth"/>
    <x v="1"/>
    <x v="0"/>
    <n v="3"/>
    <n v="0.18999999999999995"/>
    <x v="1537"/>
    <x v="1541"/>
  </r>
  <r>
    <s v="SALE1545"/>
    <d v="2025-09-26T00:00:00"/>
    <n v="9"/>
    <n v="2025"/>
    <s v="CUST1207"/>
    <s v="Female"/>
    <n v="28"/>
    <s v="PROD96"/>
    <x v="87"/>
    <x v="4"/>
    <x v="21"/>
    <s v="STORE3"/>
    <s v="Mann-Austin"/>
    <x v="0"/>
    <s v="Vasquezborough"/>
    <x v="0"/>
    <x v="2"/>
    <n v="2"/>
    <n v="0.24"/>
    <x v="1538"/>
    <x v="1542"/>
  </r>
  <r>
    <s v="SALE1546"/>
    <d v="2025-07-01T00:00:00"/>
    <n v="7"/>
    <n v="2025"/>
    <s v="CUST1095"/>
    <s v="Female"/>
    <n v="62"/>
    <s v="PROD88"/>
    <x v="12"/>
    <x v="0"/>
    <x v="11"/>
    <s v="STORE1"/>
    <s v="Martinez, Adkins and Johnson"/>
    <x v="1"/>
    <s v="Danielmouth"/>
    <x v="1"/>
    <x v="0"/>
    <n v="1"/>
    <n v="8.9999999999999969E-2"/>
    <x v="1539"/>
    <x v="1543"/>
  </r>
  <r>
    <s v="SALE1547"/>
    <d v="2024-05-22T00:00:00"/>
    <n v="5"/>
    <n v="2024"/>
    <s v="CUST1217"/>
    <s v="Male"/>
    <n v="42"/>
    <s v="PROD43"/>
    <x v="19"/>
    <x v="1"/>
    <x v="3"/>
    <s v="STORE19"/>
    <s v="Mann-Austin"/>
    <x v="0"/>
    <s v="Vasquezborough"/>
    <x v="0"/>
    <x v="1"/>
    <n v="1"/>
    <n v="3.0000000000000027E-2"/>
    <x v="1540"/>
    <x v="1544"/>
  </r>
  <r>
    <s v="SALE1548"/>
    <d v="2025-06-11T00:00:00"/>
    <n v="6"/>
    <n v="2025"/>
    <s v="CUST1108"/>
    <s v="Male"/>
    <n v="38"/>
    <s v="PROD94"/>
    <x v="29"/>
    <x v="2"/>
    <x v="18"/>
    <s v="STORE7"/>
    <s v="Mann-Austin"/>
    <x v="0"/>
    <s v="Vasquezborough"/>
    <x v="0"/>
    <x v="0"/>
    <n v="3"/>
    <n v="0.17000000000000015"/>
    <x v="1541"/>
    <x v="1545"/>
  </r>
  <r>
    <s v="SALE1549"/>
    <d v="2024-09-18T00:00:00"/>
    <n v="9"/>
    <n v="2024"/>
    <s v="CUST1221"/>
    <s v="Male"/>
    <n v="38"/>
    <s v="PROD62"/>
    <x v="76"/>
    <x v="1"/>
    <x v="3"/>
    <s v="STORE1"/>
    <s v="Martinez, Adkins and Johnson"/>
    <x v="1"/>
    <s v="Danielmouth"/>
    <x v="1"/>
    <x v="2"/>
    <n v="3"/>
    <n v="0.26"/>
    <x v="1542"/>
    <x v="1546"/>
  </r>
  <r>
    <s v="SALE1550"/>
    <d v="2023-11-28T00:00:00"/>
    <n v="11"/>
    <n v="2023"/>
    <s v="CUST1436"/>
    <s v="Male"/>
    <n v="61"/>
    <s v="PROD40"/>
    <x v="40"/>
    <x v="1"/>
    <x v="1"/>
    <s v="STORE2"/>
    <s v="Mann-Austin"/>
    <x v="0"/>
    <s v="Vasquezborough"/>
    <x v="0"/>
    <x v="0"/>
    <n v="4"/>
    <n v="0.21999999999999997"/>
    <x v="1543"/>
    <x v="1547"/>
  </r>
  <r>
    <s v="SALE1551"/>
    <d v="2024-05-23T00:00:00"/>
    <n v="5"/>
    <n v="2024"/>
    <s v="CUST1490"/>
    <s v="Male"/>
    <n v="23"/>
    <s v="PROD84"/>
    <x v="84"/>
    <x v="3"/>
    <x v="22"/>
    <s v="STORE14"/>
    <s v="Mcdonald Inc"/>
    <x v="2"/>
    <s v="Christopherland"/>
    <x v="2"/>
    <x v="0"/>
    <n v="1"/>
    <n v="0.19999999999999996"/>
    <x v="1544"/>
    <x v="1548"/>
  </r>
  <r>
    <s v="SALE1552"/>
    <d v="2024-06-04T00:00:00"/>
    <n v="6"/>
    <n v="2024"/>
    <s v="CUST1007"/>
    <s v="Female"/>
    <n v="29"/>
    <s v="PROD73"/>
    <x v="71"/>
    <x v="0"/>
    <x v="0"/>
    <s v="STORE11"/>
    <s v="Martinez, Adkins and Johnson"/>
    <x v="1"/>
    <s v="Danielmouth"/>
    <x v="1"/>
    <x v="0"/>
    <n v="4"/>
    <n v="0.29000000000000004"/>
    <x v="1545"/>
    <x v="1549"/>
  </r>
  <r>
    <s v="SALE1553"/>
    <d v="2025-03-08T00:00:00"/>
    <n v="3"/>
    <n v="2025"/>
    <s v="CUST1379"/>
    <s v="Female"/>
    <n v="34"/>
    <s v="PROD18"/>
    <x v="85"/>
    <x v="4"/>
    <x v="14"/>
    <s v="STORE14"/>
    <s v="Mcdonald Inc"/>
    <x v="2"/>
    <s v="Christopherland"/>
    <x v="2"/>
    <x v="1"/>
    <n v="4"/>
    <n v="0.16000000000000014"/>
    <x v="1546"/>
    <x v="1550"/>
  </r>
  <r>
    <s v="SALE1554"/>
    <d v="2024-02-16T00:00:00"/>
    <n v="2"/>
    <n v="2024"/>
    <s v="CUST1258"/>
    <s v="Female"/>
    <n v="24"/>
    <s v="PROD25"/>
    <x v="55"/>
    <x v="4"/>
    <x v="11"/>
    <s v="STORE13"/>
    <s v="Martinez, Adkins and Johnson"/>
    <x v="1"/>
    <s v="Danielmouth"/>
    <x v="1"/>
    <x v="1"/>
    <n v="2"/>
    <n v="9.000000000000008E-2"/>
    <x v="1547"/>
    <x v="1551"/>
  </r>
  <r>
    <s v="SALE1555"/>
    <d v="2023-11-22T00:00:00"/>
    <n v="11"/>
    <n v="2023"/>
    <s v="CUST1319"/>
    <s v="Male"/>
    <n v="54"/>
    <s v="PROD30"/>
    <x v="34"/>
    <x v="3"/>
    <x v="8"/>
    <s v="STORE6"/>
    <s v="Mann-Austin"/>
    <x v="0"/>
    <s v="Vasquezborough"/>
    <x v="0"/>
    <x v="0"/>
    <n v="4"/>
    <n v="0.15000000000000002"/>
    <x v="1548"/>
    <x v="1552"/>
  </r>
  <r>
    <s v="SALE1556"/>
    <d v="2024-11-10T00:00:00"/>
    <n v="11"/>
    <n v="2024"/>
    <s v="CUST1493"/>
    <s v="Male"/>
    <n v="28"/>
    <s v="PROD36"/>
    <x v="14"/>
    <x v="4"/>
    <x v="12"/>
    <s v="STORE0"/>
    <s v="Rivera-Warner"/>
    <x v="0"/>
    <s v="Washingtonfurt"/>
    <x v="1"/>
    <x v="2"/>
    <n v="1"/>
    <n v="1.0000000000000009E-2"/>
    <x v="1549"/>
    <x v="1553"/>
  </r>
  <r>
    <s v="SALE1557"/>
    <d v="2024-08-20T00:00:00"/>
    <n v="8"/>
    <n v="2024"/>
    <s v="CUST1312"/>
    <s v="Female"/>
    <n v="47"/>
    <s v="PROD37"/>
    <x v="83"/>
    <x v="4"/>
    <x v="15"/>
    <s v="STORE12"/>
    <s v="Martinez, Adkins and Johnson"/>
    <x v="1"/>
    <s v="Danielmouth"/>
    <x v="1"/>
    <x v="0"/>
    <n v="4"/>
    <n v="0.28000000000000003"/>
    <x v="1550"/>
    <x v="1554"/>
  </r>
  <r>
    <s v="SALE1558"/>
    <d v="2025-10-04T00:00:00"/>
    <n v="10"/>
    <n v="2025"/>
    <s v="CUST1021"/>
    <s v="Female"/>
    <n v="36"/>
    <s v="PROD46"/>
    <x v="51"/>
    <x v="4"/>
    <x v="21"/>
    <s v="STORE0"/>
    <s v="Rivera-Warner"/>
    <x v="0"/>
    <s v="Washingtonfurt"/>
    <x v="1"/>
    <x v="2"/>
    <n v="2"/>
    <n v="8.9999999999999858E-2"/>
    <x v="1551"/>
    <x v="1555"/>
  </r>
  <r>
    <s v="SALE1559"/>
    <d v="2024-09-04T00:00:00"/>
    <n v="9"/>
    <n v="2024"/>
    <s v="CUST1356"/>
    <s v="Male"/>
    <n v="54"/>
    <s v="PROD12"/>
    <x v="21"/>
    <x v="4"/>
    <x v="12"/>
    <s v="STORE18"/>
    <s v="Guerrero-Schmitt"/>
    <x v="0"/>
    <s v="East Stevechester"/>
    <x v="1"/>
    <x v="0"/>
    <n v="1"/>
    <n v="0.10999999999999999"/>
    <x v="1552"/>
    <x v="1556"/>
  </r>
  <r>
    <s v="SALE1560"/>
    <d v="2024-09-20T00:00:00"/>
    <n v="9"/>
    <n v="2024"/>
    <s v="CUST1209"/>
    <s v="Female"/>
    <n v="50"/>
    <s v="PROD48"/>
    <x v="64"/>
    <x v="1"/>
    <x v="11"/>
    <s v="STORE15"/>
    <s v="Shelton PLC"/>
    <x v="1"/>
    <s v="East Jenniferstad"/>
    <x v="1"/>
    <x v="0"/>
    <n v="1"/>
    <n v="4.0000000000000036E-2"/>
    <x v="1553"/>
    <x v="1557"/>
  </r>
  <r>
    <s v="SALE1561"/>
    <d v="2023-12-21T00:00:00"/>
    <n v="12"/>
    <n v="2023"/>
    <s v="CUST1219"/>
    <s v="Female"/>
    <n v="47"/>
    <s v="PROD56"/>
    <x v="6"/>
    <x v="3"/>
    <x v="6"/>
    <s v="STORE3"/>
    <s v="Mann-Austin"/>
    <x v="0"/>
    <s v="Vasquezborough"/>
    <x v="0"/>
    <x v="0"/>
    <n v="3"/>
    <n v="0.18999999999999995"/>
    <x v="1554"/>
    <x v="1558"/>
  </r>
  <r>
    <s v="SALE1562"/>
    <d v="2024-10-17T00:00:00"/>
    <n v="10"/>
    <n v="2024"/>
    <s v="CUST1389"/>
    <s v="Male"/>
    <n v="50"/>
    <s v="PROD17"/>
    <x v="50"/>
    <x v="0"/>
    <x v="11"/>
    <s v="STORE0"/>
    <s v="Rivera-Warner"/>
    <x v="0"/>
    <s v="Washingtonfurt"/>
    <x v="1"/>
    <x v="0"/>
    <n v="1"/>
    <n v="0.25"/>
    <x v="1555"/>
    <x v="1559"/>
  </r>
  <r>
    <s v="SALE1563"/>
    <d v="2024-03-21T00:00:00"/>
    <n v="3"/>
    <n v="2024"/>
    <s v="CUST1047"/>
    <s v="Female"/>
    <n v="54"/>
    <s v="PROD76"/>
    <x v="3"/>
    <x v="1"/>
    <x v="3"/>
    <s v="STORE16"/>
    <s v="Frederick-Wright"/>
    <x v="3"/>
    <s v="New Jimmymouth"/>
    <x v="1"/>
    <x v="2"/>
    <n v="2"/>
    <n v="7.9999999999999849E-2"/>
    <x v="1556"/>
    <x v="1560"/>
  </r>
  <r>
    <s v="SALE1564"/>
    <d v="2024-06-15T00:00:00"/>
    <n v="6"/>
    <n v="2024"/>
    <s v="CUST1416"/>
    <s v="Male"/>
    <n v="46"/>
    <s v="PROD33"/>
    <x v="9"/>
    <x v="3"/>
    <x v="6"/>
    <s v="STORE6"/>
    <s v="Mann-Austin"/>
    <x v="0"/>
    <s v="Vasquezborough"/>
    <x v="0"/>
    <x v="1"/>
    <n v="1"/>
    <n v="7.999999999999996E-2"/>
    <x v="1557"/>
    <x v="1561"/>
  </r>
  <r>
    <s v="SALE1565"/>
    <d v="2025-10-13T00:00:00"/>
    <n v="10"/>
    <n v="2025"/>
    <s v="CUST1376"/>
    <s v="Male"/>
    <n v="30"/>
    <s v="PROD14"/>
    <x v="61"/>
    <x v="3"/>
    <x v="6"/>
    <s v="STORE10"/>
    <s v="Martinez, Adkins and Johnson"/>
    <x v="1"/>
    <s v="Danielmouth"/>
    <x v="1"/>
    <x v="2"/>
    <n v="2"/>
    <n v="0.19999999999999996"/>
    <x v="1558"/>
    <x v="1562"/>
  </r>
  <r>
    <s v="SALE1566"/>
    <d v="2024-03-23T00:00:00"/>
    <n v="3"/>
    <n v="2024"/>
    <s v="CUST1336"/>
    <s v="Female"/>
    <n v="58"/>
    <s v="PROD95"/>
    <x v="86"/>
    <x v="0"/>
    <x v="11"/>
    <s v="STORE15"/>
    <s v="Shelton PLC"/>
    <x v="1"/>
    <s v="East Jenniferstad"/>
    <x v="1"/>
    <x v="0"/>
    <n v="4"/>
    <n v="9.9999999999999978E-2"/>
    <x v="1559"/>
    <x v="1563"/>
  </r>
  <r>
    <s v="SALE1567"/>
    <d v="2024-03-23T00:00:00"/>
    <n v="3"/>
    <n v="2024"/>
    <s v="CUST1213"/>
    <s v="Female"/>
    <n v="42"/>
    <s v="PROD1"/>
    <x v="21"/>
    <x v="4"/>
    <x v="12"/>
    <s v="STORE3"/>
    <s v="Mann-Austin"/>
    <x v="0"/>
    <s v="Vasquezborough"/>
    <x v="0"/>
    <x v="1"/>
    <n v="1"/>
    <n v="0.17999999999999994"/>
    <x v="1560"/>
    <x v="1564"/>
  </r>
  <r>
    <s v="SALE1568"/>
    <d v="2025-05-12T00:00:00"/>
    <n v="5"/>
    <n v="2025"/>
    <s v="CUST1416"/>
    <s v="Male"/>
    <n v="46"/>
    <s v="PROD6"/>
    <x v="4"/>
    <x v="2"/>
    <x v="4"/>
    <s v="STORE10"/>
    <s v="Martinez, Adkins and Johnson"/>
    <x v="1"/>
    <s v="Danielmouth"/>
    <x v="1"/>
    <x v="2"/>
    <n v="4"/>
    <n v="0.29000000000000004"/>
    <x v="1561"/>
    <x v="1565"/>
  </r>
  <r>
    <s v="SALE1569"/>
    <d v="2024-06-09T00:00:00"/>
    <n v="6"/>
    <n v="2024"/>
    <s v="CUST1113"/>
    <s v="Male"/>
    <n v="51"/>
    <s v="PROD65"/>
    <x v="15"/>
    <x v="0"/>
    <x v="13"/>
    <s v="STORE10"/>
    <s v="Martinez, Adkins and Johnson"/>
    <x v="1"/>
    <s v="Danielmouth"/>
    <x v="1"/>
    <x v="2"/>
    <n v="4"/>
    <n v="5.0000000000000044E-2"/>
    <x v="1562"/>
    <x v="1566"/>
  </r>
  <r>
    <s v="SALE1570"/>
    <d v="2023-12-24T00:00:00"/>
    <n v="12"/>
    <n v="2023"/>
    <s v="CUST1032"/>
    <s v="Female"/>
    <n v="48"/>
    <s v="PROD27"/>
    <x v="16"/>
    <x v="3"/>
    <x v="6"/>
    <s v="STORE19"/>
    <s v="Mann-Austin"/>
    <x v="0"/>
    <s v="Vasquezborough"/>
    <x v="0"/>
    <x v="1"/>
    <n v="4"/>
    <n v="0.26"/>
    <x v="1563"/>
    <x v="1567"/>
  </r>
  <r>
    <s v="SALE1571"/>
    <d v="2024-02-03T00:00:00"/>
    <n v="2"/>
    <n v="2024"/>
    <s v="CUST1245"/>
    <s v="Female"/>
    <n v="57"/>
    <s v="PROD3"/>
    <x v="32"/>
    <x v="3"/>
    <x v="6"/>
    <s v="STORE13"/>
    <s v="Martinez, Adkins and Johnson"/>
    <x v="1"/>
    <s v="Danielmouth"/>
    <x v="1"/>
    <x v="2"/>
    <n v="4"/>
    <n v="0.13"/>
    <x v="1564"/>
    <x v="1568"/>
  </r>
  <r>
    <s v="SALE1572"/>
    <d v="2024-06-22T00:00:00"/>
    <n v="6"/>
    <n v="2024"/>
    <s v="CUST1031"/>
    <s v="Male"/>
    <n v="41"/>
    <s v="PROD39"/>
    <x v="11"/>
    <x v="1"/>
    <x v="10"/>
    <s v="STORE14"/>
    <s v="Mcdonald Inc"/>
    <x v="2"/>
    <s v="Christopherland"/>
    <x v="2"/>
    <x v="1"/>
    <n v="1"/>
    <n v="0.10999999999999999"/>
    <x v="1565"/>
    <x v="1569"/>
  </r>
  <r>
    <s v="SALE1573"/>
    <d v="2024-11-16T00:00:00"/>
    <n v="11"/>
    <n v="2024"/>
    <s v="CUST1433"/>
    <s v="Female"/>
    <n v="51"/>
    <s v="PROD91"/>
    <x v="49"/>
    <x v="4"/>
    <x v="15"/>
    <s v="STORE9"/>
    <s v="Mann-Austin"/>
    <x v="0"/>
    <s v="Vasquezborough"/>
    <x v="0"/>
    <x v="1"/>
    <n v="2"/>
    <n v="9.9999999999999978E-2"/>
    <x v="1566"/>
    <x v="1570"/>
  </r>
  <r>
    <s v="SALE1574"/>
    <d v="2024-06-29T00:00:00"/>
    <n v="6"/>
    <n v="2024"/>
    <s v="CUST1273"/>
    <s v="Male"/>
    <n v="23"/>
    <s v="PROD64"/>
    <x v="82"/>
    <x v="2"/>
    <x v="19"/>
    <s v="STORE2"/>
    <s v="Mann-Austin"/>
    <x v="0"/>
    <s v="Vasquezborough"/>
    <x v="0"/>
    <x v="0"/>
    <n v="1"/>
    <n v="6.0000000000000053E-2"/>
    <x v="1567"/>
    <x v="1571"/>
  </r>
  <r>
    <s v="SALE1575"/>
    <d v="2025-08-28T00:00:00"/>
    <n v="8"/>
    <n v="2025"/>
    <s v="CUST1337"/>
    <s v="Female"/>
    <n v="40"/>
    <s v="PROD67"/>
    <x v="22"/>
    <x v="1"/>
    <x v="11"/>
    <s v="STORE13"/>
    <s v="Martinez, Adkins and Johnson"/>
    <x v="1"/>
    <s v="Danielmouth"/>
    <x v="1"/>
    <x v="1"/>
    <n v="1"/>
    <n v="0.22999999999999998"/>
    <x v="1568"/>
    <x v="1572"/>
  </r>
  <r>
    <s v="SALE1576"/>
    <d v="2023-11-11T00:00:00"/>
    <n v="11"/>
    <n v="2023"/>
    <s v="CUST1478"/>
    <s v="Male"/>
    <n v="59"/>
    <s v="PROD7"/>
    <x v="20"/>
    <x v="4"/>
    <x v="14"/>
    <s v="STORE6"/>
    <s v="Mann-Austin"/>
    <x v="0"/>
    <s v="Vasquezborough"/>
    <x v="0"/>
    <x v="2"/>
    <n v="3"/>
    <n v="0.18999999999999995"/>
    <x v="1569"/>
    <x v="1573"/>
  </r>
  <r>
    <s v="SALE1577"/>
    <d v="2025-07-13T00:00:00"/>
    <n v="7"/>
    <n v="2025"/>
    <s v="CUST1101"/>
    <s v="Male"/>
    <n v="29"/>
    <s v="PROD20"/>
    <x v="39"/>
    <x v="0"/>
    <x v="11"/>
    <s v="STORE12"/>
    <s v="Martinez, Adkins and Johnson"/>
    <x v="1"/>
    <s v="Danielmouth"/>
    <x v="1"/>
    <x v="0"/>
    <n v="4"/>
    <n v="0.12"/>
    <x v="1570"/>
    <x v="1574"/>
  </r>
  <r>
    <s v="SALE1578"/>
    <d v="2024-10-07T00:00:00"/>
    <n v="10"/>
    <n v="2024"/>
    <s v="CUST1104"/>
    <s v="Male"/>
    <n v="64"/>
    <s v="PROD46"/>
    <x v="51"/>
    <x v="4"/>
    <x v="21"/>
    <s v="STORE1"/>
    <s v="Martinez, Adkins and Johnson"/>
    <x v="1"/>
    <s v="Danielmouth"/>
    <x v="1"/>
    <x v="0"/>
    <n v="2"/>
    <n v="0.25"/>
    <x v="1571"/>
    <x v="1575"/>
  </r>
  <r>
    <s v="SALE1579"/>
    <d v="2025-04-27T00:00:00"/>
    <n v="4"/>
    <n v="2025"/>
    <s v="CUST1030"/>
    <s v="Female"/>
    <n v="64"/>
    <s v="PROD31"/>
    <x v="42"/>
    <x v="0"/>
    <x v="0"/>
    <s v="STORE10"/>
    <s v="Martinez, Adkins and Johnson"/>
    <x v="1"/>
    <s v="Danielmouth"/>
    <x v="1"/>
    <x v="1"/>
    <n v="2"/>
    <n v="2.0000000000000018E-2"/>
    <x v="1572"/>
    <x v="1576"/>
  </r>
  <r>
    <s v="SALE1580"/>
    <d v="2025-09-21T00:00:00"/>
    <n v="9"/>
    <n v="2025"/>
    <s v="CUST1098"/>
    <s v="Male"/>
    <n v="24"/>
    <s v="PROD58"/>
    <x v="78"/>
    <x v="4"/>
    <x v="11"/>
    <s v="STORE12"/>
    <s v="Martinez, Adkins and Johnson"/>
    <x v="1"/>
    <s v="Danielmouth"/>
    <x v="1"/>
    <x v="1"/>
    <n v="2"/>
    <n v="0.10999999999999999"/>
    <x v="1573"/>
    <x v="1577"/>
  </r>
  <r>
    <s v="SALE1581"/>
    <d v="2023-12-08T00:00:00"/>
    <n v="12"/>
    <n v="2023"/>
    <s v="CUST1307"/>
    <s v="Female"/>
    <n v="56"/>
    <s v="PROD46"/>
    <x v="51"/>
    <x v="4"/>
    <x v="21"/>
    <s v="STORE10"/>
    <s v="Martinez, Adkins and Johnson"/>
    <x v="1"/>
    <s v="Danielmouth"/>
    <x v="1"/>
    <x v="1"/>
    <n v="1"/>
    <n v="0.19999999999999996"/>
    <x v="1574"/>
    <x v="1578"/>
  </r>
  <r>
    <s v="SALE1582"/>
    <d v="2024-04-20T00:00:00"/>
    <n v="4"/>
    <n v="2024"/>
    <s v="CUST1326"/>
    <s v="Female"/>
    <n v="58"/>
    <s v="PROD92"/>
    <x v="73"/>
    <x v="3"/>
    <x v="5"/>
    <s v="STORE0"/>
    <s v="Rivera-Warner"/>
    <x v="0"/>
    <s v="Washingtonfurt"/>
    <x v="1"/>
    <x v="0"/>
    <n v="1"/>
    <n v="0.15000000000000002"/>
    <x v="1575"/>
    <x v="1579"/>
  </r>
  <r>
    <s v="SALE1583"/>
    <d v="2025-01-10T00:00:00"/>
    <n v="1"/>
    <n v="2025"/>
    <s v="CUST1440"/>
    <s v="Male"/>
    <n v="60"/>
    <s v="PROD76"/>
    <x v="3"/>
    <x v="1"/>
    <x v="3"/>
    <s v="STORE17"/>
    <s v="Holloway Ltd"/>
    <x v="1"/>
    <s v="Bensonhaven"/>
    <x v="1"/>
    <x v="0"/>
    <n v="2"/>
    <n v="9.9999999999999978E-2"/>
    <x v="1576"/>
    <x v="1580"/>
  </r>
  <r>
    <s v="SALE1584"/>
    <d v="2025-09-02T00:00:00"/>
    <n v="9"/>
    <n v="2025"/>
    <s v="CUST1318"/>
    <s v="Male"/>
    <n v="25"/>
    <s v="PROD78"/>
    <x v="33"/>
    <x v="3"/>
    <x v="6"/>
    <s v="STORE5"/>
    <s v="Mann-Austin"/>
    <x v="0"/>
    <s v="Vasquezborough"/>
    <x v="0"/>
    <x v="1"/>
    <n v="2"/>
    <n v="0.20999999999999996"/>
    <x v="1577"/>
    <x v="1581"/>
  </r>
  <r>
    <s v="SALE1585"/>
    <d v="2024-10-24T00:00:00"/>
    <n v="10"/>
    <n v="2024"/>
    <s v="CUST1322"/>
    <s v="Male"/>
    <n v="54"/>
    <s v="PROD83"/>
    <x v="47"/>
    <x v="2"/>
    <x v="18"/>
    <s v="STORE15"/>
    <s v="Shelton PLC"/>
    <x v="1"/>
    <s v="East Jenniferstad"/>
    <x v="1"/>
    <x v="2"/>
    <n v="1"/>
    <n v="0"/>
    <x v="1578"/>
    <x v="1582"/>
  </r>
  <r>
    <s v="SALE1586"/>
    <d v="2025-01-11T00:00:00"/>
    <n v="1"/>
    <n v="2025"/>
    <s v="CUST1027"/>
    <s v="Male"/>
    <n v="31"/>
    <s v="PROD19"/>
    <x v="43"/>
    <x v="0"/>
    <x v="20"/>
    <s v="STORE6"/>
    <s v="Mann-Austin"/>
    <x v="0"/>
    <s v="Vasquezborough"/>
    <x v="0"/>
    <x v="1"/>
    <n v="2"/>
    <n v="0.22999999999999998"/>
    <x v="1579"/>
    <x v="1583"/>
  </r>
  <r>
    <s v="SALE1587"/>
    <d v="2024-01-09T00:00:00"/>
    <n v="1"/>
    <n v="2024"/>
    <s v="CUST1222"/>
    <s v="Male"/>
    <n v="35"/>
    <s v="PROD83"/>
    <x v="47"/>
    <x v="2"/>
    <x v="18"/>
    <s v="STORE5"/>
    <s v="Mann-Austin"/>
    <x v="0"/>
    <s v="Vasquezborough"/>
    <x v="0"/>
    <x v="1"/>
    <n v="3"/>
    <n v="0.29000000000000004"/>
    <x v="1580"/>
    <x v="1584"/>
  </r>
  <r>
    <s v="SALE1588"/>
    <d v="2025-04-10T00:00:00"/>
    <n v="4"/>
    <n v="2025"/>
    <s v="CUST1147"/>
    <s v="Female"/>
    <n v="49"/>
    <s v="PROD22"/>
    <x v="57"/>
    <x v="0"/>
    <x v="20"/>
    <s v="STORE8"/>
    <s v="Mann-Austin"/>
    <x v="0"/>
    <s v="Vasquezborough"/>
    <x v="0"/>
    <x v="1"/>
    <n v="4"/>
    <n v="7.0000000000000062E-2"/>
    <x v="1581"/>
    <x v="1585"/>
  </r>
  <r>
    <s v="SALE1589"/>
    <d v="2023-11-05T00:00:00"/>
    <n v="11"/>
    <n v="2023"/>
    <s v="CUST1034"/>
    <s v="Female"/>
    <n v="27"/>
    <s v="PROD36"/>
    <x v="14"/>
    <x v="4"/>
    <x v="12"/>
    <s v="STORE4"/>
    <s v="Mann-Austin"/>
    <x v="0"/>
    <s v="Vasquezborough"/>
    <x v="0"/>
    <x v="0"/>
    <n v="3"/>
    <n v="0.26000000000000012"/>
    <x v="1582"/>
    <x v="1586"/>
  </r>
  <r>
    <s v="SALE1590"/>
    <d v="2025-04-02T00:00:00"/>
    <n v="4"/>
    <n v="2025"/>
    <s v="CUST1410"/>
    <s v="Female"/>
    <n v="48"/>
    <s v="PROD33"/>
    <x v="9"/>
    <x v="3"/>
    <x v="6"/>
    <s v="STORE19"/>
    <s v="Mann-Austin"/>
    <x v="0"/>
    <s v="Vasquezborough"/>
    <x v="0"/>
    <x v="1"/>
    <n v="4"/>
    <n v="0.10999999999999999"/>
    <x v="1583"/>
    <x v="1587"/>
  </r>
  <r>
    <s v="SALE1591"/>
    <d v="2025-05-30T00:00:00"/>
    <n v="5"/>
    <n v="2025"/>
    <s v="CUST1025"/>
    <s v="Female"/>
    <n v="59"/>
    <s v="PROD95"/>
    <x v="86"/>
    <x v="0"/>
    <x v="11"/>
    <s v="STORE10"/>
    <s v="Martinez, Adkins and Johnson"/>
    <x v="1"/>
    <s v="Danielmouth"/>
    <x v="1"/>
    <x v="0"/>
    <n v="1"/>
    <n v="3.0000000000000138E-2"/>
    <x v="1584"/>
    <x v="1588"/>
  </r>
  <r>
    <s v="SALE1592"/>
    <d v="2024-07-23T00:00:00"/>
    <n v="7"/>
    <n v="2024"/>
    <s v="CUST1350"/>
    <s v="Male"/>
    <n v="26"/>
    <s v="PROD59"/>
    <x v="4"/>
    <x v="2"/>
    <x v="4"/>
    <s v="STORE5"/>
    <s v="Mann-Austin"/>
    <x v="0"/>
    <s v="Vasquezborough"/>
    <x v="0"/>
    <x v="2"/>
    <n v="3"/>
    <n v="6.9999999999999951E-2"/>
    <x v="1585"/>
    <x v="1589"/>
  </r>
  <r>
    <s v="SALE1593"/>
    <d v="2024-03-04T00:00:00"/>
    <n v="3"/>
    <n v="2024"/>
    <s v="CUST1143"/>
    <s v="Male"/>
    <n v="46"/>
    <s v="PROD30"/>
    <x v="34"/>
    <x v="3"/>
    <x v="8"/>
    <s v="STORE16"/>
    <s v="Frederick-Wright"/>
    <x v="3"/>
    <s v="New Jimmymouth"/>
    <x v="1"/>
    <x v="0"/>
    <n v="1"/>
    <n v="0.17000000000000004"/>
    <x v="1586"/>
    <x v="1590"/>
  </r>
  <r>
    <s v="SALE1594"/>
    <d v="2023-11-26T00:00:00"/>
    <n v="11"/>
    <n v="2023"/>
    <s v="CUST1055"/>
    <s v="Female"/>
    <n v="56"/>
    <s v="PROD24"/>
    <x v="10"/>
    <x v="0"/>
    <x v="9"/>
    <s v="STORE18"/>
    <s v="Guerrero-Schmitt"/>
    <x v="0"/>
    <s v="East Stevechester"/>
    <x v="1"/>
    <x v="2"/>
    <n v="4"/>
    <n v="0.16000000000000003"/>
    <x v="1587"/>
    <x v="1591"/>
  </r>
  <r>
    <s v="SALE1595"/>
    <d v="2025-07-11T00:00:00"/>
    <n v="7"/>
    <n v="2025"/>
    <s v="CUST1471"/>
    <s v="Male"/>
    <n v="42"/>
    <s v="PROD43"/>
    <x v="19"/>
    <x v="1"/>
    <x v="3"/>
    <s v="STORE1"/>
    <s v="Martinez, Adkins and Johnson"/>
    <x v="1"/>
    <s v="Danielmouth"/>
    <x v="1"/>
    <x v="1"/>
    <n v="1"/>
    <n v="0.22999999999999998"/>
    <x v="1588"/>
    <x v="1592"/>
  </r>
  <r>
    <s v="SALE1596"/>
    <d v="2024-02-22T00:00:00"/>
    <n v="2"/>
    <n v="2024"/>
    <s v="CUST1095"/>
    <s v="Female"/>
    <n v="62"/>
    <s v="PROD21"/>
    <x v="36"/>
    <x v="3"/>
    <x v="7"/>
    <s v="STORE6"/>
    <s v="Mann-Austin"/>
    <x v="0"/>
    <s v="Vasquezborough"/>
    <x v="0"/>
    <x v="1"/>
    <n v="1"/>
    <n v="1.000000000000012E-2"/>
    <x v="1589"/>
    <x v="1593"/>
  </r>
  <r>
    <s v="SALE1597"/>
    <d v="2024-03-16T00:00:00"/>
    <n v="3"/>
    <n v="2024"/>
    <s v="CUST1486"/>
    <s v="Female"/>
    <n v="22"/>
    <s v="PROD38"/>
    <x v="45"/>
    <x v="0"/>
    <x v="9"/>
    <s v="STORE9"/>
    <s v="Mann-Austin"/>
    <x v="0"/>
    <s v="Vasquezborough"/>
    <x v="0"/>
    <x v="1"/>
    <n v="2"/>
    <n v="0.30000000000000004"/>
    <x v="1590"/>
    <x v="1594"/>
  </r>
  <r>
    <s v="SALE1598"/>
    <d v="2025-08-18T00:00:00"/>
    <n v="8"/>
    <n v="2025"/>
    <s v="CUST1170"/>
    <s v="Male"/>
    <n v="18"/>
    <s v="PROD38"/>
    <x v="45"/>
    <x v="0"/>
    <x v="9"/>
    <s v="STORE17"/>
    <s v="Holloway Ltd"/>
    <x v="1"/>
    <s v="Bensonhaven"/>
    <x v="1"/>
    <x v="2"/>
    <n v="3"/>
    <n v="7.9999999999999849E-2"/>
    <x v="1591"/>
    <x v="1595"/>
  </r>
  <r>
    <s v="SALE1599"/>
    <d v="2024-10-02T00:00:00"/>
    <n v="10"/>
    <n v="2024"/>
    <s v="CUST1235"/>
    <s v="Female"/>
    <n v="28"/>
    <s v="PROD80"/>
    <x v="56"/>
    <x v="3"/>
    <x v="8"/>
    <s v="STORE10"/>
    <s v="Martinez, Adkins and Johnson"/>
    <x v="1"/>
    <s v="Danielmouth"/>
    <x v="1"/>
    <x v="2"/>
    <n v="2"/>
    <n v="0.15000000000000002"/>
    <x v="1592"/>
    <x v="1596"/>
  </r>
  <r>
    <s v="SALE1600"/>
    <d v="2023-10-24T00:00:00"/>
    <n v="10"/>
    <n v="2023"/>
    <s v="CUST1342"/>
    <s v="Female"/>
    <n v="30"/>
    <s v="PROD81"/>
    <x v="75"/>
    <x v="0"/>
    <x v="20"/>
    <s v="STORE10"/>
    <s v="Martinez, Adkins and Johnson"/>
    <x v="1"/>
    <s v="Danielmouth"/>
    <x v="1"/>
    <x v="0"/>
    <n v="2"/>
    <n v="0.22999999999999998"/>
    <x v="1593"/>
    <x v="1597"/>
  </r>
  <r>
    <s v="SALE1601"/>
    <d v="2025-01-07T00:00:00"/>
    <n v="1"/>
    <n v="2025"/>
    <s v="CUST1067"/>
    <s v="Male"/>
    <n v="58"/>
    <s v="PROD15"/>
    <x v="5"/>
    <x v="1"/>
    <x v="5"/>
    <s v="STORE19"/>
    <s v="Mann-Austin"/>
    <x v="0"/>
    <s v="Vasquezborough"/>
    <x v="0"/>
    <x v="1"/>
    <n v="1"/>
    <n v="0.10999999999999999"/>
    <x v="1594"/>
    <x v="1598"/>
  </r>
  <r>
    <s v="SALE1602"/>
    <d v="2024-01-22T00:00:00"/>
    <n v="1"/>
    <n v="2024"/>
    <s v="CUST1181"/>
    <s v="Male"/>
    <n v="60"/>
    <s v="PROD67"/>
    <x v="22"/>
    <x v="1"/>
    <x v="11"/>
    <s v="STORE0"/>
    <s v="Rivera-Warner"/>
    <x v="0"/>
    <s v="Washingtonfurt"/>
    <x v="1"/>
    <x v="2"/>
    <n v="1"/>
    <n v="0.26"/>
    <x v="1595"/>
    <x v="1599"/>
  </r>
  <r>
    <s v="SALE1603"/>
    <d v="2023-10-25T00:00:00"/>
    <n v="10"/>
    <n v="2023"/>
    <s v="CUST1121"/>
    <s v="Male"/>
    <n v="62"/>
    <s v="PROD10"/>
    <x v="21"/>
    <x v="4"/>
    <x v="12"/>
    <s v="STORE18"/>
    <s v="Guerrero-Schmitt"/>
    <x v="0"/>
    <s v="East Stevechester"/>
    <x v="1"/>
    <x v="2"/>
    <n v="2"/>
    <n v="0.29000000000000004"/>
    <x v="1596"/>
    <x v="1600"/>
  </r>
  <r>
    <s v="SALE1604"/>
    <d v="2024-07-18T00:00:00"/>
    <n v="7"/>
    <n v="2024"/>
    <s v="CUST1116"/>
    <s v="Female"/>
    <n v="18"/>
    <s v="PROD92"/>
    <x v="73"/>
    <x v="3"/>
    <x v="5"/>
    <s v="STORE19"/>
    <s v="Mann-Austin"/>
    <x v="0"/>
    <s v="Vasquezborough"/>
    <x v="0"/>
    <x v="2"/>
    <n v="2"/>
    <n v="0.22999999999999998"/>
    <x v="1597"/>
    <x v="1601"/>
  </r>
  <r>
    <s v="SALE1605"/>
    <d v="2024-06-29T00:00:00"/>
    <n v="6"/>
    <n v="2024"/>
    <s v="CUST1484"/>
    <s v="Male"/>
    <n v="32"/>
    <s v="PROD76"/>
    <x v="3"/>
    <x v="1"/>
    <x v="3"/>
    <s v="STORE17"/>
    <s v="Holloway Ltd"/>
    <x v="1"/>
    <s v="Bensonhaven"/>
    <x v="1"/>
    <x v="2"/>
    <n v="3"/>
    <n v="0.17000000000000004"/>
    <x v="1598"/>
    <x v="1602"/>
  </r>
  <r>
    <s v="SALE1606"/>
    <d v="2025-05-18T00:00:00"/>
    <n v="5"/>
    <n v="2025"/>
    <s v="CUST1209"/>
    <s v="Female"/>
    <n v="50"/>
    <s v="PROD42"/>
    <x v="58"/>
    <x v="1"/>
    <x v="11"/>
    <s v="STORE8"/>
    <s v="Mann-Austin"/>
    <x v="0"/>
    <s v="Vasquezborough"/>
    <x v="0"/>
    <x v="0"/>
    <n v="3"/>
    <n v="2.0000000000000018E-2"/>
    <x v="1599"/>
    <x v="1603"/>
  </r>
  <r>
    <s v="SALE1607"/>
    <d v="2024-06-27T00:00:00"/>
    <n v="6"/>
    <n v="2024"/>
    <s v="CUST1469"/>
    <s v="Male"/>
    <n v="19"/>
    <s v="PROD61"/>
    <x v="77"/>
    <x v="0"/>
    <x v="20"/>
    <s v="STORE16"/>
    <s v="Frederick-Wright"/>
    <x v="3"/>
    <s v="New Jimmymouth"/>
    <x v="1"/>
    <x v="0"/>
    <n v="2"/>
    <n v="0.26"/>
    <x v="1600"/>
    <x v="1604"/>
  </r>
  <r>
    <s v="SALE1608"/>
    <d v="2024-04-08T00:00:00"/>
    <n v="4"/>
    <n v="2024"/>
    <s v="CUST1383"/>
    <s v="Female"/>
    <n v="27"/>
    <s v="PROD95"/>
    <x v="86"/>
    <x v="0"/>
    <x v="11"/>
    <s v="STORE19"/>
    <s v="Mann-Austin"/>
    <x v="0"/>
    <s v="Vasquezborough"/>
    <x v="0"/>
    <x v="0"/>
    <n v="1"/>
    <n v="0"/>
    <x v="1601"/>
    <x v="1605"/>
  </r>
  <r>
    <s v="SALE1609"/>
    <d v="2025-05-26T00:00:00"/>
    <n v="5"/>
    <n v="2025"/>
    <s v="CUST1016"/>
    <s v="Female"/>
    <n v="24"/>
    <s v="PROD97"/>
    <x v="0"/>
    <x v="0"/>
    <x v="0"/>
    <s v="STORE3"/>
    <s v="Mann-Austin"/>
    <x v="0"/>
    <s v="Vasquezborough"/>
    <x v="0"/>
    <x v="2"/>
    <n v="4"/>
    <n v="0.29000000000000004"/>
    <x v="1602"/>
    <x v="1606"/>
  </r>
  <r>
    <s v="SALE1610"/>
    <d v="2024-01-29T00:00:00"/>
    <n v="1"/>
    <n v="2024"/>
    <s v="CUST1197"/>
    <s v="Female"/>
    <n v="45"/>
    <s v="PROD69"/>
    <x v="20"/>
    <x v="4"/>
    <x v="14"/>
    <s v="STORE11"/>
    <s v="Martinez, Adkins and Johnson"/>
    <x v="1"/>
    <s v="Danielmouth"/>
    <x v="1"/>
    <x v="0"/>
    <n v="2"/>
    <n v="0.15000000000000002"/>
    <x v="1603"/>
    <x v="1607"/>
  </r>
  <r>
    <s v="SALE1611"/>
    <d v="2024-11-23T00:00:00"/>
    <n v="11"/>
    <n v="2024"/>
    <s v="CUST1305"/>
    <s v="Male"/>
    <n v="64"/>
    <s v="PROD53"/>
    <x v="25"/>
    <x v="4"/>
    <x v="14"/>
    <s v="STORE2"/>
    <s v="Mann-Austin"/>
    <x v="0"/>
    <s v="Vasquezborough"/>
    <x v="0"/>
    <x v="2"/>
    <n v="4"/>
    <n v="0.21999999999999997"/>
    <x v="1604"/>
    <x v="1608"/>
  </r>
  <r>
    <s v="SALE1612"/>
    <d v="2025-04-30T00:00:00"/>
    <n v="4"/>
    <n v="2025"/>
    <s v="CUST1420"/>
    <s v="Male"/>
    <n v="60"/>
    <s v="PROD34"/>
    <x v="13"/>
    <x v="1"/>
    <x v="3"/>
    <s v="STORE0"/>
    <s v="Rivera-Warner"/>
    <x v="0"/>
    <s v="Washingtonfurt"/>
    <x v="1"/>
    <x v="2"/>
    <n v="1"/>
    <n v="0.29000000000000004"/>
    <x v="1605"/>
    <x v="1609"/>
  </r>
  <r>
    <s v="SALE1613"/>
    <d v="2024-08-19T00:00:00"/>
    <n v="8"/>
    <n v="2024"/>
    <s v="CUST1204"/>
    <s v="Male"/>
    <n v="52"/>
    <s v="PROD16"/>
    <x v="28"/>
    <x v="2"/>
    <x v="17"/>
    <s v="STORE13"/>
    <s v="Martinez, Adkins and Johnson"/>
    <x v="1"/>
    <s v="Danielmouth"/>
    <x v="1"/>
    <x v="0"/>
    <n v="3"/>
    <n v="7.999999999999996E-2"/>
    <x v="1606"/>
    <x v="1610"/>
  </r>
  <r>
    <s v="SALE1614"/>
    <d v="2024-12-02T00:00:00"/>
    <n v="12"/>
    <n v="2024"/>
    <s v="CUST1050"/>
    <s v="Female"/>
    <n v="61"/>
    <s v="PROD70"/>
    <x v="7"/>
    <x v="3"/>
    <x v="7"/>
    <s v="STORE7"/>
    <s v="Mann-Austin"/>
    <x v="0"/>
    <s v="Vasquezborough"/>
    <x v="0"/>
    <x v="1"/>
    <n v="3"/>
    <n v="6.0000000000000275E-2"/>
    <x v="1607"/>
    <x v="1611"/>
  </r>
  <r>
    <s v="SALE1615"/>
    <d v="2025-03-26T00:00:00"/>
    <n v="3"/>
    <n v="2025"/>
    <s v="CUST1219"/>
    <s v="Female"/>
    <n v="47"/>
    <s v="PROD43"/>
    <x v="19"/>
    <x v="1"/>
    <x v="3"/>
    <s v="STORE9"/>
    <s v="Mann-Austin"/>
    <x v="0"/>
    <s v="Vasquezborough"/>
    <x v="0"/>
    <x v="1"/>
    <n v="4"/>
    <n v="0.12"/>
    <x v="1608"/>
    <x v="1612"/>
  </r>
  <r>
    <s v="SALE1616"/>
    <d v="2024-06-13T00:00:00"/>
    <n v="6"/>
    <n v="2024"/>
    <s v="CUST1067"/>
    <s v="Male"/>
    <n v="58"/>
    <s v="PROD71"/>
    <x v="48"/>
    <x v="2"/>
    <x v="4"/>
    <s v="STORE7"/>
    <s v="Mann-Austin"/>
    <x v="0"/>
    <s v="Vasquezborough"/>
    <x v="0"/>
    <x v="2"/>
    <n v="1"/>
    <n v="4.0000000000000036E-2"/>
    <x v="1609"/>
    <x v="1613"/>
  </r>
  <r>
    <s v="SALE1617"/>
    <d v="2024-08-30T00:00:00"/>
    <n v="8"/>
    <n v="2024"/>
    <s v="CUST1190"/>
    <s v="Male"/>
    <n v="21"/>
    <s v="PROD44"/>
    <x v="35"/>
    <x v="0"/>
    <x v="13"/>
    <s v="STORE6"/>
    <s v="Mann-Austin"/>
    <x v="0"/>
    <s v="Vasquezborough"/>
    <x v="0"/>
    <x v="2"/>
    <n v="1"/>
    <n v="7.999999999999996E-2"/>
    <x v="1610"/>
    <x v="1614"/>
  </r>
  <r>
    <s v="SALE1618"/>
    <d v="2024-03-24T00:00:00"/>
    <n v="3"/>
    <n v="2024"/>
    <s v="CUST1354"/>
    <s v="Male"/>
    <n v="38"/>
    <s v="PROD15"/>
    <x v="5"/>
    <x v="1"/>
    <x v="5"/>
    <s v="STORE7"/>
    <s v="Mann-Austin"/>
    <x v="0"/>
    <s v="Vasquezborough"/>
    <x v="0"/>
    <x v="2"/>
    <n v="1"/>
    <n v="0.19999999999999996"/>
    <x v="1611"/>
    <x v="1615"/>
  </r>
  <r>
    <s v="SALE1619"/>
    <d v="2024-09-11T00:00:00"/>
    <n v="9"/>
    <n v="2024"/>
    <s v="CUST1074"/>
    <s v="Male"/>
    <n v="58"/>
    <s v="PROD83"/>
    <x v="47"/>
    <x v="2"/>
    <x v="18"/>
    <s v="STORE4"/>
    <s v="Mann-Austin"/>
    <x v="0"/>
    <s v="Vasquezborough"/>
    <x v="0"/>
    <x v="0"/>
    <n v="2"/>
    <n v="0.25"/>
    <x v="1612"/>
    <x v="1616"/>
  </r>
  <r>
    <s v="SALE1620"/>
    <d v="2025-04-22T00:00:00"/>
    <n v="4"/>
    <n v="2025"/>
    <s v="CUST1351"/>
    <s v="Female"/>
    <n v="25"/>
    <s v="PROD57"/>
    <x v="65"/>
    <x v="0"/>
    <x v="13"/>
    <s v="STORE3"/>
    <s v="Mann-Austin"/>
    <x v="0"/>
    <s v="Vasquezborough"/>
    <x v="0"/>
    <x v="0"/>
    <n v="2"/>
    <n v="0.28000000000000003"/>
    <x v="1613"/>
    <x v="1617"/>
  </r>
  <r>
    <s v="SALE1621"/>
    <d v="2024-08-20T00:00:00"/>
    <n v="8"/>
    <n v="2024"/>
    <s v="CUST1050"/>
    <s v="Female"/>
    <n v="61"/>
    <s v="PROD34"/>
    <x v="13"/>
    <x v="1"/>
    <x v="3"/>
    <s v="STORE11"/>
    <s v="Martinez, Adkins and Johnson"/>
    <x v="1"/>
    <s v="Danielmouth"/>
    <x v="1"/>
    <x v="2"/>
    <n v="1"/>
    <n v="3.0000000000000027E-2"/>
    <x v="1614"/>
    <x v="1618"/>
  </r>
  <r>
    <s v="SALE1622"/>
    <d v="2024-08-27T00:00:00"/>
    <n v="8"/>
    <n v="2024"/>
    <s v="CUST1468"/>
    <s v="Male"/>
    <n v="45"/>
    <s v="PROD55"/>
    <x v="69"/>
    <x v="3"/>
    <x v="6"/>
    <s v="STORE16"/>
    <s v="Frederick-Wright"/>
    <x v="3"/>
    <s v="New Jimmymouth"/>
    <x v="1"/>
    <x v="1"/>
    <n v="4"/>
    <n v="0.2599999999999999"/>
    <x v="1615"/>
    <x v="1619"/>
  </r>
  <r>
    <s v="SALE1623"/>
    <d v="2024-07-06T00:00:00"/>
    <n v="7"/>
    <n v="2024"/>
    <s v="CUST1394"/>
    <s v="Female"/>
    <n v="43"/>
    <s v="PROD34"/>
    <x v="13"/>
    <x v="1"/>
    <x v="3"/>
    <s v="STORE15"/>
    <s v="Shelton PLC"/>
    <x v="1"/>
    <s v="East Jenniferstad"/>
    <x v="1"/>
    <x v="1"/>
    <n v="2"/>
    <n v="0.10999999999999999"/>
    <x v="1616"/>
    <x v="1620"/>
  </r>
  <r>
    <s v="SALE1624"/>
    <d v="2025-07-30T00:00:00"/>
    <n v="7"/>
    <n v="2025"/>
    <s v="CUST1351"/>
    <s v="Female"/>
    <n v="25"/>
    <s v="PROD86"/>
    <x v="52"/>
    <x v="3"/>
    <x v="8"/>
    <s v="STORE16"/>
    <s v="Frederick-Wright"/>
    <x v="3"/>
    <s v="New Jimmymouth"/>
    <x v="1"/>
    <x v="0"/>
    <n v="4"/>
    <n v="0.10999999999999999"/>
    <x v="1617"/>
    <x v="1621"/>
  </r>
  <r>
    <s v="SALE1625"/>
    <d v="2024-10-04T00:00:00"/>
    <n v="10"/>
    <n v="2024"/>
    <s v="CUST1249"/>
    <s v="Female"/>
    <n v="41"/>
    <s v="PROD15"/>
    <x v="5"/>
    <x v="1"/>
    <x v="5"/>
    <s v="STORE7"/>
    <s v="Mann-Austin"/>
    <x v="0"/>
    <s v="Vasquezborough"/>
    <x v="0"/>
    <x v="2"/>
    <n v="3"/>
    <n v="0.27999999999999992"/>
    <x v="1618"/>
    <x v="1622"/>
  </r>
  <r>
    <s v="SALE1626"/>
    <d v="2024-03-31T00:00:00"/>
    <n v="3"/>
    <n v="2024"/>
    <s v="CUST1182"/>
    <s v="Female"/>
    <n v="23"/>
    <s v="PROD1"/>
    <x v="21"/>
    <x v="4"/>
    <x v="12"/>
    <s v="STORE15"/>
    <s v="Shelton PLC"/>
    <x v="1"/>
    <s v="East Jenniferstad"/>
    <x v="1"/>
    <x v="1"/>
    <n v="2"/>
    <n v="0.17000000000000004"/>
    <x v="1619"/>
    <x v="1623"/>
  </r>
  <r>
    <s v="SALE1627"/>
    <d v="2025-08-16T00:00:00"/>
    <n v="8"/>
    <n v="2025"/>
    <s v="CUST1147"/>
    <s v="Female"/>
    <n v="49"/>
    <s v="PROD0"/>
    <x v="81"/>
    <x v="1"/>
    <x v="3"/>
    <s v="STORE16"/>
    <s v="Frederick-Wright"/>
    <x v="3"/>
    <s v="New Jimmymouth"/>
    <x v="1"/>
    <x v="0"/>
    <n v="3"/>
    <n v="4.0000000000000147E-2"/>
    <x v="1620"/>
    <x v="1624"/>
  </r>
  <r>
    <s v="SALE1628"/>
    <d v="2025-06-21T00:00:00"/>
    <n v="6"/>
    <n v="2025"/>
    <s v="CUST1071"/>
    <s v="Female"/>
    <n v="61"/>
    <s v="PROD34"/>
    <x v="13"/>
    <x v="1"/>
    <x v="3"/>
    <s v="STORE9"/>
    <s v="Mann-Austin"/>
    <x v="0"/>
    <s v="Vasquezborough"/>
    <x v="0"/>
    <x v="2"/>
    <n v="3"/>
    <n v="6.0000000000000053E-2"/>
    <x v="1621"/>
    <x v="1625"/>
  </r>
  <r>
    <s v="SALE1629"/>
    <d v="2025-03-05T00:00:00"/>
    <n v="3"/>
    <n v="2025"/>
    <s v="CUST1382"/>
    <s v="Female"/>
    <n v="20"/>
    <s v="PROD70"/>
    <x v="7"/>
    <x v="3"/>
    <x v="7"/>
    <s v="STORE16"/>
    <s v="Frederick-Wright"/>
    <x v="3"/>
    <s v="New Jimmymouth"/>
    <x v="1"/>
    <x v="2"/>
    <n v="1"/>
    <n v="0.14000000000000001"/>
    <x v="1622"/>
    <x v="1626"/>
  </r>
  <r>
    <s v="SALE1630"/>
    <d v="2024-08-07T00:00:00"/>
    <n v="8"/>
    <n v="2024"/>
    <s v="CUST1163"/>
    <s v="Male"/>
    <n v="21"/>
    <s v="PROD98"/>
    <x v="23"/>
    <x v="1"/>
    <x v="1"/>
    <s v="STORE10"/>
    <s v="Martinez, Adkins and Johnson"/>
    <x v="1"/>
    <s v="Danielmouth"/>
    <x v="1"/>
    <x v="1"/>
    <n v="2"/>
    <n v="0.27"/>
    <x v="1623"/>
    <x v="1627"/>
  </r>
  <r>
    <s v="SALE1631"/>
    <d v="2025-03-23T00:00:00"/>
    <n v="3"/>
    <n v="2025"/>
    <s v="CUST1497"/>
    <s v="Female"/>
    <n v="47"/>
    <s v="PROD7"/>
    <x v="20"/>
    <x v="4"/>
    <x v="14"/>
    <s v="STORE7"/>
    <s v="Mann-Austin"/>
    <x v="0"/>
    <s v="Vasquezborough"/>
    <x v="0"/>
    <x v="1"/>
    <n v="2"/>
    <n v="0.22999999999999998"/>
    <x v="1624"/>
    <x v="1628"/>
  </r>
  <r>
    <s v="SALE1632"/>
    <d v="2024-08-29T00:00:00"/>
    <n v="8"/>
    <n v="2024"/>
    <s v="CUST1455"/>
    <s v="Male"/>
    <n v="54"/>
    <s v="PROD39"/>
    <x v="11"/>
    <x v="1"/>
    <x v="10"/>
    <s v="STORE11"/>
    <s v="Martinez, Adkins and Johnson"/>
    <x v="1"/>
    <s v="Danielmouth"/>
    <x v="1"/>
    <x v="1"/>
    <n v="3"/>
    <n v="0.17000000000000004"/>
    <x v="1625"/>
    <x v="1629"/>
  </r>
  <r>
    <s v="SALE1633"/>
    <d v="2024-09-18T00:00:00"/>
    <n v="9"/>
    <n v="2024"/>
    <s v="CUST1120"/>
    <s v="Female"/>
    <n v="44"/>
    <s v="PROD69"/>
    <x v="20"/>
    <x v="4"/>
    <x v="14"/>
    <s v="STORE16"/>
    <s v="Frederick-Wright"/>
    <x v="3"/>
    <s v="New Jimmymouth"/>
    <x v="1"/>
    <x v="2"/>
    <n v="1"/>
    <n v="6.0000000000000164E-2"/>
    <x v="1626"/>
    <x v="1630"/>
  </r>
  <r>
    <s v="SALE1634"/>
    <d v="2024-02-19T00:00:00"/>
    <n v="2"/>
    <n v="2024"/>
    <s v="CUST1104"/>
    <s v="Male"/>
    <n v="64"/>
    <s v="PROD51"/>
    <x v="63"/>
    <x v="1"/>
    <x v="11"/>
    <s v="STORE6"/>
    <s v="Mann-Austin"/>
    <x v="0"/>
    <s v="Vasquezborough"/>
    <x v="0"/>
    <x v="0"/>
    <n v="4"/>
    <n v="0.25"/>
    <x v="1627"/>
    <x v="1631"/>
  </r>
  <r>
    <s v="SALE1635"/>
    <d v="2024-05-18T00:00:00"/>
    <n v="5"/>
    <n v="2024"/>
    <s v="CUST1330"/>
    <s v="Male"/>
    <n v="54"/>
    <s v="PROD33"/>
    <x v="9"/>
    <x v="3"/>
    <x v="6"/>
    <s v="STORE1"/>
    <s v="Martinez, Adkins and Johnson"/>
    <x v="1"/>
    <s v="Danielmouth"/>
    <x v="1"/>
    <x v="0"/>
    <n v="1"/>
    <n v="9.9999999999999867E-2"/>
    <x v="1628"/>
    <x v="1632"/>
  </r>
  <r>
    <s v="SALE1636"/>
    <d v="2025-09-12T00:00:00"/>
    <n v="9"/>
    <n v="2025"/>
    <s v="CUST1048"/>
    <s v="Male"/>
    <n v="54"/>
    <s v="PROD68"/>
    <x v="79"/>
    <x v="3"/>
    <x v="22"/>
    <s v="STORE13"/>
    <s v="Martinez, Adkins and Johnson"/>
    <x v="1"/>
    <s v="Danielmouth"/>
    <x v="1"/>
    <x v="1"/>
    <n v="4"/>
    <n v="0.27"/>
    <x v="1629"/>
    <x v="1633"/>
  </r>
  <r>
    <s v="SALE1637"/>
    <d v="2025-02-21T00:00:00"/>
    <n v="2"/>
    <n v="2025"/>
    <s v="CUST1107"/>
    <s v="Female"/>
    <n v="62"/>
    <s v="PROD5"/>
    <x v="2"/>
    <x v="2"/>
    <x v="2"/>
    <s v="STORE10"/>
    <s v="Martinez, Adkins and Johnson"/>
    <x v="1"/>
    <s v="Danielmouth"/>
    <x v="1"/>
    <x v="0"/>
    <n v="2"/>
    <n v="8.9999999999999969E-2"/>
    <x v="1630"/>
    <x v="1634"/>
  </r>
  <r>
    <s v="SALE1638"/>
    <d v="2024-08-16T00:00:00"/>
    <n v="8"/>
    <n v="2024"/>
    <s v="CUST1070"/>
    <s v="Female"/>
    <n v="29"/>
    <s v="PROD5"/>
    <x v="2"/>
    <x v="2"/>
    <x v="2"/>
    <s v="STORE2"/>
    <s v="Mann-Austin"/>
    <x v="0"/>
    <s v="Vasquezborough"/>
    <x v="0"/>
    <x v="0"/>
    <n v="4"/>
    <n v="0.17000000000000004"/>
    <x v="1631"/>
    <x v="1635"/>
  </r>
  <r>
    <s v="SALE1639"/>
    <d v="2024-07-05T00:00:00"/>
    <n v="7"/>
    <n v="2024"/>
    <s v="CUST1240"/>
    <s v="Female"/>
    <n v="59"/>
    <s v="PROD26"/>
    <x v="30"/>
    <x v="1"/>
    <x v="1"/>
    <s v="STORE17"/>
    <s v="Holloway Ltd"/>
    <x v="1"/>
    <s v="Bensonhaven"/>
    <x v="1"/>
    <x v="2"/>
    <n v="3"/>
    <n v="0.30000000000000016"/>
    <x v="1632"/>
    <x v="1636"/>
  </r>
  <r>
    <s v="SALE1640"/>
    <d v="2024-07-23T00:00:00"/>
    <n v="7"/>
    <n v="2024"/>
    <s v="CUST1173"/>
    <s v="Female"/>
    <n v="41"/>
    <s v="PROD14"/>
    <x v="61"/>
    <x v="3"/>
    <x v="6"/>
    <s v="STORE7"/>
    <s v="Mann-Austin"/>
    <x v="0"/>
    <s v="Vasquezborough"/>
    <x v="0"/>
    <x v="1"/>
    <n v="2"/>
    <n v="3.0000000000000027E-2"/>
    <x v="1633"/>
    <x v="1637"/>
  </r>
  <r>
    <s v="SALE1641"/>
    <d v="2025-03-26T00:00:00"/>
    <n v="3"/>
    <n v="2025"/>
    <s v="CUST1250"/>
    <s v="Male"/>
    <n v="48"/>
    <s v="PROD56"/>
    <x v="6"/>
    <x v="3"/>
    <x v="6"/>
    <s v="STORE0"/>
    <s v="Rivera-Warner"/>
    <x v="0"/>
    <s v="Washingtonfurt"/>
    <x v="1"/>
    <x v="2"/>
    <n v="4"/>
    <n v="6.0000000000000053E-2"/>
    <x v="1634"/>
    <x v="1638"/>
  </r>
  <r>
    <s v="SALE1642"/>
    <d v="2024-01-10T00:00:00"/>
    <n v="1"/>
    <n v="2024"/>
    <s v="CUST1308"/>
    <s v="Female"/>
    <n v="60"/>
    <s v="PROD14"/>
    <x v="61"/>
    <x v="3"/>
    <x v="6"/>
    <s v="STORE12"/>
    <s v="Martinez, Adkins and Johnson"/>
    <x v="1"/>
    <s v="Danielmouth"/>
    <x v="1"/>
    <x v="1"/>
    <n v="2"/>
    <n v="0.20999999999999996"/>
    <x v="1635"/>
    <x v="1639"/>
  </r>
  <r>
    <s v="SALE1643"/>
    <d v="2024-09-12T00:00:00"/>
    <n v="9"/>
    <n v="2024"/>
    <s v="CUST1017"/>
    <s v="Female"/>
    <n v="60"/>
    <s v="PROD86"/>
    <x v="52"/>
    <x v="3"/>
    <x v="8"/>
    <s v="STORE13"/>
    <s v="Martinez, Adkins and Johnson"/>
    <x v="1"/>
    <s v="Danielmouth"/>
    <x v="1"/>
    <x v="1"/>
    <n v="4"/>
    <n v="0.27"/>
    <x v="1636"/>
    <x v="1640"/>
  </r>
  <r>
    <s v="SALE1644"/>
    <d v="2025-05-29T00:00:00"/>
    <n v="5"/>
    <n v="2025"/>
    <s v="CUST1492"/>
    <s v="Female"/>
    <n v="59"/>
    <s v="PROD2"/>
    <x v="43"/>
    <x v="0"/>
    <x v="20"/>
    <s v="STORE10"/>
    <s v="Martinez, Adkins and Johnson"/>
    <x v="1"/>
    <s v="Danielmouth"/>
    <x v="1"/>
    <x v="0"/>
    <n v="1"/>
    <n v="0.10999999999999999"/>
    <x v="1637"/>
    <x v="1641"/>
  </r>
  <r>
    <s v="SALE1645"/>
    <d v="2024-01-03T00:00:00"/>
    <n v="1"/>
    <n v="2024"/>
    <s v="CUST1343"/>
    <s v="Male"/>
    <n v="38"/>
    <s v="PROD39"/>
    <x v="11"/>
    <x v="1"/>
    <x v="10"/>
    <s v="STORE5"/>
    <s v="Mann-Austin"/>
    <x v="0"/>
    <s v="Vasquezborough"/>
    <x v="0"/>
    <x v="2"/>
    <n v="1"/>
    <n v="0.17000000000000004"/>
    <x v="1638"/>
    <x v="1642"/>
  </r>
  <r>
    <s v="SALE1646"/>
    <d v="2025-08-06T00:00:00"/>
    <n v="8"/>
    <n v="2025"/>
    <s v="CUST1041"/>
    <s v="Male"/>
    <n v="21"/>
    <s v="PROD30"/>
    <x v="34"/>
    <x v="3"/>
    <x v="8"/>
    <s v="STORE3"/>
    <s v="Mann-Austin"/>
    <x v="0"/>
    <s v="Vasquezborough"/>
    <x v="0"/>
    <x v="0"/>
    <n v="2"/>
    <n v="0.26"/>
    <x v="1639"/>
    <x v="1643"/>
  </r>
  <r>
    <s v="SALE1647"/>
    <d v="2025-01-12T00:00:00"/>
    <n v="1"/>
    <n v="2025"/>
    <s v="CUST1132"/>
    <s v="Female"/>
    <n v="57"/>
    <s v="PROD47"/>
    <x v="41"/>
    <x v="2"/>
    <x v="19"/>
    <s v="STORE0"/>
    <s v="Rivera-Warner"/>
    <x v="0"/>
    <s v="Washingtonfurt"/>
    <x v="1"/>
    <x v="0"/>
    <n v="4"/>
    <n v="0.15000000000000002"/>
    <x v="1640"/>
    <x v="1644"/>
  </r>
  <r>
    <s v="SALE1648"/>
    <d v="2024-11-10T00:00:00"/>
    <n v="11"/>
    <n v="2024"/>
    <s v="CUST1219"/>
    <s v="Female"/>
    <n v="47"/>
    <s v="PROD39"/>
    <x v="11"/>
    <x v="1"/>
    <x v="10"/>
    <s v="STORE12"/>
    <s v="Martinez, Adkins and Johnson"/>
    <x v="1"/>
    <s v="Danielmouth"/>
    <x v="1"/>
    <x v="0"/>
    <n v="4"/>
    <n v="0.20999999999999985"/>
    <x v="1641"/>
    <x v="1645"/>
  </r>
  <r>
    <s v="SALE1649"/>
    <d v="2025-05-10T00:00:00"/>
    <n v="5"/>
    <n v="2025"/>
    <s v="CUST1053"/>
    <s v="Female"/>
    <n v="37"/>
    <s v="PROD38"/>
    <x v="45"/>
    <x v="0"/>
    <x v="9"/>
    <s v="STORE9"/>
    <s v="Mann-Austin"/>
    <x v="0"/>
    <s v="Vasquezborough"/>
    <x v="0"/>
    <x v="0"/>
    <n v="1"/>
    <n v="0.14000000000000001"/>
    <x v="1642"/>
    <x v="1646"/>
  </r>
  <r>
    <s v="SALE1650"/>
    <d v="2025-09-29T00:00:00"/>
    <n v="9"/>
    <n v="2025"/>
    <s v="CUST1355"/>
    <s v="Male"/>
    <n v="20"/>
    <s v="PROD53"/>
    <x v="25"/>
    <x v="4"/>
    <x v="14"/>
    <s v="STORE10"/>
    <s v="Martinez, Adkins and Johnson"/>
    <x v="1"/>
    <s v="Danielmouth"/>
    <x v="1"/>
    <x v="1"/>
    <n v="1"/>
    <n v="0.19999999999999996"/>
    <x v="1643"/>
    <x v="1647"/>
  </r>
  <r>
    <s v="SALE1651"/>
    <d v="2024-03-28T00:00:00"/>
    <n v="3"/>
    <n v="2024"/>
    <s v="CUST1384"/>
    <s v="Female"/>
    <n v="52"/>
    <s v="PROD8"/>
    <x v="27"/>
    <x v="3"/>
    <x v="16"/>
    <s v="STORE8"/>
    <s v="Mann-Austin"/>
    <x v="0"/>
    <s v="Vasquezborough"/>
    <x v="0"/>
    <x v="0"/>
    <n v="4"/>
    <n v="0.17000000000000004"/>
    <x v="1644"/>
    <x v="1648"/>
  </r>
  <r>
    <s v="SALE1652"/>
    <d v="2024-08-28T00:00:00"/>
    <n v="8"/>
    <n v="2024"/>
    <s v="CUST1426"/>
    <s v="Male"/>
    <n v="28"/>
    <s v="PROD93"/>
    <x v="44"/>
    <x v="1"/>
    <x v="3"/>
    <s v="STORE15"/>
    <s v="Shelton PLC"/>
    <x v="1"/>
    <s v="East Jenniferstad"/>
    <x v="1"/>
    <x v="0"/>
    <n v="3"/>
    <n v="0.23999999999999988"/>
    <x v="1645"/>
    <x v="1649"/>
  </r>
  <r>
    <s v="SALE1653"/>
    <d v="2024-06-23T00:00:00"/>
    <n v="6"/>
    <n v="2024"/>
    <s v="CUST1160"/>
    <s v="Female"/>
    <n v="41"/>
    <s v="PROD22"/>
    <x v="57"/>
    <x v="0"/>
    <x v="20"/>
    <s v="STORE14"/>
    <s v="Mcdonald Inc"/>
    <x v="2"/>
    <s v="Christopherland"/>
    <x v="2"/>
    <x v="0"/>
    <n v="2"/>
    <n v="0.17999999999999994"/>
    <x v="1646"/>
    <x v="1650"/>
  </r>
  <r>
    <s v="SALE1654"/>
    <d v="2024-04-13T00:00:00"/>
    <n v="4"/>
    <n v="2024"/>
    <s v="CUST1484"/>
    <s v="Male"/>
    <n v="32"/>
    <s v="PROD75"/>
    <x v="26"/>
    <x v="4"/>
    <x v="15"/>
    <s v="STORE0"/>
    <s v="Rivera-Warner"/>
    <x v="0"/>
    <s v="Washingtonfurt"/>
    <x v="1"/>
    <x v="0"/>
    <n v="1"/>
    <n v="0.1399999999999999"/>
    <x v="1647"/>
    <x v="1651"/>
  </r>
  <r>
    <s v="SALE1655"/>
    <d v="2025-02-20T00:00:00"/>
    <n v="2"/>
    <n v="2025"/>
    <s v="CUST1032"/>
    <s v="Female"/>
    <n v="48"/>
    <s v="PROD60"/>
    <x v="17"/>
    <x v="2"/>
    <x v="2"/>
    <s v="STORE9"/>
    <s v="Mann-Austin"/>
    <x v="0"/>
    <s v="Vasquezborough"/>
    <x v="0"/>
    <x v="0"/>
    <n v="2"/>
    <n v="6.0000000000000053E-2"/>
    <x v="1648"/>
    <x v="1652"/>
  </r>
  <r>
    <s v="SALE1656"/>
    <d v="2025-03-19T00:00:00"/>
    <n v="3"/>
    <n v="2025"/>
    <s v="CUST1460"/>
    <s v="Male"/>
    <n v="35"/>
    <s v="PROD15"/>
    <x v="5"/>
    <x v="1"/>
    <x v="5"/>
    <s v="STORE4"/>
    <s v="Mann-Austin"/>
    <x v="0"/>
    <s v="Vasquezborough"/>
    <x v="0"/>
    <x v="2"/>
    <n v="3"/>
    <n v="0.2799999999999998"/>
    <x v="1649"/>
    <x v="1653"/>
  </r>
  <r>
    <s v="SALE1657"/>
    <d v="2023-11-07T00:00:00"/>
    <n v="11"/>
    <n v="2023"/>
    <s v="CUST1119"/>
    <s v="Male"/>
    <n v="40"/>
    <s v="PROD8"/>
    <x v="27"/>
    <x v="3"/>
    <x v="16"/>
    <s v="STORE3"/>
    <s v="Mann-Austin"/>
    <x v="0"/>
    <s v="Vasquezborough"/>
    <x v="0"/>
    <x v="2"/>
    <n v="4"/>
    <n v="0.25"/>
    <x v="1650"/>
    <x v="1654"/>
  </r>
  <r>
    <s v="SALE1658"/>
    <d v="2023-12-22T00:00:00"/>
    <n v="12"/>
    <n v="2023"/>
    <s v="CUST1035"/>
    <s v="Male"/>
    <n v="52"/>
    <s v="PROD95"/>
    <x v="86"/>
    <x v="0"/>
    <x v="11"/>
    <s v="STORE14"/>
    <s v="Mcdonald Inc"/>
    <x v="2"/>
    <s v="Christopherland"/>
    <x v="2"/>
    <x v="0"/>
    <n v="2"/>
    <n v="6.0000000000000164E-2"/>
    <x v="1651"/>
    <x v="1655"/>
  </r>
  <r>
    <s v="SALE1659"/>
    <d v="2024-02-15T00:00:00"/>
    <n v="2"/>
    <n v="2024"/>
    <s v="CUST1050"/>
    <s v="Female"/>
    <n v="61"/>
    <s v="PROD98"/>
    <x v="23"/>
    <x v="1"/>
    <x v="1"/>
    <s v="STORE18"/>
    <s v="Guerrero-Schmitt"/>
    <x v="0"/>
    <s v="East Stevechester"/>
    <x v="1"/>
    <x v="2"/>
    <n v="3"/>
    <n v="5.0000000000000044E-2"/>
    <x v="1652"/>
    <x v="1656"/>
  </r>
  <r>
    <s v="SALE1660"/>
    <d v="2024-01-19T00:00:00"/>
    <n v="1"/>
    <n v="2024"/>
    <s v="CUST1327"/>
    <s v="Female"/>
    <n v="62"/>
    <s v="PROD10"/>
    <x v="21"/>
    <x v="4"/>
    <x v="12"/>
    <s v="STORE16"/>
    <s v="Frederick-Wright"/>
    <x v="3"/>
    <s v="New Jimmymouth"/>
    <x v="1"/>
    <x v="2"/>
    <n v="2"/>
    <n v="8.9999999999999969E-2"/>
    <x v="1653"/>
    <x v="1657"/>
  </r>
  <r>
    <s v="SALE1661"/>
    <d v="2023-10-31T00:00:00"/>
    <n v="10"/>
    <n v="2023"/>
    <s v="CUST1375"/>
    <s v="Male"/>
    <n v="26"/>
    <s v="PROD96"/>
    <x v="87"/>
    <x v="4"/>
    <x v="21"/>
    <s v="STORE10"/>
    <s v="Martinez, Adkins and Johnson"/>
    <x v="1"/>
    <s v="Danielmouth"/>
    <x v="1"/>
    <x v="1"/>
    <n v="3"/>
    <n v="0"/>
    <x v="1654"/>
    <x v="1658"/>
  </r>
  <r>
    <s v="SALE1662"/>
    <d v="2024-02-19T00:00:00"/>
    <n v="2"/>
    <n v="2024"/>
    <s v="CUST1171"/>
    <s v="Female"/>
    <n v="44"/>
    <s v="PROD49"/>
    <x v="2"/>
    <x v="2"/>
    <x v="2"/>
    <s v="STORE17"/>
    <s v="Holloway Ltd"/>
    <x v="1"/>
    <s v="Bensonhaven"/>
    <x v="1"/>
    <x v="2"/>
    <n v="2"/>
    <n v="0.24"/>
    <x v="1655"/>
    <x v="1659"/>
  </r>
  <r>
    <s v="SALE1663"/>
    <d v="2024-05-28T00:00:00"/>
    <n v="5"/>
    <n v="2024"/>
    <s v="CUST1021"/>
    <s v="Female"/>
    <n v="36"/>
    <s v="PROD54"/>
    <x v="54"/>
    <x v="0"/>
    <x v="11"/>
    <s v="STORE4"/>
    <s v="Mann-Austin"/>
    <x v="0"/>
    <s v="Vasquezborough"/>
    <x v="0"/>
    <x v="2"/>
    <n v="1"/>
    <n v="3.0000000000000027E-2"/>
    <x v="1656"/>
    <x v="1660"/>
  </r>
  <r>
    <s v="SALE1664"/>
    <d v="2025-05-21T00:00:00"/>
    <n v="5"/>
    <n v="2025"/>
    <s v="CUST1152"/>
    <s v="Female"/>
    <n v="41"/>
    <s v="PROD39"/>
    <x v="11"/>
    <x v="1"/>
    <x v="10"/>
    <s v="STORE14"/>
    <s v="Mcdonald Inc"/>
    <x v="2"/>
    <s v="Christopherland"/>
    <x v="2"/>
    <x v="2"/>
    <n v="3"/>
    <n v="4.0000000000000036E-2"/>
    <x v="1657"/>
    <x v="1661"/>
  </r>
  <r>
    <s v="SALE1665"/>
    <d v="2024-01-02T00:00:00"/>
    <n v="1"/>
    <n v="2024"/>
    <s v="CUST1303"/>
    <s v="Female"/>
    <n v="23"/>
    <s v="PROD24"/>
    <x v="10"/>
    <x v="0"/>
    <x v="9"/>
    <s v="STORE12"/>
    <s v="Martinez, Adkins and Johnson"/>
    <x v="1"/>
    <s v="Danielmouth"/>
    <x v="1"/>
    <x v="0"/>
    <n v="3"/>
    <n v="0.10999999999999999"/>
    <x v="1658"/>
    <x v="1662"/>
  </r>
  <r>
    <s v="SALE1666"/>
    <d v="2024-01-05T00:00:00"/>
    <n v="1"/>
    <n v="2024"/>
    <s v="CUST1365"/>
    <s v="Female"/>
    <n v="63"/>
    <s v="PROD27"/>
    <x v="16"/>
    <x v="3"/>
    <x v="6"/>
    <s v="STORE9"/>
    <s v="Mann-Austin"/>
    <x v="0"/>
    <s v="Vasquezborough"/>
    <x v="0"/>
    <x v="1"/>
    <n v="4"/>
    <n v="1.0000000000000009E-2"/>
    <x v="1659"/>
    <x v="1663"/>
  </r>
  <r>
    <s v="SALE1667"/>
    <d v="2025-07-22T00:00:00"/>
    <n v="7"/>
    <n v="2025"/>
    <s v="CUST1312"/>
    <s v="Female"/>
    <n v="47"/>
    <s v="PROD86"/>
    <x v="52"/>
    <x v="3"/>
    <x v="8"/>
    <s v="STORE1"/>
    <s v="Martinez, Adkins and Johnson"/>
    <x v="1"/>
    <s v="Danielmouth"/>
    <x v="1"/>
    <x v="2"/>
    <n v="1"/>
    <n v="0.13"/>
    <x v="1660"/>
    <x v="1664"/>
  </r>
  <r>
    <s v="SALE1668"/>
    <d v="2025-07-05T00:00:00"/>
    <n v="7"/>
    <n v="2025"/>
    <s v="CUST1321"/>
    <s v="Female"/>
    <n v="21"/>
    <s v="PROD44"/>
    <x v="35"/>
    <x v="0"/>
    <x v="13"/>
    <s v="STORE9"/>
    <s v="Mann-Austin"/>
    <x v="0"/>
    <s v="Vasquezborough"/>
    <x v="0"/>
    <x v="2"/>
    <n v="4"/>
    <n v="6.0000000000000053E-2"/>
    <x v="1661"/>
    <x v="1665"/>
  </r>
  <r>
    <s v="SALE1669"/>
    <d v="2025-07-24T00:00:00"/>
    <n v="7"/>
    <n v="2025"/>
    <s v="CUST1052"/>
    <s v="Male"/>
    <n v="55"/>
    <s v="PROD14"/>
    <x v="61"/>
    <x v="3"/>
    <x v="6"/>
    <s v="STORE2"/>
    <s v="Mann-Austin"/>
    <x v="0"/>
    <s v="Vasquezborough"/>
    <x v="0"/>
    <x v="0"/>
    <n v="2"/>
    <n v="0.22999999999999998"/>
    <x v="1662"/>
    <x v="1666"/>
  </r>
  <r>
    <s v="SALE1670"/>
    <d v="2024-04-03T00:00:00"/>
    <n v="4"/>
    <n v="2024"/>
    <s v="CUST1478"/>
    <s v="Male"/>
    <n v="59"/>
    <s v="PROD38"/>
    <x v="45"/>
    <x v="0"/>
    <x v="9"/>
    <s v="STORE12"/>
    <s v="Martinez, Adkins and Johnson"/>
    <x v="1"/>
    <s v="Danielmouth"/>
    <x v="1"/>
    <x v="1"/>
    <n v="2"/>
    <n v="0.28000000000000003"/>
    <x v="1663"/>
    <x v="1667"/>
  </r>
  <r>
    <s v="SALE1671"/>
    <d v="2025-01-11T00:00:00"/>
    <n v="1"/>
    <n v="2025"/>
    <s v="CUST1212"/>
    <s v="Female"/>
    <n v="63"/>
    <s v="PROD50"/>
    <x v="53"/>
    <x v="0"/>
    <x v="13"/>
    <s v="STORE4"/>
    <s v="Mann-Austin"/>
    <x v="0"/>
    <s v="Vasquezborough"/>
    <x v="0"/>
    <x v="1"/>
    <n v="4"/>
    <n v="0.17999999999999994"/>
    <x v="1664"/>
    <x v="1668"/>
  </r>
  <r>
    <s v="SALE1672"/>
    <d v="2024-09-26T00:00:00"/>
    <n v="9"/>
    <n v="2024"/>
    <s v="CUST1213"/>
    <s v="Female"/>
    <n v="42"/>
    <s v="PROD3"/>
    <x v="32"/>
    <x v="3"/>
    <x v="6"/>
    <s v="STORE13"/>
    <s v="Martinez, Adkins and Johnson"/>
    <x v="1"/>
    <s v="Danielmouth"/>
    <x v="1"/>
    <x v="2"/>
    <n v="1"/>
    <n v="0.26"/>
    <x v="1665"/>
    <x v="1669"/>
  </r>
  <r>
    <s v="SALE1673"/>
    <d v="2024-12-11T00:00:00"/>
    <n v="12"/>
    <n v="2024"/>
    <s v="CUST1353"/>
    <s v="Female"/>
    <n v="56"/>
    <s v="PROD67"/>
    <x v="22"/>
    <x v="1"/>
    <x v="11"/>
    <s v="STORE17"/>
    <s v="Holloway Ltd"/>
    <x v="1"/>
    <s v="Bensonhaven"/>
    <x v="1"/>
    <x v="0"/>
    <n v="1"/>
    <n v="0.18999999999999995"/>
    <x v="1666"/>
    <x v="1670"/>
  </r>
  <r>
    <s v="SALE1674"/>
    <d v="2025-07-01T00:00:00"/>
    <n v="7"/>
    <n v="2025"/>
    <s v="CUST1343"/>
    <s v="Male"/>
    <n v="38"/>
    <s v="PROD74"/>
    <x v="1"/>
    <x v="1"/>
    <x v="1"/>
    <s v="STORE18"/>
    <s v="Guerrero-Schmitt"/>
    <x v="0"/>
    <s v="East Stevechester"/>
    <x v="1"/>
    <x v="2"/>
    <n v="2"/>
    <n v="0.24"/>
    <x v="1667"/>
    <x v="1671"/>
  </r>
  <r>
    <s v="SALE1675"/>
    <d v="2025-07-13T00:00:00"/>
    <n v="7"/>
    <n v="2025"/>
    <s v="CUST1016"/>
    <s v="Female"/>
    <n v="24"/>
    <s v="PROD64"/>
    <x v="82"/>
    <x v="2"/>
    <x v="19"/>
    <s v="STORE18"/>
    <s v="Guerrero-Schmitt"/>
    <x v="0"/>
    <s v="East Stevechester"/>
    <x v="1"/>
    <x v="1"/>
    <n v="1"/>
    <n v="0.24"/>
    <x v="1668"/>
    <x v="1672"/>
  </r>
  <r>
    <s v="SALE1676"/>
    <d v="2024-12-30T00:00:00"/>
    <n v="12"/>
    <n v="2024"/>
    <s v="CUST1251"/>
    <s v="Male"/>
    <n v="64"/>
    <s v="PROD45"/>
    <x v="46"/>
    <x v="0"/>
    <x v="0"/>
    <s v="STORE14"/>
    <s v="Mcdonald Inc"/>
    <x v="2"/>
    <s v="Christopherland"/>
    <x v="2"/>
    <x v="1"/>
    <n v="2"/>
    <n v="0.16000000000000003"/>
    <x v="1669"/>
    <x v="1673"/>
  </r>
  <r>
    <s v="SALE1677"/>
    <d v="2025-04-12T00:00:00"/>
    <n v="4"/>
    <n v="2025"/>
    <s v="CUST1343"/>
    <s v="Male"/>
    <n v="38"/>
    <s v="PROD38"/>
    <x v="45"/>
    <x v="0"/>
    <x v="9"/>
    <s v="STORE12"/>
    <s v="Martinez, Adkins and Johnson"/>
    <x v="1"/>
    <s v="Danielmouth"/>
    <x v="1"/>
    <x v="2"/>
    <n v="1"/>
    <n v="5.9999999999999942E-2"/>
    <x v="1670"/>
    <x v="1674"/>
  </r>
  <r>
    <s v="SALE1678"/>
    <d v="2025-01-22T00:00:00"/>
    <n v="1"/>
    <n v="2025"/>
    <s v="CUST1106"/>
    <s v="Female"/>
    <n v="53"/>
    <s v="PROD98"/>
    <x v="23"/>
    <x v="1"/>
    <x v="1"/>
    <s v="STORE8"/>
    <s v="Mann-Austin"/>
    <x v="0"/>
    <s v="Vasquezborough"/>
    <x v="0"/>
    <x v="0"/>
    <n v="1"/>
    <n v="0.15999999999999992"/>
    <x v="1671"/>
    <x v="1675"/>
  </r>
  <r>
    <s v="SALE1679"/>
    <d v="2023-11-07T00:00:00"/>
    <n v="11"/>
    <n v="2023"/>
    <s v="CUST1247"/>
    <s v="Male"/>
    <n v="32"/>
    <s v="PROD20"/>
    <x v="39"/>
    <x v="0"/>
    <x v="11"/>
    <s v="STORE18"/>
    <s v="Guerrero-Schmitt"/>
    <x v="0"/>
    <s v="East Stevechester"/>
    <x v="1"/>
    <x v="2"/>
    <n v="3"/>
    <n v="0.16000000000000003"/>
    <x v="1672"/>
    <x v="1676"/>
  </r>
  <r>
    <s v="SALE1680"/>
    <d v="2025-05-13T00:00:00"/>
    <n v="5"/>
    <n v="2025"/>
    <s v="CUST1018"/>
    <s v="Male"/>
    <n v="43"/>
    <s v="PROD69"/>
    <x v="20"/>
    <x v="4"/>
    <x v="14"/>
    <s v="STORE19"/>
    <s v="Mann-Austin"/>
    <x v="0"/>
    <s v="Vasquezborough"/>
    <x v="0"/>
    <x v="1"/>
    <n v="3"/>
    <n v="2.9999999999999916E-2"/>
    <x v="1673"/>
    <x v="1677"/>
  </r>
  <r>
    <s v="SALE1681"/>
    <d v="2023-12-08T00:00:00"/>
    <n v="12"/>
    <n v="2023"/>
    <s v="CUST1136"/>
    <s v="Male"/>
    <n v="29"/>
    <s v="PROD37"/>
    <x v="83"/>
    <x v="4"/>
    <x v="15"/>
    <s v="STORE15"/>
    <s v="Shelton PLC"/>
    <x v="1"/>
    <s v="East Jenniferstad"/>
    <x v="1"/>
    <x v="2"/>
    <n v="3"/>
    <n v="1.0000000000000009E-2"/>
    <x v="1674"/>
    <x v="1678"/>
  </r>
  <r>
    <s v="SALE1682"/>
    <d v="2025-01-07T00:00:00"/>
    <n v="1"/>
    <n v="2025"/>
    <s v="CUST1236"/>
    <s v="Female"/>
    <n v="42"/>
    <s v="PROD71"/>
    <x v="48"/>
    <x v="2"/>
    <x v="4"/>
    <s v="STORE18"/>
    <s v="Guerrero-Schmitt"/>
    <x v="0"/>
    <s v="East Stevechester"/>
    <x v="1"/>
    <x v="1"/>
    <n v="4"/>
    <n v="2.0000000000000129E-2"/>
    <x v="1675"/>
    <x v="1679"/>
  </r>
  <r>
    <s v="SALE1683"/>
    <d v="2024-07-02T00:00:00"/>
    <n v="7"/>
    <n v="2024"/>
    <s v="CUST1102"/>
    <s v="Female"/>
    <n v="34"/>
    <s v="PROD37"/>
    <x v="83"/>
    <x v="4"/>
    <x v="15"/>
    <s v="STORE7"/>
    <s v="Mann-Austin"/>
    <x v="0"/>
    <s v="Vasquezborough"/>
    <x v="0"/>
    <x v="2"/>
    <n v="2"/>
    <n v="0.29000000000000015"/>
    <x v="1676"/>
    <x v="1680"/>
  </r>
  <r>
    <s v="SALE1684"/>
    <d v="2025-07-07T00:00:00"/>
    <n v="7"/>
    <n v="2025"/>
    <s v="CUST1012"/>
    <s v="Female"/>
    <n v="55"/>
    <s v="PROD62"/>
    <x v="76"/>
    <x v="1"/>
    <x v="3"/>
    <s v="STORE13"/>
    <s v="Martinez, Adkins and Johnson"/>
    <x v="1"/>
    <s v="Danielmouth"/>
    <x v="1"/>
    <x v="2"/>
    <n v="4"/>
    <n v="0.22999999999999998"/>
    <x v="1677"/>
    <x v="1681"/>
  </r>
  <r>
    <s v="SALE1685"/>
    <d v="2024-06-03T00:00:00"/>
    <n v="6"/>
    <n v="2024"/>
    <s v="CUST1486"/>
    <s v="Female"/>
    <n v="22"/>
    <s v="PROD31"/>
    <x v="42"/>
    <x v="0"/>
    <x v="0"/>
    <s v="STORE1"/>
    <s v="Martinez, Adkins and Johnson"/>
    <x v="1"/>
    <s v="Danielmouth"/>
    <x v="1"/>
    <x v="1"/>
    <n v="2"/>
    <n v="4.0000000000000036E-2"/>
    <x v="1678"/>
    <x v="1682"/>
  </r>
  <r>
    <s v="SALE1686"/>
    <d v="2025-04-14T00:00:00"/>
    <n v="4"/>
    <n v="2025"/>
    <s v="CUST1355"/>
    <s v="Male"/>
    <n v="20"/>
    <s v="PROD13"/>
    <x v="21"/>
    <x v="4"/>
    <x v="12"/>
    <s v="STORE14"/>
    <s v="Mcdonald Inc"/>
    <x v="2"/>
    <s v="Christopherland"/>
    <x v="2"/>
    <x v="0"/>
    <n v="2"/>
    <n v="1.0000000000000009E-2"/>
    <x v="1679"/>
    <x v="1683"/>
  </r>
  <r>
    <s v="SALE1687"/>
    <d v="2024-03-12T00:00:00"/>
    <n v="3"/>
    <n v="2024"/>
    <s v="CUST1057"/>
    <s v="Female"/>
    <n v="43"/>
    <s v="PROD27"/>
    <x v="16"/>
    <x v="3"/>
    <x v="6"/>
    <s v="STORE14"/>
    <s v="Mcdonald Inc"/>
    <x v="2"/>
    <s v="Christopherland"/>
    <x v="2"/>
    <x v="1"/>
    <n v="3"/>
    <n v="0.22999999999999998"/>
    <x v="1680"/>
    <x v="1684"/>
  </r>
  <r>
    <s v="SALE1688"/>
    <d v="2024-05-08T00:00:00"/>
    <n v="5"/>
    <n v="2024"/>
    <s v="CUST1206"/>
    <s v="Female"/>
    <n v="26"/>
    <s v="PROD56"/>
    <x v="6"/>
    <x v="3"/>
    <x v="6"/>
    <s v="STORE18"/>
    <s v="Guerrero-Schmitt"/>
    <x v="0"/>
    <s v="East Stevechester"/>
    <x v="1"/>
    <x v="1"/>
    <n v="1"/>
    <n v="0.29000000000000004"/>
    <x v="1681"/>
    <x v="1685"/>
  </r>
  <r>
    <s v="SALE1689"/>
    <d v="2024-09-01T00:00:00"/>
    <n v="9"/>
    <n v="2024"/>
    <s v="CUST1034"/>
    <s v="Female"/>
    <n v="27"/>
    <s v="PROD17"/>
    <x v="50"/>
    <x v="0"/>
    <x v="11"/>
    <s v="STORE15"/>
    <s v="Shelton PLC"/>
    <x v="1"/>
    <s v="East Jenniferstad"/>
    <x v="1"/>
    <x v="2"/>
    <n v="4"/>
    <n v="0.10000000000000009"/>
    <x v="1682"/>
    <x v="1686"/>
  </r>
  <r>
    <s v="SALE1690"/>
    <d v="2024-06-02T00:00:00"/>
    <n v="6"/>
    <n v="2024"/>
    <s v="CUST1072"/>
    <s v="Female"/>
    <n v="39"/>
    <s v="PROD30"/>
    <x v="34"/>
    <x v="3"/>
    <x v="8"/>
    <s v="STORE7"/>
    <s v="Mann-Austin"/>
    <x v="0"/>
    <s v="Vasquezborough"/>
    <x v="0"/>
    <x v="1"/>
    <n v="1"/>
    <n v="0.21999999999999997"/>
    <x v="1683"/>
    <x v="1687"/>
  </r>
  <r>
    <s v="SALE1691"/>
    <d v="2023-10-31T00:00:00"/>
    <n v="10"/>
    <n v="2023"/>
    <s v="CUST1391"/>
    <s v="Female"/>
    <n v="40"/>
    <s v="PROD6"/>
    <x v="4"/>
    <x v="2"/>
    <x v="4"/>
    <s v="STORE17"/>
    <s v="Holloway Ltd"/>
    <x v="1"/>
    <s v="Bensonhaven"/>
    <x v="1"/>
    <x v="0"/>
    <n v="1"/>
    <n v="4.0000000000000036E-2"/>
    <x v="1684"/>
    <x v="1688"/>
  </r>
  <r>
    <s v="SALE1692"/>
    <d v="2025-09-16T00:00:00"/>
    <n v="9"/>
    <n v="2025"/>
    <s v="CUST1393"/>
    <s v="Male"/>
    <n v="46"/>
    <s v="PROD80"/>
    <x v="56"/>
    <x v="3"/>
    <x v="8"/>
    <s v="STORE3"/>
    <s v="Mann-Austin"/>
    <x v="0"/>
    <s v="Vasquezborough"/>
    <x v="0"/>
    <x v="2"/>
    <n v="4"/>
    <n v="0.10999999999999999"/>
    <x v="1685"/>
    <x v="1689"/>
  </r>
  <r>
    <s v="SALE1693"/>
    <d v="2024-03-02T00:00:00"/>
    <n v="3"/>
    <n v="2024"/>
    <s v="CUST1054"/>
    <s v="Male"/>
    <n v="24"/>
    <s v="PROD55"/>
    <x v="69"/>
    <x v="3"/>
    <x v="6"/>
    <s v="STORE11"/>
    <s v="Martinez, Adkins and Johnson"/>
    <x v="1"/>
    <s v="Danielmouth"/>
    <x v="1"/>
    <x v="0"/>
    <n v="4"/>
    <n v="8.0000000000000071E-2"/>
    <x v="1686"/>
    <x v="1690"/>
  </r>
  <r>
    <s v="SALE1694"/>
    <d v="2024-07-17T00:00:00"/>
    <n v="7"/>
    <n v="2024"/>
    <s v="CUST1433"/>
    <s v="Female"/>
    <n v="51"/>
    <s v="PROD11"/>
    <x v="21"/>
    <x v="4"/>
    <x v="12"/>
    <s v="STORE7"/>
    <s v="Mann-Austin"/>
    <x v="0"/>
    <s v="Vasquezborough"/>
    <x v="0"/>
    <x v="0"/>
    <n v="3"/>
    <n v="0.20999999999999985"/>
    <x v="1687"/>
    <x v="1691"/>
  </r>
  <r>
    <s v="SALE1695"/>
    <d v="2025-07-12T00:00:00"/>
    <n v="7"/>
    <n v="2025"/>
    <s v="CUST1083"/>
    <s v="Female"/>
    <n v="48"/>
    <s v="PROD10"/>
    <x v="21"/>
    <x v="4"/>
    <x v="12"/>
    <s v="STORE7"/>
    <s v="Mann-Austin"/>
    <x v="0"/>
    <s v="Vasquezborough"/>
    <x v="0"/>
    <x v="2"/>
    <n v="1"/>
    <n v="0.22000000000000008"/>
    <x v="1688"/>
    <x v="1692"/>
  </r>
  <r>
    <s v="SALE1696"/>
    <d v="2024-08-11T00:00:00"/>
    <n v="8"/>
    <n v="2024"/>
    <s v="CUST1417"/>
    <s v="Female"/>
    <n v="64"/>
    <s v="PROD67"/>
    <x v="22"/>
    <x v="1"/>
    <x v="11"/>
    <s v="STORE18"/>
    <s v="Guerrero-Schmitt"/>
    <x v="0"/>
    <s v="East Stevechester"/>
    <x v="1"/>
    <x v="1"/>
    <n v="1"/>
    <n v="0.14000000000000001"/>
    <x v="1689"/>
    <x v="1693"/>
  </r>
  <r>
    <s v="SALE1697"/>
    <d v="2024-01-31T00:00:00"/>
    <n v="1"/>
    <n v="2024"/>
    <s v="CUST1037"/>
    <s v="Female"/>
    <n v="27"/>
    <s v="PROD18"/>
    <x v="85"/>
    <x v="4"/>
    <x v="14"/>
    <s v="STORE18"/>
    <s v="Guerrero-Schmitt"/>
    <x v="0"/>
    <s v="East Stevechester"/>
    <x v="1"/>
    <x v="1"/>
    <n v="1"/>
    <n v="5.0000000000000044E-2"/>
    <x v="1690"/>
    <x v="1694"/>
  </r>
  <r>
    <s v="SALE1698"/>
    <d v="2024-09-07T00:00:00"/>
    <n v="9"/>
    <n v="2024"/>
    <s v="CUST1416"/>
    <s v="Male"/>
    <n v="46"/>
    <s v="PROD0"/>
    <x v="81"/>
    <x v="1"/>
    <x v="3"/>
    <s v="STORE15"/>
    <s v="Shelton PLC"/>
    <x v="1"/>
    <s v="East Jenniferstad"/>
    <x v="1"/>
    <x v="1"/>
    <n v="3"/>
    <n v="7.999999999999996E-2"/>
    <x v="1691"/>
    <x v="1695"/>
  </r>
  <r>
    <s v="SALE1699"/>
    <d v="2025-01-18T00:00:00"/>
    <n v="1"/>
    <n v="2025"/>
    <s v="CUST1068"/>
    <s v="Female"/>
    <n v="24"/>
    <s v="PROD27"/>
    <x v="16"/>
    <x v="3"/>
    <x v="6"/>
    <s v="STORE14"/>
    <s v="Mcdonald Inc"/>
    <x v="2"/>
    <s v="Christopherland"/>
    <x v="2"/>
    <x v="2"/>
    <n v="4"/>
    <n v="0.12"/>
    <x v="1692"/>
    <x v="1696"/>
  </r>
  <r>
    <s v="SALE1700"/>
    <d v="2024-02-11T00:00:00"/>
    <n v="2"/>
    <n v="2024"/>
    <s v="CUST1147"/>
    <s v="Female"/>
    <n v="49"/>
    <s v="PROD93"/>
    <x v="44"/>
    <x v="1"/>
    <x v="3"/>
    <s v="STORE4"/>
    <s v="Mann-Austin"/>
    <x v="0"/>
    <s v="Vasquezborough"/>
    <x v="0"/>
    <x v="1"/>
    <n v="3"/>
    <n v="0.17000000000000004"/>
    <x v="1693"/>
    <x v="1697"/>
  </r>
  <r>
    <s v="SALE1701"/>
    <d v="2025-06-11T00:00:00"/>
    <n v="6"/>
    <n v="2025"/>
    <s v="CUST1462"/>
    <s v="Female"/>
    <n v="34"/>
    <s v="PROD91"/>
    <x v="49"/>
    <x v="4"/>
    <x v="15"/>
    <s v="STORE19"/>
    <s v="Mann-Austin"/>
    <x v="0"/>
    <s v="Vasquezborough"/>
    <x v="0"/>
    <x v="2"/>
    <n v="3"/>
    <n v="9.9999999999999978E-2"/>
    <x v="1694"/>
    <x v="1698"/>
  </r>
  <r>
    <s v="SALE1702"/>
    <d v="2023-12-08T00:00:00"/>
    <n v="12"/>
    <n v="2023"/>
    <s v="CUST1217"/>
    <s v="Male"/>
    <n v="42"/>
    <s v="PROD37"/>
    <x v="83"/>
    <x v="4"/>
    <x v="15"/>
    <s v="STORE7"/>
    <s v="Mann-Austin"/>
    <x v="0"/>
    <s v="Vasquezborough"/>
    <x v="0"/>
    <x v="1"/>
    <n v="2"/>
    <n v="4.0000000000000036E-2"/>
    <x v="1695"/>
    <x v="1699"/>
  </r>
  <r>
    <s v="SALE1703"/>
    <d v="2024-08-17T00:00:00"/>
    <n v="8"/>
    <n v="2024"/>
    <s v="CUST1187"/>
    <s v="Female"/>
    <n v="60"/>
    <s v="PROD33"/>
    <x v="9"/>
    <x v="3"/>
    <x v="6"/>
    <s v="STORE14"/>
    <s v="Mcdonald Inc"/>
    <x v="2"/>
    <s v="Christopherland"/>
    <x v="2"/>
    <x v="0"/>
    <n v="1"/>
    <n v="0.30000000000000004"/>
    <x v="1696"/>
    <x v="1700"/>
  </r>
  <r>
    <s v="SALE1704"/>
    <d v="2025-02-05T00:00:00"/>
    <n v="2"/>
    <n v="2025"/>
    <s v="CUST1095"/>
    <s v="Female"/>
    <n v="62"/>
    <s v="PROD19"/>
    <x v="43"/>
    <x v="0"/>
    <x v="20"/>
    <s v="STORE8"/>
    <s v="Mann-Austin"/>
    <x v="0"/>
    <s v="Vasquezborough"/>
    <x v="0"/>
    <x v="1"/>
    <n v="1"/>
    <n v="9.9999999999998979E-3"/>
    <x v="1697"/>
    <x v="1701"/>
  </r>
  <r>
    <s v="SALE1705"/>
    <d v="2025-03-18T00:00:00"/>
    <n v="3"/>
    <n v="2025"/>
    <s v="CUST1253"/>
    <s v="Male"/>
    <n v="32"/>
    <s v="PROD43"/>
    <x v="19"/>
    <x v="1"/>
    <x v="3"/>
    <s v="STORE18"/>
    <s v="Guerrero-Schmitt"/>
    <x v="0"/>
    <s v="East Stevechester"/>
    <x v="1"/>
    <x v="0"/>
    <n v="3"/>
    <n v="0.20999999999999996"/>
    <x v="1698"/>
    <x v="1702"/>
  </r>
  <r>
    <s v="SALE1706"/>
    <d v="2024-03-26T00:00:00"/>
    <n v="3"/>
    <n v="2024"/>
    <s v="CUST1057"/>
    <s v="Female"/>
    <n v="43"/>
    <s v="PROD44"/>
    <x v="35"/>
    <x v="0"/>
    <x v="13"/>
    <s v="STORE8"/>
    <s v="Mann-Austin"/>
    <x v="0"/>
    <s v="Vasquezborough"/>
    <x v="0"/>
    <x v="0"/>
    <n v="3"/>
    <n v="0.25"/>
    <x v="1699"/>
    <x v="1703"/>
  </r>
  <r>
    <s v="SALE1707"/>
    <d v="2025-05-01T00:00:00"/>
    <n v="5"/>
    <n v="2025"/>
    <s v="CUST1437"/>
    <s v="Female"/>
    <n v="47"/>
    <s v="PROD67"/>
    <x v="22"/>
    <x v="1"/>
    <x v="11"/>
    <s v="STORE10"/>
    <s v="Martinez, Adkins and Johnson"/>
    <x v="1"/>
    <s v="Danielmouth"/>
    <x v="1"/>
    <x v="1"/>
    <n v="4"/>
    <n v="5.0000000000000044E-2"/>
    <x v="1700"/>
    <x v="1704"/>
  </r>
  <r>
    <s v="SALE1708"/>
    <d v="2025-02-27T00:00:00"/>
    <n v="2"/>
    <n v="2025"/>
    <s v="CUST1051"/>
    <s v="Female"/>
    <n v="23"/>
    <s v="PROD50"/>
    <x v="53"/>
    <x v="0"/>
    <x v="13"/>
    <s v="STORE4"/>
    <s v="Mann-Austin"/>
    <x v="0"/>
    <s v="Vasquezborough"/>
    <x v="0"/>
    <x v="0"/>
    <n v="3"/>
    <n v="0.17999999999999994"/>
    <x v="1701"/>
    <x v="1705"/>
  </r>
  <r>
    <s v="SALE1709"/>
    <d v="2024-07-19T00:00:00"/>
    <n v="7"/>
    <n v="2024"/>
    <s v="CUST1223"/>
    <s v="Male"/>
    <n v="50"/>
    <s v="PROD56"/>
    <x v="6"/>
    <x v="3"/>
    <x v="6"/>
    <s v="STORE18"/>
    <s v="Guerrero-Schmitt"/>
    <x v="0"/>
    <s v="East Stevechester"/>
    <x v="1"/>
    <x v="1"/>
    <n v="1"/>
    <n v="0.26"/>
    <x v="1702"/>
    <x v="1706"/>
  </r>
  <r>
    <s v="SALE1710"/>
    <d v="2024-01-01T00:00:00"/>
    <n v="1"/>
    <n v="2024"/>
    <s v="CUST1277"/>
    <s v="Female"/>
    <n v="22"/>
    <s v="PROD19"/>
    <x v="43"/>
    <x v="0"/>
    <x v="20"/>
    <s v="STORE5"/>
    <s v="Mann-Austin"/>
    <x v="0"/>
    <s v="Vasquezborough"/>
    <x v="0"/>
    <x v="2"/>
    <n v="3"/>
    <n v="0.26000000000000012"/>
    <x v="1703"/>
    <x v="1707"/>
  </r>
  <r>
    <s v="SALE1711"/>
    <d v="2024-01-25T00:00:00"/>
    <n v="1"/>
    <n v="2024"/>
    <s v="CUST1218"/>
    <s v="Male"/>
    <n v="46"/>
    <s v="PROD79"/>
    <x v="27"/>
    <x v="3"/>
    <x v="16"/>
    <s v="STORE6"/>
    <s v="Mann-Austin"/>
    <x v="0"/>
    <s v="Vasquezborough"/>
    <x v="0"/>
    <x v="1"/>
    <n v="1"/>
    <n v="0"/>
    <x v="1704"/>
    <x v="1708"/>
  </r>
  <r>
    <s v="SALE1712"/>
    <d v="2024-09-13T00:00:00"/>
    <n v="9"/>
    <n v="2024"/>
    <s v="CUST1076"/>
    <s v="Male"/>
    <n v="37"/>
    <s v="PROD1"/>
    <x v="21"/>
    <x v="4"/>
    <x v="12"/>
    <s v="STORE16"/>
    <s v="Frederick-Wright"/>
    <x v="3"/>
    <s v="New Jimmymouth"/>
    <x v="1"/>
    <x v="2"/>
    <n v="2"/>
    <n v="0.10999999999999999"/>
    <x v="1705"/>
    <x v="1709"/>
  </r>
  <r>
    <s v="SALE1713"/>
    <d v="2024-10-07T00:00:00"/>
    <n v="10"/>
    <n v="2024"/>
    <s v="CUST1468"/>
    <s v="Male"/>
    <n v="45"/>
    <s v="PROD74"/>
    <x v="1"/>
    <x v="1"/>
    <x v="1"/>
    <s v="STORE3"/>
    <s v="Mann-Austin"/>
    <x v="0"/>
    <s v="Vasquezborough"/>
    <x v="0"/>
    <x v="1"/>
    <n v="1"/>
    <n v="0.26"/>
    <x v="1706"/>
    <x v="1710"/>
  </r>
  <r>
    <s v="SALE1714"/>
    <d v="2024-02-25T00:00:00"/>
    <n v="2"/>
    <n v="2024"/>
    <s v="CUST1485"/>
    <s v="Female"/>
    <n v="46"/>
    <s v="PROD37"/>
    <x v="83"/>
    <x v="4"/>
    <x v="15"/>
    <s v="STORE14"/>
    <s v="Mcdonald Inc"/>
    <x v="2"/>
    <s v="Christopherland"/>
    <x v="2"/>
    <x v="0"/>
    <n v="4"/>
    <n v="1.9999999999999907E-2"/>
    <x v="1707"/>
    <x v="1711"/>
  </r>
  <r>
    <s v="SALE1715"/>
    <d v="2025-06-15T00:00:00"/>
    <n v="6"/>
    <n v="2025"/>
    <s v="CUST1433"/>
    <s v="Female"/>
    <n v="51"/>
    <s v="PROD12"/>
    <x v="21"/>
    <x v="4"/>
    <x v="12"/>
    <s v="STORE1"/>
    <s v="Martinez, Adkins and Johnson"/>
    <x v="1"/>
    <s v="Danielmouth"/>
    <x v="1"/>
    <x v="0"/>
    <n v="1"/>
    <n v="7.999999999999996E-2"/>
    <x v="1708"/>
    <x v="1712"/>
  </r>
  <r>
    <s v="SALE1716"/>
    <d v="2024-04-12T00:00:00"/>
    <n v="4"/>
    <n v="2024"/>
    <s v="CUST1399"/>
    <s v="Male"/>
    <n v="27"/>
    <s v="PROD77"/>
    <x v="24"/>
    <x v="1"/>
    <x v="5"/>
    <s v="STORE18"/>
    <s v="Guerrero-Schmitt"/>
    <x v="0"/>
    <s v="East Stevechester"/>
    <x v="1"/>
    <x v="2"/>
    <n v="2"/>
    <n v="0.29000000000000004"/>
    <x v="1709"/>
    <x v="1713"/>
  </r>
  <r>
    <s v="SALE1717"/>
    <d v="2023-12-05T00:00:00"/>
    <n v="12"/>
    <n v="2023"/>
    <s v="CUST1062"/>
    <s v="Male"/>
    <n v="50"/>
    <s v="PROD22"/>
    <x v="57"/>
    <x v="0"/>
    <x v="20"/>
    <s v="STORE18"/>
    <s v="Guerrero-Schmitt"/>
    <x v="0"/>
    <s v="East Stevechester"/>
    <x v="1"/>
    <x v="1"/>
    <n v="2"/>
    <n v="2.0000000000000018E-2"/>
    <x v="1710"/>
    <x v="1714"/>
  </r>
  <r>
    <s v="SALE1718"/>
    <d v="2023-12-01T00:00:00"/>
    <n v="12"/>
    <n v="2023"/>
    <s v="CUST1066"/>
    <s v="Female"/>
    <n v="27"/>
    <s v="PROD78"/>
    <x v="33"/>
    <x v="3"/>
    <x v="6"/>
    <s v="STORE3"/>
    <s v="Mann-Austin"/>
    <x v="0"/>
    <s v="Vasquezborough"/>
    <x v="0"/>
    <x v="2"/>
    <n v="4"/>
    <n v="0.17999999999999994"/>
    <x v="1711"/>
    <x v="1715"/>
  </r>
  <r>
    <s v="SALE1719"/>
    <d v="2025-02-14T00:00:00"/>
    <n v="2"/>
    <n v="2025"/>
    <s v="CUST1007"/>
    <s v="Female"/>
    <n v="29"/>
    <s v="PROD55"/>
    <x v="69"/>
    <x v="3"/>
    <x v="6"/>
    <s v="STORE12"/>
    <s v="Martinez, Adkins and Johnson"/>
    <x v="1"/>
    <s v="Danielmouth"/>
    <x v="1"/>
    <x v="1"/>
    <n v="1"/>
    <n v="0.14000000000000001"/>
    <x v="1712"/>
    <x v="1716"/>
  </r>
  <r>
    <s v="SALE1720"/>
    <d v="2024-11-28T00:00:00"/>
    <n v="11"/>
    <n v="2024"/>
    <s v="CUST1432"/>
    <s v="Male"/>
    <n v="37"/>
    <s v="PROD0"/>
    <x v="81"/>
    <x v="1"/>
    <x v="3"/>
    <s v="STORE19"/>
    <s v="Mann-Austin"/>
    <x v="0"/>
    <s v="Vasquezborough"/>
    <x v="0"/>
    <x v="1"/>
    <n v="1"/>
    <n v="9.9999999999999978E-2"/>
    <x v="1713"/>
    <x v="1717"/>
  </r>
  <r>
    <s v="SALE1721"/>
    <d v="2025-03-20T00:00:00"/>
    <n v="3"/>
    <n v="2025"/>
    <s v="CUST1289"/>
    <s v="Male"/>
    <n v="45"/>
    <s v="PROD43"/>
    <x v="19"/>
    <x v="1"/>
    <x v="3"/>
    <s v="STORE7"/>
    <s v="Mann-Austin"/>
    <x v="0"/>
    <s v="Vasquezborough"/>
    <x v="0"/>
    <x v="0"/>
    <n v="2"/>
    <n v="0.14000000000000001"/>
    <x v="1714"/>
    <x v="1718"/>
  </r>
  <r>
    <s v="SALE1722"/>
    <d v="2025-02-21T00:00:00"/>
    <n v="2"/>
    <n v="2025"/>
    <s v="CUST1420"/>
    <s v="Male"/>
    <n v="60"/>
    <s v="PROD58"/>
    <x v="78"/>
    <x v="4"/>
    <x v="11"/>
    <s v="STORE0"/>
    <s v="Rivera-Warner"/>
    <x v="0"/>
    <s v="Washingtonfurt"/>
    <x v="1"/>
    <x v="1"/>
    <n v="3"/>
    <n v="0.14000000000000001"/>
    <x v="1715"/>
    <x v="1719"/>
  </r>
  <r>
    <s v="SALE1723"/>
    <d v="2025-03-22T00:00:00"/>
    <n v="3"/>
    <n v="2025"/>
    <s v="CUST1496"/>
    <s v="Male"/>
    <n v="56"/>
    <s v="PROD89"/>
    <x v="38"/>
    <x v="2"/>
    <x v="19"/>
    <s v="STORE12"/>
    <s v="Martinez, Adkins and Johnson"/>
    <x v="1"/>
    <s v="Danielmouth"/>
    <x v="1"/>
    <x v="0"/>
    <n v="4"/>
    <n v="1.0000000000000009E-2"/>
    <x v="1716"/>
    <x v="1720"/>
  </r>
  <r>
    <s v="SALE1724"/>
    <d v="2025-01-28T00:00:00"/>
    <n v="1"/>
    <n v="2025"/>
    <s v="CUST1392"/>
    <s v="Male"/>
    <n v="46"/>
    <s v="PROD27"/>
    <x v="16"/>
    <x v="3"/>
    <x v="6"/>
    <s v="STORE3"/>
    <s v="Mann-Austin"/>
    <x v="0"/>
    <s v="Vasquezborough"/>
    <x v="0"/>
    <x v="0"/>
    <n v="3"/>
    <n v="0.17000000000000004"/>
    <x v="1717"/>
    <x v="1721"/>
  </r>
  <r>
    <s v="SALE1725"/>
    <d v="2025-02-13T00:00:00"/>
    <n v="2"/>
    <n v="2025"/>
    <s v="CUST1009"/>
    <s v="Male"/>
    <n v="64"/>
    <s v="PROD91"/>
    <x v="49"/>
    <x v="4"/>
    <x v="15"/>
    <s v="STORE18"/>
    <s v="Guerrero-Schmitt"/>
    <x v="0"/>
    <s v="East Stevechester"/>
    <x v="1"/>
    <x v="2"/>
    <n v="3"/>
    <n v="0.22999999999999987"/>
    <x v="1718"/>
    <x v="1722"/>
  </r>
  <r>
    <s v="SALE1726"/>
    <d v="2025-03-29T00:00:00"/>
    <n v="3"/>
    <n v="2025"/>
    <s v="CUST1124"/>
    <s v="Male"/>
    <n v="26"/>
    <s v="PROD63"/>
    <x v="74"/>
    <x v="2"/>
    <x v="18"/>
    <s v="STORE5"/>
    <s v="Mann-Austin"/>
    <x v="0"/>
    <s v="Vasquezborough"/>
    <x v="0"/>
    <x v="2"/>
    <n v="4"/>
    <n v="2.0000000000000018E-2"/>
    <x v="1719"/>
    <x v="1723"/>
  </r>
  <r>
    <s v="SALE1727"/>
    <d v="2023-10-15T00:00:00"/>
    <n v="10"/>
    <n v="2023"/>
    <s v="CUST1023"/>
    <s v="Female"/>
    <n v="52"/>
    <s v="PROD12"/>
    <x v="21"/>
    <x v="4"/>
    <x v="12"/>
    <s v="STORE0"/>
    <s v="Rivera-Warner"/>
    <x v="0"/>
    <s v="Washingtonfurt"/>
    <x v="1"/>
    <x v="2"/>
    <n v="1"/>
    <n v="9.9999999999999978E-2"/>
    <x v="1720"/>
    <x v="1724"/>
  </r>
  <r>
    <s v="SALE1728"/>
    <d v="2024-09-12T00:00:00"/>
    <n v="9"/>
    <n v="2024"/>
    <s v="CUST1052"/>
    <s v="Male"/>
    <n v="55"/>
    <s v="PROD31"/>
    <x v="42"/>
    <x v="0"/>
    <x v="0"/>
    <s v="STORE11"/>
    <s v="Martinez, Adkins and Johnson"/>
    <x v="1"/>
    <s v="Danielmouth"/>
    <x v="1"/>
    <x v="1"/>
    <n v="4"/>
    <n v="0.28000000000000003"/>
    <x v="1721"/>
    <x v="1725"/>
  </r>
  <r>
    <s v="SALE1729"/>
    <d v="2024-01-05T00:00:00"/>
    <n v="1"/>
    <n v="2024"/>
    <s v="CUST1292"/>
    <s v="Male"/>
    <n v="30"/>
    <s v="PROD1"/>
    <x v="21"/>
    <x v="4"/>
    <x v="12"/>
    <s v="STORE14"/>
    <s v="Mcdonald Inc"/>
    <x v="2"/>
    <s v="Christopherland"/>
    <x v="2"/>
    <x v="2"/>
    <n v="4"/>
    <n v="0.12"/>
    <x v="1722"/>
    <x v="1726"/>
  </r>
  <r>
    <s v="SALE1730"/>
    <d v="2024-09-14T00:00:00"/>
    <n v="9"/>
    <n v="2024"/>
    <s v="CUST1478"/>
    <s v="Male"/>
    <n v="59"/>
    <s v="PROD31"/>
    <x v="42"/>
    <x v="0"/>
    <x v="0"/>
    <s v="STORE18"/>
    <s v="Guerrero-Schmitt"/>
    <x v="0"/>
    <s v="East Stevechester"/>
    <x v="1"/>
    <x v="2"/>
    <n v="2"/>
    <n v="0.30000000000000004"/>
    <x v="1723"/>
    <x v="1727"/>
  </r>
  <r>
    <s v="SALE1731"/>
    <d v="2023-11-01T00:00:00"/>
    <n v="11"/>
    <n v="2023"/>
    <s v="CUST1219"/>
    <s v="Female"/>
    <n v="47"/>
    <s v="PROD94"/>
    <x v="29"/>
    <x v="2"/>
    <x v="18"/>
    <s v="STORE10"/>
    <s v="Martinez, Adkins and Johnson"/>
    <x v="1"/>
    <s v="Danielmouth"/>
    <x v="1"/>
    <x v="1"/>
    <n v="2"/>
    <n v="0.24"/>
    <x v="1724"/>
    <x v="1728"/>
  </r>
  <r>
    <s v="SALE1732"/>
    <d v="2024-12-02T00:00:00"/>
    <n v="12"/>
    <n v="2024"/>
    <s v="CUST1054"/>
    <s v="Male"/>
    <n v="24"/>
    <s v="PROD66"/>
    <x v="67"/>
    <x v="2"/>
    <x v="4"/>
    <s v="STORE18"/>
    <s v="Guerrero-Schmitt"/>
    <x v="0"/>
    <s v="East Stevechester"/>
    <x v="1"/>
    <x v="2"/>
    <n v="2"/>
    <n v="6.0000000000000053E-2"/>
    <x v="1725"/>
    <x v="1729"/>
  </r>
  <r>
    <s v="SALE1733"/>
    <d v="2025-07-24T00:00:00"/>
    <n v="7"/>
    <n v="2025"/>
    <s v="CUST1003"/>
    <s v="Female"/>
    <n v="59"/>
    <s v="PROD12"/>
    <x v="21"/>
    <x v="4"/>
    <x v="12"/>
    <s v="STORE9"/>
    <s v="Mann-Austin"/>
    <x v="0"/>
    <s v="Vasquezborough"/>
    <x v="0"/>
    <x v="1"/>
    <n v="1"/>
    <n v="2.0000000000000018E-2"/>
    <x v="1726"/>
    <x v="1730"/>
  </r>
  <r>
    <s v="SALE1734"/>
    <d v="2025-07-05T00:00:00"/>
    <n v="7"/>
    <n v="2025"/>
    <s v="CUST1202"/>
    <s v="Female"/>
    <n v="37"/>
    <s v="PROD36"/>
    <x v="14"/>
    <x v="4"/>
    <x v="12"/>
    <s v="STORE13"/>
    <s v="Martinez, Adkins and Johnson"/>
    <x v="1"/>
    <s v="Danielmouth"/>
    <x v="1"/>
    <x v="0"/>
    <n v="2"/>
    <n v="0.27"/>
    <x v="1727"/>
    <x v="1731"/>
  </r>
  <r>
    <s v="SALE1735"/>
    <d v="2024-07-09T00:00:00"/>
    <n v="7"/>
    <n v="2024"/>
    <s v="CUST1054"/>
    <s v="Male"/>
    <n v="24"/>
    <s v="PROD93"/>
    <x v="44"/>
    <x v="1"/>
    <x v="3"/>
    <s v="STORE17"/>
    <s v="Holloway Ltd"/>
    <x v="1"/>
    <s v="Bensonhaven"/>
    <x v="1"/>
    <x v="0"/>
    <n v="4"/>
    <n v="2.0000000000000129E-2"/>
    <x v="1728"/>
    <x v="1732"/>
  </r>
  <r>
    <s v="SALE1736"/>
    <d v="2024-01-22T00:00:00"/>
    <n v="1"/>
    <n v="2024"/>
    <s v="CUST1116"/>
    <s v="Female"/>
    <n v="18"/>
    <s v="PROD25"/>
    <x v="55"/>
    <x v="4"/>
    <x v="11"/>
    <s v="STORE17"/>
    <s v="Holloway Ltd"/>
    <x v="1"/>
    <s v="Bensonhaven"/>
    <x v="1"/>
    <x v="1"/>
    <n v="3"/>
    <n v="0.12"/>
    <x v="1729"/>
    <x v="1733"/>
  </r>
  <r>
    <s v="SALE1737"/>
    <d v="2024-01-23T00:00:00"/>
    <n v="1"/>
    <n v="2024"/>
    <s v="CUST1344"/>
    <s v="Male"/>
    <n v="39"/>
    <s v="PROD60"/>
    <x v="17"/>
    <x v="2"/>
    <x v="2"/>
    <s v="STORE4"/>
    <s v="Mann-Austin"/>
    <x v="0"/>
    <s v="Vasquezborough"/>
    <x v="0"/>
    <x v="0"/>
    <n v="1"/>
    <n v="0.18000000000000005"/>
    <x v="1730"/>
    <x v="1734"/>
  </r>
  <r>
    <s v="SALE1738"/>
    <d v="2024-08-22T00:00:00"/>
    <n v="8"/>
    <n v="2024"/>
    <s v="CUST1191"/>
    <s v="Female"/>
    <n v="29"/>
    <s v="PROD78"/>
    <x v="33"/>
    <x v="3"/>
    <x v="6"/>
    <s v="STORE4"/>
    <s v="Mann-Austin"/>
    <x v="0"/>
    <s v="Vasquezborough"/>
    <x v="0"/>
    <x v="1"/>
    <n v="4"/>
    <n v="0.14000000000000001"/>
    <x v="1731"/>
    <x v="1735"/>
  </r>
  <r>
    <s v="SALE1739"/>
    <d v="2025-08-18T00:00:00"/>
    <n v="8"/>
    <n v="2025"/>
    <s v="CUST1316"/>
    <s v="Male"/>
    <n v="34"/>
    <s v="PROD96"/>
    <x v="87"/>
    <x v="4"/>
    <x v="21"/>
    <s v="STORE0"/>
    <s v="Rivera-Warner"/>
    <x v="0"/>
    <s v="Washingtonfurt"/>
    <x v="1"/>
    <x v="0"/>
    <n v="3"/>
    <n v="0.10999999999999999"/>
    <x v="1732"/>
    <x v="1736"/>
  </r>
  <r>
    <s v="SALE1740"/>
    <d v="2024-09-27T00:00:00"/>
    <n v="9"/>
    <n v="2024"/>
    <s v="CUST1051"/>
    <s v="Female"/>
    <n v="23"/>
    <s v="PROD37"/>
    <x v="83"/>
    <x v="4"/>
    <x v="15"/>
    <s v="STORE19"/>
    <s v="Mann-Austin"/>
    <x v="0"/>
    <s v="Vasquezborough"/>
    <x v="0"/>
    <x v="0"/>
    <n v="4"/>
    <n v="7.999999999999996E-2"/>
    <x v="1733"/>
    <x v="1737"/>
  </r>
  <r>
    <s v="SALE1741"/>
    <d v="2025-08-11T00:00:00"/>
    <n v="8"/>
    <n v="2025"/>
    <s v="CUST1009"/>
    <s v="Male"/>
    <n v="64"/>
    <s v="PROD96"/>
    <x v="87"/>
    <x v="4"/>
    <x v="21"/>
    <s v="STORE2"/>
    <s v="Mann-Austin"/>
    <x v="0"/>
    <s v="Vasquezborough"/>
    <x v="0"/>
    <x v="1"/>
    <n v="2"/>
    <n v="0.14000000000000001"/>
    <x v="1734"/>
    <x v="1738"/>
  </r>
  <r>
    <s v="SALE1742"/>
    <d v="2024-09-21T00:00:00"/>
    <n v="9"/>
    <n v="2024"/>
    <s v="CUST1293"/>
    <s v="Female"/>
    <n v="56"/>
    <s v="PROD73"/>
    <x v="71"/>
    <x v="0"/>
    <x v="0"/>
    <s v="STORE3"/>
    <s v="Mann-Austin"/>
    <x v="0"/>
    <s v="Vasquezborough"/>
    <x v="0"/>
    <x v="0"/>
    <n v="1"/>
    <n v="0"/>
    <x v="1735"/>
    <x v="1739"/>
  </r>
  <r>
    <s v="SALE1743"/>
    <d v="2024-03-04T00:00:00"/>
    <n v="3"/>
    <n v="2024"/>
    <s v="CUST1364"/>
    <s v="Male"/>
    <n v="58"/>
    <s v="PROD41"/>
    <x v="80"/>
    <x v="0"/>
    <x v="13"/>
    <s v="STORE3"/>
    <s v="Mann-Austin"/>
    <x v="0"/>
    <s v="Vasquezborough"/>
    <x v="0"/>
    <x v="2"/>
    <n v="3"/>
    <n v="0.29000000000000004"/>
    <x v="1736"/>
    <x v="1740"/>
  </r>
  <r>
    <s v="SALE1744"/>
    <d v="2023-11-14T00:00:00"/>
    <n v="11"/>
    <n v="2023"/>
    <s v="CUST1482"/>
    <s v="Male"/>
    <n v="26"/>
    <s v="PROD46"/>
    <x v="51"/>
    <x v="4"/>
    <x v="21"/>
    <s v="STORE14"/>
    <s v="Mcdonald Inc"/>
    <x v="2"/>
    <s v="Christopherland"/>
    <x v="2"/>
    <x v="0"/>
    <n v="1"/>
    <n v="9.9999999999999978E-2"/>
    <x v="1737"/>
    <x v="1741"/>
  </r>
  <r>
    <s v="SALE1745"/>
    <d v="2025-07-25T00:00:00"/>
    <n v="7"/>
    <n v="2025"/>
    <s v="CUST1288"/>
    <s v="Male"/>
    <n v="58"/>
    <s v="PROD60"/>
    <x v="17"/>
    <x v="2"/>
    <x v="2"/>
    <s v="STORE15"/>
    <s v="Shelton PLC"/>
    <x v="1"/>
    <s v="East Jenniferstad"/>
    <x v="1"/>
    <x v="0"/>
    <n v="1"/>
    <n v="0.30000000000000004"/>
    <x v="1738"/>
    <x v="1742"/>
  </r>
  <r>
    <s v="SALE1746"/>
    <d v="2024-10-08T00:00:00"/>
    <n v="10"/>
    <n v="2024"/>
    <s v="CUST1101"/>
    <s v="Male"/>
    <n v="29"/>
    <s v="PROD70"/>
    <x v="7"/>
    <x v="3"/>
    <x v="7"/>
    <s v="STORE4"/>
    <s v="Mann-Austin"/>
    <x v="0"/>
    <s v="Vasquezborough"/>
    <x v="0"/>
    <x v="0"/>
    <n v="4"/>
    <n v="6.0000000000000053E-2"/>
    <x v="1739"/>
    <x v="1743"/>
  </r>
  <r>
    <s v="SALE1747"/>
    <d v="2025-05-15T00:00:00"/>
    <n v="5"/>
    <n v="2025"/>
    <s v="CUST1042"/>
    <s v="Male"/>
    <n v="19"/>
    <s v="PROD64"/>
    <x v="82"/>
    <x v="2"/>
    <x v="19"/>
    <s v="STORE11"/>
    <s v="Martinez, Adkins and Johnson"/>
    <x v="1"/>
    <s v="Danielmouth"/>
    <x v="1"/>
    <x v="0"/>
    <n v="3"/>
    <n v="0.21999999999999997"/>
    <x v="1740"/>
    <x v="1744"/>
  </r>
  <r>
    <s v="SALE1748"/>
    <d v="2025-03-28T00:00:00"/>
    <n v="3"/>
    <n v="2025"/>
    <s v="CUST1463"/>
    <s v="Female"/>
    <n v="36"/>
    <s v="PROD31"/>
    <x v="42"/>
    <x v="0"/>
    <x v="0"/>
    <s v="STORE15"/>
    <s v="Shelton PLC"/>
    <x v="1"/>
    <s v="East Jenniferstad"/>
    <x v="1"/>
    <x v="2"/>
    <n v="2"/>
    <n v="0.19999999999999996"/>
    <x v="1741"/>
    <x v="1745"/>
  </r>
  <r>
    <s v="SALE1749"/>
    <d v="2025-07-04T00:00:00"/>
    <n v="7"/>
    <n v="2025"/>
    <s v="CUST1373"/>
    <s v="Female"/>
    <n v="37"/>
    <s v="PROD82"/>
    <x v="68"/>
    <x v="0"/>
    <x v="13"/>
    <s v="STORE6"/>
    <s v="Mann-Austin"/>
    <x v="0"/>
    <s v="Vasquezborough"/>
    <x v="0"/>
    <x v="0"/>
    <n v="4"/>
    <n v="0.17999999999999994"/>
    <x v="1742"/>
    <x v="1746"/>
  </r>
  <r>
    <s v="SALE1750"/>
    <d v="2024-07-29T00:00:00"/>
    <n v="7"/>
    <n v="2024"/>
    <s v="CUST1015"/>
    <s v="Female"/>
    <n v="49"/>
    <s v="PROD64"/>
    <x v="82"/>
    <x v="2"/>
    <x v="19"/>
    <s v="STORE15"/>
    <s v="Shelton PLC"/>
    <x v="1"/>
    <s v="East Jenniferstad"/>
    <x v="1"/>
    <x v="1"/>
    <n v="3"/>
    <n v="0.13"/>
    <x v="1743"/>
    <x v="1747"/>
  </r>
  <r>
    <s v="SALE1751"/>
    <d v="2024-01-05T00:00:00"/>
    <n v="1"/>
    <n v="2024"/>
    <s v="CUST1257"/>
    <s v="Male"/>
    <n v="42"/>
    <s v="PROD97"/>
    <x v="0"/>
    <x v="0"/>
    <x v="0"/>
    <s v="STORE19"/>
    <s v="Mann-Austin"/>
    <x v="0"/>
    <s v="Vasquezborough"/>
    <x v="0"/>
    <x v="1"/>
    <n v="4"/>
    <n v="0.28999999999999992"/>
    <x v="1744"/>
    <x v="1748"/>
  </r>
  <r>
    <s v="SALE1752"/>
    <d v="2025-08-17T00:00:00"/>
    <n v="8"/>
    <n v="2025"/>
    <s v="CUST1051"/>
    <s v="Female"/>
    <n v="23"/>
    <s v="PROD12"/>
    <x v="21"/>
    <x v="4"/>
    <x v="12"/>
    <s v="STORE4"/>
    <s v="Mann-Austin"/>
    <x v="0"/>
    <s v="Vasquezborough"/>
    <x v="0"/>
    <x v="2"/>
    <n v="4"/>
    <n v="0.10999999999999999"/>
    <x v="1745"/>
    <x v="1749"/>
  </r>
  <r>
    <s v="SALE1753"/>
    <d v="2024-05-13T00:00:00"/>
    <n v="5"/>
    <n v="2024"/>
    <s v="CUST1089"/>
    <s v="Male"/>
    <n v="43"/>
    <s v="PROD39"/>
    <x v="11"/>
    <x v="1"/>
    <x v="10"/>
    <s v="STORE1"/>
    <s v="Martinez, Adkins and Johnson"/>
    <x v="1"/>
    <s v="Danielmouth"/>
    <x v="1"/>
    <x v="0"/>
    <n v="4"/>
    <n v="0.25"/>
    <x v="1746"/>
    <x v="1750"/>
  </r>
  <r>
    <s v="SALE1754"/>
    <d v="2025-05-20T00:00:00"/>
    <n v="5"/>
    <n v="2025"/>
    <s v="CUST1173"/>
    <s v="Female"/>
    <n v="41"/>
    <s v="PROD11"/>
    <x v="21"/>
    <x v="4"/>
    <x v="12"/>
    <s v="STORE12"/>
    <s v="Martinez, Adkins and Johnson"/>
    <x v="1"/>
    <s v="Danielmouth"/>
    <x v="1"/>
    <x v="1"/>
    <n v="1"/>
    <n v="0.18999999999999995"/>
    <x v="1747"/>
    <x v="1751"/>
  </r>
  <r>
    <s v="SALE1755"/>
    <d v="2025-08-29T00:00:00"/>
    <n v="8"/>
    <n v="2025"/>
    <s v="CUST1230"/>
    <s v="Male"/>
    <n v="29"/>
    <s v="PROD66"/>
    <x v="67"/>
    <x v="2"/>
    <x v="4"/>
    <s v="STORE11"/>
    <s v="Martinez, Adkins and Johnson"/>
    <x v="1"/>
    <s v="Danielmouth"/>
    <x v="1"/>
    <x v="0"/>
    <n v="1"/>
    <n v="3.0000000000000027E-2"/>
    <x v="1748"/>
    <x v="1752"/>
  </r>
  <r>
    <s v="SALE1756"/>
    <d v="2024-04-08T00:00:00"/>
    <n v="4"/>
    <n v="2024"/>
    <s v="CUST1348"/>
    <s v="Male"/>
    <n v="55"/>
    <s v="PROD89"/>
    <x v="38"/>
    <x v="2"/>
    <x v="19"/>
    <s v="STORE17"/>
    <s v="Holloway Ltd"/>
    <x v="1"/>
    <s v="Bensonhaven"/>
    <x v="1"/>
    <x v="2"/>
    <n v="2"/>
    <n v="0.25"/>
    <x v="1749"/>
    <x v="1753"/>
  </r>
  <r>
    <s v="SALE1757"/>
    <d v="2024-03-04T00:00:00"/>
    <n v="3"/>
    <n v="2024"/>
    <s v="CUST1012"/>
    <s v="Female"/>
    <n v="55"/>
    <s v="PROD66"/>
    <x v="67"/>
    <x v="2"/>
    <x v="4"/>
    <s v="STORE19"/>
    <s v="Mann-Austin"/>
    <x v="0"/>
    <s v="Vasquezborough"/>
    <x v="0"/>
    <x v="2"/>
    <n v="3"/>
    <n v="7.0000000000000062E-2"/>
    <x v="1750"/>
    <x v="1754"/>
  </r>
  <r>
    <s v="SALE1758"/>
    <d v="2025-09-16T00:00:00"/>
    <n v="9"/>
    <n v="2025"/>
    <s v="CUST1076"/>
    <s v="Male"/>
    <n v="37"/>
    <s v="PROD36"/>
    <x v="14"/>
    <x v="4"/>
    <x v="12"/>
    <s v="STORE0"/>
    <s v="Rivera-Warner"/>
    <x v="0"/>
    <s v="Washingtonfurt"/>
    <x v="1"/>
    <x v="2"/>
    <n v="2"/>
    <n v="6.0000000000000053E-2"/>
    <x v="1751"/>
    <x v="1755"/>
  </r>
  <r>
    <s v="SALE1759"/>
    <d v="2024-06-05T00:00:00"/>
    <n v="6"/>
    <n v="2024"/>
    <s v="CUST1013"/>
    <s v="Female"/>
    <n v="32"/>
    <s v="PROD14"/>
    <x v="61"/>
    <x v="3"/>
    <x v="6"/>
    <s v="STORE17"/>
    <s v="Holloway Ltd"/>
    <x v="1"/>
    <s v="Bensonhaven"/>
    <x v="1"/>
    <x v="1"/>
    <n v="4"/>
    <n v="0.13"/>
    <x v="1752"/>
    <x v="1756"/>
  </r>
  <r>
    <s v="SALE1760"/>
    <d v="2024-04-20T00:00:00"/>
    <n v="4"/>
    <n v="2024"/>
    <s v="CUST1156"/>
    <s v="Male"/>
    <n v="46"/>
    <s v="PROD62"/>
    <x v="76"/>
    <x v="1"/>
    <x v="3"/>
    <s v="STORE15"/>
    <s v="Shelton PLC"/>
    <x v="1"/>
    <s v="East Jenniferstad"/>
    <x v="1"/>
    <x v="0"/>
    <n v="3"/>
    <n v="0.27999999999999992"/>
    <x v="1753"/>
    <x v="1757"/>
  </r>
  <r>
    <s v="SALE1761"/>
    <d v="2024-10-16T00:00:00"/>
    <n v="10"/>
    <n v="2024"/>
    <s v="CUST1255"/>
    <s v="Male"/>
    <n v="21"/>
    <s v="PROD79"/>
    <x v="27"/>
    <x v="3"/>
    <x v="16"/>
    <s v="STORE19"/>
    <s v="Mann-Austin"/>
    <x v="0"/>
    <s v="Vasquezborough"/>
    <x v="0"/>
    <x v="0"/>
    <n v="2"/>
    <n v="0.17999999999999994"/>
    <x v="1754"/>
    <x v="1758"/>
  </r>
  <r>
    <s v="SALE1762"/>
    <d v="2024-11-14T00:00:00"/>
    <n v="11"/>
    <n v="2024"/>
    <s v="CUST1054"/>
    <s v="Male"/>
    <n v="24"/>
    <s v="PROD84"/>
    <x v="84"/>
    <x v="3"/>
    <x v="22"/>
    <s v="STORE13"/>
    <s v="Martinez, Adkins and Johnson"/>
    <x v="1"/>
    <s v="Danielmouth"/>
    <x v="1"/>
    <x v="0"/>
    <n v="4"/>
    <n v="0.25"/>
    <x v="1755"/>
    <x v="1759"/>
  </r>
  <r>
    <s v="SALE1763"/>
    <d v="2024-05-26T00:00:00"/>
    <n v="5"/>
    <n v="2024"/>
    <s v="CUST1283"/>
    <s v="Female"/>
    <n v="54"/>
    <s v="PROD22"/>
    <x v="57"/>
    <x v="0"/>
    <x v="20"/>
    <s v="STORE16"/>
    <s v="Frederick-Wright"/>
    <x v="3"/>
    <s v="New Jimmymouth"/>
    <x v="1"/>
    <x v="1"/>
    <n v="4"/>
    <n v="5.0000000000000044E-2"/>
    <x v="1756"/>
    <x v="1760"/>
  </r>
  <r>
    <s v="SALE1764"/>
    <d v="2025-02-17T00:00:00"/>
    <n v="2"/>
    <n v="2025"/>
    <s v="CUST1115"/>
    <s v="Female"/>
    <n v="53"/>
    <s v="PROD28"/>
    <x v="70"/>
    <x v="0"/>
    <x v="11"/>
    <s v="STORE17"/>
    <s v="Holloway Ltd"/>
    <x v="1"/>
    <s v="Bensonhaven"/>
    <x v="1"/>
    <x v="2"/>
    <n v="2"/>
    <n v="0.12"/>
    <x v="1757"/>
    <x v="1761"/>
  </r>
  <r>
    <s v="SALE1765"/>
    <d v="2025-02-07T00:00:00"/>
    <n v="2"/>
    <n v="2025"/>
    <s v="CUST1045"/>
    <s v="Male"/>
    <n v="54"/>
    <s v="PROD25"/>
    <x v="55"/>
    <x v="4"/>
    <x v="11"/>
    <s v="STORE0"/>
    <s v="Rivera-Warner"/>
    <x v="0"/>
    <s v="Washingtonfurt"/>
    <x v="1"/>
    <x v="1"/>
    <n v="2"/>
    <n v="1.0000000000000009E-2"/>
    <x v="1758"/>
    <x v="1762"/>
  </r>
  <r>
    <s v="SALE1766"/>
    <d v="2024-10-06T00:00:00"/>
    <n v="10"/>
    <n v="2024"/>
    <s v="CUST1436"/>
    <s v="Male"/>
    <n v="61"/>
    <s v="PROD19"/>
    <x v="43"/>
    <x v="0"/>
    <x v="20"/>
    <s v="STORE8"/>
    <s v="Mann-Austin"/>
    <x v="0"/>
    <s v="Vasquezborough"/>
    <x v="0"/>
    <x v="0"/>
    <n v="4"/>
    <n v="0.16000000000000003"/>
    <x v="1759"/>
    <x v="1763"/>
  </r>
  <r>
    <s v="SALE1767"/>
    <d v="2024-09-09T00:00:00"/>
    <n v="9"/>
    <n v="2024"/>
    <s v="CUST1252"/>
    <s v="Male"/>
    <n v="26"/>
    <s v="PROD13"/>
    <x v="21"/>
    <x v="4"/>
    <x v="12"/>
    <s v="STORE16"/>
    <s v="Frederick-Wright"/>
    <x v="3"/>
    <s v="New Jimmymouth"/>
    <x v="1"/>
    <x v="0"/>
    <n v="2"/>
    <n v="0.14000000000000001"/>
    <x v="1760"/>
    <x v="1764"/>
  </r>
  <r>
    <s v="SALE1768"/>
    <d v="2024-12-28T00:00:00"/>
    <n v="12"/>
    <n v="2024"/>
    <s v="CUST1493"/>
    <s v="Male"/>
    <n v="28"/>
    <s v="PROD22"/>
    <x v="57"/>
    <x v="0"/>
    <x v="20"/>
    <s v="STORE6"/>
    <s v="Mann-Austin"/>
    <x v="0"/>
    <s v="Vasquezborough"/>
    <x v="0"/>
    <x v="2"/>
    <n v="2"/>
    <n v="2.0000000000000129E-2"/>
    <x v="1761"/>
    <x v="1765"/>
  </r>
  <r>
    <s v="SALE1769"/>
    <d v="2024-10-24T00:00:00"/>
    <n v="10"/>
    <n v="2024"/>
    <s v="CUST1403"/>
    <s v="Male"/>
    <n v="34"/>
    <s v="PROD63"/>
    <x v="74"/>
    <x v="2"/>
    <x v="18"/>
    <s v="STORE6"/>
    <s v="Mann-Austin"/>
    <x v="0"/>
    <s v="Vasquezborough"/>
    <x v="0"/>
    <x v="1"/>
    <n v="3"/>
    <n v="0.16000000000000003"/>
    <x v="1762"/>
    <x v="1766"/>
  </r>
  <r>
    <s v="SALE1770"/>
    <d v="2024-07-14T00:00:00"/>
    <n v="7"/>
    <n v="2024"/>
    <s v="CUST1343"/>
    <s v="Male"/>
    <n v="38"/>
    <s v="PROD7"/>
    <x v="20"/>
    <x v="4"/>
    <x v="14"/>
    <s v="STORE10"/>
    <s v="Martinez, Adkins and Johnson"/>
    <x v="1"/>
    <s v="Danielmouth"/>
    <x v="1"/>
    <x v="0"/>
    <n v="4"/>
    <n v="0.16000000000000003"/>
    <x v="1763"/>
    <x v="1767"/>
  </r>
  <r>
    <s v="SALE1771"/>
    <d v="2024-05-06T00:00:00"/>
    <n v="5"/>
    <n v="2024"/>
    <s v="CUST1404"/>
    <s v="Female"/>
    <n v="22"/>
    <s v="PROD79"/>
    <x v="27"/>
    <x v="3"/>
    <x v="16"/>
    <s v="STORE7"/>
    <s v="Mann-Austin"/>
    <x v="0"/>
    <s v="Vasquezborough"/>
    <x v="0"/>
    <x v="1"/>
    <n v="1"/>
    <n v="0.10999999999999999"/>
    <x v="1764"/>
    <x v="1768"/>
  </r>
  <r>
    <s v="SALE1772"/>
    <d v="2024-02-16T00:00:00"/>
    <n v="2"/>
    <n v="2024"/>
    <s v="CUST1356"/>
    <s v="Male"/>
    <n v="54"/>
    <s v="PROD55"/>
    <x v="69"/>
    <x v="3"/>
    <x v="6"/>
    <s v="STORE12"/>
    <s v="Martinez, Adkins and Johnson"/>
    <x v="1"/>
    <s v="Danielmouth"/>
    <x v="1"/>
    <x v="0"/>
    <n v="1"/>
    <n v="8.9999999999999969E-2"/>
    <x v="1765"/>
    <x v="1769"/>
  </r>
  <r>
    <s v="SALE1773"/>
    <d v="2024-08-03T00:00:00"/>
    <n v="8"/>
    <n v="2024"/>
    <s v="CUST1067"/>
    <s v="Male"/>
    <n v="58"/>
    <s v="PROD41"/>
    <x v="80"/>
    <x v="0"/>
    <x v="13"/>
    <s v="STORE19"/>
    <s v="Mann-Austin"/>
    <x v="0"/>
    <s v="Vasquezborough"/>
    <x v="0"/>
    <x v="1"/>
    <n v="2"/>
    <n v="0.17000000000000004"/>
    <x v="1766"/>
    <x v="1770"/>
  </r>
  <r>
    <s v="SALE1774"/>
    <d v="2023-12-15T00:00:00"/>
    <n v="12"/>
    <n v="2023"/>
    <s v="CUST1490"/>
    <s v="Male"/>
    <n v="23"/>
    <s v="PROD67"/>
    <x v="22"/>
    <x v="1"/>
    <x v="11"/>
    <s v="STORE1"/>
    <s v="Martinez, Adkins and Johnson"/>
    <x v="1"/>
    <s v="Danielmouth"/>
    <x v="1"/>
    <x v="0"/>
    <n v="4"/>
    <n v="4.0000000000000036E-2"/>
    <x v="1767"/>
    <x v="1771"/>
  </r>
  <r>
    <s v="SALE1775"/>
    <d v="2024-01-28T00:00:00"/>
    <n v="1"/>
    <n v="2024"/>
    <s v="CUST1328"/>
    <s v="Male"/>
    <n v="46"/>
    <s v="PROD86"/>
    <x v="52"/>
    <x v="3"/>
    <x v="8"/>
    <s v="STORE16"/>
    <s v="Frederick-Wright"/>
    <x v="3"/>
    <s v="New Jimmymouth"/>
    <x v="1"/>
    <x v="0"/>
    <n v="3"/>
    <n v="0.27999999999999992"/>
    <x v="1768"/>
    <x v="1772"/>
  </r>
  <r>
    <s v="SALE1776"/>
    <d v="2024-11-24T00:00:00"/>
    <n v="11"/>
    <n v="2024"/>
    <s v="CUST1328"/>
    <s v="Male"/>
    <n v="46"/>
    <s v="PROD5"/>
    <x v="2"/>
    <x v="2"/>
    <x v="2"/>
    <s v="STORE0"/>
    <s v="Rivera-Warner"/>
    <x v="0"/>
    <s v="Washingtonfurt"/>
    <x v="1"/>
    <x v="2"/>
    <n v="4"/>
    <n v="5.0000000000000044E-2"/>
    <x v="1769"/>
    <x v="1773"/>
  </r>
  <r>
    <s v="SALE1777"/>
    <d v="2025-06-23T00:00:00"/>
    <n v="6"/>
    <n v="2025"/>
    <s v="CUST1168"/>
    <s v="Female"/>
    <n v="36"/>
    <s v="PROD42"/>
    <x v="58"/>
    <x v="1"/>
    <x v="11"/>
    <s v="STORE12"/>
    <s v="Martinez, Adkins and Johnson"/>
    <x v="1"/>
    <s v="Danielmouth"/>
    <x v="1"/>
    <x v="2"/>
    <n v="3"/>
    <n v="0.27999999999999992"/>
    <x v="1770"/>
    <x v="1774"/>
  </r>
  <r>
    <s v="SALE1778"/>
    <d v="2024-03-22T00:00:00"/>
    <n v="3"/>
    <n v="2024"/>
    <s v="CUST1067"/>
    <s v="Male"/>
    <n v="58"/>
    <s v="PROD43"/>
    <x v="19"/>
    <x v="1"/>
    <x v="3"/>
    <s v="STORE3"/>
    <s v="Mann-Austin"/>
    <x v="0"/>
    <s v="Vasquezborough"/>
    <x v="0"/>
    <x v="2"/>
    <n v="2"/>
    <n v="0.25"/>
    <x v="1771"/>
    <x v="1775"/>
  </r>
  <r>
    <s v="SALE1779"/>
    <d v="2025-07-25T00:00:00"/>
    <n v="7"/>
    <n v="2025"/>
    <s v="CUST1373"/>
    <s v="Female"/>
    <n v="37"/>
    <s v="PROD10"/>
    <x v="21"/>
    <x v="4"/>
    <x v="12"/>
    <s v="STORE7"/>
    <s v="Mann-Austin"/>
    <x v="0"/>
    <s v="Vasquezborough"/>
    <x v="0"/>
    <x v="0"/>
    <n v="4"/>
    <n v="6.0000000000000053E-2"/>
    <x v="1772"/>
    <x v="1776"/>
  </r>
  <r>
    <s v="SALE1780"/>
    <d v="2025-04-11T00:00:00"/>
    <n v="4"/>
    <n v="2025"/>
    <s v="CUST1153"/>
    <s v="Male"/>
    <n v="31"/>
    <s v="PROD4"/>
    <x v="11"/>
    <x v="1"/>
    <x v="10"/>
    <s v="STORE18"/>
    <s v="Guerrero-Schmitt"/>
    <x v="0"/>
    <s v="East Stevechester"/>
    <x v="1"/>
    <x v="2"/>
    <n v="4"/>
    <n v="0.17999999999999994"/>
    <x v="1773"/>
    <x v="1777"/>
  </r>
  <r>
    <s v="SALE1781"/>
    <d v="2023-12-25T00:00:00"/>
    <n v="12"/>
    <n v="2023"/>
    <s v="CUST1457"/>
    <s v="Male"/>
    <n v="59"/>
    <s v="PROD39"/>
    <x v="11"/>
    <x v="1"/>
    <x v="10"/>
    <s v="STORE0"/>
    <s v="Rivera-Warner"/>
    <x v="0"/>
    <s v="Washingtonfurt"/>
    <x v="1"/>
    <x v="0"/>
    <n v="1"/>
    <n v="0.15000000000000002"/>
    <x v="1774"/>
    <x v="1778"/>
  </r>
  <r>
    <s v="SALE1782"/>
    <d v="2024-12-30T00:00:00"/>
    <n v="12"/>
    <n v="2024"/>
    <s v="CUST1101"/>
    <s v="Male"/>
    <n v="29"/>
    <s v="PROD2"/>
    <x v="43"/>
    <x v="0"/>
    <x v="20"/>
    <s v="STORE8"/>
    <s v="Mann-Austin"/>
    <x v="0"/>
    <s v="Vasquezborough"/>
    <x v="0"/>
    <x v="2"/>
    <n v="1"/>
    <n v="7.0000000000000062E-2"/>
    <x v="1775"/>
    <x v="1779"/>
  </r>
  <r>
    <s v="SALE1783"/>
    <d v="2025-03-02T00:00:00"/>
    <n v="3"/>
    <n v="2025"/>
    <s v="CUST1153"/>
    <s v="Male"/>
    <n v="31"/>
    <s v="PROD55"/>
    <x v="69"/>
    <x v="3"/>
    <x v="6"/>
    <s v="STORE16"/>
    <s v="Frederick-Wright"/>
    <x v="3"/>
    <s v="New Jimmymouth"/>
    <x v="1"/>
    <x v="0"/>
    <n v="4"/>
    <n v="0.26"/>
    <x v="1776"/>
    <x v="1780"/>
  </r>
  <r>
    <s v="SALE1784"/>
    <d v="2024-01-02T00:00:00"/>
    <n v="1"/>
    <n v="2024"/>
    <s v="CUST1357"/>
    <s v="Male"/>
    <n v="41"/>
    <s v="PROD59"/>
    <x v="4"/>
    <x v="2"/>
    <x v="4"/>
    <s v="STORE11"/>
    <s v="Martinez, Adkins and Johnson"/>
    <x v="1"/>
    <s v="Danielmouth"/>
    <x v="1"/>
    <x v="2"/>
    <n v="2"/>
    <n v="7.0000000000000062E-2"/>
    <x v="1777"/>
    <x v="1781"/>
  </r>
  <r>
    <s v="SALE1785"/>
    <d v="2025-09-15T00:00:00"/>
    <n v="9"/>
    <n v="2025"/>
    <s v="CUST1326"/>
    <s v="Female"/>
    <n v="58"/>
    <s v="PROD67"/>
    <x v="22"/>
    <x v="1"/>
    <x v="11"/>
    <s v="STORE13"/>
    <s v="Martinez, Adkins and Johnson"/>
    <x v="1"/>
    <s v="Danielmouth"/>
    <x v="1"/>
    <x v="1"/>
    <n v="3"/>
    <n v="2.0000000000000018E-2"/>
    <x v="1778"/>
    <x v="1782"/>
  </r>
  <r>
    <s v="SALE1786"/>
    <d v="2024-03-08T00:00:00"/>
    <n v="3"/>
    <n v="2024"/>
    <s v="CUST1179"/>
    <s v="Female"/>
    <n v="43"/>
    <s v="PROD24"/>
    <x v="10"/>
    <x v="0"/>
    <x v="9"/>
    <s v="STORE12"/>
    <s v="Martinez, Adkins and Johnson"/>
    <x v="1"/>
    <s v="Danielmouth"/>
    <x v="1"/>
    <x v="0"/>
    <n v="2"/>
    <n v="7.0000000000000062E-2"/>
    <x v="1779"/>
    <x v="1783"/>
  </r>
  <r>
    <s v="SALE1787"/>
    <d v="2024-12-26T00:00:00"/>
    <n v="12"/>
    <n v="2024"/>
    <s v="CUST1425"/>
    <s v="Male"/>
    <n v="40"/>
    <s v="PROD7"/>
    <x v="20"/>
    <x v="4"/>
    <x v="14"/>
    <s v="STORE15"/>
    <s v="Shelton PLC"/>
    <x v="1"/>
    <s v="East Jenniferstad"/>
    <x v="1"/>
    <x v="1"/>
    <n v="1"/>
    <n v="6.0000000000000053E-2"/>
    <x v="1780"/>
    <x v="1784"/>
  </r>
  <r>
    <s v="SALE1788"/>
    <d v="2025-03-19T00:00:00"/>
    <n v="3"/>
    <n v="2025"/>
    <s v="CUST1210"/>
    <s v="Male"/>
    <n v="48"/>
    <s v="PROD8"/>
    <x v="27"/>
    <x v="3"/>
    <x v="16"/>
    <s v="STORE13"/>
    <s v="Martinez, Adkins and Johnson"/>
    <x v="1"/>
    <s v="Danielmouth"/>
    <x v="1"/>
    <x v="1"/>
    <n v="2"/>
    <n v="0.17999999999999994"/>
    <x v="1781"/>
    <x v="1785"/>
  </r>
  <r>
    <s v="SALE1789"/>
    <d v="2024-10-14T00:00:00"/>
    <n v="10"/>
    <n v="2024"/>
    <s v="CUST1172"/>
    <s v="Female"/>
    <n v="41"/>
    <s v="PROD88"/>
    <x v="12"/>
    <x v="0"/>
    <x v="11"/>
    <s v="STORE3"/>
    <s v="Mann-Austin"/>
    <x v="0"/>
    <s v="Vasquezborough"/>
    <x v="0"/>
    <x v="0"/>
    <n v="2"/>
    <n v="7.0000000000000062E-2"/>
    <x v="1782"/>
    <x v="1786"/>
  </r>
  <r>
    <s v="SALE1790"/>
    <d v="2025-03-05T00:00:00"/>
    <n v="3"/>
    <n v="2025"/>
    <s v="CUST1076"/>
    <s v="Male"/>
    <n v="37"/>
    <s v="PROD17"/>
    <x v="50"/>
    <x v="0"/>
    <x v="11"/>
    <s v="STORE14"/>
    <s v="Mcdonald Inc"/>
    <x v="2"/>
    <s v="Christopherland"/>
    <x v="2"/>
    <x v="1"/>
    <n v="1"/>
    <n v="0.30000000000000004"/>
    <x v="1783"/>
    <x v="1787"/>
  </r>
  <r>
    <s v="SALE1791"/>
    <d v="2024-06-03T00:00:00"/>
    <n v="6"/>
    <n v="2024"/>
    <s v="CUST1381"/>
    <s v="Male"/>
    <n v="50"/>
    <s v="PROD33"/>
    <x v="9"/>
    <x v="3"/>
    <x v="6"/>
    <s v="STORE15"/>
    <s v="Shelton PLC"/>
    <x v="1"/>
    <s v="East Jenniferstad"/>
    <x v="1"/>
    <x v="0"/>
    <n v="1"/>
    <n v="5.0000000000000044E-2"/>
    <x v="1784"/>
    <x v="1788"/>
  </r>
  <r>
    <s v="SALE1792"/>
    <d v="2024-04-05T00:00:00"/>
    <n v="4"/>
    <n v="2024"/>
    <s v="CUST1214"/>
    <s v="Male"/>
    <n v="61"/>
    <s v="PROD73"/>
    <x v="71"/>
    <x v="0"/>
    <x v="0"/>
    <s v="STORE14"/>
    <s v="Mcdonald Inc"/>
    <x v="2"/>
    <s v="Christopherland"/>
    <x v="2"/>
    <x v="2"/>
    <n v="2"/>
    <n v="0.21999999999999997"/>
    <x v="1785"/>
    <x v="1789"/>
  </r>
  <r>
    <s v="SALE1793"/>
    <d v="2023-10-23T00:00:00"/>
    <n v="10"/>
    <n v="2023"/>
    <s v="CUST1347"/>
    <s v="Female"/>
    <n v="39"/>
    <s v="PROD26"/>
    <x v="30"/>
    <x v="1"/>
    <x v="1"/>
    <s v="STORE8"/>
    <s v="Mann-Austin"/>
    <x v="0"/>
    <s v="Vasquezborough"/>
    <x v="0"/>
    <x v="2"/>
    <n v="1"/>
    <n v="2.0000000000000018E-2"/>
    <x v="1786"/>
    <x v="1790"/>
  </r>
  <r>
    <s v="SALE1794"/>
    <d v="2024-04-20T00:00:00"/>
    <n v="4"/>
    <n v="2024"/>
    <s v="CUST1230"/>
    <s v="Male"/>
    <n v="29"/>
    <s v="PROD95"/>
    <x v="86"/>
    <x v="0"/>
    <x v="11"/>
    <s v="STORE6"/>
    <s v="Mann-Austin"/>
    <x v="0"/>
    <s v="Vasquezborough"/>
    <x v="0"/>
    <x v="1"/>
    <n v="1"/>
    <n v="0.29000000000000004"/>
    <x v="1787"/>
    <x v="1791"/>
  </r>
  <r>
    <s v="SALE1795"/>
    <d v="2024-06-12T00:00:00"/>
    <n v="6"/>
    <n v="2024"/>
    <s v="CUST1004"/>
    <s v="Female"/>
    <n v="64"/>
    <s v="PROD96"/>
    <x v="87"/>
    <x v="4"/>
    <x v="21"/>
    <s v="STORE4"/>
    <s v="Mann-Austin"/>
    <x v="0"/>
    <s v="Vasquezborough"/>
    <x v="0"/>
    <x v="2"/>
    <n v="2"/>
    <n v="0.17000000000000004"/>
    <x v="1788"/>
    <x v="1792"/>
  </r>
  <r>
    <s v="SALE1796"/>
    <d v="2025-08-08T00:00:00"/>
    <n v="8"/>
    <n v="2025"/>
    <s v="CUST1204"/>
    <s v="Male"/>
    <n v="52"/>
    <s v="PROD53"/>
    <x v="25"/>
    <x v="4"/>
    <x v="14"/>
    <s v="STORE6"/>
    <s v="Mann-Austin"/>
    <x v="0"/>
    <s v="Vasquezborough"/>
    <x v="0"/>
    <x v="0"/>
    <n v="1"/>
    <n v="0.17000000000000004"/>
    <x v="1789"/>
    <x v="1793"/>
  </r>
  <r>
    <s v="SALE1797"/>
    <d v="2025-08-06T00:00:00"/>
    <n v="8"/>
    <n v="2025"/>
    <s v="CUST1084"/>
    <s v="Female"/>
    <n v="26"/>
    <s v="PROD99"/>
    <x v="8"/>
    <x v="3"/>
    <x v="8"/>
    <s v="STORE16"/>
    <s v="Frederick-Wright"/>
    <x v="3"/>
    <s v="New Jimmymouth"/>
    <x v="1"/>
    <x v="0"/>
    <n v="4"/>
    <n v="0.25"/>
    <x v="1790"/>
    <x v="1794"/>
  </r>
  <r>
    <s v="SALE1798"/>
    <d v="2024-10-27T00:00:00"/>
    <n v="10"/>
    <n v="2024"/>
    <s v="CUST1342"/>
    <s v="Female"/>
    <n v="30"/>
    <s v="PROD38"/>
    <x v="45"/>
    <x v="0"/>
    <x v="9"/>
    <s v="STORE3"/>
    <s v="Mann-Austin"/>
    <x v="0"/>
    <s v="Vasquezborough"/>
    <x v="0"/>
    <x v="0"/>
    <n v="4"/>
    <n v="5.0000000000000044E-2"/>
    <x v="1791"/>
    <x v="1795"/>
  </r>
  <r>
    <s v="SALE1799"/>
    <d v="2024-03-18T00:00:00"/>
    <n v="3"/>
    <n v="2024"/>
    <s v="CUST1227"/>
    <s v="Female"/>
    <n v="63"/>
    <s v="PROD99"/>
    <x v="8"/>
    <x v="3"/>
    <x v="8"/>
    <s v="STORE8"/>
    <s v="Mann-Austin"/>
    <x v="0"/>
    <s v="Vasquezborough"/>
    <x v="0"/>
    <x v="2"/>
    <n v="3"/>
    <n v="0.19999999999999984"/>
    <x v="1792"/>
    <x v="1796"/>
  </r>
  <r>
    <s v="SALE1800"/>
    <d v="2023-11-19T00:00:00"/>
    <n v="11"/>
    <n v="2023"/>
    <s v="CUST1281"/>
    <s v="Male"/>
    <n v="59"/>
    <s v="PROD72"/>
    <x v="18"/>
    <x v="0"/>
    <x v="13"/>
    <s v="STORE8"/>
    <s v="Mann-Austin"/>
    <x v="0"/>
    <s v="Vasquezborough"/>
    <x v="0"/>
    <x v="2"/>
    <n v="4"/>
    <n v="0.10999999999999999"/>
    <x v="1793"/>
    <x v="1797"/>
  </r>
  <r>
    <s v="SALE1801"/>
    <d v="2025-03-25T00:00:00"/>
    <n v="3"/>
    <n v="2025"/>
    <s v="CUST1417"/>
    <s v="Female"/>
    <n v="64"/>
    <s v="PROD17"/>
    <x v="50"/>
    <x v="0"/>
    <x v="11"/>
    <s v="STORE16"/>
    <s v="Frederick-Wright"/>
    <x v="3"/>
    <s v="New Jimmymouth"/>
    <x v="1"/>
    <x v="1"/>
    <n v="3"/>
    <n v="0.22999999999999998"/>
    <x v="1794"/>
    <x v="1798"/>
  </r>
  <r>
    <s v="SALE1802"/>
    <d v="2024-05-15T00:00:00"/>
    <n v="5"/>
    <n v="2024"/>
    <s v="CUST1013"/>
    <s v="Female"/>
    <n v="32"/>
    <s v="PROD67"/>
    <x v="22"/>
    <x v="1"/>
    <x v="11"/>
    <s v="STORE11"/>
    <s v="Martinez, Adkins and Johnson"/>
    <x v="1"/>
    <s v="Danielmouth"/>
    <x v="1"/>
    <x v="1"/>
    <n v="4"/>
    <n v="0.10000000000000009"/>
    <x v="1795"/>
    <x v="1799"/>
  </r>
  <r>
    <s v="SALE1803"/>
    <d v="2025-03-20T00:00:00"/>
    <n v="3"/>
    <n v="2025"/>
    <s v="CUST1033"/>
    <s v="Male"/>
    <n v="25"/>
    <s v="PROD21"/>
    <x v="36"/>
    <x v="3"/>
    <x v="7"/>
    <s v="STORE12"/>
    <s v="Martinez, Adkins and Johnson"/>
    <x v="1"/>
    <s v="Danielmouth"/>
    <x v="1"/>
    <x v="0"/>
    <n v="3"/>
    <n v="0.30000000000000016"/>
    <x v="1796"/>
    <x v="1800"/>
  </r>
  <r>
    <s v="SALE1804"/>
    <d v="2025-10-11T00:00:00"/>
    <n v="10"/>
    <n v="2025"/>
    <s v="CUST1241"/>
    <s v="Male"/>
    <n v="31"/>
    <s v="PROD25"/>
    <x v="55"/>
    <x v="4"/>
    <x v="11"/>
    <s v="STORE18"/>
    <s v="Guerrero-Schmitt"/>
    <x v="0"/>
    <s v="East Stevechester"/>
    <x v="1"/>
    <x v="2"/>
    <n v="1"/>
    <n v="0.15000000000000002"/>
    <x v="1797"/>
    <x v="1801"/>
  </r>
  <r>
    <s v="SALE1805"/>
    <d v="2024-07-13T00:00:00"/>
    <n v="7"/>
    <n v="2024"/>
    <s v="CUST1366"/>
    <s v="Female"/>
    <n v="40"/>
    <s v="PROD58"/>
    <x v="78"/>
    <x v="4"/>
    <x v="11"/>
    <s v="STORE18"/>
    <s v="Guerrero-Schmitt"/>
    <x v="0"/>
    <s v="East Stevechester"/>
    <x v="1"/>
    <x v="2"/>
    <n v="3"/>
    <n v="0.11999999999999988"/>
    <x v="1798"/>
    <x v="1802"/>
  </r>
  <r>
    <s v="SALE1806"/>
    <d v="2024-07-01T00:00:00"/>
    <n v="7"/>
    <n v="2024"/>
    <s v="CUST1201"/>
    <s v="Female"/>
    <n v="25"/>
    <s v="PROD49"/>
    <x v="2"/>
    <x v="2"/>
    <x v="2"/>
    <s v="STORE11"/>
    <s v="Martinez, Adkins and Johnson"/>
    <x v="1"/>
    <s v="Danielmouth"/>
    <x v="1"/>
    <x v="0"/>
    <n v="4"/>
    <n v="2.0000000000000018E-2"/>
    <x v="1799"/>
    <x v="1803"/>
  </r>
  <r>
    <s v="SALE1807"/>
    <d v="2025-04-10T00:00:00"/>
    <n v="4"/>
    <n v="2025"/>
    <s v="CUST1145"/>
    <s v="Male"/>
    <n v="46"/>
    <s v="PROD94"/>
    <x v="29"/>
    <x v="2"/>
    <x v="18"/>
    <s v="STORE10"/>
    <s v="Martinez, Adkins and Johnson"/>
    <x v="1"/>
    <s v="Danielmouth"/>
    <x v="1"/>
    <x v="0"/>
    <n v="4"/>
    <n v="5.0000000000000044E-2"/>
    <x v="1800"/>
    <x v="1804"/>
  </r>
  <r>
    <s v="SALE1808"/>
    <d v="2024-07-02T00:00:00"/>
    <n v="7"/>
    <n v="2024"/>
    <s v="CUST1035"/>
    <s v="Male"/>
    <n v="52"/>
    <s v="PROD16"/>
    <x v="28"/>
    <x v="2"/>
    <x v="17"/>
    <s v="STORE0"/>
    <s v="Rivera-Warner"/>
    <x v="0"/>
    <s v="Washingtonfurt"/>
    <x v="1"/>
    <x v="2"/>
    <n v="3"/>
    <n v="2.9999999999999916E-2"/>
    <x v="1801"/>
    <x v="1805"/>
  </r>
  <r>
    <s v="SALE1809"/>
    <d v="2024-09-11T00:00:00"/>
    <n v="9"/>
    <n v="2024"/>
    <s v="CUST1095"/>
    <s v="Female"/>
    <n v="62"/>
    <s v="PROD60"/>
    <x v="17"/>
    <x v="2"/>
    <x v="2"/>
    <s v="STORE11"/>
    <s v="Martinez, Adkins and Johnson"/>
    <x v="1"/>
    <s v="Danielmouth"/>
    <x v="1"/>
    <x v="1"/>
    <n v="1"/>
    <n v="5.9999999999999942E-2"/>
    <x v="1802"/>
    <x v="1806"/>
  </r>
  <r>
    <s v="SALE1810"/>
    <d v="2024-08-16T00:00:00"/>
    <n v="8"/>
    <n v="2024"/>
    <s v="CUST1306"/>
    <s v="Male"/>
    <n v="44"/>
    <s v="PROD35"/>
    <x v="62"/>
    <x v="3"/>
    <x v="16"/>
    <s v="STORE7"/>
    <s v="Mann-Austin"/>
    <x v="0"/>
    <s v="Vasquezborough"/>
    <x v="0"/>
    <x v="0"/>
    <n v="1"/>
    <n v="0.20999999999999996"/>
    <x v="1803"/>
    <x v="1807"/>
  </r>
  <r>
    <s v="SALE1811"/>
    <d v="2024-08-30T00:00:00"/>
    <n v="8"/>
    <n v="2024"/>
    <s v="CUST1147"/>
    <s v="Female"/>
    <n v="49"/>
    <s v="PROD53"/>
    <x v="25"/>
    <x v="4"/>
    <x v="14"/>
    <s v="STORE1"/>
    <s v="Martinez, Adkins and Johnson"/>
    <x v="1"/>
    <s v="Danielmouth"/>
    <x v="1"/>
    <x v="2"/>
    <n v="3"/>
    <n v="0.15000000000000002"/>
    <x v="1804"/>
    <x v="1808"/>
  </r>
  <r>
    <s v="SALE1812"/>
    <d v="2024-02-12T00:00:00"/>
    <n v="2"/>
    <n v="2024"/>
    <s v="CUST1059"/>
    <s v="Male"/>
    <n v="53"/>
    <s v="PROD21"/>
    <x v="36"/>
    <x v="3"/>
    <x v="7"/>
    <s v="STORE13"/>
    <s v="Martinez, Adkins and Johnson"/>
    <x v="1"/>
    <s v="Danielmouth"/>
    <x v="1"/>
    <x v="0"/>
    <n v="2"/>
    <n v="0.17999999999999994"/>
    <x v="1805"/>
    <x v="1809"/>
  </r>
  <r>
    <s v="SALE1813"/>
    <d v="2023-12-29T00:00:00"/>
    <n v="12"/>
    <n v="2023"/>
    <s v="CUST1451"/>
    <s v="Male"/>
    <n v="46"/>
    <s v="PROD75"/>
    <x v="26"/>
    <x v="4"/>
    <x v="15"/>
    <s v="STORE18"/>
    <s v="Guerrero-Schmitt"/>
    <x v="0"/>
    <s v="East Stevechester"/>
    <x v="1"/>
    <x v="1"/>
    <n v="3"/>
    <n v="0.23999999999999988"/>
    <x v="1806"/>
    <x v="1810"/>
  </r>
  <r>
    <s v="SALE1814"/>
    <d v="2025-06-24T00:00:00"/>
    <n v="6"/>
    <n v="2025"/>
    <s v="CUST1115"/>
    <s v="Female"/>
    <n v="53"/>
    <s v="PROD12"/>
    <x v="21"/>
    <x v="4"/>
    <x v="12"/>
    <s v="STORE0"/>
    <s v="Rivera-Warner"/>
    <x v="0"/>
    <s v="Washingtonfurt"/>
    <x v="1"/>
    <x v="2"/>
    <n v="1"/>
    <n v="0.15999999999999992"/>
    <x v="1807"/>
    <x v="1811"/>
  </r>
  <r>
    <s v="SALE1815"/>
    <d v="2024-04-18T00:00:00"/>
    <n v="4"/>
    <n v="2024"/>
    <s v="CUST1204"/>
    <s v="Male"/>
    <n v="52"/>
    <s v="PROD59"/>
    <x v="4"/>
    <x v="2"/>
    <x v="4"/>
    <s v="STORE14"/>
    <s v="Mcdonald Inc"/>
    <x v="2"/>
    <s v="Christopherland"/>
    <x v="2"/>
    <x v="1"/>
    <n v="1"/>
    <n v="4.0000000000000036E-2"/>
    <x v="1808"/>
    <x v="1812"/>
  </r>
  <r>
    <s v="SALE1816"/>
    <d v="2025-09-30T00:00:00"/>
    <n v="9"/>
    <n v="2025"/>
    <s v="CUST1400"/>
    <s v="Female"/>
    <n v="57"/>
    <s v="PROD96"/>
    <x v="87"/>
    <x v="4"/>
    <x v="21"/>
    <s v="STORE2"/>
    <s v="Mann-Austin"/>
    <x v="0"/>
    <s v="Vasquezborough"/>
    <x v="0"/>
    <x v="0"/>
    <n v="4"/>
    <n v="0.30000000000000004"/>
    <x v="1809"/>
    <x v="1813"/>
  </r>
  <r>
    <s v="SALE1817"/>
    <d v="2025-10-05T00:00:00"/>
    <n v="10"/>
    <n v="2025"/>
    <s v="CUST1210"/>
    <s v="Male"/>
    <n v="48"/>
    <s v="PROD29"/>
    <x v="32"/>
    <x v="3"/>
    <x v="6"/>
    <s v="STORE4"/>
    <s v="Mann-Austin"/>
    <x v="0"/>
    <s v="Vasquezborough"/>
    <x v="0"/>
    <x v="0"/>
    <n v="2"/>
    <n v="0.22999999999999998"/>
    <x v="1810"/>
    <x v="1814"/>
  </r>
  <r>
    <s v="SALE1818"/>
    <d v="2025-06-06T00:00:00"/>
    <n v="6"/>
    <n v="2025"/>
    <s v="CUST1137"/>
    <s v="Female"/>
    <n v="55"/>
    <s v="PROD26"/>
    <x v="30"/>
    <x v="1"/>
    <x v="1"/>
    <s v="STORE5"/>
    <s v="Mann-Austin"/>
    <x v="0"/>
    <s v="Vasquezborough"/>
    <x v="0"/>
    <x v="2"/>
    <n v="4"/>
    <n v="0.13"/>
    <x v="1811"/>
    <x v="1815"/>
  </r>
  <r>
    <s v="SALE1819"/>
    <d v="2024-02-01T00:00:00"/>
    <n v="2"/>
    <n v="2024"/>
    <s v="CUST1172"/>
    <s v="Female"/>
    <n v="41"/>
    <s v="PROD21"/>
    <x v="36"/>
    <x v="3"/>
    <x v="7"/>
    <s v="STORE1"/>
    <s v="Martinez, Adkins and Johnson"/>
    <x v="1"/>
    <s v="Danielmouth"/>
    <x v="1"/>
    <x v="2"/>
    <n v="1"/>
    <n v="8.9999999999999969E-2"/>
    <x v="1812"/>
    <x v="1816"/>
  </r>
  <r>
    <s v="SALE1820"/>
    <d v="2024-01-21T00:00:00"/>
    <n v="1"/>
    <n v="2024"/>
    <s v="CUST1044"/>
    <s v="Male"/>
    <n v="34"/>
    <s v="PROD18"/>
    <x v="85"/>
    <x v="4"/>
    <x v="14"/>
    <s v="STORE3"/>
    <s v="Mann-Austin"/>
    <x v="0"/>
    <s v="Vasquezborough"/>
    <x v="0"/>
    <x v="2"/>
    <n v="2"/>
    <n v="0.17999999999999994"/>
    <x v="1813"/>
    <x v="1817"/>
  </r>
  <r>
    <s v="SALE1821"/>
    <d v="2024-09-19T00:00:00"/>
    <n v="9"/>
    <n v="2024"/>
    <s v="CUST1147"/>
    <s v="Female"/>
    <n v="49"/>
    <s v="PROD37"/>
    <x v="83"/>
    <x v="4"/>
    <x v="15"/>
    <s v="STORE8"/>
    <s v="Mann-Austin"/>
    <x v="0"/>
    <s v="Vasquezborough"/>
    <x v="0"/>
    <x v="1"/>
    <n v="3"/>
    <n v="9.9999999999999978E-2"/>
    <x v="1814"/>
    <x v="1818"/>
  </r>
  <r>
    <s v="SALE1822"/>
    <d v="2024-01-19T00:00:00"/>
    <n v="1"/>
    <n v="2024"/>
    <s v="CUST1137"/>
    <s v="Female"/>
    <n v="55"/>
    <s v="PROD8"/>
    <x v="27"/>
    <x v="3"/>
    <x v="16"/>
    <s v="STORE15"/>
    <s v="Shelton PLC"/>
    <x v="1"/>
    <s v="East Jenniferstad"/>
    <x v="1"/>
    <x v="2"/>
    <n v="1"/>
    <n v="1.0000000000000009E-2"/>
    <x v="1815"/>
    <x v="1819"/>
  </r>
  <r>
    <s v="SALE1823"/>
    <d v="2024-10-29T00:00:00"/>
    <n v="10"/>
    <n v="2024"/>
    <s v="CUST1332"/>
    <s v="Female"/>
    <n v="34"/>
    <s v="PROD47"/>
    <x v="41"/>
    <x v="2"/>
    <x v="19"/>
    <s v="STORE2"/>
    <s v="Mann-Austin"/>
    <x v="0"/>
    <s v="Vasquezborough"/>
    <x v="0"/>
    <x v="1"/>
    <n v="3"/>
    <n v="0.14000000000000001"/>
    <x v="1816"/>
    <x v="1820"/>
  </r>
  <r>
    <s v="SALE1824"/>
    <d v="2025-07-02T00:00:00"/>
    <n v="7"/>
    <n v="2025"/>
    <s v="CUST1209"/>
    <s v="Female"/>
    <n v="50"/>
    <s v="PROD8"/>
    <x v="27"/>
    <x v="3"/>
    <x v="16"/>
    <s v="STORE8"/>
    <s v="Mann-Austin"/>
    <x v="0"/>
    <s v="Vasquezborough"/>
    <x v="0"/>
    <x v="0"/>
    <n v="4"/>
    <n v="0.12"/>
    <x v="1817"/>
    <x v="1821"/>
  </r>
  <r>
    <s v="SALE1825"/>
    <d v="2024-09-14T00:00:00"/>
    <n v="9"/>
    <n v="2024"/>
    <s v="CUST1178"/>
    <s v="Female"/>
    <n v="33"/>
    <s v="PROD67"/>
    <x v="22"/>
    <x v="1"/>
    <x v="11"/>
    <s v="STORE19"/>
    <s v="Mann-Austin"/>
    <x v="0"/>
    <s v="Vasquezborough"/>
    <x v="0"/>
    <x v="1"/>
    <n v="2"/>
    <n v="0.19999999999999984"/>
    <x v="1818"/>
    <x v="1822"/>
  </r>
  <r>
    <s v="SALE1826"/>
    <d v="2025-09-03T00:00:00"/>
    <n v="9"/>
    <n v="2025"/>
    <s v="CUST1118"/>
    <s v="Male"/>
    <n v="36"/>
    <s v="PROD56"/>
    <x v="6"/>
    <x v="3"/>
    <x v="6"/>
    <s v="STORE16"/>
    <s v="Frederick-Wright"/>
    <x v="3"/>
    <s v="New Jimmymouth"/>
    <x v="1"/>
    <x v="1"/>
    <n v="3"/>
    <n v="0.25"/>
    <x v="1819"/>
    <x v="1823"/>
  </r>
  <r>
    <s v="SALE1827"/>
    <d v="2025-01-16T00:00:00"/>
    <n v="1"/>
    <n v="2025"/>
    <s v="CUST1156"/>
    <s v="Male"/>
    <n v="46"/>
    <s v="PROD64"/>
    <x v="82"/>
    <x v="2"/>
    <x v="19"/>
    <s v="STORE0"/>
    <s v="Rivera-Warner"/>
    <x v="0"/>
    <s v="Washingtonfurt"/>
    <x v="1"/>
    <x v="0"/>
    <n v="3"/>
    <n v="0"/>
    <x v="1820"/>
    <x v="1824"/>
  </r>
  <r>
    <s v="SALE1828"/>
    <d v="2024-04-13T00:00:00"/>
    <n v="4"/>
    <n v="2024"/>
    <s v="CUST1099"/>
    <s v="Male"/>
    <n v="35"/>
    <s v="PROD11"/>
    <x v="21"/>
    <x v="4"/>
    <x v="12"/>
    <s v="STORE5"/>
    <s v="Mann-Austin"/>
    <x v="0"/>
    <s v="Vasquezborough"/>
    <x v="0"/>
    <x v="2"/>
    <n v="3"/>
    <n v="0.27999999999999992"/>
    <x v="1821"/>
    <x v="1825"/>
  </r>
  <r>
    <s v="SALE1829"/>
    <d v="2024-03-28T00:00:00"/>
    <n v="3"/>
    <n v="2024"/>
    <s v="CUST1334"/>
    <s v="Female"/>
    <n v="50"/>
    <s v="PROD9"/>
    <x v="38"/>
    <x v="2"/>
    <x v="19"/>
    <s v="STORE9"/>
    <s v="Mann-Austin"/>
    <x v="0"/>
    <s v="Vasquezborough"/>
    <x v="0"/>
    <x v="1"/>
    <n v="2"/>
    <n v="3.0000000000000027E-2"/>
    <x v="1822"/>
    <x v="1826"/>
  </r>
  <r>
    <s v="SALE1830"/>
    <d v="2025-07-22T00:00:00"/>
    <n v="7"/>
    <n v="2025"/>
    <s v="CUST1300"/>
    <s v="Male"/>
    <n v="29"/>
    <s v="PROD65"/>
    <x v="15"/>
    <x v="0"/>
    <x v="13"/>
    <s v="STORE14"/>
    <s v="Mcdonald Inc"/>
    <x v="2"/>
    <s v="Christopherland"/>
    <x v="2"/>
    <x v="1"/>
    <n v="4"/>
    <n v="0.19999999999999996"/>
    <x v="1823"/>
    <x v="1827"/>
  </r>
  <r>
    <s v="SALE1831"/>
    <d v="2025-02-16T00:00:00"/>
    <n v="2"/>
    <n v="2025"/>
    <s v="CUST1003"/>
    <s v="Female"/>
    <n v="59"/>
    <s v="PROD74"/>
    <x v="1"/>
    <x v="1"/>
    <x v="1"/>
    <s v="STORE15"/>
    <s v="Shelton PLC"/>
    <x v="1"/>
    <s v="East Jenniferstad"/>
    <x v="1"/>
    <x v="0"/>
    <n v="2"/>
    <n v="0.20999999999999996"/>
    <x v="1824"/>
    <x v="1828"/>
  </r>
  <r>
    <s v="SALE1832"/>
    <d v="2024-02-05T00:00:00"/>
    <n v="2"/>
    <n v="2024"/>
    <s v="CUST1433"/>
    <s v="Female"/>
    <n v="51"/>
    <s v="PROD73"/>
    <x v="71"/>
    <x v="0"/>
    <x v="0"/>
    <s v="STORE10"/>
    <s v="Martinez, Adkins and Johnson"/>
    <x v="1"/>
    <s v="Danielmouth"/>
    <x v="1"/>
    <x v="1"/>
    <n v="4"/>
    <n v="2.0000000000000129E-2"/>
    <x v="1825"/>
    <x v="1829"/>
  </r>
  <r>
    <s v="SALE1833"/>
    <d v="2025-03-05T00:00:00"/>
    <n v="3"/>
    <n v="2025"/>
    <s v="CUST1280"/>
    <s v="Male"/>
    <n v="48"/>
    <s v="PROD60"/>
    <x v="17"/>
    <x v="2"/>
    <x v="2"/>
    <s v="STORE11"/>
    <s v="Martinez, Adkins and Johnson"/>
    <x v="1"/>
    <s v="Danielmouth"/>
    <x v="1"/>
    <x v="0"/>
    <n v="4"/>
    <n v="0.12"/>
    <x v="1826"/>
    <x v="1830"/>
  </r>
  <r>
    <s v="SALE1834"/>
    <d v="2025-07-04T00:00:00"/>
    <n v="7"/>
    <n v="2025"/>
    <s v="CUST1360"/>
    <s v="Male"/>
    <n v="34"/>
    <s v="PROD43"/>
    <x v="19"/>
    <x v="1"/>
    <x v="3"/>
    <s v="STORE5"/>
    <s v="Mann-Austin"/>
    <x v="0"/>
    <s v="Vasquezborough"/>
    <x v="0"/>
    <x v="2"/>
    <n v="3"/>
    <n v="1.0000000000000009E-2"/>
    <x v="1827"/>
    <x v="1831"/>
  </r>
  <r>
    <s v="SALE1835"/>
    <d v="2025-07-24T00:00:00"/>
    <n v="7"/>
    <n v="2025"/>
    <s v="CUST1266"/>
    <s v="Female"/>
    <n v="32"/>
    <s v="PROD15"/>
    <x v="5"/>
    <x v="1"/>
    <x v="5"/>
    <s v="STORE19"/>
    <s v="Mann-Austin"/>
    <x v="0"/>
    <s v="Vasquezborough"/>
    <x v="0"/>
    <x v="0"/>
    <n v="1"/>
    <n v="0.19999999999999996"/>
    <x v="1828"/>
    <x v="1832"/>
  </r>
  <r>
    <s v="SALE1836"/>
    <d v="2025-01-24T00:00:00"/>
    <n v="1"/>
    <n v="2025"/>
    <s v="CUST1261"/>
    <s v="Female"/>
    <n v="27"/>
    <s v="PROD83"/>
    <x v="47"/>
    <x v="2"/>
    <x v="18"/>
    <s v="STORE0"/>
    <s v="Rivera-Warner"/>
    <x v="0"/>
    <s v="Washingtonfurt"/>
    <x v="1"/>
    <x v="0"/>
    <n v="3"/>
    <n v="2.0000000000000018E-2"/>
    <x v="1829"/>
    <x v="1833"/>
  </r>
  <r>
    <s v="SALE1837"/>
    <d v="2024-04-10T00:00:00"/>
    <n v="4"/>
    <n v="2024"/>
    <s v="CUST1065"/>
    <s v="Female"/>
    <n v="21"/>
    <s v="PROD9"/>
    <x v="38"/>
    <x v="2"/>
    <x v="19"/>
    <s v="STORE12"/>
    <s v="Martinez, Adkins and Johnson"/>
    <x v="1"/>
    <s v="Danielmouth"/>
    <x v="1"/>
    <x v="2"/>
    <n v="1"/>
    <n v="0.26"/>
    <x v="1830"/>
    <x v="1834"/>
  </r>
  <r>
    <s v="SALE1838"/>
    <d v="2024-10-21T00:00:00"/>
    <n v="10"/>
    <n v="2024"/>
    <s v="CUST1370"/>
    <s v="Male"/>
    <n v="45"/>
    <s v="PROD34"/>
    <x v="13"/>
    <x v="1"/>
    <x v="3"/>
    <s v="STORE16"/>
    <s v="Frederick-Wright"/>
    <x v="3"/>
    <s v="New Jimmymouth"/>
    <x v="1"/>
    <x v="0"/>
    <n v="2"/>
    <n v="3.0000000000000027E-2"/>
    <x v="1831"/>
    <x v="1835"/>
  </r>
  <r>
    <s v="SALE1839"/>
    <d v="2024-02-18T00:00:00"/>
    <n v="2"/>
    <n v="2024"/>
    <s v="CUST1359"/>
    <s v="Male"/>
    <n v="32"/>
    <s v="PROD73"/>
    <x v="71"/>
    <x v="0"/>
    <x v="0"/>
    <s v="STORE13"/>
    <s v="Martinez, Adkins and Johnson"/>
    <x v="1"/>
    <s v="Danielmouth"/>
    <x v="1"/>
    <x v="2"/>
    <n v="3"/>
    <n v="0.22999999999999998"/>
    <x v="1832"/>
    <x v="1836"/>
  </r>
  <r>
    <s v="SALE1840"/>
    <d v="2025-07-15T00:00:00"/>
    <n v="7"/>
    <n v="2025"/>
    <s v="CUST1428"/>
    <s v="Female"/>
    <n v="27"/>
    <s v="PROD83"/>
    <x v="47"/>
    <x v="2"/>
    <x v="18"/>
    <s v="STORE12"/>
    <s v="Martinez, Adkins and Johnson"/>
    <x v="1"/>
    <s v="Danielmouth"/>
    <x v="1"/>
    <x v="1"/>
    <n v="1"/>
    <n v="0.21999999999999986"/>
    <x v="1833"/>
    <x v="1837"/>
  </r>
  <r>
    <s v="SALE1841"/>
    <d v="2024-07-16T00:00:00"/>
    <n v="7"/>
    <n v="2024"/>
    <s v="CUST1126"/>
    <s v="Female"/>
    <n v="62"/>
    <s v="PROD81"/>
    <x v="75"/>
    <x v="0"/>
    <x v="20"/>
    <s v="STORE12"/>
    <s v="Martinez, Adkins and Johnson"/>
    <x v="1"/>
    <s v="Danielmouth"/>
    <x v="1"/>
    <x v="0"/>
    <n v="2"/>
    <n v="0.10999999999999999"/>
    <x v="1834"/>
    <x v="1838"/>
  </r>
  <r>
    <s v="SALE1842"/>
    <d v="2025-04-14T00:00:00"/>
    <n v="4"/>
    <n v="2025"/>
    <s v="CUST1348"/>
    <s v="Male"/>
    <n v="55"/>
    <s v="PROD35"/>
    <x v="62"/>
    <x v="3"/>
    <x v="16"/>
    <s v="STORE13"/>
    <s v="Martinez, Adkins and Johnson"/>
    <x v="1"/>
    <s v="Danielmouth"/>
    <x v="1"/>
    <x v="2"/>
    <n v="2"/>
    <n v="0.14000000000000001"/>
    <x v="1835"/>
    <x v="1839"/>
  </r>
  <r>
    <s v="SALE1843"/>
    <d v="2024-03-28T00:00:00"/>
    <n v="3"/>
    <n v="2024"/>
    <s v="CUST1149"/>
    <s v="Male"/>
    <n v="33"/>
    <s v="PROD0"/>
    <x v="81"/>
    <x v="1"/>
    <x v="3"/>
    <s v="STORE3"/>
    <s v="Mann-Austin"/>
    <x v="0"/>
    <s v="Vasquezborough"/>
    <x v="0"/>
    <x v="0"/>
    <n v="1"/>
    <n v="0.27"/>
    <x v="1836"/>
    <x v="1840"/>
  </r>
  <r>
    <s v="SALE1844"/>
    <d v="2025-02-28T00:00:00"/>
    <n v="2"/>
    <n v="2025"/>
    <s v="CUST1201"/>
    <s v="Female"/>
    <n v="25"/>
    <s v="PROD43"/>
    <x v="19"/>
    <x v="1"/>
    <x v="3"/>
    <s v="STORE5"/>
    <s v="Mann-Austin"/>
    <x v="0"/>
    <s v="Vasquezborough"/>
    <x v="0"/>
    <x v="0"/>
    <n v="2"/>
    <n v="0.28000000000000003"/>
    <x v="1837"/>
    <x v="1841"/>
  </r>
  <r>
    <s v="SALE1845"/>
    <d v="2024-03-13T00:00:00"/>
    <n v="3"/>
    <n v="2024"/>
    <s v="CUST1111"/>
    <s v="Female"/>
    <n v="18"/>
    <s v="PROD17"/>
    <x v="50"/>
    <x v="0"/>
    <x v="11"/>
    <s v="STORE5"/>
    <s v="Mann-Austin"/>
    <x v="0"/>
    <s v="Vasquezborough"/>
    <x v="0"/>
    <x v="1"/>
    <n v="4"/>
    <n v="0.19000000000000006"/>
    <x v="1838"/>
    <x v="1842"/>
  </r>
  <r>
    <s v="SALE1846"/>
    <d v="2025-04-05T00:00:00"/>
    <n v="4"/>
    <n v="2025"/>
    <s v="CUST1371"/>
    <s v="Female"/>
    <n v="21"/>
    <s v="PROD2"/>
    <x v="43"/>
    <x v="0"/>
    <x v="20"/>
    <s v="STORE8"/>
    <s v="Mann-Austin"/>
    <x v="0"/>
    <s v="Vasquezborough"/>
    <x v="0"/>
    <x v="0"/>
    <n v="3"/>
    <n v="0.26999999999999991"/>
    <x v="1839"/>
    <x v="1843"/>
  </r>
  <r>
    <s v="SALE1847"/>
    <d v="2025-08-14T00:00:00"/>
    <n v="8"/>
    <n v="2025"/>
    <s v="CUST1375"/>
    <s v="Male"/>
    <n v="26"/>
    <s v="PROD22"/>
    <x v="57"/>
    <x v="0"/>
    <x v="20"/>
    <s v="STORE10"/>
    <s v="Martinez, Adkins and Johnson"/>
    <x v="1"/>
    <s v="Danielmouth"/>
    <x v="1"/>
    <x v="1"/>
    <n v="2"/>
    <n v="0.13"/>
    <x v="1840"/>
    <x v="1844"/>
  </r>
  <r>
    <s v="SALE1848"/>
    <d v="2024-07-04T00:00:00"/>
    <n v="7"/>
    <n v="2024"/>
    <s v="CUST1226"/>
    <s v="Male"/>
    <n v="54"/>
    <s v="PROD69"/>
    <x v="20"/>
    <x v="4"/>
    <x v="14"/>
    <s v="STORE14"/>
    <s v="Mcdonald Inc"/>
    <x v="2"/>
    <s v="Christopherland"/>
    <x v="2"/>
    <x v="2"/>
    <n v="2"/>
    <n v="0.17000000000000004"/>
    <x v="1841"/>
    <x v="1845"/>
  </r>
  <r>
    <s v="SALE1849"/>
    <d v="2024-09-21T00:00:00"/>
    <n v="9"/>
    <n v="2024"/>
    <s v="CUST1299"/>
    <s v="Female"/>
    <n v="48"/>
    <s v="PROD82"/>
    <x v="68"/>
    <x v="0"/>
    <x v="13"/>
    <s v="STORE1"/>
    <s v="Martinez, Adkins and Johnson"/>
    <x v="1"/>
    <s v="Danielmouth"/>
    <x v="1"/>
    <x v="1"/>
    <n v="4"/>
    <n v="0.17000000000000004"/>
    <x v="1842"/>
    <x v="1846"/>
  </r>
  <r>
    <s v="SALE1850"/>
    <d v="2024-06-22T00:00:00"/>
    <n v="6"/>
    <n v="2024"/>
    <s v="CUST1112"/>
    <s v="Female"/>
    <n v="27"/>
    <s v="PROD46"/>
    <x v="51"/>
    <x v="4"/>
    <x v="21"/>
    <s v="STORE2"/>
    <s v="Mann-Austin"/>
    <x v="0"/>
    <s v="Vasquezborough"/>
    <x v="0"/>
    <x v="2"/>
    <n v="1"/>
    <n v="4.0000000000000036E-2"/>
    <x v="1843"/>
    <x v="1847"/>
  </r>
  <r>
    <s v="SALE1851"/>
    <d v="2024-09-17T00:00:00"/>
    <n v="9"/>
    <n v="2024"/>
    <s v="CUST1107"/>
    <s v="Female"/>
    <n v="62"/>
    <s v="PROD70"/>
    <x v="7"/>
    <x v="3"/>
    <x v="7"/>
    <s v="STORE16"/>
    <s v="Frederick-Wright"/>
    <x v="3"/>
    <s v="New Jimmymouth"/>
    <x v="1"/>
    <x v="2"/>
    <n v="4"/>
    <n v="4.0000000000000147E-2"/>
    <x v="1844"/>
    <x v="1848"/>
  </r>
  <r>
    <s v="SALE1852"/>
    <d v="2024-12-09T00:00:00"/>
    <n v="12"/>
    <n v="2024"/>
    <s v="CUST1371"/>
    <s v="Female"/>
    <n v="21"/>
    <s v="PROD1"/>
    <x v="21"/>
    <x v="4"/>
    <x v="12"/>
    <s v="STORE2"/>
    <s v="Mann-Austin"/>
    <x v="0"/>
    <s v="Vasquezborough"/>
    <x v="0"/>
    <x v="1"/>
    <n v="3"/>
    <n v="4.0000000000000036E-2"/>
    <x v="1845"/>
    <x v="1849"/>
  </r>
  <r>
    <s v="SALE1853"/>
    <d v="2025-03-24T00:00:00"/>
    <n v="3"/>
    <n v="2025"/>
    <s v="CUST1305"/>
    <s v="Male"/>
    <n v="64"/>
    <s v="PROD5"/>
    <x v="2"/>
    <x v="2"/>
    <x v="2"/>
    <s v="STORE4"/>
    <s v="Mann-Austin"/>
    <x v="0"/>
    <s v="Vasquezborough"/>
    <x v="0"/>
    <x v="0"/>
    <n v="1"/>
    <n v="0.28000000000000003"/>
    <x v="1846"/>
    <x v="1850"/>
  </r>
  <r>
    <s v="SALE1854"/>
    <d v="2025-05-19T00:00:00"/>
    <n v="5"/>
    <n v="2025"/>
    <s v="CUST1257"/>
    <s v="Male"/>
    <n v="42"/>
    <s v="PROD33"/>
    <x v="9"/>
    <x v="3"/>
    <x v="6"/>
    <s v="STORE17"/>
    <s v="Holloway Ltd"/>
    <x v="1"/>
    <s v="Bensonhaven"/>
    <x v="1"/>
    <x v="0"/>
    <n v="3"/>
    <n v="7.0000000000000062E-2"/>
    <x v="1847"/>
    <x v="1851"/>
  </r>
  <r>
    <s v="SALE1855"/>
    <d v="2025-02-22T00:00:00"/>
    <n v="2"/>
    <n v="2025"/>
    <s v="CUST1310"/>
    <s v="Male"/>
    <n v="20"/>
    <s v="PROD19"/>
    <x v="43"/>
    <x v="0"/>
    <x v="20"/>
    <s v="STORE10"/>
    <s v="Martinez, Adkins and Johnson"/>
    <x v="1"/>
    <s v="Danielmouth"/>
    <x v="1"/>
    <x v="0"/>
    <n v="3"/>
    <n v="5.0000000000000044E-2"/>
    <x v="1848"/>
    <x v="1852"/>
  </r>
  <r>
    <s v="SALE1856"/>
    <d v="2024-10-31T00:00:00"/>
    <n v="10"/>
    <n v="2024"/>
    <s v="CUST1327"/>
    <s v="Female"/>
    <n v="62"/>
    <s v="PROD74"/>
    <x v="1"/>
    <x v="1"/>
    <x v="1"/>
    <s v="STORE12"/>
    <s v="Martinez, Adkins and Johnson"/>
    <x v="1"/>
    <s v="Danielmouth"/>
    <x v="1"/>
    <x v="2"/>
    <n v="3"/>
    <n v="1.0000000000000009E-2"/>
    <x v="1849"/>
    <x v="1853"/>
  </r>
  <r>
    <s v="SALE1857"/>
    <d v="2024-03-03T00:00:00"/>
    <n v="3"/>
    <n v="2024"/>
    <s v="CUST1064"/>
    <s v="Male"/>
    <n v="33"/>
    <s v="PROD56"/>
    <x v="6"/>
    <x v="3"/>
    <x v="6"/>
    <s v="STORE13"/>
    <s v="Martinez, Adkins and Johnson"/>
    <x v="1"/>
    <s v="Danielmouth"/>
    <x v="1"/>
    <x v="2"/>
    <n v="3"/>
    <n v="2.9999999999999916E-2"/>
    <x v="1850"/>
    <x v="1854"/>
  </r>
  <r>
    <s v="SALE1858"/>
    <d v="2024-05-16T00:00:00"/>
    <n v="5"/>
    <n v="2024"/>
    <s v="CUST1482"/>
    <s v="Male"/>
    <n v="26"/>
    <s v="PROD26"/>
    <x v="30"/>
    <x v="1"/>
    <x v="1"/>
    <s v="STORE5"/>
    <s v="Mann-Austin"/>
    <x v="0"/>
    <s v="Vasquezborough"/>
    <x v="0"/>
    <x v="2"/>
    <n v="4"/>
    <n v="0"/>
    <x v="1851"/>
    <x v="1855"/>
  </r>
  <r>
    <s v="SALE1859"/>
    <d v="2024-08-07T00:00:00"/>
    <n v="8"/>
    <n v="2024"/>
    <s v="CUST1208"/>
    <s v="Male"/>
    <n v="54"/>
    <s v="PROD75"/>
    <x v="26"/>
    <x v="4"/>
    <x v="15"/>
    <s v="STORE5"/>
    <s v="Mann-Austin"/>
    <x v="0"/>
    <s v="Vasquezborough"/>
    <x v="0"/>
    <x v="1"/>
    <n v="1"/>
    <n v="4.0000000000000036E-2"/>
    <x v="1852"/>
    <x v="1856"/>
  </r>
  <r>
    <s v="SALE1860"/>
    <d v="2024-09-14T00:00:00"/>
    <n v="9"/>
    <n v="2024"/>
    <s v="CUST1188"/>
    <s v="Male"/>
    <n v="42"/>
    <s v="PROD54"/>
    <x v="54"/>
    <x v="0"/>
    <x v="11"/>
    <s v="STORE17"/>
    <s v="Holloway Ltd"/>
    <x v="1"/>
    <s v="Bensonhaven"/>
    <x v="1"/>
    <x v="0"/>
    <n v="3"/>
    <n v="0.2400000000000001"/>
    <x v="1853"/>
    <x v="1857"/>
  </r>
  <r>
    <s v="SALE1861"/>
    <d v="2024-10-08T00:00:00"/>
    <n v="10"/>
    <n v="2024"/>
    <s v="CUST1210"/>
    <s v="Male"/>
    <n v="48"/>
    <s v="PROD56"/>
    <x v="6"/>
    <x v="3"/>
    <x v="6"/>
    <s v="STORE18"/>
    <s v="Guerrero-Schmitt"/>
    <x v="0"/>
    <s v="East Stevechester"/>
    <x v="1"/>
    <x v="2"/>
    <n v="3"/>
    <n v="0.27999999999999992"/>
    <x v="1854"/>
    <x v="1858"/>
  </r>
  <r>
    <s v="SALE1862"/>
    <d v="2025-09-04T00:00:00"/>
    <n v="9"/>
    <n v="2025"/>
    <s v="CUST1119"/>
    <s v="Male"/>
    <n v="40"/>
    <s v="PROD66"/>
    <x v="67"/>
    <x v="2"/>
    <x v="4"/>
    <s v="STORE6"/>
    <s v="Mann-Austin"/>
    <x v="0"/>
    <s v="Vasquezborough"/>
    <x v="0"/>
    <x v="2"/>
    <n v="1"/>
    <n v="0.24"/>
    <x v="1855"/>
    <x v="1859"/>
  </r>
  <r>
    <s v="SALE1863"/>
    <d v="2024-07-16T00:00:00"/>
    <n v="7"/>
    <n v="2024"/>
    <s v="CUST1004"/>
    <s v="Female"/>
    <n v="64"/>
    <s v="PROD73"/>
    <x v="71"/>
    <x v="0"/>
    <x v="0"/>
    <s v="STORE4"/>
    <s v="Mann-Austin"/>
    <x v="0"/>
    <s v="Vasquezborough"/>
    <x v="0"/>
    <x v="0"/>
    <n v="4"/>
    <n v="0.14000000000000001"/>
    <x v="1856"/>
    <x v="1860"/>
  </r>
  <r>
    <s v="SALE1864"/>
    <d v="2025-09-09T00:00:00"/>
    <n v="9"/>
    <n v="2025"/>
    <s v="CUST1341"/>
    <s v="Female"/>
    <n v="56"/>
    <s v="PROD42"/>
    <x v="58"/>
    <x v="1"/>
    <x v="11"/>
    <s v="STORE11"/>
    <s v="Martinez, Adkins and Johnson"/>
    <x v="1"/>
    <s v="Danielmouth"/>
    <x v="1"/>
    <x v="2"/>
    <n v="2"/>
    <n v="0.10999999999999999"/>
    <x v="1857"/>
    <x v="1861"/>
  </r>
  <r>
    <s v="SALE1865"/>
    <d v="2025-03-04T00:00:00"/>
    <n v="3"/>
    <n v="2025"/>
    <s v="CUST1480"/>
    <s v="Male"/>
    <n v="33"/>
    <s v="PROD11"/>
    <x v="21"/>
    <x v="4"/>
    <x v="12"/>
    <s v="STORE1"/>
    <s v="Martinez, Adkins and Johnson"/>
    <x v="1"/>
    <s v="Danielmouth"/>
    <x v="1"/>
    <x v="0"/>
    <n v="4"/>
    <n v="0.25"/>
    <x v="1858"/>
    <x v="1862"/>
  </r>
  <r>
    <s v="SALE1866"/>
    <d v="2025-06-23T00:00:00"/>
    <n v="6"/>
    <n v="2025"/>
    <s v="CUST1093"/>
    <s v="Female"/>
    <n v="28"/>
    <s v="PROD43"/>
    <x v="19"/>
    <x v="1"/>
    <x v="3"/>
    <s v="STORE4"/>
    <s v="Mann-Austin"/>
    <x v="0"/>
    <s v="Vasquezborough"/>
    <x v="0"/>
    <x v="1"/>
    <n v="3"/>
    <n v="0.27"/>
    <x v="1859"/>
    <x v="1863"/>
  </r>
  <r>
    <s v="SALE1867"/>
    <d v="2024-11-06T00:00:00"/>
    <n v="11"/>
    <n v="2024"/>
    <s v="CUST1148"/>
    <s v="Female"/>
    <n v="42"/>
    <s v="PROD64"/>
    <x v="82"/>
    <x v="2"/>
    <x v="19"/>
    <s v="STORE2"/>
    <s v="Mann-Austin"/>
    <x v="0"/>
    <s v="Vasquezborough"/>
    <x v="0"/>
    <x v="0"/>
    <n v="4"/>
    <n v="0.16000000000000003"/>
    <x v="1860"/>
    <x v="1864"/>
  </r>
  <r>
    <s v="SALE1868"/>
    <d v="2025-03-06T00:00:00"/>
    <n v="3"/>
    <n v="2025"/>
    <s v="CUST1135"/>
    <s v="Female"/>
    <n v="33"/>
    <s v="PROD11"/>
    <x v="21"/>
    <x v="4"/>
    <x v="12"/>
    <s v="STORE17"/>
    <s v="Holloway Ltd"/>
    <x v="1"/>
    <s v="Bensonhaven"/>
    <x v="1"/>
    <x v="2"/>
    <n v="4"/>
    <n v="0.20999999999999996"/>
    <x v="1861"/>
    <x v="1865"/>
  </r>
  <r>
    <s v="SALE1869"/>
    <d v="2025-05-17T00:00:00"/>
    <n v="5"/>
    <n v="2025"/>
    <s v="CUST1420"/>
    <s v="Male"/>
    <n v="60"/>
    <s v="PROD74"/>
    <x v="1"/>
    <x v="1"/>
    <x v="1"/>
    <s v="STORE8"/>
    <s v="Mann-Austin"/>
    <x v="0"/>
    <s v="Vasquezborough"/>
    <x v="0"/>
    <x v="0"/>
    <n v="3"/>
    <n v="0.20999999999999996"/>
    <x v="1862"/>
    <x v="1866"/>
  </r>
  <r>
    <s v="SALE1870"/>
    <d v="2025-01-02T00:00:00"/>
    <n v="1"/>
    <n v="2025"/>
    <s v="CUST1299"/>
    <s v="Female"/>
    <n v="48"/>
    <s v="PROD0"/>
    <x v="81"/>
    <x v="1"/>
    <x v="3"/>
    <s v="STORE17"/>
    <s v="Holloway Ltd"/>
    <x v="1"/>
    <s v="Bensonhaven"/>
    <x v="1"/>
    <x v="0"/>
    <n v="2"/>
    <n v="0.26"/>
    <x v="1863"/>
    <x v="1867"/>
  </r>
  <r>
    <s v="SALE1871"/>
    <d v="2024-07-28T00:00:00"/>
    <n v="7"/>
    <n v="2024"/>
    <s v="CUST1346"/>
    <s v="Female"/>
    <n v="58"/>
    <s v="PROD45"/>
    <x v="46"/>
    <x v="0"/>
    <x v="0"/>
    <s v="STORE0"/>
    <s v="Rivera-Warner"/>
    <x v="0"/>
    <s v="Washingtonfurt"/>
    <x v="1"/>
    <x v="1"/>
    <n v="3"/>
    <n v="0.22999999999999998"/>
    <x v="1864"/>
    <x v="1868"/>
  </r>
  <r>
    <s v="SALE1872"/>
    <d v="2024-04-26T00:00:00"/>
    <n v="4"/>
    <n v="2024"/>
    <s v="CUST1252"/>
    <s v="Male"/>
    <n v="26"/>
    <s v="PROD58"/>
    <x v="78"/>
    <x v="4"/>
    <x v="11"/>
    <s v="STORE17"/>
    <s v="Holloway Ltd"/>
    <x v="1"/>
    <s v="Bensonhaven"/>
    <x v="1"/>
    <x v="1"/>
    <n v="1"/>
    <n v="0.30000000000000004"/>
    <x v="1865"/>
    <x v="1869"/>
  </r>
  <r>
    <s v="SALE1873"/>
    <d v="2025-08-17T00:00:00"/>
    <n v="8"/>
    <n v="2025"/>
    <s v="CUST1036"/>
    <s v="Female"/>
    <n v="20"/>
    <s v="PROD61"/>
    <x v="77"/>
    <x v="0"/>
    <x v="20"/>
    <s v="STORE15"/>
    <s v="Shelton PLC"/>
    <x v="1"/>
    <s v="East Jenniferstad"/>
    <x v="1"/>
    <x v="2"/>
    <n v="3"/>
    <n v="7.0000000000000062E-2"/>
    <x v="1866"/>
    <x v="1870"/>
  </r>
  <r>
    <s v="SALE1874"/>
    <d v="2024-05-14T00:00:00"/>
    <n v="5"/>
    <n v="2024"/>
    <s v="CUST1124"/>
    <s v="Male"/>
    <n v="26"/>
    <s v="PROD2"/>
    <x v="43"/>
    <x v="0"/>
    <x v="20"/>
    <s v="STORE3"/>
    <s v="Mann-Austin"/>
    <x v="0"/>
    <s v="Vasquezborough"/>
    <x v="0"/>
    <x v="1"/>
    <n v="4"/>
    <n v="0.19999999999999996"/>
    <x v="1867"/>
    <x v="1871"/>
  </r>
  <r>
    <s v="SALE1875"/>
    <d v="2025-03-14T00:00:00"/>
    <n v="3"/>
    <n v="2025"/>
    <s v="CUST1031"/>
    <s v="Male"/>
    <n v="41"/>
    <s v="PROD60"/>
    <x v="17"/>
    <x v="2"/>
    <x v="2"/>
    <s v="STORE12"/>
    <s v="Martinez, Adkins and Johnson"/>
    <x v="1"/>
    <s v="Danielmouth"/>
    <x v="1"/>
    <x v="1"/>
    <n v="2"/>
    <n v="0.17999999999999994"/>
    <x v="1868"/>
    <x v="1872"/>
  </r>
  <r>
    <s v="SALE1876"/>
    <d v="2025-03-15T00:00:00"/>
    <n v="3"/>
    <n v="2025"/>
    <s v="CUST1453"/>
    <s v="Female"/>
    <n v="62"/>
    <s v="PROD98"/>
    <x v="23"/>
    <x v="1"/>
    <x v="1"/>
    <s v="STORE2"/>
    <s v="Mann-Austin"/>
    <x v="0"/>
    <s v="Vasquezborough"/>
    <x v="0"/>
    <x v="0"/>
    <n v="1"/>
    <n v="0.18999999999999995"/>
    <x v="1869"/>
    <x v="1873"/>
  </r>
  <r>
    <s v="SALE1877"/>
    <d v="2023-12-12T00:00:00"/>
    <n v="12"/>
    <n v="2023"/>
    <s v="CUST1254"/>
    <s v="Male"/>
    <n v="34"/>
    <s v="PROD26"/>
    <x v="30"/>
    <x v="1"/>
    <x v="1"/>
    <s v="STORE0"/>
    <s v="Rivera-Warner"/>
    <x v="0"/>
    <s v="Washingtonfurt"/>
    <x v="1"/>
    <x v="1"/>
    <n v="2"/>
    <n v="0.10999999999999999"/>
    <x v="1870"/>
    <x v="1874"/>
  </r>
  <r>
    <s v="SALE1878"/>
    <d v="2024-10-19T00:00:00"/>
    <n v="10"/>
    <n v="2024"/>
    <s v="CUST1108"/>
    <s v="Male"/>
    <n v="38"/>
    <s v="PROD3"/>
    <x v="32"/>
    <x v="3"/>
    <x v="6"/>
    <s v="STORE7"/>
    <s v="Mann-Austin"/>
    <x v="0"/>
    <s v="Vasquezborough"/>
    <x v="0"/>
    <x v="2"/>
    <n v="3"/>
    <n v="0.18000000000000005"/>
    <x v="1871"/>
    <x v="1875"/>
  </r>
  <r>
    <s v="SALE1879"/>
    <d v="2024-08-30T00:00:00"/>
    <n v="8"/>
    <n v="2024"/>
    <s v="CUST1498"/>
    <s v="Male"/>
    <n v="35"/>
    <s v="PROD2"/>
    <x v="43"/>
    <x v="0"/>
    <x v="20"/>
    <s v="STORE12"/>
    <s v="Martinez, Adkins and Johnson"/>
    <x v="1"/>
    <s v="Danielmouth"/>
    <x v="1"/>
    <x v="1"/>
    <n v="3"/>
    <n v="0.12"/>
    <x v="1872"/>
    <x v="1876"/>
  </r>
  <r>
    <s v="SALE1880"/>
    <d v="2024-07-09T00:00:00"/>
    <n v="7"/>
    <n v="2024"/>
    <s v="CUST1121"/>
    <s v="Male"/>
    <n v="62"/>
    <s v="PROD63"/>
    <x v="74"/>
    <x v="2"/>
    <x v="18"/>
    <s v="STORE11"/>
    <s v="Martinez, Adkins and Johnson"/>
    <x v="1"/>
    <s v="Danielmouth"/>
    <x v="1"/>
    <x v="1"/>
    <n v="1"/>
    <n v="0.24"/>
    <x v="138"/>
    <x v="1877"/>
  </r>
  <r>
    <s v="SALE1881"/>
    <d v="2024-07-02T00:00:00"/>
    <n v="7"/>
    <n v="2024"/>
    <s v="CUST1319"/>
    <s v="Male"/>
    <n v="54"/>
    <s v="PROD51"/>
    <x v="63"/>
    <x v="1"/>
    <x v="11"/>
    <s v="STORE14"/>
    <s v="Mcdonald Inc"/>
    <x v="2"/>
    <s v="Christopherland"/>
    <x v="2"/>
    <x v="0"/>
    <n v="4"/>
    <n v="3.0000000000000027E-2"/>
    <x v="1873"/>
    <x v="1878"/>
  </r>
  <r>
    <s v="SALE1882"/>
    <d v="2023-11-04T00:00:00"/>
    <n v="11"/>
    <n v="2023"/>
    <s v="CUST1197"/>
    <s v="Female"/>
    <n v="45"/>
    <s v="PROD42"/>
    <x v="58"/>
    <x v="1"/>
    <x v="11"/>
    <s v="STORE3"/>
    <s v="Mann-Austin"/>
    <x v="0"/>
    <s v="Vasquezborough"/>
    <x v="0"/>
    <x v="2"/>
    <n v="3"/>
    <n v="3.0000000000000027E-2"/>
    <x v="1874"/>
    <x v="1879"/>
  </r>
  <r>
    <s v="SALE1883"/>
    <d v="2024-04-15T00:00:00"/>
    <n v="4"/>
    <n v="2024"/>
    <s v="CUST1033"/>
    <s v="Male"/>
    <n v="25"/>
    <s v="PROD15"/>
    <x v="5"/>
    <x v="1"/>
    <x v="5"/>
    <s v="STORE5"/>
    <s v="Mann-Austin"/>
    <x v="0"/>
    <s v="Vasquezborough"/>
    <x v="0"/>
    <x v="2"/>
    <n v="1"/>
    <n v="0.11999999999999988"/>
    <x v="1875"/>
    <x v="1880"/>
  </r>
  <r>
    <s v="SALE1884"/>
    <d v="2024-07-29T00:00:00"/>
    <n v="7"/>
    <n v="2024"/>
    <s v="CUST1053"/>
    <s v="Female"/>
    <n v="37"/>
    <s v="PROD63"/>
    <x v="74"/>
    <x v="2"/>
    <x v="18"/>
    <s v="STORE9"/>
    <s v="Mann-Austin"/>
    <x v="0"/>
    <s v="Vasquezborough"/>
    <x v="0"/>
    <x v="1"/>
    <n v="2"/>
    <n v="0.18999999999999995"/>
    <x v="1876"/>
    <x v="1881"/>
  </r>
  <r>
    <s v="SALE1885"/>
    <d v="2024-12-18T00:00:00"/>
    <n v="12"/>
    <n v="2024"/>
    <s v="CUST1099"/>
    <s v="Male"/>
    <n v="35"/>
    <s v="PROD51"/>
    <x v="63"/>
    <x v="1"/>
    <x v="11"/>
    <s v="STORE12"/>
    <s v="Martinez, Adkins and Johnson"/>
    <x v="1"/>
    <s v="Danielmouth"/>
    <x v="1"/>
    <x v="1"/>
    <n v="1"/>
    <n v="6.0000000000000053E-2"/>
    <x v="1877"/>
    <x v="1882"/>
  </r>
  <r>
    <s v="SALE1886"/>
    <d v="2024-11-21T00:00:00"/>
    <n v="11"/>
    <n v="2024"/>
    <s v="CUST1381"/>
    <s v="Male"/>
    <n v="50"/>
    <s v="PROD64"/>
    <x v="82"/>
    <x v="2"/>
    <x v="19"/>
    <s v="STORE15"/>
    <s v="Shelton PLC"/>
    <x v="1"/>
    <s v="East Jenniferstad"/>
    <x v="1"/>
    <x v="2"/>
    <n v="2"/>
    <n v="5.0000000000000044E-2"/>
    <x v="1878"/>
    <x v="1883"/>
  </r>
  <r>
    <s v="SALE1887"/>
    <d v="2025-05-20T00:00:00"/>
    <n v="5"/>
    <n v="2025"/>
    <s v="CUST1352"/>
    <s v="Female"/>
    <n v="52"/>
    <s v="PROD1"/>
    <x v="21"/>
    <x v="4"/>
    <x v="12"/>
    <s v="STORE3"/>
    <s v="Mann-Austin"/>
    <x v="0"/>
    <s v="Vasquezborough"/>
    <x v="0"/>
    <x v="2"/>
    <n v="2"/>
    <n v="0.26"/>
    <x v="1879"/>
    <x v="1884"/>
  </r>
  <r>
    <s v="SALE1888"/>
    <d v="2025-03-24T00:00:00"/>
    <n v="3"/>
    <n v="2025"/>
    <s v="CUST1291"/>
    <s v="Female"/>
    <n v="40"/>
    <s v="PROD3"/>
    <x v="32"/>
    <x v="3"/>
    <x v="6"/>
    <s v="STORE8"/>
    <s v="Mann-Austin"/>
    <x v="0"/>
    <s v="Vasquezborough"/>
    <x v="0"/>
    <x v="0"/>
    <n v="4"/>
    <n v="6.0000000000000164E-2"/>
    <x v="1880"/>
    <x v="1885"/>
  </r>
  <r>
    <s v="SALE1889"/>
    <d v="2025-06-16T00:00:00"/>
    <n v="6"/>
    <n v="2025"/>
    <s v="CUST1036"/>
    <s v="Female"/>
    <n v="20"/>
    <s v="PROD40"/>
    <x v="40"/>
    <x v="1"/>
    <x v="1"/>
    <s v="STORE18"/>
    <s v="Guerrero-Schmitt"/>
    <x v="0"/>
    <s v="East Stevechester"/>
    <x v="1"/>
    <x v="2"/>
    <n v="4"/>
    <n v="0.16000000000000003"/>
    <x v="1881"/>
    <x v="1886"/>
  </r>
  <r>
    <s v="SALE1890"/>
    <d v="2024-04-22T00:00:00"/>
    <n v="4"/>
    <n v="2024"/>
    <s v="CUST1492"/>
    <s v="Female"/>
    <n v="59"/>
    <s v="PROD94"/>
    <x v="29"/>
    <x v="2"/>
    <x v="18"/>
    <s v="STORE10"/>
    <s v="Martinez, Adkins and Johnson"/>
    <x v="1"/>
    <s v="Danielmouth"/>
    <x v="1"/>
    <x v="2"/>
    <n v="4"/>
    <n v="0.21999999999999997"/>
    <x v="1882"/>
    <x v="1887"/>
  </r>
  <r>
    <s v="SALE1891"/>
    <d v="2025-09-16T00:00:00"/>
    <n v="9"/>
    <n v="2025"/>
    <s v="CUST1457"/>
    <s v="Male"/>
    <n v="59"/>
    <s v="PROD81"/>
    <x v="75"/>
    <x v="0"/>
    <x v="20"/>
    <s v="STORE19"/>
    <s v="Mann-Austin"/>
    <x v="0"/>
    <s v="Vasquezborough"/>
    <x v="0"/>
    <x v="0"/>
    <n v="3"/>
    <n v="0.20999999999999996"/>
    <x v="1883"/>
    <x v="1888"/>
  </r>
  <r>
    <s v="SALE1892"/>
    <d v="2023-12-09T00:00:00"/>
    <n v="12"/>
    <n v="2023"/>
    <s v="CUST1059"/>
    <s v="Male"/>
    <n v="53"/>
    <s v="PROD70"/>
    <x v="7"/>
    <x v="3"/>
    <x v="7"/>
    <s v="STORE14"/>
    <s v="Mcdonald Inc"/>
    <x v="2"/>
    <s v="Christopherland"/>
    <x v="2"/>
    <x v="1"/>
    <n v="2"/>
    <n v="1.0000000000000009E-2"/>
    <x v="1884"/>
    <x v="1889"/>
  </r>
  <r>
    <s v="SALE1893"/>
    <d v="2024-07-20T00:00:00"/>
    <n v="7"/>
    <n v="2024"/>
    <s v="CUST1171"/>
    <s v="Female"/>
    <n v="44"/>
    <s v="PROD72"/>
    <x v="18"/>
    <x v="0"/>
    <x v="13"/>
    <s v="STORE17"/>
    <s v="Holloway Ltd"/>
    <x v="1"/>
    <s v="Bensonhaven"/>
    <x v="1"/>
    <x v="1"/>
    <n v="1"/>
    <n v="0.17999999999999994"/>
    <x v="1885"/>
    <x v="1890"/>
  </r>
  <r>
    <s v="SALE1894"/>
    <d v="2024-09-23T00:00:00"/>
    <n v="9"/>
    <n v="2024"/>
    <s v="CUST1458"/>
    <s v="Female"/>
    <n v="62"/>
    <s v="PROD82"/>
    <x v="68"/>
    <x v="0"/>
    <x v="13"/>
    <s v="STORE18"/>
    <s v="Guerrero-Schmitt"/>
    <x v="0"/>
    <s v="East Stevechester"/>
    <x v="1"/>
    <x v="0"/>
    <n v="3"/>
    <n v="5.0000000000000044E-2"/>
    <x v="1886"/>
    <x v="1891"/>
  </r>
  <r>
    <s v="SALE1895"/>
    <d v="2024-05-11T00:00:00"/>
    <n v="5"/>
    <n v="2024"/>
    <s v="CUST1024"/>
    <s v="Male"/>
    <n v="40"/>
    <s v="PROD14"/>
    <x v="61"/>
    <x v="3"/>
    <x v="6"/>
    <s v="STORE1"/>
    <s v="Martinez, Adkins and Johnson"/>
    <x v="1"/>
    <s v="Danielmouth"/>
    <x v="1"/>
    <x v="1"/>
    <n v="2"/>
    <n v="1.0000000000000009E-2"/>
    <x v="1887"/>
    <x v="1892"/>
  </r>
  <r>
    <s v="SALE1896"/>
    <d v="2025-05-03T00:00:00"/>
    <n v="5"/>
    <n v="2025"/>
    <s v="CUST1434"/>
    <s v="Female"/>
    <n v="48"/>
    <s v="PROD13"/>
    <x v="21"/>
    <x v="4"/>
    <x v="12"/>
    <s v="STORE8"/>
    <s v="Mann-Austin"/>
    <x v="0"/>
    <s v="Vasquezborough"/>
    <x v="0"/>
    <x v="0"/>
    <n v="4"/>
    <n v="3.0000000000000027E-2"/>
    <x v="1888"/>
    <x v="1893"/>
  </r>
  <r>
    <s v="SALE1897"/>
    <d v="2024-02-23T00:00:00"/>
    <n v="2"/>
    <n v="2024"/>
    <s v="CUST1421"/>
    <s v="Female"/>
    <n v="45"/>
    <s v="PROD87"/>
    <x v="66"/>
    <x v="3"/>
    <x v="16"/>
    <s v="STORE6"/>
    <s v="Mann-Austin"/>
    <x v="0"/>
    <s v="Vasquezborough"/>
    <x v="0"/>
    <x v="1"/>
    <n v="2"/>
    <n v="0.24"/>
    <x v="1889"/>
    <x v="1894"/>
  </r>
  <r>
    <s v="SALE1898"/>
    <d v="2024-02-22T00:00:00"/>
    <n v="2"/>
    <n v="2024"/>
    <s v="CUST1461"/>
    <s v="Female"/>
    <n v="60"/>
    <s v="PROD74"/>
    <x v="1"/>
    <x v="1"/>
    <x v="1"/>
    <s v="STORE15"/>
    <s v="Shelton PLC"/>
    <x v="1"/>
    <s v="East Jenniferstad"/>
    <x v="1"/>
    <x v="2"/>
    <n v="4"/>
    <n v="0.11999999999999988"/>
    <x v="1890"/>
    <x v="1895"/>
  </r>
  <r>
    <s v="SALE1899"/>
    <d v="2024-08-21T00:00:00"/>
    <n v="8"/>
    <n v="2024"/>
    <s v="CUST1062"/>
    <s v="Male"/>
    <n v="50"/>
    <s v="PROD78"/>
    <x v="33"/>
    <x v="3"/>
    <x v="6"/>
    <s v="STORE12"/>
    <s v="Martinez, Adkins and Johnson"/>
    <x v="1"/>
    <s v="Danielmouth"/>
    <x v="1"/>
    <x v="1"/>
    <n v="1"/>
    <n v="0"/>
    <x v="1891"/>
    <x v="1896"/>
  </r>
  <r>
    <s v="SALE1900"/>
    <d v="2024-02-07T00:00:00"/>
    <n v="2"/>
    <n v="2024"/>
    <s v="CUST1292"/>
    <s v="Male"/>
    <n v="30"/>
    <s v="PROD1"/>
    <x v="21"/>
    <x v="4"/>
    <x v="12"/>
    <s v="STORE12"/>
    <s v="Martinez, Adkins and Johnson"/>
    <x v="1"/>
    <s v="Danielmouth"/>
    <x v="1"/>
    <x v="0"/>
    <n v="2"/>
    <n v="0.12"/>
    <x v="1892"/>
    <x v="1897"/>
  </r>
  <r>
    <s v="SALE1901"/>
    <d v="2023-11-20T00:00:00"/>
    <n v="11"/>
    <n v="2023"/>
    <s v="CUST1431"/>
    <s v="Male"/>
    <n v="27"/>
    <s v="PROD25"/>
    <x v="55"/>
    <x v="4"/>
    <x v="11"/>
    <s v="STORE8"/>
    <s v="Mann-Austin"/>
    <x v="0"/>
    <s v="Vasquezborough"/>
    <x v="0"/>
    <x v="2"/>
    <n v="1"/>
    <n v="0.27"/>
    <x v="1893"/>
    <x v="1898"/>
  </r>
  <r>
    <s v="SALE1902"/>
    <d v="2025-02-03T00:00:00"/>
    <n v="2"/>
    <n v="2025"/>
    <s v="CUST1455"/>
    <s v="Male"/>
    <n v="54"/>
    <s v="PROD3"/>
    <x v="32"/>
    <x v="3"/>
    <x v="6"/>
    <s v="STORE1"/>
    <s v="Martinez, Adkins and Johnson"/>
    <x v="1"/>
    <s v="Danielmouth"/>
    <x v="1"/>
    <x v="0"/>
    <n v="2"/>
    <n v="0.12"/>
    <x v="1894"/>
    <x v="1899"/>
  </r>
  <r>
    <s v="SALE1903"/>
    <d v="2024-12-18T00:00:00"/>
    <n v="12"/>
    <n v="2024"/>
    <s v="CUST1167"/>
    <s v="Female"/>
    <n v="36"/>
    <s v="PROD3"/>
    <x v="32"/>
    <x v="3"/>
    <x v="6"/>
    <s v="STORE0"/>
    <s v="Rivera-Warner"/>
    <x v="0"/>
    <s v="Washingtonfurt"/>
    <x v="1"/>
    <x v="2"/>
    <n v="3"/>
    <n v="5.0000000000000155E-2"/>
    <x v="1895"/>
    <x v="1900"/>
  </r>
  <r>
    <s v="SALE1904"/>
    <d v="2024-08-10T00:00:00"/>
    <n v="8"/>
    <n v="2024"/>
    <s v="CUST1061"/>
    <s v="Male"/>
    <n v="23"/>
    <s v="PROD61"/>
    <x v="77"/>
    <x v="0"/>
    <x v="20"/>
    <s v="STORE6"/>
    <s v="Mann-Austin"/>
    <x v="0"/>
    <s v="Vasquezborough"/>
    <x v="0"/>
    <x v="2"/>
    <n v="1"/>
    <n v="7.999999999999996E-2"/>
    <x v="1896"/>
    <x v="1901"/>
  </r>
  <r>
    <s v="SALE1905"/>
    <d v="2025-04-13T00:00:00"/>
    <n v="4"/>
    <n v="2025"/>
    <s v="CUST1176"/>
    <s v="Male"/>
    <n v="48"/>
    <s v="PROD75"/>
    <x v="26"/>
    <x v="4"/>
    <x v="15"/>
    <s v="STORE12"/>
    <s v="Martinez, Adkins and Johnson"/>
    <x v="1"/>
    <s v="Danielmouth"/>
    <x v="1"/>
    <x v="2"/>
    <n v="1"/>
    <n v="0.18999999999999995"/>
    <x v="1897"/>
    <x v="1902"/>
  </r>
  <r>
    <s v="SALE1906"/>
    <d v="2023-12-29T00:00:00"/>
    <n v="12"/>
    <n v="2023"/>
    <s v="CUST1193"/>
    <s v="Male"/>
    <n v="38"/>
    <s v="PROD17"/>
    <x v="50"/>
    <x v="0"/>
    <x v="11"/>
    <s v="STORE2"/>
    <s v="Mann-Austin"/>
    <x v="0"/>
    <s v="Vasquezborough"/>
    <x v="0"/>
    <x v="2"/>
    <n v="3"/>
    <n v="0.30000000000000016"/>
    <x v="1898"/>
    <x v="1903"/>
  </r>
  <r>
    <s v="SALE1907"/>
    <d v="2025-02-16T00:00:00"/>
    <n v="2"/>
    <n v="2025"/>
    <s v="CUST1255"/>
    <s v="Male"/>
    <n v="21"/>
    <s v="PROD76"/>
    <x v="3"/>
    <x v="1"/>
    <x v="3"/>
    <s v="STORE3"/>
    <s v="Mann-Austin"/>
    <x v="0"/>
    <s v="Vasquezborough"/>
    <x v="0"/>
    <x v="0"/>
    <n v="4"/>
    <n v="0.26"/>
    <x v="1899"/>
    <x v="1904"/>
  </r>
  <r>
    <s v="SALE1908"/>
    <d v="2024-01-27T00:00:00"/>
    <n v="1"/>
    <n v="2024"/>
    <s v="CUST1343"/>
    <s v="Male"/>
    <n v="38"/>
    <s v="PROD95"/>
    <x v="86"/>
    <x v="0"/>
    <x v="11"/>
    <s v="STORE14"/>
    <s v="Mcdonald Inc"/>
    <x v="2"/>
    <s v="Christopherland"/>
    <x v="2"/>
    <x v="2"/>
    <n v="2"/>
    <n v="1.0000000000000009E-2"/>
    <x v="1900"/>
    <x v="1905"/>
  </r>
  <r>
    <s v="SALE1909"/>
    <d v="2024-07-22T00:00:00"/>
    <n v="7"/>
    <n v="2024"/>
    <s v="CUST1445"/>
    <s v="Female"/>
    <n v="41"/>
    <s v="PROD54"/>
    <x v="54"/>
    <x v="0"/>
    <x v="11"/>
    <s v="STORE18"/>
    <s v="Guerrero-Schmitt"/>
    <x v="0"/>
    <s v="East Stevechester"/>
    <x v="1"/>
    <x v="2"/>
    <n v="2"/>
    <n v="0.10999999999999999"/>
    <x v="1901"/>
    <x v="1906"/>
  </r>
  <r>
    <s v="SALE1910"/>
    <d v="2024-09-25T00:00:00"/>
    <n v="9"/>
    <n v="2024"/>
    <s v="CUST1031"/>
    <s v="Male"/>
    <n v="41"/>
    <s v="PROD61"/>
    <x v="77"/>
    <x v="0"/>
    <x v="20"/>
    <s v="STORE8"/>
    <s v="Mann-Austin"/>
    <x v="0"/>
    <s v="Vasquezborough"/>
    <x v="0"/>
    <x v="2"/>
    <n v="1"/>
    <n v="9.9999999999999867E-2"/>
    <x v="1902"/>
    <x v="1907"/>
  </r>
  <r>
    <s v="SALE1911"/>
    <d v="2024-03-16T00:00:00"/>
    <n v="3"/>
    <n v="2024"/>
    <s v="CUST1017"/>
    <s v="Female"/>
    <n v="60"/>
    <s v="PROD24"/>
    <x v="10"/>
    <x v="0"/>
    <x v="9"/>
    <s v="STORE6"/>
    <s v="Mann-Austin"/>
    <x v="0"/>
    <s v="Vasquezborough"/>
    <x v="0"/>
    <x v="2"/>
    <n v="4"/>
    <n v="0.23999999999999988"/>
    <x v="1903"/>
    <x v="1908"/>
  </r>
  <r>
    <s v="SALE1912"/>
    <d v="2025-07-23T00:00:00"/>
    <n v="7"/>
    <n v="2025"/>
    <s v="CUST1278"/>
    <s v="Female"/>
    <n v="42"/>
    <s v="PROD92"/>
    <x v="73"/>
    <x v="3"/>
    <x v="5"/>
    <s v="STORE6"/>
    <s v="Mann-Austin"/>
    <x v="0"/>
    <s v="Vasquezborough"/>
    <x v="0"/>
    <x v="2"/>
    <n v="1"/>
    <n v="4.0000000000000036E-2"/>
    <x v="1904"/>
    <x v="1909"/>
  </r>
  <r>
    <s v="SALE1913"/>
    <d v="2024-10-24T00:00:00"/>
    <n v="10"/>
    <n v="2024"/>
    <s v="CUST1008"/>
    <s v="Female"/>
    <n v="53"/>
    <s v="PROD22"/>
    <x v="57"/>
    <x v="0"/>
    <x v="20"/>
    <s v="STORE14"/>
    <s v="Mcdonald Inc"/>
    <x v="2"/>
    <s v="Christopherland"/>
    <x v="2"/>
    <x v="0"/>
    <n v="1"/>
    <n v="0.20999999999999996"/>
    <x v="1905"/>
    <x v="1910"/>
  </r>
  <r>
    <s v="SALE1914"/>
    <d v="2024-09-25T00:00:00"/>
    <n v="9"/>
    <n v="2024"/>
    <s v="CUST1008"/>
    <s v="Female"/>
    <n v="53"/>
    <s v="PROD99"/>
    <x v="8"/>
    <x v="3"/>
    <x v="8"/>
    <s v="STORE2"/>
    <s v="Mann-Austin"/>
    <x v="0"/>
    <s v="Vasquezborough"/>
    <x v="0"/>
    <x v="1"/>
    <n v="1"/>
    <n v="1.0000000000000009E-2"/>
    <x v="1906"/>
    <x v="1911"/>
  </r>
  <r>
    <s v="SALE1915"/>
    <d v="2024-04-26T00:00:00"/>
    <n v="4"/>
    <n v="2024"/>
    <s v="CUST1323"/>
    <s v="Female"/>
    <n v="64"/>
    <s v="PROD9"/>
    <x v="38"/>
    <x v="2"/>
    <x v="19"/>
    <s v="STORE16"/>
    <s v="Frederick-Wright"/>
    <x v="3"/>
    <s v="New Jimmymouth"/>
    <x v="1"/>
    <x v="1"/>
    <n v="2"/>
    <n v="1.0000000000000009E-2"/>
    <x v="1907"/>
    <x v="1912"/>
  </r>
  <r>
    <s v="SALE1916"/>
    <d v="2025-02-26T00:00:00"/>
    <n v="2"/>
    <n v="2025"/>
    <s v="CUST1084"/>
    <s v="Female"/>
    <n v="26"/>
    <s v="PROD99"/>
    <x v="8"/>
    <x v="3"/>
    <x v="8"/>
    <s v="STORE9"/>
    <s v="Mann-Austin"/>
    <x v="0"/>
    <s v="Vasquezborough"/>
    <x v="0"/>
    <x v="1"/>
    <n v="4"/>
    <n v="9.9999999999999978E-2"/>
    <x v="1908"/>
    <x v="1913"/>
  </r>
  <r>
    <s v="SALE1917"/>
    <d v="2025-01-04T00:00:00"/>
    <n v="1"/>
    <n v="2025"/>
    <s v="CUST1466"/>
    <s v="Male"/>
    <n v="18"/>
    <s v="PROD12"/>
    <x v="21"/>
    <x v="4"/>
    <x v="12"/>
    <s v="STORE0"/>
    <s v="Rivera-Warner"/>
    <x v="0"/>
    <s v="Washingtonfurt"/>
    <x v="1"/>
    <x v="2"/>
    <n v="2"/>
    <n v="0.19999999999999996"/>
    <x v="1909"/>
    <x v="1914"/>
  </r>
  <r>
    <s v="SALE1918"/>
    <d v="2025-09-21T00:00:00"/>
    <n v="9"/>
    <n v="2025"/>
    <s v="CUST1207"/>
    <s v="Female"/>
    <n v="28"/>
    <s v="PROD84"/>
    <x v="84"/>
    <x v="3"/>
    <x v="22"/>
    <s v="STORE8"/>
    <s v="Mann-Austin"/>
    <x v="0"/>
    <s v="Vasquezborough"/>
    <x v="0"/>
    <x v="0"/>
    <n v="2"/>
    <n v="0.20999999999999996"/>
    <x v="1910"/>
    <x v="1915"/>
  </r>
  <r>
    <s v="SALE1919"/>
    <d v="2024-12-25T00:00:00"/>
    <n v="12"/>
    <n v="2024"/>
    <s v="CUST1099"/>
    <s v="Male"/>
    <n v="35"/>
    <s v="PROD34"/>
    <x v="13"/>
    <x v="1"/>
    <x v="3"/>
    <s v="STORE8"/>
    <s v="Mann-Austin"/>
    <x v="0"/>
    <s v="Vasquezborough"/>
    <x v="0"/>
    <x v="1"/>
    <n v="3"/>
    <n v="0.12000000000000011"/>
    <x v="1911"/>
    <x v="1916"/>
  </r>
  <r>
    <s v="SALE1920"/>
    <d v="2025-08-14T00:00:00"/>
    <n v="8"/>
    <n v="2025"/>
    <s v="CUST1281"/>
    <s v="Male"/>
    <n v="59"/>
    <s v="PROD77"/>
    <x v="24"/>
    <x v="1"/>
    <x v="5"/>
    <s v="STORE19"/>
    <s v="Mann-Austin"/>
    <x v="0"/>
    <s v="Vasquezborough"/>
    <x v="0"/>
    <x v="2"/>
    <n v="3"/>
    <n v="0.29000000000000004"/>
    <x v="1912"/>
    <x v="1917"/>
  </r>
  <r>
    <s v="SALE1921"/>
    <d v="2024-11-28T00:00:00"/>
    <n v="11"/>
    <n v="2024"/>
    <s v="CUST1496"/>
    <s v="Male"/>
    <n v="56"/>
    <s v="PROD79"/>
    <x v="27"/>
    <x v="3"/>
    <x v="16"/>
    <s v="STORE12"/>
    <s v="Martinez, Adkins and Johnson"/>
    <x v="1"/>
    <s v="Danielmouth"/>
    <x v="1"/>
    <x v="0"/>
    <n v="4"/>
    <n v="0.30000000000000004"/>
    <x v="1913"/>
    <x v="1918"/>
  </r>
  <r>
    <s v="SALE1922"/>
    <d v="2023-12-16T00:00:00"/>
    <n v="12"/>
    <n v="2023"/>
    <s v="CUST1247"/>
    <s v="Male"/>
    <n v="32"/>
    <s v="PROD46"/>
    <x v="51"/>
    <x v="4"/>
    <x v="21"/>
    <s v="STORE17"/>
    <s v="Holloway Ltd"/>
    <x v="1"/>
    <s v="Bensonhaven"/>
    <x v="1"/>
    <x v="1"/>
    <n v="4"/>
    <n v="0.27"/>
    <x v="1914"/>
    <x v="1919"/>
  </r>
  <r>
    <s v="SALE1923"/>
    <d v="2024-02-22T00:00:00"/>
    <n v="2"/>
    <n v="2024"/>
    <s v="CUST1476"/>
    <s v="Female"/>
    <n v="33"/>
    <s v="PROD27"/>
    <x v="16"/>
    <x v="3"/>
    <x v="6"/>
    <s v="STORE4"/>
    <s v="Mann-Austin"/>
    <x v="0"/>
    <s v="Vasquezborough"/>
    <x v="0"/>
    <x v="2"/>
    <n v="2"/>
    <n v="0.30000000000000004"/>
    <x v="1915"/>
    <x v="1920"/>
  </r>
  <r>
    <s v="SALE1924"/>
    <d v="2025-07-11T00:00:00"/>
    <n v="7"/>
    <n v="2025"/>
    <s v="CUST1434"/>
    <s v="Female"/>
    <n v="48"/>
    <s v="PROD30"/>
    <x v="34"/>
    <x v="3"/>
    <x v="8"/>
    <s v="STORE2"/>
    <s v="Mann-Austin"/>
    <x v="0"/>
    <s v="Vasquezborough"/>
    <x v="0"/>
    <x v="1"/>
    <n v="1"/>
    <n v="0.29000000000000004"/>
    <x v="1916"/>
    <x v="1921"/>
  </r>
  <r>
    <s v="SALE1925"/>
    <d v="2025-08-11T00:00:00"/>
    <n v="8"/>
    <n v="2025"/>
    <s v="CUST1360"/>
    <s v="Male"/>
    <n v="34"/>
    <s v="PROD35"/>
    <x v="62"/>
    <x v="3"/>
    <x v="16"/>
    <s v="STORE12"/>
    <s v="Martinez, Adkins and Johnson"/>
    <x v="1"/>
    <s v="Danielmouth"/>
    <x v="1"/>
    <x v="2"/>
    <n v="2"/>
    <n v="7.0000000000000062E-2"/>
    <x v="1917"/>
    <x v="1922"/>
  </r>
  <r>
    <s v="SALE1926"/>
    <d v="2025-09-07T00:00:00"/>
    <n v="9"/>
    <n v="2025"/>
    <s v="CUST1026"/>
    <s v="Female"/>
    <n v="18"/>
    <s v="PROD14"/>
    <x v="61"/>
    <x v="3"/>
    <x v="6"/>
    <s v="STORE5"/>
    <s v="Mann-Austin"/>
    <x v="0"/>
    <s v="Vasquezborough"/>
    <x v="0"/>
    <x v="2"/>
    <n v="4"/>
    <n v="6.0000000000000053E-2"/>
    <x v="1918"/>
    <x v="1923"/>
  </r>
  <r>
    <s v="SALE1927"/>
    <d v="2024-09-10T00:00:00"/>
    <n v="9"/>
    <n v="2024"/>
    <s v="CUST1477"/>
    <s v="Female"/>
    <n v="41"/>
    <s v="PROD19"/>
    <x v="43"/>
    <x v="0"/>
    <x v="20"/>
    <s v="STORE13"/>
    <s v="Martinez, Adkins and Johnson"/>
    <x v="1"/>
    <s v="Danielmouth"/>
    <x v="1"/>
    <x v="1"/>
    <n v="3"/>
    <n v="0.16000000000000003"/>
    <x v="1919"/>
    <x v="1924"/>
  </r>
  <r>
    <s v="SALE1928"/>
    <d v="2023-11-27T00:00:00"/>
    <n v="11"/>
    <n v="2023"/>
    <s v="CUST1161"/>
    <s v="Female"/>
    <n v="18"/>
    <s v="PROD45"/>
    <x v="46"/>
    <x v="0"/>
    <x v="0"/>
    <s v="STORE5"/>
    <s v="Mann-Austin"/>
    <x v="0"/>
    <s v="Vasquezborough"/>
    <x v="0"/>
    <x v="1"/>
    <n v="2"/>
    <n v="0.14000000000000012"/>
    <x v="1920"/>
    <x v="1925"/>
  </r>
  <r>
    <s v="SALE1929"/>
    <d v="2024-06-23T00:00:00"/>
    <n v="6"/>
    <n v="2024"/>
    <s v="CUST1310"/>
    <s v="Male"/>
    <n v="20"/>
    <s v="PROD5"/>
    <x v="2"/>
    <x v="2"/>
    <x v="2"/>
    <s v="STORE5"/>
    <s v="Mann-Austin"/>
    <x v="0"/>
    <s v="Vasquezborough"/>
    <x v="0"/>
    <x v="1"/>
    <n v="2"/>
    <n v="8.9999999999999969E-2"/>
    <x v="1921"/>
    <x v="1926"/>
  </r>
  <r>
    <s v="SALE1930"/>
    <d v="2025-07-09T00:00:00"/>
    <n v="7"/>
    <n v="2025"/>
    <s v="CUST1300"/>
    <s v="Male"/>
    <n v="29"/>
    <s v="PROD48"/>
    <x v="64"/>
    <x v="1"/>
    <x v="11"/>
    <s v="STORE9"/>
    <s v="Mann-Austin"/>
    <x v="0"/>
    <s v="Vasquezborough"/>
    <x v="0"/>
    <x v="0"/>
    <n v="1"/>
    <n v="0.15000000000000002"/>
    <x v="1922"/>
    <x v="1927"/>
  </r>
  <r>
    <s v="SALE1931"/>
    <d v="2025-06-17T00:00:00"/>
    <n v="6"/>
    <n v="2025"/>
    <s v="CUST1424"/>
    <s v="Male"/>
    <n v="53"/>
    <s v="PROD83"/>
    <x v="47"/>
    <x v="2"/>
    <x v="18"/>
    <s v="STORE17"/>
    <s v="Holloway Ltd"/>
    <x v="1"/>
    <s v="Bensonhaven"/>
    <x v="1"/>
    <x v="2"/>
    <n v="3"/>
    <n v="0.29000000000000004"/>
    <x v="1923"/>
    <x v="1928"/>
  </r>
  <r>
    <s v="SALE1932"/>
    <d v="2025-07-01T00:00:00"/>
    <n v="7"/>
    <n v="2025"/>
    <s v="CUST1496"/>
    <s v="Male"/>
    <n v="56"/>
    <s v="PROD78"/>
    <x v="33"/>
    <x v="3"/>
    <x v="6"/>
    <s v="STORE8"/>
    <s v="Mann-Austin"/>
    <x v="0"/>
    <s v="Vasquezborough"/>
    <x v="0"/>
    <x v="0"/>
    <n v="2"/>
    <n v="9.9999999999999978E-2"/>
    <x v="1924"/>
    <x v="1929"/>
  </r>
  <r>
    <s v="SALE1933"/>
    <d v="2025-03-04T00:00:00"/>
    <n v="3"/>
    <n v="2025"/>
    <s v="CUST1236"/>
    <s v="Female"/>
    <n v="42"/>
    <s v="PROD24"/>
    <x v="10"/>
    <x v="0"/>
    <x v="9"/>
    <s v="STORE6"/>
    <s v="Mann-Austin"/>
    <x v="0"/>
    <s v="Vasquezborough"/>
    <x v="0"/>
    <x v="0"/>
    <n v="3"/>
    <n v="2.9999999999999916E-2"/>
    <x v="1925"/>
    <x v="1930"/>
  </r>
  <r>
    <s v="SALE1934"/>
    <d v="2023-11-20T00:00:00"/>
    <n v="11"/>
    <n v="2023"/>
    <s v="CUST1450"/>
    <s v="Male"/>
    <n v="59"/>
    <s v="PROD73"/>
    <x v="71"/>
    <x v="0"/>
    <x v="0"/>
    <s v="STORE19"/>
    <s v="Mann-Austin"/>
    <x v="0"/>
    <s v="Vasquezborough"/>
    <x v="0"/>
    <x v="2"/>
    <n v="1"/>
    <n v="0.20999999999999996"/>
    <x v="1926"/>
    <x v="1931"/>
  </r>
  <r>
    <s v="SALE1935"/>
    <d v="2023-11-28T00:00:00"/>
    <n v="11"/>
    <n v="2023"/>
    <s v="CUST1436"/>
    <s v="Male"/>
    <n v="61"/>
    <s v="PROD51"/>
    <x v="63"/>
    <x v="1"/>
    <x v="11"/>
    <s v="STORE7"/>
    <s v="Mann-Austin"/>
    <x v="0"/>
    <s v="Vasquezborough"/>
    <x v="0"/>
    <x v="0"/>
    <n v="4"/>
    <n v="8.0000000000000071E-2"/>
    <x v="1927"/>
    <x v="1932"/>
  </r>
  <r>
    <s v="SALE1936"/>
    <d v="2025-05-16T00:00:00"/>
    <n v="5"/>
    <n v="2025"/>
    <s v="CUST1096"/>
    <s v="Female"/>
    <n v="30"/>
    <s v="PROD66"/>
    <x v="67"/>
    <x v="2"/>
    <x v="4"/>
    <s v="STORE1"/>
    <s v="Martinez, Adkins and Johnson"/>
    <x v="1"/>
    <s v="Danielmouth"/>
    <x v="1"/>
    <x v="1"/>
    <n v="1"/>
    <n v="0.18999999999999984"/>
    <x v="1928"/>
    <x v="1933"/>
  </r>
  <r>
    <s v="SALE1937"/>
    <d v="2023-12-05T00:00:00"/>
    <n v="12"/>
    <n v="2023"/>
    <s v="CUST1285"/>
    <s v="Female"/>
    <n v="46"/>
    <s v="PROD49"/>
    <x v="2"/>
    <x v="2"/>
    <x v="2"/>
    <s v="STORE13"/>
    <s v="Martinez, Adkins and Johnson"/>
    <x v="1"/>
    <s v="Danielmouth"/>
    <x v="1"/>
    <x v="0"/>
    <n v="4"/>
    <n v="0.25"/>
    <x v="1929"/>
    <x v="1934"/>
  </r>
  <r>
    <s v="SALE1938"/>
    <d v="2024-11-11T00:00:00"/>
    <n v="11"/>
    <n v="2024"/>
    <s v="CUST1375"/>
    <s v="Male"/>
    <n v="26"/>
    <s v="PROD61"/>
    <x v="77"/>
    <x v="0"/>
    <x v="20"/>
    <s v="STORE17"/>
    <s v="Holloway Ltd"/>
    <x v="1"/>
    <s v="Bensonhaven"/>
    <x v="1"/>
    <x v="1"/>
    <n v="2"/>
    <n v="0.15000000000000002"/>
    <x v="1930"/>
    <x v="1935"/>
  </r>
  <r>
    <s v="SALE1939"/>
    <d v="2024-03-31T00:00:00"/>
    <n v="3"/>
    <n v="2024"/>
    <s v="CUST1156"/>
    <s v="Male"/>
    <n v="46"/>
    <s v="PROD96"/>
    <x v="87"/>
    <x v="4"/>
    <x v="21"/>
    <s v="STORE13"/>
    <s v="Martinez, Adkins and Johnson"/>
    <x v="1"/>
    <s v="Danielmouth"/>
    <x v="1"/>
    <x v="1"/>
    <n v="2"/>
    <n v="0.15000000000000002"/>
    <x v="1931"/>
    <x v="1936"/>
  </r>
  <r>
    <s v="SALE1940"/>
    <d v="2025-05-16T00:00:00"/>
    <n v="5"/>
    <n v="2025"/>
    <s v="CUST1493"/>
    <s v="Male"/>
    <n v="28"/>
    <s v="PROD98"/>
    <x v="23"/>
    <x v="1"/>
    <x v="1"/>
    <s v="STORE3"/>
    <s v="Mann-Austin"/>
    <x v="0"/>
    <s v="Vasquezborough"/>
    <x v="0"/>
    <x v="0"/>
    <n v="3"/>
    <n v="7.0000000000000173E-2"/>
    <x v="1932"/>
    <x v="1937"/>
  </r>
  <r>
    <s v="SALE1941"/>
    <d v="2024-10-25T00:00:00"/>
    <n v="10"/>
    <n v="2024"/>
    <s v="CUST1161"/>
    <s v="Female"/>
    <n v="18"/>
    <s v="PROD57"/>
    <x v="65"/>
    <x v="0"/>
    <x v="13"/>
    <s v="STORE2"/>
    <s v="Mann-Austin"/>
    <x v="0"/>
    <s v="Vasquezborough"/>
    <x v="0"/>
    <x v="1"/>
    <n v="3"/>
    <n v="5.0000000000000155E-2"/>
    <x v="1933"/>
    <x v="1938"/>
  </r>
  <r>
    <s v="SALE1942"/>
    <d v="2025-01-22T00:00:00"/>
    <n v="1"/>
    <n v="2025"/>
    <s v="CUST1261"/>
    <s v="Female"/>
    <n v="27"/>
    <s v="PROD80"/>
    <x v="56"/>
    <x v="3"/>
    <x v="8"/>
    <s v="STORE10"/>
    <s v="Martinez, Adkins and Johnson"/>
    <x v="1"/>
    <s v="Danielmouth"/>
    <x v="1"/>
    <x v="1"/>
    <n v="4"/>
    <n v="0.22999999999999998"/>
    <x v="1934"/>
    <x v="1939"/>
  </r>
  <r>
    <s v="SALE1943"/>
    <d v="2025-06-06T00:00:00"/>
    <n v="6"/>
    <n v="2025"/>
    <s v="CUST1275"/>
    <s v="Male"/>
    <n v="22"/>
    <s v="PROD56"/>
    <x v="6"/>
    <x v="3"/>
    <x v="6"/>
    <s v="STORE9"/>
    <s v="Mann-Austin"/>
    <x v="0"/>
    <s v="Vasquezborough"/>
    <x v="0"/>
    <x v="2"/>
    <n v="3"/>
    <n v="0.15000000000000002"/>
    <x v="1935"/>
    <x v="1940"/>
  </r>
  <r>
    <s v="SALE1944"/>
    <d v="2025-05-18T00:00:00"/>
    <n v="5"/>
    <n v="2025"/>
    <s v="CUST1093"/>
    <s v="Female"/>
    <n v="28"/>
    <s v="PROD38"/>
    <x v="45"/>
    <x v="0"/>
    <x v="9"/>
    <s v="STORE2"/>
    <s v="Mann-Austin"/>
    <x v="0"/>
    <s v="Vasquezborough"/>
    <x v="0"/>
    <x v="2"/>
    <n v="3"/>
    <n v="9.000000000000008E-2"/>
    <x v="1936"/>
    <x v="1941"/>
  </r>
  <r>
    <s v="SALE1945"/>
    <d v="2025-05-20T00:00:00"/>
    <n v="5"/>
    <n v="2025"/>
    <s v="CUST1133"/>
    <s v="Female"/>
    <n v="62"/>
    <s v="PROD94"/>
    <x v="29"/>
    <x v="2"/>
    <x v="18"/>
    <s v="STORE17"/>
    <s v="Holloway Ltd"/>
    <x v="1"/>
    <s v="Bensonhaven"/>
    <x v="1"/>
    <x v="0"/>
    <n v="1"/>
    <n v="0.27"/>
    <x v="1937"/>
    <x v="1942"/>
  </r>
  <r>
    <s v="SALE1946"/>
    <d v="2024-11-11T00:00:00"/>
    <n v="11"/>
    <n v="2024"/>
    <s v="CUST1376"/>
    <s v="Male"/>
    <n v="30"/>
    <s v="PROD9"/>
    <x v="38"/>
    <x v="2"/>
    <x v="19"/>
    <s v="STORE13"/>
    <s v="Martinez, Adkins and Johnson"/>
    <x v="1"/>
    <s v="Danielmouth"/>
    <x v="1"/>
    <x v="2"/>
    <n v="4"/>
    <n v="0.25"/>
    <x v="1938"/>
    <x v="1943"/>
  </r>
  <r>
    <s v="SALE1947"/>
    <d v="2024-11-18T00:00:00"/>
    <n v="11"/>
    <n v="2024"/>
    <s v="CUST1229"/>
    <s v="Female"/>
    <n v="32"/>
    <s v="PROD59"/>
    <x v="4"/>
    <x v="2"/>
    <x v="4"/>
    <s v="STORE11"/>
    <s v="Martinez, Adkins and Johnson"/>
    <x v="1"/>
    <s v="Danielmouth"/>
    <x v="1"/>
    <x v="2"/>
    <n v="2"/>
    <n v="0.28000000000000003"/>
    <x v="1939"/>
    <x v="1944"/>
  </r>
  <r>
    <s v="SALE1948"/>
    <d v="2024-01-02T00:00:00"/>
    <n v="1"/>
    <n v="2024"/>
    <s v="CUST1425"/>
    <s v="Male"/>
    <n v="40"/>
    <s v="PROD94"/>
    <x v="29"/>
    <x v="2"/>
    <x v="18"/>
    <s v="STORE10"/>
    <s v="Martinez, Adkins and Johnson"/>
    <x v="1"/>
    <s v="Danielmouth"/>
    <x v="1"/>
    <x v="1"/>
    <n v="4"/>
    <n v="0.16000000000000003"/>
    <x v="1940"/>
    <x v="1945"/>
  </r>
  <r>
    <s v="SALE1949"/>
    <d v="2024-01-10T00:00:00"/>
    <n v="1"/>
    <n v="2024"/>
    <s v="CUST1226"/>
    <s v="Male"/>
    <n v="54"/>
    <s v="PROD7"/>
    <x v="20"/>
    <x v="4"/>
    <x v="14"/>
    <s v="STORE17"/>
    <s v="Holloway Ltd"/>
    <x v="1"/>
    <s v="Bensonhaven"/>
    <x v="1"/>
    <x v="1"/>
    <n v="4"/>
    <n v="3.0000000000000027E-2"/>
    <x v="1941"/>
    <x v="1946"/>
  </r>
  <r>
    <s v="SALE1950"/>
    <d v="2024-01-20T00:00:00"/>
    <n v="1"/>
    <n v="2024"/>
    <s v="CUST1094"/>
    <s v="Female"/>
    <n v="43"/>
    <s v="PROD73"/>
    <x v="71"/>
    <x v="0"/>
    <x v="0"/>
    <s v="STORE1"/>
    <s v="Martinez, Adkins and Johnson"/>
    <x v="1"/>
    <s v="Danielmouth"/>
    <x v="1"/>
    <x v="1"/>
    <n v="1"/>
    <n v="0.24"/>
    <x v="1942"/>
    <x v="1947"/>
  </r>
  <r>
    <s v="SALE1951"/>
    <d v="2025-02-14T00:00:00"/>
    <n v="2"/>
    <n v="2025"/>
    <s v="CUST1054"/>
    <s v="Male"/>
    <n v="24"/>
    <s v="PROD62"/>
    <x v="76"/>
    <x v="1"/>
    <x v="3"/>
    <s v="STORE11"/>
    <s v="Martinez, Adkins and Johnson"/>
    <x v="1"/>
    <s v="Danielmouth"/>
    <x v="1"/>
    <x v="0"/>
    <n v="2"/>
    <n v="2.0000000000000129E-2"/>
    <x v="1943"/>
    <x v="1948"/>
  </r>
  <r>
    <s v="SALE1952"/>
    <d v="2024-08-21T00:00:00"/>
    <n v="8"/>
    <n v="2024"/>
    <s v="CUST1319"/>
    <s v="Male"/>
    <n v="54"/>
    <s v="PROD52"/>
    <x v="37"/>
    <x v="0"/>
    <x v="0"/>
    <s v="STORE13"/>
    <s v="Martinez, Adkins and Johnson"/>
    <x v="1"/>
    <s v="Danielmouth"/>
    <x v="1"/>
    <x v="2"/>
    <n v="2"/>
    <n v="0.18999999999999995"/>
    <x v="1944"/>
    <x v="1949"/>
  </r>
  <r>
    <s v="SALE1953"/>
    <d v="2025-05-03T00:00:00"/>
    <n v="5"/>
    <n v="2025"/>
    <s v="CUST1081"/>
    <s v="Female"/>
    <n v="34"/>
    <s v="PROD56"/>
    <x v="6"/>
    <x v="3"/>
    <x v="6"/>
    <s v="STORE17"/>
    <s v="Holloway Ltd"/>
    <x v="1"/>
    <s v="Bensonhaven"/>
    <x v="1"/>
    <x v="1"/>
    <n v="2"/>
    <n v="0.16000000000000003"/>
    <x v="1945"/>
    <x v="1950"/>
  </r>
  <r>
    <s v="SALE1954"/>
    <d v="2025-06-11T00:00:00"/>
    <n v="6"/>
    <n v="2025"/>
    <s v="CUST1223"/>
    <s v="Male"/>
    <n v="50"/>
    <s v="PROD59"/>
    <x v="4"/>
    <x v="2"/>
    <x v="4"/>
    <s v="STORE3"/>
    <s v="Mann-Austin"/>
    <x v="0"/>
    <s v="Vasquezborough"/>
    <x v="0"/>
    <x v="0"/>
    <n v="1"/>
    <n v="0.14000000000000001"/>
    <x v="1946"/>
    <x v="1951"/>
  </r>
  <r>
    <s v="SALE1955"/>
    <d v="2025-07-25T00:00:00"/>
    <n v="7"/>
    <n v="2025"/>
    <s v="CUST1011"/>
    <s v="Female"/>
    <n v="28"/>
    <s v="PROD66"/>
    <x v="67"/>
    <x v="2"/>
    <x v="4"/>
    <s v="STORE8"/>
    <s v="Mann-Austin"/>
    <x v="0"/>
    <s v="Vasquezborough"/>
    <x v="0"/>
    <x v="1"/>
    <n v="4"/>
    <n v="0.17999999999999994"/>
    <x v="1947"/>
    <x v="1952"/>
  </r>
  <r>
    <s v="SALE1956"/>
    <d v="2025-01-30T00:00:00"/>
    <n v="1"/>
    <n v="2025"/>
    <s v="CUST1161"/>
    <s v="Female"/>
    <n v="18"/>
    <s v="PROD77"/>
    <x v="24"/>
    <x v="1"/>
    <x v="5"/>
    <s v="STORE6"/>
    <s v="Mann-Austin"/>
    <x v="0"/>
    <s v="Vasquezborough"/>
    <x v="0"/>
    <x v="0"/>
    <n v="3"/>
    <n v="2.0000000000000018E-2"/>
    <x v="1948"/>
    <x v="1953"/>
  </r>
  <r>
    <s v="SALE1957"/>
    <d v="2025-05-29T00:00:00"/>
    <n v="5"/>
    <n v="2025"/>
    <s v="CUST1456"/>
    <s v="Female"/>
    <n v="59"/>
    <s v="PROD37"/>
    <x v="83"/>
    <x v="4"/>
    <x v="15"/>
    <s v="STORE9"/>
    <s v="Mann-Austin"/>
    <x v="0"/>
    <s v="Vasquezborough"/>
    <x v="0"/>
    <x v="0"/>
    <n v="3"/>
    <n v="0.18000000000000005"/>
    <x v="1949"/>
    <x v="1954"/>
  </r>
  <r>
    <s v="SALE1958"/>
    <d v="2023-10-17T00:00:00"/>
    <n v="10"/>
    <n v="2023"/>
    <s v="CUST1072"/>
    <s v="Female"/>
    <n v="39"/>
    <s v="PROD64"/>
    <x v="82"/>
    <x v="2"/>
    <x v="19"/>
    <s v="STORE19"/>
    <s v="Mann-Austin"/>
    <x v="0"/>
    <s v="Vasquezborough"/>
    <x v="0"/>
    <x v="2"/>
    <n v="3"/>
    <n v="0.17000000000000004"/>
    <x v="1950"/>
    <x v="1955"/>
  </r>
  <r>
    <s v="SALE1959"/>
    <d v="2024-12-13T00:00:00"/>
    <n v="12"/>
    <n v="2024"/>
    <s v="CUST1252"/>
    <s v="Male"/>
    <n v="26"/>
    <s v="PROD43"/>
    <x v="19"/>
    <x v="1"/>
    <x v="3"/>
    <s v="STORE11"/>
    <s v="Martinez, Adkins and Johnson"/>
    <x v="1"/>
    <s v="Danielmouth"/>
    <x v="1"/>
    <x v="2"/>
    <n v="2"/>
    <n v="1.0000000000000009E-2"/>
    <x v="1951"/>
    <x v="1956"/>
  </r>
  <r>
    <s v="SALE1960"/>
    <d v="2024-06-11T00:00:00"/>
    <n v="6"/>
    <n v="2024"/>
    <s v="CUST1137"/>
    <s v="Female"/>
    <n v="55"/>
    <s v="PROD57"/>
    <x v="65"/>
    <x v="0"/>
    <x v="13"/>
    <s v="STORE19"/>
    <s v="Mann-Austin"/>
    <x v="0"/>
    <s v="Vasquezborough"/>
    <x v="0"/>
    <x v="0"/>
    <n v="3"/>
    <n v="5.0000000000000044E-2"/>
    <x v="1952"/>
    <x v="1957"/>
  </r>
  <r>
    <s v="SALE1961"/>
    <d v="2025-10-04T00:00:00"/>
    <n v="10"/>
    <n v="2025"/>
    <s v="CUST1106"/>
    <s v="Female"/>
    <n v="53"/>
    <s v="PROD24"/>
    <x v="10"/>
    <x v="0"/>
    <x v="9"/>
    <s v="STORE4"/>
    <s v="Mann-Austin"/>
    <x v="0"/>
    <s v="Vasquezborough"/>
    <x v="0"/>
    <x v="0"/>
    <n v="2"/>
    <n v="0.12"/>
    <x v="1953"/>
    <x v="1958"/>
  </r>
  <r>
    <s v="SALE1962"/>
    <d v="2024-04-19T00:00:00"/>
    <n v="4"/>
    <n v="2024"/>
    <s v="CUST1361"/>
    <s v="Male"/>
    <n v="64"/>
    <s v="PROD16"/>
    <x v="28"/>
    <x v="2"/>
    <x v="17"/>
    <s v="STORE2"/>
    <s v="Mann-Austin"/>
    <x v="0"/>
    <s v="Vasquezborough"/>
    <x v="0"/>
    <x v="2"/>
    <n v="4"/>
    <n v="1.9999999999999907E-2"/>
    <x v="1954"/>
    <x v="1959"/>
  </r>
  <r>
    <s v="SALE1963"/>
    <d v="2025-04-23T00:00:00"/>
    <n v="4"/>
    <n v="2025"/>
    <s v="CUST1442"/>
    <s v="Female"/>
    <n v="42"/>
    <s v="PROD59"/>
    <x v="4"/>
    <x v="2"/>
    <x v="4"/>
    <s v="STORE19"/>
    <s v="Mann-Austin"/>
    <x v="0"/>
    <s v="Vasquezborough"/>
    <x v="0"/>
    <x v="0"/>
    <n v="4"/>
    <n v="3.0000000000000027E-2"/>
    <x v="1955"/>
    <x v="1960"/>
  </r>
  <r>
    <s v="SALE1964"/>
    <d v="2024-04-23T00:00:00"/>
    <n v="4"/>
    <n v="2024"/>
    <s v="CUST1382"/>
    <s v="Female"/>
    <n v="20"/>
    <s v="PROD68"/>
    <x v="79"/>
    <x v="3"/>
    <x v="22"/>
    <s v="STORE5"/>
    <s v="Mann-Austin"/>
    <x v="0"/>
    <s v="Vasquezborough"/>
    <x v="0"/>
    <x v="0"/>
    <n v="3"/>
    <n v="0.10999999999999999"/>
    <x v="1956"/>
    <x v="1961"/>
  </r>
  <r>
    <s v="SALE1965"/>
    <d v="2024-05-12T00:00:00"/>
    <n v="5"/>
    <n v="2024"/>
    <s v="CUST1030"/>
    <s v="Female"/>
    <n v="64"/>
    <s v="PROD40"/>
    <x v="40"/>
    <x v="1"/>
    <x v="1"/>
    <s v="STORE9"/>
    <s v="Mann-Austin"/>
    <x v="0"/>
    <s v="Vasquezborough"/>
    <x v="0"/>
    <x v="2"/>
    <n v="2"/>
    <n v="3.0000000000000027E-2"/>
    <x v="1957"/>
    <x v="1962"/>
  </r>
  <r>
    <s v="SALE1966"/>
    <d v="2025-08-12T00:00:00"/>
    <n v="8"/>
    <n v="2025"/>
    <s v="CUST1033"/>
    <s v="Male"/>
    <n v="25"/>
    <s v="PROD77"/>
    <x v="24"/>
    <x v="1"/>
    <x v="5"/>
    <s v="STORE6"/>
    <s v="Mann-Austin"/>
    <x v="0"/>
    <s v="Vasquezborough"/>
    <x v="0"/>
    <x v="1"/>
    <n v="1"/>
    <n v="0.10999999999999999"/>
    <x v="1958"/>
    <x v="1963"/>
  </r>
  <r>
    <s v="SALE1967"/>
    <d v="2025-05-17T00:00:00"/>
    <n v="5"/>
    <n v="2025"/>
    <s v="CUST1031"/>
    <s v="Male"/>
    <n v="41"/>
    <s v="PROD67"/>
    <x v="22"/>
    <x v="1"/>
    <x v="11"/>
    <s v="STORE11"/>
    <s v="Martinez, Adkins and Johnson"/>
    <x v="1"/>
    <s v="Danielmouth"/>
    <x v="1"/>
    <x v="1"/>
    <n v="2"/>
    <n v="0.29000000000000004"/>
    <x v="1959"/>
    <x v="1964"/>
  </r>
  <r>
    <s v="SALE1968"/>
    <d v="2025-01-08T00:00:00"/>
    <n v="1"/>
    <n v="2025"/>
    <s v="CUST1021"/>
    <s v="Female"/>
    <n v="36"/>
    <s v="PROD12"/>
    <x v="21"/>
    <x v="4"/>
    <x v="12"/>
    <s v="STORE10"/>
    <s v="Martinez, Adkins and Johnson"/>
    <x v="1"/>
    <s v="Danielmouth"/>
    <x v="1"/>
    <x v="2"/>
    <n v="3"/>
    <n v="0.13000000000000012"/>
    <x v="1960"/>
    <x v="1965"/>
  </r>
  <r>
    <s v="SALE1969"/>
    <d v="2025-05-16T00:00:00"/>
    <n v="5"/>
    <n v="2025"/>
    <s v="CUST1142"/>
    <s v="Male"/>
    <n v="37"/>
    <s v="PROD38"/>
    <x v="45"/>
    <x v="0"/>
    <x v="9"/>
    <s v="STORE8"/>
    <s v="Mann-Austin"/>
    <x v="0"/>
    <s v="Vasquezborough"/>
    <x v="0"/>
    <x v="0"/>
    <n v="1"/>
    <n v="0.14000000000000001"/>
    <x v="1961"/>
    <x v="1966"/>
  </r>
  <r>
    <s v="SALE1970"/>
    <d v="2024-09-28T00:00:00"/>
    <n v="9"/>
    <n v="2024"/>
    <s v="CUST1483"/>
    <s v="Male"/>
    <n v="48"/>
    <s v="PROD86"/>
    <x v="52"/>
    <x v="3"/>
    <x v="8"/>
    <s v="STORE11"/>
    <s v="Martinez, Adkins and Johnson"/>
    <x v="1"/>
    <s v="Danielmouth"/>
    <x v="1"/>
    <x v="0"/>
    <n v="2"/>
    <n v="9.9999999999999978E-2"/>
    <x v="1962"/>
    <x v="1967"/>
  </r>
  <r>
    <s v="SALE1971"/>
    <d v="2024-10-12T00:00:00"/>
    <n v="10"/>
    <n v="2024"/>
    <s v="CUST1255"/>
    <s v="Male"/>
    <n v="21"/>
    <s v="PROD24"/>
    <x v="10"/>
    <x v="0"/>
    <x v="9"/>
    <s v="STORE10"/>
    <s v="Martinez, Adkins and Johnson"/>
    <x v="1"/>
    <s v="Danielmouth"/>
    <x v="1"/>
    <x v="0"/>
    <n v="1"/>
    <n v="0.10999999999999999"/>
    <x v="1963"/>
    <x v="1968"/>
  </r>
  <r>
    <s v="SALE1972"/>
    <d v="2024-06-23T00:00:00"/>
    <n v="6"/>
    <n v="2024"/>
    <s v="CUST1394"/>
    <s v="Female"/>
    <n v="43"/>
    <s v="PROD79"/>
    <x v="27"/>
    <x v="3"/>
    <x v="16"/>
    <s v="STORE16"/>
    <s v="Frederick-Wright"/>
    <x v="3"/>
    <s v="New Jimmymouth"/>
    <x v="1"/>
    <x v="1"/>
    <n v="1"/>
    <n v="0.13"/>
    <x v="1964"/>
    <x v="1969"/>
  </r>
  <r>
    <s v="SALE1973"/>
    <d v="2023-11-26T00:00:00"/>
    <n v="11"/>
    <n v="2023"/>
    <s v="CUST1155"/>
    <s v="Female"/>
    <n v="60"/>
    <s v="PROD14"/>
    <x v="61"/>
    <x v="3"/>
    <x v="6"/>
    <s v="STORE12"/>
    <s v="Martinez, Adkins and Johnson"/>
    <x v="1"/>
    <s v="Danielmouth"/>
    <x v="1"/>
    <x v="1"/>
    <n v="1"/>
    <n v="5.0000000000000044E-2"/>
    <x v="1965"/>
    <x v="1970"/>
  </r>
  <r>
    <s v="SALE1974"/>
    <d v="2025-08-17T00:00:00"/>
    <n v="8"/>
    <n v="2025"/>
    <s v="CUST1135"/>
    <s v="Female"/>
    <n v="33"/>
    <s v="PROD53"/>
    <x v="25"/>
    <x v="4"/>
    <x v="14"/>
    <s v="STORE7"/>
    <s v="Mann-Austin"/>
    <x v="0"/>
    <s v="Vasquezborough"/>
    <x v="0"/>
    <x v="2"/>
    <n v="2"/>
    <n v="0.25"/>
    <x v="1966"/>
    <x v="1971"/>
  </r>
  <r>
    <s v="SALE1975"/>
    <d v="2024-04-08T00:00:00"/>
    <n v="4"/>
    <n v="2024"/>
    <s v="CUST1300"/>
    <s v="Male"/>
    <n v="29"/>
    <s v="PROD5"/>
    <x v="2"/>
    <x v="2"/>
    <x v="2"/>
    <s v="STORE4"/>
    <s v="Mann-Austin"/>
    <x v="0"/>
    <s v="Vasquezborough"/>
    <x v="0"/>
    <x v="2"/>
    <n v="2"/>
    <n v="0.24"/>
    <x v="1967"/>
    <x v="1972"/>
  </r>
  <r>
    <s v="SALE1976"/>
    <d v="2024-04-06T00:00:00"/>
    <n v="4"/>
    <n v="2024"/>
    <s v="CUST1192"/>
    <s v="Male"/>
    <n v="26"/>
    <s v="PROD66"/>
    <x v="67"/>
    <x v="2"/>
    <x v="4"/>
    <s v="STORE12"/>
    <s v="Martinez, Adkins and Johnson"/>
    <x v="1"/>
    <s v="Danielmouth"/>
    <x v="1"/>
    <x v="1"/>
    <n v="3"/>
    <n v="0.23999999999999988"/>
    <x v="1968"/>
    <x v="1973"/>
  </r>
  <r>
    <s v="SALE1977"/>
    <d v="2025-05-16T00:00:00"/>
    <n v="5"/>
    <n v="2025"/>
    <s v="CUST1365"/>
    <s v="Female"/>
    <n v="63"/>
    <s v="PROD29"/>
    <x v="32"/>
    <x v="3"/>
    <x v="6"/>
    <s v="STORE2"/>
    <s v="Mann-Austin"/>
    <x v="0"/>
    <s v="Vasquezborough"/>
    <x v="0"/>
    <x v="0"/>
    <n v="1"/>
    <n v="0.17999999999999994"/>
    <x v="1969"/>
    <x v="1974"/>
  </r>
  <r>
    <s v="SALE1978"/>
    <d v="2024-11-19T00:00:00"/>
    <n v="11"/>
    <n v="2024"/>
    <s v="CUST1140"/>
    <s v="Female"/>
    <n v="63"/>
    <s v="PROD35"/>
    <x v="62"/>
    <x v="3"/>
    <x v="16"/>
    <s v="STORE5"/>
    <s v="Mann-Austin"/>
    <x v="0"/>
    <s v="Vasquezborough"/>
    <x v="0"/>
    <x v="2"/>
    <n v="3"/>
    <n v="0.1399999999999999"/>
    <x v="1970"/>
    <x v="1975"/>
  </r>
  <r>
    <s v="SALE1979"/>
    <d v="2025-01-09T00:00:00"/>
    <n v="1"/>
    <n v="2025"/>
    <s v="CUST1309"/>
    <s v="Female"/>
    <n v="41"/>
    <s v="PROD46"/>
    <x v="51"/>
    <x v="4"/>
    <x v="21"/>
    <s v="STORE13"/>
    <s v="Martinez, Adkins and Johnson"/>
    <x v="1"/>
    <s v="Danielmouth"/>
    <x v="1"/>
    <x v="1"/>
    <n v="2"/>
    <n v="0.13"/>
    <x v="1971"/>
    <x v="1976"/>
  </r>
  <r>
    <s v="SALE1980"/>
    <d v="2024-12-18T00:00:00"/>
    <n v="12"/>
    <n v="2024"/>
    <s v="CUST1277"/>
    <s v="Female"/>
    <n v="22"/>
    <s v="PROD14"/>
    <x v="61"/>
    <x v="3"/>
    <x v="6"/>
    <s v="STORE4"/>
    <s v="Mann-Austin"/>
    <x v="0"/>
    <s v="Vasquezborough"/>
    <x v="0"/>
    <x v="0"/>
    <n v="2"/>
    <n v="1.0000000000000009E-2"/>
    <x v="1972"/>
    <x v="1977"/>
  </r>
  <r>
    <s v="SALE1981"/>
    <d v="2024-12-22T00:00:00"/>
    <n v="12"/>
    <n v="2024"/>
    <s v="CUST1264"/>
    <s v="Male"/>
    <n v="25"/>
    <s v="PROD36"/>
    <x v="14"/>
    <x v="4"/>
    <x v="12"/>
    <s v="STORE7"/>
    <s v="Mann-Austin"/>
    <x v="0"/>
    <s v="Vasquezborough"/>
    <x v="0"/>
    <x v="0"/>
    <n v="1"/>
    <n v="0.15000000000000002"/>
    <x v="1973"/>
    <x v="1978"/>
  </r>
  <r>
    <s v="SALE1982"/>
    <d v="2024-07-27T00:00:00"/>
    <n v="7"/>
    <n v="2024"/>
    <s v="CUST1205"/>
    <s v="Female"/>
    <n v="44"/>
    <s v="PROD68"/>
    <x v="79"/>
    <x v="3"/>
    <x v="22"/>
    <s v="STORE2"/>
    <s v="Mann-Austin"/>
    <x v="0"/>
    <s v="Vasquezborough"/>
    <x v="0"/>
    <x v="0"/>
    <n v="3"/>
    <n v="0"/>
    <x v="1974"/>
    <x v="1979"/>
  </r>
  <r>
    <s v="SALE1983"/>
    <d v="2025-05-29T00:00:00"/>
    <n v="5"/>
    <n v="2025"/>
    <s v="CUST1200"/>
    <s v="Male"/>
    <n v="30"/>
    <s v="PROD30"/>
    <x v="34"/>
    <x v="3"/>
    <x v="8"/>
    <s v="STORE5"/>
    <s v="Mann-Austin"/>
    <x v="0"/>
    <s v="Vasquezborough"/>
    <x v="0"/>
    <x v="0"/>
    <n v="1"/>
    <n v="9.9999999999999978E-2"/>
    <x v="1975"/>
    <x v="1980"/>
  </r>
  <r>
    <s v="SALE1984"/>
    <d v="2024-03-14T00:00:00"/>
    <n v="3"/>
    <n v="2024"/>
    <s v="CUST1052"/>
    <s v="Male"/>
    <n v="55"/>
    <s v="PROD70"/>
    <x v="7"/>
    <x v="3"/>
    <x v="7"/>
    <s v="STORE6"/>
    <s v="Mann-Austin"/>
    <x v="0"/>
    <s v="Vasquezborough"/>
    <x v="0"/>
    <x v="0"/>
    <n v="4"/>
    <n v="0.1100000000000001"/>
    <x v="1976"/>
    <x v="1981"/>
  </r>
  <r>
    <s v="SALE1985"/>
    <d v="2023-10-30T00:00:00"/>
    <n v="10"/>
    <n v="2023"/>
    <s v="CUST1454"/>
    <s v="Male"/>
    <n v="60"/>
    <s v="PROD60"/>
    <x v="17"/>
    <x v="2"/>
    <x v="2"/>
    <s v="STORE18"/>
    <s v="Guerrero-Schmitt"/>
    <x v="0"/>
    <s v="East Stevechester"/>
    <x v="1"/>
    <x v="2"/>
    <n v="3"/>
    <n v="7.999999999999996E-2"/>
    <x v="1977"/>
    <x v="1982"/>
  </r>
  <r>
    <s v="SALE1986"/>
    <d v="2024-02-27T00:00:00"/>
    <n v="2"/>
    <n v="2024"/>
    <s v="CUST1308"/>
    <s v="Female"/>
    <n v="60"/>
    <s v="PROD82"/>
    <x v="68"/>
    <x v="0"/>
    <x v="13"/>
    <s v="STORE9"/>
    <s v="Mann-Austin"/>
    <x v="0"/>
    <s v="Vasquezborough"/>
    <x v="0"/>
    <x v="0"/>
    <n v="4"/>
    <n v="0.22999999999999998"/>
    <x v="1978"/>
    <x v="1983"/>
  </r>
  <r>
    <s v="SALE1987"/>
    <d v="2025-08-17T00:00:00"/>
    <n v="8"/>
    <n v="2025"/>
    <s v="CUST1449"/>
    <s v="Male"/>
    <n v="29"/>
    <s v="PROD57"/>
    <x v="65"/>
    <x v="0"/>
    <x v="13"/>
    <s v="STORE19"/>
    <s v="Mann-Austin"/>
    <x v="0"/>
    <s v="Vasquezborough"/>
    <x v="0"/>
    <x v="0"/>
    <n v="1"/>
    <n v="0.26"/>
    <x v="1979"/>
    <x v="1984"/>
  </r>
  <r>
    <s v="SALE1988"/>
    <d v="2024-03-08T00:00:00"/>
    <n v="3"/>
    <n v="2024"/>
    <s v="CUST1323"/>
    <s v="Female"/>
    <n v="64"/>
    <s v="PROD41"/>
    <x v="80"/>
    <x v="0"/>
    <x v="13"/>
    <s v="STORE8"/>
    <s v="Mann-Austin"/>
    <x v="0"/>
    <s v="Vasquezborough"/>
    <x v="0"/>
    <x v="0"/>
    <n v="3"/>
    <n v="0.27999999999999992"/>
    <x v="1980"/>
    <x v="1985"/>
  </r>
  <r>
    <s v="SALE1989"/>
    <d v="2025-03-14T00:00:00"/>
    <n v="3"/>
    <n v="2025"/>
    <s v="CUST1082"/>
    <s v="Male"/>
    <n v="53"/>
    <s v="PROD64"/>
    <x v="82"/>
    <x v="2"/>
    <x v="19"/>
    <s v="STORE0"/>
    <s v="Rivera-Warner"/>
    <x v="0"/>
    <s v="Washingtonfurt"/>
    <x v="1"/>
    <x v="0"/>
    <n v="2"/>
    <n v="0.24"/>
    <x v="1981"/>
    <x v="1986"/>
  </r>
  <r>
    <s v="SALE1990"/>
    <d v="2024-06-13T00:00:00"/>
    <n v="6"/>
    <n v="2024"/>
    <s v="CUST1241"/>
    <s v="Male"/>
    <n v="31"/>
    <s v="PROD52"/>
    <x v="37"/>
    <x v="0"/>
    <x v="0"/>
    <s v="STORE3"/>
    <s v="Mann-Austin"/>
    <x v="0"/>
    <s v="Vasquezborough"/>
    <x v="0"/>
    <x v="2"/>
    <n v="4"/>
    <n v="0.10999999999999999"/>
    <x v="1982"/>
    <x v="1987"/>
  </r>
  <r>
    <s v="SALE1991"/>
    <d v="2024-06-07T00:00:00"/>
    <n v="6"/>
    <n v="2024"/>
    <s v="CUST1327"/>
    <s v="Female"/>
    <n v="62"/>
    <s v="PROD45"/>
    <x v="46"/>
    <x v="0"/>
    <x v="0"/>
    <s v="STORE11"/>
    <s v="Martinez, Adkins and Johnson"/>
    <x v="1"/>
    <s v="Danielmouth"/>
    <x v="1"/>
    <x v="1"/>
    <n v="1"/>
    <n v="0.17000000000000015"/>
    <x v="1983"/>
    <x v="1988"/>
  </r>
  <r>
    <s v="SALE1992"/>
    <d v="2024-07-20T00:00:00"/>
    <n v="7"/>
    <n v="2024"/>
    <s v="CUST1068"/>
    <s v="Female"/>
    <n v="24"/>
    <s v="PROD89"/>
    <x v="38"/>
    <x v="2"/>
    <x v="19"/>
    <s v="STORE15"/>
    <s v="Shelton PLC"/>
    <x v="1"/>
    <s v="East Jenniferstad"/>
    <x v="1"/>
    <x v="0"/>
    <n v="4"/>
    <n v="0.22999999999999987"/>
    <x v="1984"/>
    <x v="1989"/>
  </r>
  <r>
    <s v="SALE1993"/>
    <d v="2023-12-14T00:00:00"/>
    <n v="12"/>
    <n v="2023"/>
    <s v="CUST1472"/>
    <s v="Male"/>
    <n v="42"/>
    <s v="PROD21"/>
    <x v="36"/>
    <x v="3"/>
    <x v="7"/>
    <s v="STORE12"/>
    <s v="Martinez, Adkins and Johnson"/>
    <x v="1"/>
    <s v="Danielmouth"/>
    <x v="1"/>
    <x v="0"/>
    <n v="3"/>
    <n v="0.27"/>
    <x v="1985"/>
    <x v="1990"/>
  </r>
  <r>
    <s v="SALE1994"/>
    <d v="2025-07-06T00:00:00"/>
    <n v="7"/>
    <n v="2025"/>
    <s v="CUST1473"/>
    <s v="Male"/>
    <n v="53"/>
    <s v="PROD84"/>
    <x v="84"/>
    <x v="3"/>
    <x v="22"/>
    <s v="STORE8"/>
    <s v="Mann-Austin"/>
    <x v="0"/>
    <s v="Vasquezborough"/>
    <x v="0"/>
    <x v="0"/>
    <n v="1"/>
    <n v="0"/>
    <x v="1986"/>
    <x v="1991"/>
  </r>
  <r>
    <s v="SALE1995"/>
    <d v="2023-12-04T00:00:00"/>
    <n v="12"/>
    <n v="2023"/>
    <s v="CUST1186"/>
    <s v="Male"/>
    <n v="53"/>
    <s v="PROD99"/>
    <x v="8"/>
    <x v="3"/>
    <x v="8"/>
    <s v="STORE19"/>
    <s v="Mann-Austin"/>
    <x v="0"/>
    <s v="Vasquezborough"/>
    <x v="0"/>
    <x v="0"/>
    <n v="3"/>
    <n v="0.18999999999999995"/>
    <x v="1987"/>
    <x v="1992"/>
  </r>
  <r>
    <s v="SALE1996"/>
    <d v="2025-04-26T00:00:00"/>
    <n v="4"/>
    <n v="2025"/>
    <s v="CUST1161"/>
    <s v="Female"/>
    <n v="18"/>
    <s v="PROD35"/>
    <x v="62"/>
    <x v="3"/>
    <x v="16"/>
    <s v="STORE8"/>
    <s v="Mann-Austin"/>
    <x v="0"/>
    <s v="Vasquezborough"/>
    <x v="0"/>
    <x v="1"/>
    <n v="3"/>
    <n v="8.9999999999999969E-2"/>
    <x v="1988"/>
    <x v="1993"/>
  </r>
  <r>
    <s v="SALE1997"/>
    <d v="2024-06-17T00:00:00"/>
    <n v="6"/>
    <n v="2024"/>
    <s v="CUST1128"/>
    <s v="Male"/>
    <n v="45"/>
    <s v="PROD89"/>
    <x v="38"/>
    <x v="2"/>
    <x v="19"/>
    <s v="STORE10"/>
    <s v="Martinez, Adkins and Johnson"/>
    <x v="1"/>
    <s v="Danielmouth"/>
    <x v="1"/>
    <x v="1"/>
    <n v="2"/>
    <n v="0.26"/>
    <x v="1989"/>
    <x v="1994"/>
  </r>
  <r>
    <s v="SALE1998"/>
    <d v="2024-11-11T00:00:00"/>
    <n v="11"/>
    <n v="2024"/>
    <s v="CUST1052"/>
    <s v="Male"/>
    <n v="55"/>
    <s v="PROD61"/>
    <x v="77"/>
    <x v="0"/>
    <x v="20"/>
    <s v="STORE11"/>
    <s v="Martinez, Adkins and Johnson"/>
    <x v="1"/>
    <s v="Danielmouth"/>
    <x v="1"/>
    <x v="0"/>
    <n v="3"/>
    <n v="5.0000000000000155E-2"/>
    <x v="1990"/>
    <x v="1995"/>
  </r>
  <r>
    <s v="SALE1999"/>
    <d v="2023-12-07T00:00:00"/>
    <n v="12"/>
    <n v="2023"/>
    <s v="CUST1023"/>
    <s v="Female"/>
    <n v="52"/>
    <s v="PROD76"/>
    <x v="3"/>
    <x v="1"/>
    <x v="3"/>
    <s v="STORE19"/>
    <s v="Mann-Austin"/>
    <x v="0"/>
    <s v="Vasquezborough"/>
    <x v="0"/>
    <x v="1"/>
    <n v="3"/>
    <n v="0.17000000000000015"/>
    <x v="1991"/>
    <x v="199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4-07-07T00:00:00"/>
    <n v="7"/>
    <n v="2024"/>
    <s v="CUST1409"/>
    <s v="Male"/>
    <n v="55"/>
    <s v="PROD97"/>
    <s v="Cricket Bat"/>
    <x v="0"/>
    <s v="Team Sports"/>
    <s v="STORE3"/>
    <s v="Mann-Austin"/>
    <s v="East"/>
    <s v="Vasquezborough"/>
    <x v="0"/>
    <s v="Credit Card"/>
    <n v="1"/>
    <n v="8.9999999999999969E-2"/>
    <n v="218.04"/>
    <n v="198.41640000000001"/>
  </r>
  <r>
    <x v="1"/>
    <d v="2023-12-25T00:00:00"/>
    <n v="12"/>
    <n v="2023"/>
    <s v="CUST1467"/>
    <s v="Female"/>
    <n v="63"/>
    <s v="PROD74"/>
    <s v="Bluetooth Car Audio System"/>
    <x v="1"/>
    <s v="Audio"/>
    <s v="STORE17"/>
    <s v="Holloway Ltd"/>
    <s v="North"/>
    <s v="Bensonhaven"/>
    <x v="1"/>
    <s v="PayPal"/>
    <n v="3"/>
    <n v="0.26999999999999991"/>
    <n v="104.46999999999997"/>
    <n v="228.78929999999997"/>
  </r>
  <r>
    <x v="2"/>
    <d v="2024-06-03T00:00:00"/>
    <n v="6"/>
    <n v="2024"/>
    <s v="CUST1056"/>
    <s v="Female"/>
    <n v="49"/>
    <s v="PROD49"/>
    <s v="Men's Roll-On Perfume"/>
    <x v="2"/>
    <s v="Fragrance"/>
    <s v="STORE8"/>
    <s v="Mann-Austin"/>
    <s v="East"/>
    <s v="Vasquezborough"/>
    <x v="0"/>
    <s v="Credit Card"/>
    <n v="4"/>
    <n v="0.25"/>
    <n v="914.05000000000007"/>
    <n v="2742.15"/>
  </r>
  <r>
    <x v="3"/>
    <d v="2023-11-29T00:00:00"/>
    <n v="11"/>
    <n v="2023"/>
    <s v="CUST1346"/>
    <s v="Female"/>
    <n v="58"/>
    <s v="PROD76"/>
    <s v="Wireless Mouse"/>
    <x v="1"/>
    <s v="Computer"/>
    <s v="STORE8"/>
    <s v="Mann-Austin"/>
    <s v="East"/>
    <s v="Vasquezborough"/>
    <x v="0"/>
    <s v="COD"/>
    <n v="1"/>
    <n v="0.16000000000000003"/>
    <n v="921.51"/>
    <n v="774.0684"/>
  </r>
  <r>
    <x v="4"/>
    <d v="2024-01-06T00:00:00"/>
    <n v="1"/>
    <n v="2024"/>
    <s v="CUST1493"/>
    <s v="Male"/>
    <n v="28"/>
    <s v="PROD59"/>
    <s v="Men's Hair Styling Gel"/>
    <x v="2"/>
    <s v="Haircare"/>
    <s v="STORE5"/>
    <s v="Mann-Austin"/>
    <s v="East"/>
    <s v="Vasquezborough"/>
    <x v="0"/>
    <s v="Credit Card"/>
    <n v="3"/>
    <n v="0.17999999999999994"/>
    <n v="745.30000000000007"/>
    <n v="1833.4380000000001"/>
  </r>
  <r>
    <x v="5"/>
    <d v="2024-07-26T00:00:00"/>
    <n v="7"/>
    <n v="2024"/>
    <s v="CUST1116"/>
    <s v="Female"/>
    <n v="18"/>
    <s v="PROD15"/>
    <s v="4K Home Projector"/>
    <x v="1"/>
    <s v="Appliances"/>
    <s v="STORE7"/>
    <s v="Mann-Austin"/>
    <s v="East"/>
    <s v="Vasquezborough"/>
    <x v="0"/>
    <s v="COD"/>
    <n v="3"/>
    <n v="0.18999999999999995"/>
    <n v="147.01"/>
    <n v="357.23430000000002"/>
  </r>
  <r>
    <x v="6"/>
    <d v="2025-07-12T00:00:00"/>
    <n v="7"/>
    <n v="2025"/>
    <s v="CUST1016"/>
    <s v="Female"/>
    <n v="24"/>
    <s v="PROD56"/>
    <s v="Premium Blanket Throw"/>
    <x v="3"/>
    <s v="Decor"/>
    <s v="STORE4"/>
    <s v="Mann-Austin"/>
    <s v="East"/>
    <s v="Vasquezborough"/>
    <x v="0"/>
    <s v="PayPal"/>
    <n v="2"/>
    <n v="0.15000000000000002"/>
    <n v="785.31000000000006"/>
    <n v="1335.027"/>
  </r>
  <r>
    <x v="7"/>
    <d v="2023-11-18T00:00:00"/>
    <n v="11"/>
    <n v="2023"/>
    <s v="CUST1152"/>
    <s v="Female"/>
    <n v="41"/>
    <s v="PROD70"/>
    <s v="Kitchen Storage Rack"/>
    <x v="3"/>
    <s v="Storage"/>
    <s v="STORE8"/>
    <s v="Mann-Austin"/>
    <s v="East"/>
    <s v="Vasquezborough"/>
    <x v="0"/>
    <s v="PayPal"/>
    <n v="4"/>
    <n v="0.22999999999999998"/>
    <n v="342.39000000000004"/>
    <n v="1054.5612000000001"/>
  </r>
  <r>
    <x v="8"/>
    <d v="2025-05-04T00:00:00"/>
    <n v="5"/>
    <n v="2025"/>
    <s v="CUST1187"/>
    <s v="Female"/>
    <n v="60"/>
    <s v="PROD99"/>
    <s v="Stainless Steel Cookware Set"/>
    <x v="3"/>
    <s v="Kitchen"/>
    <s v="STORE5"/>
    <s v="Mann-Austin"/>
    <s v="East"/>
    <s v="Vasquezborough"/>
    <x v="0"/>
    <s v="PayPal"/>
    <n v="3"/>
    <n v="6.9999999999999951E-2"/>
    <n v="448.24999999999994"/>
    <n v="1250.6174999999998"/>
  </r>
  <r>
    <x v="9"/>
    <d v="2025-07-31T00:00:00"/>
    <n v="7"/>
    <n v="2025"/>
    <s v="CUST1464"/>
    <s v="Female"/>
    <n v="45"/>
    <s v="PROD33"/>
    <s v="Modern Wall Clock"/>
    <x v="3"/>
    <s v="Decor"/>
    <s v="STORE0"/>
    <s v="Rivera-Warner"/>
    <s v="East"/>
    <s v="Washingtonfurt"/>
    <x v="1"/>
    <s v="PayPal"/>
    <n v="2"/>
    <n v="0.22999999999999998"/>
    <n v="873.17000000000007"/>
    <n v="1344.6818000000001"/>
  </r>
  <r>
    <x v="10"/>
    <d v="2024-02-13T00:00:00"/>
    <n v="2"/>
    <n v="2024"/>
    <s v="CUST1065"/>
    <s v="Female"/>
    <n v="21"/>
    <s v="PROD24"/>
    <s v="Foldable Camping Chair"/>
    <x v="0"/>
    <s v="Outdoor"/>
    <s v="STORE14"/>
    <s v="Mcdonald Inc"/>
    <s v="South"/>
    <s v="Christopherland"/>
    <x v="2"/>
    <s v="Credit Card"/>
    <n v="1"/>
    <n v="6.9999999999999951E-2"/>
    <n v="278.63"/>
    <n v="259.1259"/>
  </r>
  <r>
    <x v="11"/>
    <d v="2025-05-24T00:00:00"/>
    <n v="5"/>
    <n v="2025"/>
    <s v="CUST1320"/>
    <s v="Female"/>
    <n v="34"/>
    <s v="PROD39"/>
    <s v="Portable Power Bank"/>
    <x v="1"/>
    <s v="Mobile"/>
    <s v="STORE1"/>
    <s v="Martinez, Adkins and Johnson"/>
    <s v="North"/>
    <s v="Danielmouth"/>
    <x v="1"/>
    <s v="Credit Card"/>
    <n v="4"/>
    <n v="0.17000000000000004"/>
    <n v="286.92"/>
    <n v="952.57439999999997"/>
  </r>
  <r>
    <x v="12"/>
    <d v="2024-08-24T00:00:00"/>
    <n v="8"/>
    <n v="2024"/>
    <s v="CUST1237"/>
    <s v="Female"/>
    <n v="41"/>
    <s v="PROD88"/>
    <s v="Sports Wrist Sweatbands"/>
    <x v="0"/>
    <s v="Accessories"/>
    <s v="STORE4"/>
    <s v="Mann-Austin"/>
    <s v="East"/>
    <s v="Vasquezborough"/>
    <x v="0"/>
    <s v="Credit Card"/>
    <n v="4"/>
    <n v="9.9999999999998979E-3"/>
    <n v="644.57999999999993"/>
    <n v="2552.5367999999999"/>
  </r>
  <r>
    <x v="13"/>
    <d v="2025-08-06T00:00:00"/>
    <n v="8"/>
    <n v="2025"/>
    <s v="CUST1443"/>
    <s v="Male"/>
    <n v="51"/>
    <s v="PROD34"/>
    <s v="Gaming Mechanical Keyboard"/>
    <x v="1"/>
    <s v="Computer"/>
    <s v="STORE16"/>
    <s v="Frederick-Wright"/>
    <s v="West"/>
    <s v="New Jimmymouth"/>
    <x v="1"/>
    <s v="PayPal"/>
    <n v="2"/>
    <n v="0.30000000000000004"/>
    <n v="316.90000000000003"/>
    <n v="443.66"/>
  </r>
  <r>
    <x v="14"/>
    <d v="2025-06-21T00:00:00"/>
    <n v="6"/>
    <n v="2025"/>
    <s v="CUST1348"/>
    <s v="Male"/>
    <n v="55"/>
    <s v="PROD24"/>
    <s v="Foldable Camping Chair"/>
    <x v="0"/>
    <s v="Outdoor"/>
    <s v="STORE15"/>
    <s v="Shelton PLC"/>
    <s v="North"/>
    <s v="East Jenniferstad"/>
    <x v="1"/>
    <s v="PayPal"/>
    <n v="4"/>
    <n v="0.29000000000000004"/>
    <n v="403.47"/>
    <n v="1145.8548000000001"/>
  </r>
  <r>
    <x v="15"/>
    <d v="2024-12-10T00:00:00"/>
    <n v="12"/>
    <n v="2024"/>
    <s v="CUST1435"/>
    <s v="Female"/>
    <n v="37"/>
    <s v="PROD36"/>
    <s v="Women's Summer Dress"/>
    <x v="4"/>
    <s v="Tops"/>
    <s v="STORE9"/>
    <s v="Mann-Austin"/>
    <s v="East"/>
    <s v="Vasquezborough"/>
    <x v="0"/>
    <s v="COD"/>
    <n v="3"/>
    <n v="3.9999999999999925E-2"/>
    <n v="871.33999999999969"/>
    <n v="2509.4591999999993"/>
  </r>
  <r>
    <x v="16"/>
    <d v="2025-09-13T00:00:00"/>
    <n v="9"/>
    <n v="2025"/>
    <s v="CUST1276"/>
    <s v="Male"/>
    <n v="38"/>
    <s v="PROD65"/>
    <s v="Adjustable Dumbbells 20kg"/>
    <x v="0"/>
    <s v="Fitness"/>
    <s v="STORE19"/>
    <s v="Mann-Austin"/>
    <s v="East"/>
    <s v="Vasquezborough"/>
    <x v="0"/>
    <s v="Credit Card"/>
    <n v="2"/>
    <n v="0.25"/>
    <n v="451.98"/>
    <n v="677.97"/>
  </r>
  <r>
    <x v="17"/>
    <d v="2024-12-11T00:00:00"/>
    <n v="12"/>
    <n v="2024"/>
    <s v="CUST1079"/>
    <s v="Female"/>
    <n v="22"/>
    <s v="PROD27"/>
    <s v="Decorative Floor Vase"/>
    <x v="3"/>
    <s v="Decor"/>
    <s v="STORE4"/>
    <s v="Mann-Austin"/>
    <s v="East"/>
    <s v="Vasquezborough"/>
    <x v="0"/>
    <s v="Credit Card"/>
    <n v="2"/>
    <n v="0.22999999999999998"/>
    <n v="502.69"/>
    <n v="774.14260000000002"/>
  </r>
  <r>
    <x v="18"/>
    <d v="2024-08-13T00:00:00"/>
    <n v="8"/>
    <n v="2024"/>
    <s v="CUST1094"/>
    <s v="Female"/>
    <n v="43"/>
    <s v="PROD39"/>
    <s v="Portable Power Bank"/>
    <x v="1"/>
    <s v="Mobile"/>
    <s v="STORE4"/>
    <s v="Mann-Austin"/>
    <s v="East"/>
    <s v="Vasquezborough"/>
    <x v="0"/>
    <s v="COD"/>
    <n v="2"/>
    <n v="0.25"/>
    <n v="559.23"/>
    <n v="838.84500000000003"/>
  </r>
  <r>
    <x v="19"/>
    <d v="2024-03-18T00:00:00"/>
    <n v="3"/>
    <n v="2024"/>
    <s v="CUST1239"/>
    <s v="Female"/>
    <n v="58"/>
    <s v="PROD60"/>
    <s v="Luxury Perfume Spray"/>
    <x v="2"/>
    <s v="Fragrance"/>
    <s v="STORE13"/>
    <s v="Martinez, Adkins and Johnson"/>
    <s v="North"/>
    <s v="Danielmouth"/>
    <x v="1"/>
    <s v="COD"/>
    <n v="4"/>
    <n v="4.0000000000000036E-2"/>
    <n v="464.18"/>
    <n v="1782.4512"/>
  </r>
  <r>
    <x v="20"/>
    <d v="2025-07-05T00:00:00"/>
    <n v="7"/>
    <n v="2025"/>
    <s v="CUST1144"/>
    <s v="Female"/>
    <n v="62"/>
    <s v="PROD72"/>
    <s v="Professional Jump Rope"/>
    <x v="0"/>
    <s v="Fitness"/>
    <s v="STORE17"/>
    <s v="Holloway Ltd"/>
    <s v="North"/>
    <s v="Bensonhaven"/>
    <x v="1"/>
    <s v="COD"/>
    <n v="3"/>
    <n v="0.27"/>
    <n v="986.04"/>
    <n v="2159.4276"/>
  </r>
  <r>
    <x v="21"/>
    <d v="2024-06-04T00:00:00"/>
    <n v="6"/>
    <n v="2024"/>
    <s v="CUST1396"/>
    <s v="Female"/>
    <n v="25"/>
    <s v="PROD43"/>
    <s v="USB External Hard Drive"/>
    <x v="1"/>
    <s v="Computer"/>
    <s v="STORE18"/>
    <s v="Guerrero-Schmitt"/>
    <s v="East"/>
    <s v="East Stevechester"/>
    <x v="1"/>
    <s v="Credit Card"/>
    <n v="1"/>
    <n v="0.22000000000000008"/>
    <n v="589.56000000000017"/>
    <n v="459.85680000000008"/>
  </r>
  <r>
    <x v="22"/>
    <d v="2024-04-12T00:00:00"/>
    <n v="4"/>
    <n v="2024"/>
    <s v="CUST1476"/>
    <s v="Female"/>
    <n v="33"/>
    <s v="PROD69"/>
    <s v="Men's Sports Shorts"/>
    <x v="4"/>
    <s v="Bottoms"/>
    <s v="STORE10"/>
    <s v="Martinez, Adkins and Johnson"/>
    <s v="North"/>
    <s v="Danielmouth"/>
    <x v="1"/>
    <s v="PayPal"/>
    <n v="3"/>
    <n v="2.9999999999999916E-2"/>
    <n v="979.41999999999985"/>
    <n v="2850.1121999999996"/>
  </r>
  <r>
    <x v="23"/>
    <d v="2024-06-23T00:00:00"/>
    <n v="6"/>
    <n v="2024"/>
    <s v="CUST1368"/>
    <s v="Female"/>
    <n v="34"/>
    <s v="PROD12"/>
    <s v="Men's Graphic T-Shirt"/>
    <x v="4"/>
    <s v="Tops"/>
    <s v="STORE8"/>
    <s v="Mann-Austin"/>
    <s v="East"/>
    <s v="Vasquezborough"/>
    <x v="0"/>
    <s v="Credit Card"/>
    <n v="1"/>
    <n v="7.999999999999996E-2"/>
    <n v="719.28"/>
    <n v="661.73760000000004"/>
  </r>
  <r>
    <x v="24"/>
    <d v="2025-09-08T00:00:00"/>
    <n v="9"/>
    <n v="2025"/>
    <s v="CUST1186"/>
    <s v="Male"/>
    <n v="53"/>
    <s v="PROD67"/>
    <s v="Smart LED Light Strip"/>
    <x v="1"/>
    <s v="Accessories"/>
    <s v="STORE6"/>
    <s v="Mann-Austin"/>
    <s v="East"/>
    <s v="Vasquezborough"/>
    <x v="0"/>
    <s v="Credit Card"/>
    <n v="3"/>
    <n v="6.9999999999999951E-2"/>
    <n v="77.59999999999998"/>
    <n v="216.50399999999996"/>
  </r>
  <r>
    <x v="25"/>
    <d v="2024-09-17T00:00:00"/>
    <n v="9"/>
    <n v="2024"/>
    <s v="CUST1381"/>
    <s v="Male"/>
    <n v="50"/>
    <s v="PROD5"/>
    <s v="Men's Roll-On Perfume"/>
    <x v="2"/>
    <s v="Fragrance"/>
    <s v="STORE3"/>
    <s v="Mann-Austin"/>
    <s v="East"/>
    <s v="Vasquezborough"/>
    <x v="0"/>
    <s v="PayPal"/>
    <n v="4"/>
    <n v="0.14000000000000001"/>
    <n v="852.71"/>
    <n v="2933.3224"/>
  </r>
  <r>
    <x v="26"/>
    <d v="2024-01-03T00:00:00"/>
    <n v="1"/>
    <n v="2024"/>
    <s v="CUST1213"/>
    <s v="Female"/>
    <n v="42"/>
    <s v="PROD98"/>
    <s v="Portable Bluetooth Speaker"/>
    <x v="1"/>
    <s v="Audio"/>
    <s v="STORE8"/>
    <s v="Mann-Austin"/>
    <s v="East"/>
    <s v="Vasquezborough"/>
    <x v="0"/>
    <s v="Credit Card"/>
    <n v="4"/>
    <n v="0"/>
    <n v="149.9136"/>
    <n v="599.65440000000001"/>
  </r>
  <r>
    <x v="27"/>
    <d v="2025-02-22T00:00:00"/>
    <n v="2"/>
    <n v="2025"/>
    <s v="CUST1200"/>
    <s v="Male"/>
    <n v="30"/>
    <s v="PROD77"/>
    <s v="WiFi Mesh Router"/>
    <x v="1"/>
    <s v="Appliances"/>
    <s v="STORE8"/>
    <s v="Mann-Austin"/>
    <s v="East"/>
    <s v="Vasquezborough"/>
    <x v="0"/>
    <s v="Credit Card"/>
    <n v="3"/>
    <n v="0.17000000000000015"/>
    <n v="815.49000000000024"/>
    <n v="2030.5701000000001"/>
  </r>
  <r>
    <x v="28"/>
    <d v="2025-09-23T00:00:00"/>
    <n v="9"/>
    <n v="2025"/>
    <s v="CUST1148"/>
    <s v="Female"/>
    <n v="42"/>
    <s v="PROD13"/>
    <s v="Men's Graphic T-Shirt"/>
    <x v="4"/>
    <s v="Tops"/>
    <s v="STORE2"/>
    <s v="Mann-Austin"/>
    <s v="East"/>
    <s v="Vasquezborough"/>
    <x v="0"/>
    <s v="PayPal"/>
    <n v="2"/>
    <n v="0.10999999999999999"/>
    <n v="74.209999999999994"/>
    <n v="132.09379999999999"/>
  </r>
  <r>
    <x v="29"/>
    <d v="2024-01-11T00:00:00"/>
    <n v="1"/>
    <n v="2024"/>
    <s v="CUST1348"/>
    <s v="Male"/>
    <n v="55"/>
    <s v="PROD99"/>
    <s v="Stainless Steel Cookware Set"/>
    <x v="3"/>
    <s v="Kitchen"/>
    <s v="STORE3"/>
    <s v="Mann-Austin"/>
    <s v="East"/>
    <s v="Vasquezborough"/>
    <x v="0"/>
    <s v="Credit Card"/>
    <n v="3"/>
    <n v="0.15000000000000002"/>
    <n v="602.2266666666668"/>
    <n v="1535.6780000000001"/>
  </r>
  <r>
    <x v="30"/>
    <d v="2023-10-18T00:00:00"/>
    <n v="10"/>
    <n v="2023"/>
    <s v="CUST1028"/>
    <s v="Female"/>
    <n v="27"/>
    <s v="PROD5"/>
    <s v="Men's Roll-On Perfume"/>
    <x v="2"/>
    <s v="Fragrance"/>
    <s v="STORE19"/>
    <s v="Mann-Austin"/>
    <s v="East"/>
    <s v="Vasquezborough"/>
    <x v="0"/>
    <s v="PayPal"/>
    <n v="1"/>
    <n v="0.13"/>
    <n v="429.38000000000005"/>
    <n v="373.56060000000002"/>
  </r>
  <r>
    <x v="31"/>
    <d v="2024-10-28T00:00:00"/>
    <n v="10"/>
    <n v="2024"/>
    <s v="CUST1412"/>
    <s v="Female"/>
    <n v="23"/>
    <s v="PROD53"/>
    <s v="Men's Track Pants"/>
    <x v="4"/>
    <s v="Bottoms"/>
    <s v="STORE12"/>
    <s v="Martinez, Adkins and Johnson"/>
    <s v="North"/>
    <s v="Danielmouth"/>
    <x v="1"/>
    <s v="COD"/>
    <n v="2"/>
    <n v="3.0000000000000138E-2"/>
    <n v="148.96"/>
    <n v="288.98239999999998"/>
  </r>
  <r>
    <x v="32"/>
    <d v="2024-11-01T00:00:00"/>
    <n v="11"/>
    <n v="2024"/>
    <s v="CUST1398"/>
    <s v="Male"/>
    <n v="54"/>
    <s v="PROD75"/>
    <s v="Women's Ankle Boots"/>
    <x v="4"/>
    <s v="Footwear"/>
    <s v="STORE8"/>
    <s v="Mann-Austin"/>
    <s v="East"/>
    <s v="Vasquezborough"/>
    <x v="0"/>
    <s v="Credit Card"/>
    <n v="4"/>
    <n v="8.0000000000000071E-2"/>
    <n v="313.83"/>
    <n v="1154.8943999999999"/>
  </r>
  <r>
    <x v="33"/>
    <d v="2024-11-24T00:00:00"/>
    <n v="11"/>
    <n v="2024"/>
    <s v="CUST1453"/>
    <s v="Female"/>
    <n v="62"/>
    <s v="PROD12"/>
    <s v="Men's Graphic T-Shirt"/>
    <x v="4"/>
    <s v="Tops"/>
    <s v="STORE6"/>
    <s v="Mann-Austin"/>
    <s v="East"/>
    <s v="Vasquezborough"/>
    <x v="0"/>
    <s v="Credit Card"/>
    <n v="2"/>
    <n v="0.15000000000000002"/>
    <n v="717.31"/>
    <n v="1219.4269999999999"/>
  </r>
  <r>
    <x v="34"/>
    <d v="2023-10-16T00:00:00"/>
    <n v="10"/>
    <n v="2023"/>
    <s v="CUST1344"/>
    <s v="Male"/>
    <n v="39"/>
    <s v="PROD79"/>
    <s v="Decorative Lamp Shade"/>
    <x v="3"/>
    <s v="Lighting"/>
    <s v="STORE1"/>
    <s v="Martinez, Adkins and Johnson"/>
    <s v="North"/>
    <s v="Danielmouth"/>
    <x v="1"/>
    <s v="Credit Card"/>
    <n v="3"/>
    <n v="0.17999999999999994"/>
    <n v="873.22"/>
    <n v="2148.1212"/>
  </r>
  <r>
    <x v="35"/>
    <d v="2025-08-09T00:00:00"/>
    <n v="8"/>
    <n v="2025"/>
    <s v="CUST1218"/>
    <s v="Male"/>
    <n v="46"/>
    <s v="PROD16"/>
    <s v="Beard Grooming Kit"/>
    <x v="2"/>
    <s v="Grooming"/>
    <s v="STORE3"/>
    <s v="Mann-Austin"/>
    <s v="East"/>
    <s v="Vasquezborough"/>
    <x v="0"/>
    <s v="COD"/>
    <n v="4"/>
    <n v="0.18999999999999995"/>
    <n v="109.35999999999999"/>
    <n v="354.32639999999998"/>
  </r>
  <r>
    <x v="36"/>
    <d v="2024-12-09T00:00:00"/>
    <n v="12"/>
    <n v="2024"/>
    <s v="CUST1086"/>
    <s v="Female"/>
    <n v="19"/>
    <s v="PROD5"/>
    <s v="Men's Roll-On Perfume"/>
    <x v="2"/>
    <s v="Fragrance"/>
    <s v="STORE7"/>
    <s v="Mann-Austin"/>
    <s v="East"/>
    <s v="Vasquezborough"/>
    <x v="0"/>
    <s v="PayPal"/>
    <n v="3"/>
    <n v="0.16000000000000003"/>
    <n v="559.52"/>
    <n v="1409.9903999999999"/>
  </r>
  <r>
    <x v="37"/>
    <d v="2024-02-07T00:00:00"/>
    <n v="2"/>
    <n v="2024"/>
    <s v="CUST1492"/>
    <s v="Female"/>
    <n v="59"/>
    <s v="PROD10"/>
    <s v="Men's Graphic T-Shirt"/>
    <x v="4"/>
    <s v="Tops"/>
    <s v="STORE17"/>
    <s v="Holloway Ltd"/>
    <s v="North"/>
    <s v="Bensonhaven"/>
    <x v="1"/>
    <s v="PayPal"/>
    <n v="3"/>
    <n v="0.27"/>
    <n v="121.76"/>
    <n v="266.65440000000001"/>
  </r>
  <r>
    <x v="38"/>
    <d v="2024-03-27T00:00:00"/>
    <n v="3"/>
    <n v="2024"/>
    <s v="CUST1189"/>
    <s v="Male"/>
    <n v="29"/>
    <s v="PROD33"/>
    <s v="Modern Wall Clock"/>
    <x v="3"/>
    <s v="Decor"/>
    <s v="STORE13"/>
    <s v="Martinez, Adkins and Johnson"/>
    <s v="North"/>
    <s v="Danielmouth"/>
    <x v="1"/>
    <s v="COD"/>
    <n v="4"/>
    <n v="6.0000000000000164E-2"/>
    <n v="735.32"/>
    <n v="2764.8031999999998"/>
  </r>
  <r>
    <x v="39"/>
    <d v="2023-12-04T00:00:00"/>
    <n v="12"/>
    <n v="2023"/>
    <s v="CUST1431"/>
    <s v="Male"/>
    <n v="27"/>
    <s v="PROD94"/>
    <s v="Vitamin E Body Lotion"/>
    <x v="2"/>
    <s v="Skincare"/>
    <s v="STORE3"/>
    <s v="Mann-Austin"/>
    <s v="East"/>
    <s v="Vasquezborough"/>
    <x v="0"/>
    <s v="Credit Card"/>
    <n v="2"/>
    <n v="7.999999999999996E-2"/>
    <n v="600.73"/>
    <n v="1105.3432"/>
  </r>
  <r>
    <x v="40"/>
    <d v="2024-07-13T00:00:00"/>
    <n v="7"/>
    <n v="2024"/>
    <s v="CUST1072"/>
    <s v="Female"/>
    <n v="39"/>
    <s v="PROD26"/>
    <s v="Wireless Bluetooth Speaker"/>
    <x v="1"/>
    <s v="Audio"/>
    <s v="STORE19"/>
    <s v="Mann-Austin"/>
    <s v="East"/>
    <s v="Vasquezborough"/>
    <x v="0"/>
    <s v="COD"/>
    <n v="2"/>
    <n v="7.0000000000000062E-2"/>
    <n v="873.86"/>
    <n v="1625.3796"/>
  </r>
  <r>
    <x v="41"/>
    <d v="2023-11-11T00:00:00"/>
    <n v="11"/>
    <n v="2023"/>
    <s v="CUST1302"/>
    <s v="Male"/>
    <n v="36"/>
    <s v="PROD23"/>
    <s v="Men's Formal Shirt"/>
    <x v="4"/>
    <s v="Tops"/>
    <s v="STORE8"/>
    <s v="Mann-Austin"/>
    <s v="East"/>
    <s v="Vasquezborough"/>
    <x v="0"/>
    <s v="PayPal"/>
    <n v="3"/>
    <n v="7.999999999999996E-2"/>
    <n v="342.47"/>
    <n v="945.21720000000016"/>
  </r>
  <r>
    <x v="42"/>
    <d v="2024-12-23T00:00:00"/>
    <n v="12"/>
    <n v="2024"/>
    <s v="CUST1335"/>
    <s v="Male"/>
    <n v="37"/>
    <s v="PROD29"/>
    <s v="Fabric Sofa Throw Blanket"/>
    <x v="3"/>
    <s v="Decor"/>
    <s v="STORE9"/>
    <s v="Mann-Austin"/>
    <s v="East"/>
    <s v="Vasquezborough"/>
    <x v="0"/>
    <s v="PayPal"/>
    <n v="2"/>
    <n v="0.16000000000000003"/>
    <n v="915.15"/>
    <n v="1537.452"/>
  </r>
  <r>
    <x v="43"/>
    <d v="2025-01-20T00:00:00"/>
    <n v="1"/>
    <n v="2025"/>
    <s v="CUST1084"/>
    <s v="Female"/>
    <n v="26"/>
    <s v="PROD33"/>
    <s v="Modern Wall Clock"/>
    <x v="3"/>
    <s v="Decor"/>
    <s v="STORE17"/>
    <s v="Holloway Ltd"/>
    <s v="North"/>
    <s v="Bensonhaven"/>
    <x v="1"/>
    <s v="PayPal"/>
    <n v="3"/>
    <n v="0.27999999999999992"/>
    <n v="863.1099999999999"/>
    <n v="1864.3175999999999"/>
  </r>
  <r>
    <x v="44"/>
    <d v="2024-09-03T00:00:00"/>
    <n v="9"/>
    <n v="2024"/>
    <s v="CUST1203"/>
    <s v="Male"/>
    <n v="47"/>
    <s v="PROD43"/>
    <s v="USB External Hard Drive"/>
    <x v="1"/>
    <s v="Computer"/>
    <s v="STORE12"/>
    <s v="Martinez, Adkins and Johnson"/>
    <s v="North"/>
    <s v="Danielmouth"/>
    <x v="1"/>
    <s v="COD"/>
    <n v="2"/>
    <n v="0.22999999999999998"/>
    <n v="209.32"/>
    <n v="322.3528"/>
  </r>
  <r>
    <x v="45"/>
    <d v="2024-11-10T00:00:00"/>
    <n v="11"/>
    <n v="2024"/>
    <s v="CUST1470"/>
    <s v="Female"/>
    <n v="21"/>
    <s v="PROD59"/>
    <s v="Men's Hair Styling Gel"/>
    <x v="2"/>
    <s v="Haircare"/>
    <s v="STORE8"/>
    <s v="Mann-Austin"/>
    <s v="East"/>
    <s v="Vasquezborough"/>
    <x v="0"/>
    <s v="PayPal"/>
    <n v="4"/>
    <n v="8.9999999999999969E-2"/>
    <n v="288.59999999999997"/>
    <n v="1050.5039999999999"/>
  </r>
  <r>
    <x v="46"/>
    <d v="2024-10-05T00:00:00"/>
    <n v="10"/>
    <n v="2024"/>
    <s v="CUST1070"/>
    <s v="Female"/>
    <n v="29"/>
    <s v="PROD78"/>
    <s v="Essential Oil Diffuser"/>
    <x v="3"/>
    <s v="Decor"/>
    <s v="STORE16"/>
    <s v="Frederick-Wright"/>
    <s v="West"/>
    <s v="New Jimmymouth"/>
    <x v="1"/>
    <s v="PayPal"/>
    <n v="1"/>
    <n v="6.0000000000000164E-2"/>
    <n v="418.69000000000005"/>
    <n v="393.5686"/>
  </r>
  <r>
    <x v="47"/>
    <d v="2024-06-23T00:00:00"/>
    <n v="6"/>
    <n v="2024"/>
    <s v="CUST1008"/>
    <s v="Female"/>
    <n v="53"/>
    <s v="PROD30"/>
    <s v="Stainless Steel Cutlery Set"/>
    <x v="3"/>
    <s v="Kitchen"/>
    <s v="STORE11"/>
    <s v="Martinez, Adkins and Johnson"/>
    <s v="North"/>
    <s v="Danielmouth"/>
    <x v="1"/>
    <s v="PayPal"/>
    <n v="1"/>
    <n v="0.14000000000000001"/>
    <n v="135.78"/>
    <n v="116.77079999999999"/>
  </r>
  <r>
    <x v="48"/>
    <d v="2023-10-19T00:00:00"/>
    <n v="10"/>
    <n v="2023"/>
    <s v="CUST1203"/>
    <s v="Male"/>
    <n v="47"/>
    <s v="PROD44"/>
    <s v="Adjustable Jump Rope"/>
    <x v="0"/>
    <s v="Fitness"/>
    <s v="STORE17"/>
    <s v="Holloway Ltd"/>
    <s v="North"/>
    <s v="Bensonhaven"/>
    <x v="1"/>
    <s v="Credit Card"/>
    <n v="1"/>
    <n v="0.28000000000000003"/>
    <n v="517.13"/>
    <n v="372.33359999999999"/>
  </r>
  <r>
    <x v="49"/>
    <d v="2024-11-11T00:00:00"/>
    <n v="11"/>
    <n v="2024"/>
    <s v="CUST1420"/>
    <s v="Male"/>
    <n v="60"/>
    <s v="PROD21"/>
    <s v="Multi-Purpose Storage Box"/>
    <x v="3"/>
    <s v="Storage"/>
    <s v="STORE16"/>
    <s v="Frederick-Wright"/>
    <s v="West"/>
    <s v="New Jimmymouth"/>
    <x v="1"/>
    <s v="COD"/>
    <n v="2"/>
    <n v="7.9999999999999849E-2"/>
    <n v="384.66"/>
    <n v="707.77440000000013"/>
  </r>
  <r>
    <x v="50"/>
    <d v="2023-12-31T00:00:00"/>
    <n v="12"/>
    <n v="2023"/>
    <s v="CUST1070"/>
    <s v="Female"/>
    <n v="29"/>
    <s v="PROD52"/>
    <s v="Rugby Ball"/>
    <x v="0"/>
    <s v="Team Sports"/>
    <s v="STORE9"/>
    <s v="Mann-Austin"/>
    <s v="East"/>
    <s v="Vasquezborough"/>
    <x v="0"/>
    <s v="PayPal"/>
    <n v="3"/>
    <n v="0.24"/>
    <n v="83.7"/>
    <n v="190.83600000000001"/>
  </r>
  <r>
    <x v="51"/>
    <d v="2025-02-01T00:00:00"/>
    <n v="2"/>
    <n v="2025"/>
    <s v="CUST1142"/>
    <s v="Male"/>
    <n v="37"/>
    <s v="PROD69"/>
    <s v="Men's Sports Shorts"/>
    <x v="4"/>
    <s v="Bottoms"/>
    <s v="STORE7"/>
    <s v="Mann-Austin"/>
    <s v="East"/>
    <s v="Vasquezborough"/>
    <x v="0"/>
    <s v="Credit Card"/>
    <n v="3"/>
    <n v="0.26000000000000012"/>
    <n v="76.570000000000022"/>
    <n v="169.98540000000003"/>
  </r>
  <r>
    <x v="52"/>
    <d v="2025-08-25T00:00:00"/>
    <n v="8"/>
    <n v="2025"/>
    <s v="CUST1148"/>
    <s v="Female"/>
    <n v="42"/>
    <s v="PROD89"/>
    <s v="Face Foundation Kit"/>
    <x v="2"/>
    <s v="Makeup"/>
    <s v="STORE6"/>
    <s v="Mann-Austin"/>
    <s v="East"/>
    <s v="Vasquezborough"/>
    <x v="0"/>
    <s v="Credit Card"/>
    <n v="3"/>
    <n v="0"/>
    <n v="162.02110000000002"/>
    <n v="486.06330000000003"/>
  </r>
  <r>
    <x v="53"/>
    <d v="2025-01-20T00:00:00"/>
    <n v="1"/>
    <n v="2025"/>
    <s v="CUST1324"/>
    <s v="Male"/>
    <n v="58"/>
    <s v="PROD20"/>
    <s v="Outdoor Sports Water Bottle"/>
    <x v="0"/>
    <s v="Accessories"/>
    <s v="STORE8"/>
    <s v="Mann-Austin"/>
    <s v="East"/>
    <s v="Vasquezborough"/>
    <x v="0"/>
    <s v="COD"/>
    <n v="1"/>
    <n v="0.13"/>
    <n v="900.34999999999991"/>
    <n v="783.30449999999996"/>
  </r>
  <r>
    <x v="54"/>
    <d v="2025-02-18T00:00:00"/>
    <n v="2"/>
    <n v="2025"/>
    <s v="CUST1095"/>
    <s v="Female"/>
    <n v="62"/>
    <s v="PROD40"/>
    <s v="Noise-Canceling Headphones"/>
    <x v="1"/>
    <s v="Audio"/>
    <s v="STORE10"/>
    <s v="Martinez, Adkins and Johnson"/>
    <s v="North"/>
    <s v="Danielmouth"/>
    <x v="1"/>
    <s v="Credit Card"/>
    <n v="4"/>
    <n v="7.0000000000000062E-2"/>
    <n v="428.09000000000003"/>
    <n v="1592.4947999999999"/>
  </r>
  <r>
    <x v="55"/>
    <d v="2024-10-24T00:00:00"/>
    <n v="10"/>
    <n v="2024"/>
    <s v="CUST1416"/>
    <s v="Male"/>
    <n v="46"/>
    <s v="PROD49"/>
    <s v="Men's Roll-On Perfume"/>
    <x v="2"/>
    <s v="Fragrance"/>
    <s v="STORE11"/>
    <s v="Martinez, Adkins and Johnson"/>
    <s v="North"/>
    <s v="Danielmouth"/>
    <x v="1"/>
    <s v="COD"/>
    <n v="2"/>
    <n v="0.30000000000000004"/>
    <n v="559.71"/>
    <n v="783.59400000000005"/>
  </r>
  <r>
    <x v="56"/>
    <d v="2023-12-22T00:00:00"/>
    <n v="12"/>
    <n v="2023"/>
    <s v="CUST1080"/>
    <s v="Female"/>
    <n v="61"/>
    <s v="PROD34"/>
    <s v="Gaming Mechanical Keyboard"/>
    <x v="1"/>
    <s v="Computer"/>
    <s v="STORE6"/>
    <s v="Mann-Austin"/>
    <s v="East"/>
    <s v="Vasquezborough"/>
    <x v="0"/>
    <s v="PayPal"/>
    <n v="2"/>
    <n v="6.0000000000000053E-2"/>
    <n v="833.7"/>
    <n v="1567.356"/>
  </r>
  <r>
    <x v="57"/>
    <d v="2024-06-19T00:00:00"/>
    <n v="6"/>
    <n v="2024"/>
    <s v="CUST1467"/>
    <s v="Female"/>
    <n v="63"/>
    <s v="PROD47"/>
    <s v="Makeup Brush Set"/>
    <x v="2"/>
    <s v="Makeup"/>
    <s v="STORE14"/>
    <s v="Mcdonald Inc"/>
    <s v="South"/>
    <s v="Christopherland"/>
    <x v="2"/>
    <s v="Credit Card"/>
    <n v="2"/>
    <n v="0.28000000000000003"/>
    <n v="680.16"/>
    <n v="979.43039999999996"/>
  </r>
  <r>
    <x v="58"/>
    <d v="2024-12-07T00:00:00"/>
    <n v="12"/>
    <n v="2024"/>
    <s v="CUST1404"/>
    <s v="Female"/>
    <n v="22"/>
    <s v="PROD15"/>
    <s v="4K Home Projector"/>
    <x v="1"/>
    <s v="Appliances"/>
    <s v="STORE7"/>
    <s v="Mann-Austin"/>
    <s v="East"/>
    <s v="Vasquezborough"/>
    <x v="0"/>
    <s v="PayPal"/>
    <n v="4"/>
    <n v="0"/>
    <n v="638.07539999999995"/>
    <n v="2552.3015999999998"/>
  </r>
  <r>
    <x v="59"/>
    <d v="2023-11-27T00:00:00"/>
    <n v="11"/>
    <n v="2023"/>
    <s v="CUST1367"/>
    <s v="Male"/>
    <n v="51"/>
    <s v="PROD89"/>
    <s v="Face Foundation Kit"/>
    <x v="2"/>
    <s v="Makeup"/>
    <s v="STORE11"/>
    <s v="Martinez, Adkins and Johnson"/>
    <s v="North"/>
    <s v="Danielmouth"/>
    <x v="1"/>
    <s v="PayPal"/>
    <n v="1"/>
    <n v="0.22999999999999998"/>
    <n v="996.33"/>
    <n v="767.17410000000007"/>
  </r>
  <r>
    <x v="60"/>
    <d v="2025-07-16T00:00:00"/>
    <n v="7"/>
    <n v="2025"/>
    <s v="CUST1408"/>
    <s v="Male"/>
    <n v="36"/>
    <s v="PROD31"/>
    <s v="Basketball"/>
    <x v="0"/>
    <s v="Team Sports"/>
    <s v="STORE10"/>
    <s v="Martinez, Adkins and Johnson"/>
    <s v="North"/>
    <s v="Danielmouth"/>
    <x v="1"/>
    <s v="COD"/>
    <n v="1"/>
    <n v="8.9999999999999969E-2"/>
    <n v="198.83"/>
    <n v="180.93530000000001"/>
  </r>
  <r>
    <x v="61"/>
    <d v="2025-02-28T00:00:00"/>
    <n v="2"/>
    <n v="2025"/>
    <s v="CUST1239"/>
    <s v="Female"/>
    <n v="58"/>
    <s v="PROD19"/>
    <s v="Knee Support Brace"/>
    <x v="0"/>
    <s v="Equipment"/>
    <s v="STORE7"/>
    <s v="Mann-Austin"/>
    <s v="East"/>
    <s v="Vasquezborough"/>
    <x v="0"/>
    <s v="PayPal"/>
    <n v="1"/>
    <n v="0.17999999999999994"/>
    <n v="374.91999999999996"/>
    <n v="307.43439999999998"/>
  </r>
  <r>
    <x v="62"/>
    <d v="2024-08-11T00:00:00"/>
    <n v="8"/>
    <n v="2024"/>
    <s v="CUST1464"/>
    <s v="Female"/>
    <n v="45"/>
    <s v="PROD93"/>
    <s v="USB-C Laptop Charger"/>
    <x v="1"/>
    <s v="Computer"/>
    <s v="STORE16"/>
    <s v="Frederick-Wright"/>
    <s v="West"/>
    <s v="New Jimmymouth"/>
    <x v="1"/>
    <s v="Credit Card"/>
    <n v="1"/>
    <n v="0.12"/>
    <n v="468.94"/>
    <n v="412.66719999999998"/>
  </r>
  <r>
    <x v="63"/>
    <d v="2025-09-27T00:00:00"/>
    <n v="9"/>
    <n v="2025"/>
    <s v="CUST1126"/>
    <s v="Female"/>
    <n v="62"/>
    <s v="PROD89"/>
    <s v="Face Foundation Kit"/>
    <x v="2"/>
    <s v="Makeup"/>
    <s v="STORE12"/>
    <s v="Martinez, Adkins and Johnson"/>
    <s v="North"/>
    <s v="Danielmouth"/>
    <x v="1"/>
    <s v="Credit Card"/>
    <n v="2"/>
    <n v="5.0000000000000044E-2"/>
    <n v="121.37"/>
    <n v="230.60300000000001"/>
  </r>
  <r>
    <x v="64"/>
    <d v="2025-09-14T00:00:00"/>
    <n v="9"/>
    <n v="2025"/>
    <s v="CUST1255"/>
    <s v="Male"/>
    <n v="21"/>
    <s v="PROD53"/>
    <s v="Men's Track Pants"/>
    <x v="4"/>
    <s v="Bottoms"/>
    <s v="STORE10"/>
    <s v="Martinez, Adkins and Johnson"/>
    <s v="North"/>
    <s v="Danielmouth"/>
    <x v="1"/>
    <s v="Credit Card"/>
    <n v="3"/>
    <n v="0"/>
    <n v="0"/>
    <n v="0"/>
  </r>
  <r>
    <x v="65"/>
    <d v="2023-12-30T00:00:00"/>
    <n v="12"/>
    <n v="2023"/>
    <s v="CUST1162"/>
    <s v="Male"/>
    <n v="37"/>
    <s v="PROD99"/>
    <s v="Stainless Steel Cookware Set"/>
    <x v="3"/>
    <s v="Kitchen"/>
    <s v="STORE17"/>
    <s v="Holloway Ltd"/>
    <s v="North"/>
    <s v="Bensonhaven"/>
    <x v="1"/>
    <s v="Credit Card"/>
    <n v="2"/>
    <n v="0.24"/>
    <n v="856.56999999999994"/>
    <n v="1301.9864"/>
  </r>
  <r>
    <x v="66"/>
    <d v="2023-10-14T00:00:00"/>
    <n v="10"/>
    <n v="2023"/>
    <s v="CUST1269"/>
    <s v="Female"/>
    <n v="45"/>
    <s v="PROD77"/>
    <s v="WiFi Mesh Router"/>
    <x v="1"/>
    <s v="Appliances"/>
    <s v="STORE2"/>
    <s v="Mann-Austin"/>
    <s v="East"/>
    <s v="Vasquezborough"/>
    <x v="0"/>
    <s v="Credit Card"/>
    <n v="4"/>
    <n v="0.17999999999999994"/>
    <n v="814.24999999999989"/>
    <n v="2670.74"/>
  </r>
  <r>
    <x v="67"/>
    <d v="2023-11-25T00:00:00"/>
    <n v="11"/>
    <n v="2023"/>
    <s v="CUST1483"/>
    <s v="Male"/>
    <n v="48"/>
    <s v="PROD12"/>
    <s v="Men's Graphic T-Shirt"/>
    <x v="4"/>
    <s v="Tops"/>
    <s v="STORE2"/>
    <s v="Mann-Austin"/>
    <s v="East"/>
    <s v="Vasquezborough"/>
    <x v="0"/>
    <s v="PayPal"/>
    <n v="1"/>
    <n v="0.19999999999999996"/>
    <n v="989.17"/>
    <n v="791.33600000000001"/>
  </r>
  <r>
    <x v="68"/>
    <d v="2023-12-10T00:00:00"/>
    <n v="12"/>
    <n v="2023"/>
    <s v="CUST1372"/>
    <s v="Male"/>
    <n v="28"/>
    <s v="PROD72"/>
    <s v="Professional Jump Rope"/>
    <x v="0"/>
    <s v="Fitness"/>
    <s v="STORE10"/>
    <s v="Martinez, Adkins and Johnson"/>
    <s v="North"/>
    <s v="Danielmouth"/>
    <x v="1"/>
    <s v="Credit Card"/>
    <n v="4"/>
    <n v="0.17999999999999994"/>
    <n v="62.48"/>
    <n v="204.93440000000001"/>
  </r>
  <r>
    <x v="69"/>
    <d v="2025-08-28T00:00:00"/>
    <n v="8"/>
    <n v="2025"/>
    <s v="CUST1423"/>
    <s v="Male"/>
    <n v="35"/>
    <s v="PROD13"/>
    <s v="Men's Graphic T-Shirt"/>
    <x v="4"/>
    <s v="Tops"/>
    <s v="STORE16"/>
    <s v="Frederick-Wright"/>
    <s v="West"/>
    <s v="New Jimmymouth"/>
    <x v="1"/>
    <s v="Credit Card"/>
    <n v="4"/>
    <n v="0.24"/>
    <n v="561.24"/>
    <n v="1706.1695999999999"/>
  </r>
  <r>
    <x v="70"/>
    <d v="2025-07-11T00:00:00"/>
    <n v="7"/>
    <n v="2025"/>
    <s v="CUST1058"/>
    <s v="Male"/>
    <n v="51"/>
    <s v="PROD60"/>
    <s v="Luxury Perfume Spray"/>
    <x v="2"/>
    <s v="Fragrance"/>
    <s v="STORE5"/>
    <s v="Mann-Austin"/>
    <s v="East"/>
    <s v="Vasquezborough"/>
    <x v="0"/>
    <s v="COD"/>
    <n v="3"/>
    <n v="0"/>
    <n v="0"/>
    <n v="0"/>
  </r>
  <r>
    <x v="71"/>
    <d v="2025-08-20T00:00:00"/>
    <n v="8"/>
    <n v="2025"/>
    <s v="CUST1168"/>
    <s v="Female"/>
    <n v="36"/>
    <s v="PROD72"/>
    <s v="Professional Jump Rope"/>
    <x v="0"/>
    <s v="Fitness"/>
    <s v="STORE1"/>
    <s v="Martinez, Adkins and Johnson"/>
    <s v="North"/>
    <s v="Danielmouth"/>
    <x v="1"/>
    <s v="Credit Card"/>
    <n v="2"/>
    <n v="7.0000000000000062E-2"/>
    <n v="668.30000000000007"/>
    <n v="1243.038"/>
  </r>
  <r>
    <x v="72"/>
    <d v="2024-08-29T00:00:00"/>
    <n v="8"/>
    <n v="2024"/>
    <s v="CUST1409"/>
    <s v="Male"/>
    <n v="55"/>
    <s v="PROD38"/>
    <s v="Sports Water Hydration Pack"/>
    <x v="0"/>
    <s v="Outdoor"/>
    <s v="STORE5"/>
    <s v="Mann-Austin"/>
    <s v="East"/>
    <s v="Vasquezborough"/>
    <x v="0"/>
    <s v="Credit Card"/>
    <n v="1"/>
    <n v="9.000000000000008E-2"/>
    <n v="553.82000000000028"/>
    <n v="503.97620000000018"/>
  </r>
  <r>
    <x v="73"/>
    <d v="2024-11-30T00:00:00"/>
    <n v="11"/>
    <n v="2024"/>
    <s v="CUST1037"/>
    <s v="Female"/>
    <n v="27"/>
    <s v="PROD45"/>
    <s v="High-Grip Football"/>
    <x v="0"/>
    <s v="Team Sports"/>
    <s v="STORE11"/>
    <s v="Martinez, Adkins and Johnson"/>
    <s v="North"/>
    <s v="Danielmouth"/>
    <x v="1"/>
    <s v="Credit Card"/>
    <n v="2"/>
    <n v="0.13"/>
    <n v="556.42999999999995"/>
    <n v="968.18819999999994"/>
  </r>
  <r>
    <x v="74"/>
    <d v="2025-10-12T00:00:00"/>
    <n v="10"/>
    <n v="2025"/>
    <s v="CUST1273"/>
    <s v="Male"/>
    <n v="23"/>
    <s v="PROD20"/>
    <s v="Outdoor Sports Water Bottle"/>
    <x v="0"/>
    <s v="Accessories"/>
    <s v="STORE8"/>
    <s v="Mann-Austin"/>
    <s v="East"/>
    <s v="Vasquezborough"/>
    <x v="0"/>
    <s v="COD"/>
    <n v="1"/>
    <n v="9.9999999999999978E-2"/>
    <n v="184.98"/>
    <n v="166.482"/>
  </r>
  <r>
    <x v="75"/>
    <d v="2024-07-27T00:00:00"/>
    <n v="7"/>
    <n v="2024"/>
    <s v="CUST1035"/>
    <s v="Male"/>
    <n v="52"/>
    <s v="PROD97"/>
    <s v="Cricket Bat"/>
    <x v="0"/>
    <s v="Team Sports"/>
    <s v="STORE12"/>
    <s v="Martinez, Adkins and Johnson"/>
    <s v="North"/>
    <s v="Danielmouth"/>
    <x v="1"/>
    <s v="Credit Card"/>
    <n v="4"/>
    <n v="0.22999999999999998"/>
    <n v="700.18"/>
    <n v="2156.5544"/>
  </r>
  <r>
    <x v="76"/>
    <d v="2023-12-25T00:00:00"/>
    <n v="12"/>
    <n v="2023"/>
    <s v="CUST1019"/>
    <s v="Female"/>
    <n v="46"/>
    <s v="PROD76"/>
    <s v="Wireless Mouse"/>
    <x v="1"/>
    <s v="Computer"/>
    <s v="STORE10"/>
    <s v="Martinez, Adkins and Johnson"/>
    <s v="North"/>
    <s v="Danielmouth"/>
    <x v="1"/>
    <s v="Credit Card"/>
    <n v="2"/>
    <n v="0.25"/>
    <n v="686.31"/>
    <n v="1029.4649999999999"/>
  </r>
  <r>
    <x v="77"/>
    <d v="2025-05-23T00:00:00"/>
    <n v="5"/>
    <n v="2025"/>
    <s v="CUST1007"/>
    <s v="Female"/>
    <n v="29"/>
    <s v="PROD67"/>
    <s v="Smart LED Light Strip"/>
    <x v="1"/>
    <s v="Accessories"/>
    <s v="STORE15"/>
    <s v="Shelton PLC"/>
    <s v="North"/>
    <s v="East Jenniferstad"/>
    <x v="1"/>
    <s v="COD"/>
    <n v="1"/>
    <n v="0.27"/>
    <n v="687.82"/>
    <n v="502.10860000000002"/>
  </r>
  <r>
    <x v="78"/>
    <d v="2024-11-13T00:00:00"/>
    <n v="11"/>
    <n v="2024"/>
    <s v="CUST1221"/>
    <s v="Male"/>
    <n v="38"/>
    <s v="PROD83"/>
    <s v="Hydrating Face Cleanser"/>
    <x v="2"/>
    <s v="Skincare"/>
    <s v="STORE8"/>
    <s v="Mann-Austin"/>
    <s v="East"/>
    <s v="Vasquezborough"/>
    <x v="0"/>
    <s v="Credit Card"/>
    <n v="2"/>
    <n v="0.16000000000000003"/>
    <n v="900.55000000000007"/>
    <n v="1512.924"/>
  </r>
  <r>
    <x v="79"/>
    <d v="2023-12-08T00:00:00"/>
    <n v="12"/>
    <n v="2023"/>
    <s v="CUST1115"/>
    <s v="Female"/>
    <n v="53"/>
    <s v="PROD21"/>
    <s v="Multi-Purpose Storage Box"/>
    <x v="3"/>
    <s v="Storage"/>
    <s v="STORE2"/>
    <s v="Mann-Austin"/>
    <s v="East"/>
    <s v="Vasquezborough"/>
    <x v="0"/>
    <s v="Credit Card"/>
    <n v="1"/>
    <n v="0.15000000000000002"/>
    <n v="341.17"/>
    <n v="289.99450000000002"/>
  </r>
  <r>
    <x v="80"/>
    <d v="2025-08-16T00:00:00"/>
    <n v="8"/>
    <n v="2025"/>
    <s v="CUST1176"/>
    <s v="Male"/>
    <n v="48"/>
    <s v="PROD52"/>
    <s v="Rugby Ball"/>
    <x v="0"/>
    <s v="Team Sports"/>
    <s v="STORE8"/>
    <s v="Mann-Austin"/>
    <s v="East"/>
    <s v="Vasquezborough"/>
    <x v="0"/>
    <s v="COD"/>
    <n v="1"/>
    <n v="6.0000000000000053E-2"/>
    <n v="442.27"/>
    <n v="415.73379999999997"/>
  </r>
  <r>
    <x v="81"/>
    <d v="2024-11-20T00:00:00"/>
    <n v="11"/>
    <n v="2024"/>
    <s v="CUST1253"/>
    <s v="Male"/>
    <n v="32"/>
    <s v="PROD71"/>
    <s v="Hair Repair Oil Treatment"/>
    <x v="2"/>
    <s v="Haircare"/>
    <s v="STORE9"/>
    <s v="Mann-Austin"/>
    <s v="East"/>
    <s v="Vasquezborough"/>
    <x v="0"/>
    <s v="PayPal"/>
    <n v="1"/>
    <n v="0.25"/>
    <n v="363.73"/>
    <n v="272.79750000000001"/>
  </r>
  <r>
    <x v="82"/>
    <d v="2024-08-14T00:00:00"/>
    <n v="8"/>
    <n v="2024"/>
    <s v="CUST1378"/>
    <s v="Female"/>
    <n v="44"/>
    <s v="PROD91"/>
    <s v="Women's High Heels"/>
    <x v="4"/>
    <s v="Footwear"/>
    <s v="STORE17"/>
    <s v="Holloway Ltd"/>
    <s v="North"/>
    <s v="Bensonhaven"/>
    <x v="1"/>
    <s v="PayPal"/>
    <n v="2"/>
    <n v="0.16000000000000003"/>
    <n v="601.33000000000004"/>
    <n v="1010.2344000000001"/>
  </r>
  <r>
    <x v="83"/>
    <d v="2024-05-15T00:00:00"/>
    <n v="5"/>
    <n v="2024"/>
    <s v="CUST1403"/>
    <s v="Male"/>
    <n v="34"/>
    <s v="PROD17"/>
    <s v="Soccer Training Cone Set"/>
    <x v="0"/>
    <s v="Accessories"/>
    <s v="STORE18"/>
    <s v="Guerrero-Schmitt"/>
    <s v="East"/>
    <s v="East Stevechester"/>
    <x v="1"/>
    <s v="PayPal"/>
    <n v="4"/>
    <n v="3.0000000000000027E-2"/>
    <n v="34.39"/>
    <n v="133.4332"/>
  </r>
  <r>
    <x v="84"/>
    <d v="2023-12-08T00:00:00"/>
    <n v="12"/>
    <n v="2023"/>
    <s v="CUST1423"/>
    <s v="Male"/>
    <n v="35"/>
    <s v="PROD46"/>
    <s v="Men's Winter Jacket"/>
    <x v="4"/>
    <s v="Outerwear"/>
    <s v="STORE17"/>
    <s v="Holloway Ltd"/>
    <s v="North"/>
    <s v="Bensonhaven"/>
    <x v="1"/>
    <s v="COD"/>
    <n v="1"/>
    <n v="0"/>
    <n v="0"/>
    <n v="0"/>
  </r>
  <r>
    <x v="85"/>
    <d v="2023-12-22T00:00:00"/>
    <n v="12"/>
    <n v="2023"/>
    <s v="CUST1054"/>
    <s v="Male"/>
    <n v="24"/>
    <s v="PROD88"/>
    <s v="Sports Wrist Sweatbands"/>
    <x v="0"/>
    <s v="Accessories"/>
    <s v="STORE7"/>
    <s v="Mann-Austin"/>
    <s v="East"/>
    <s v="Vasquezborough"/>
    <x v="0"/>
    <s v="COD"/>
    <n v="4"/>
    <n v="0.24"/>
    <n v="127.10000000000001"/>
    <n v="386.38400000000001"/>
  </r>
  <r>
    <x v="86"/>
    <d v="2024-09-10T00:00:00"/>
    <n v="9"/>
    <n v="2024"/>
    <s v="CUST1303"/>
    <s v="Female"/>
    <n v="23"/>
    <s v="PROD20"/>
    <s v="Outdoor Sports Water Bottle"/>
    <x v="0"/>
    <s v="Accessories"/>
    <s v="STORE3"/>
    <s v="Mann-Austin"/>
    <s v="East"/>
    <s v="Vasquezborough"/>
    <x v="0"/>
    <s v="PayPal"/>
    <n v="3"/>
    <n v="0.28000000000000003"/>
    <n v="899.57999999999981"/>
    <n v="1943.0927999999997"/>
  </r>
  <r>
    <x v="87"/>
    <d v="2025-04-08T00:00:00"/>
    <n v="4"/>
    <n v="2025"/>
    <s v="CUST1327"/>
    <s v="Female"/>
    <n v="62"/>
    <s v="PROD1"/>
    <s v="Men's Graphic T-Shirt"/>
    <x v="4"/>
    <s v="Tops"/>
    <s v="STORE10"/>
    <s v="Martinez, Adkins and Johnson"/>
    <s v="North"/>
    <s v="Danielmouth"/>
    <x v="1"/>
    <s v="Credit Card"/>
    <n v="3"/>
    <n v="3.9999999999999925E-2"/>
    <n v="964.39"/>
    <n v="2777.4432000000002"/>
  </r>
  <r>
    <x v="88"/>
    <d v="2024-10-23T00:00:00"/>
    <n v="10"/>
    <n v="2024"/>
    <s v="CUST1183"/>
    <s v="Male"/>
    <n v="18"/>
    <s v="PROD38"/>
    <s v="Sports Water Hydration Pack"/>
    <x v="0"/>
    <s v="Outdoor"/>
    <s v="STORE0"/>
    <s v="Rivera-Warner"/>
    <s v="East"/>
    <s v="Washingtonfurt"/>
    <x v="1"/>
    <s v="PayPal"/>
    <n v="2"/>
    <n v="0.14000000000000001"/>
    <n v="217.83"/>
    <n v="374.66759999999999"/>
  </r>
  <r>
    <x v="89"/>
    <d v="2025-07-10T00:00:00"/>
    <n v="7"/>
    <n v="2025"/>
    <s v="CUST1143"/>
    <s v="Male"/>
    <n v="46"/>
    <s v="PROD17"/>
    <s v="Soccer Training Cone Set"/>
    <x v="0"/>
    <s v="Accessories"/>
    <s v="STORE1"/>
    <s v="Martinez, Adkins and Johnson"/>
    <s v="North"/>
    <s v="Danielmouth"/>
    <x v="1"/>
    <s v="COD"/>
    <n v="4"/>
    <n v="6.0000000000000053E-2"/>
    <n v="187.71"/>
    <n v="705.78959999999995"/>
  </r>
  <r>
    <x v="90"/>
    <d v="2024-10-12T00:00:00"/>
    <n v="10"/>
    <n v="2024"/>
    <s v="CUST1010"/>
    <s v="Male"/>
    <n v="53"/>
    <s v="PROD33"/>
    <s v="Modern Wall Clock"/>
    <x v="3"/>
    <s v="Decor"/>
    <s v="STORE18"/>
    <s v="Guerrero-Schmitt"/>
    <s v="East"/>
    <s v="East Stevechester"/>
    <x v="1"/>
    <s v="COD"/>
    <n v="2"/>
    <n v="0.12000000000000011"/>
    <n v="350.12"/>
    <n v="616.21119999999996"/>
  </r>
  <r>
    <x v="91"/>
    <d v="2024-01-21T00:00:00"/>
    <n v="1"/>
    <n v="2024"/>
    <s v="CUST1406"/>
    <s v="Female"/>
    <n v="23"/>
    <s v="PROD16"/>
    <s v="Beard Grooming Kit"/>
    <x v="2"/>
    <s v="Grooming"/>
    <s v="STORE1"/>
    <s v="Martinez, Adkins and Johnson"/>
    <s v="North"/>
    <s v="Danielmouth"/>
    <x v="1"/>
    <s v="PayPal"/>
    <n v="4"/>
    <n v="0.17000000000000004"/>
    <n v="102.19000000000001"/>
    <n v="339.27080000000001"/>
  </r>
  <r>
    <x v="92"/>
    <d v="2024-02-28T00:00:00"/>
    <n v="2"/>
    <n v="2024"/>
    <s v="CUST1007"/>
    <s v="Female"/>
    <n v="29"/>
    <s v="PROD86"/>
    <s v="Kitchen Cutting Board"/>
    <x v="3"/>
    <s v="Kitchen"/>
    <s v="STORE4"/>
    <s v="Mann-Austin"/>
    <s v="East"/>
    <s v="Vasquezborough"/>
    <x v="0"/>
    <s v="Credit Card"/>
    <n v="1"/>
    <n v="0.17000000000000004"/>
    <n v="696.53"/>
    <n v="578.11989999999992"/>
  </r>
  <r>
    <x v="93"/>
    <d v="2024-12-31T00:00:00"/>
    <n v="12"/>
    <n v="2024"/>
    <s v="CUST1065"/>
    <s v="Female"/>
    <n v="21"/>
    <s v="PROD19"/>
    <s v="Knee Support Brace"/>
    <x v="0"/>
    <s v="Equipment"/>
    <s v="STORE4"/>
    <s v="Mann-Austin"/>
    <s v="East"/>
    <s v="Vasquezborough"/>
    <x v="0"/>
    <s v="PayPal"/>
    <n v="2"/>
    <n v="0.14999999999999991"/>
    <n v="327.52"/>
    <n v="556.78399999999999"/>
  </r>
  <r>
    <x v="94"/>
    <d v="2024-08-26T00:00:00"/>
    <n v="8"/>
    <n v="2024"/>
    <s v="CUST1298"/>
    <s v="Male"/>
    <n v="64"/>
    <s v="PROD97"/>
    <s v="Cricket Bat"/>
    <x v="0"/>
    <s v="Team Sports"/>
    <s v="STORE19"/>
    <s v="Mann-Austin"/>
    <s v="East"/>
    <s v="Vasquezborough"/>
    <x v="0"/>
    <s v="PayPal"/>
    <n v="2"/>
    <n v="0"/>
    <n v="0"/>
    <n v="0"/>
  </r>
  <r>
    <x v="95"/>
    <d v="2024-09-21T00:00:00"/>
    <n v="9"/>
    <n v="2024"/>
    <s v="CUST1321"/>
    <s v="Female"/>
    <n v="21"/>
    <s v="PROD99"/>
    <s v="Stainless Steel Cookware Set"/>
    <x v="3"/>
    <s v="Kitchen"/>
    <s v="STORE6"/>
    <s v="Mann-Austin"/>
    <s v="East"/>
    <s v="Vasquezborough"/>
    <x v="0"/>
    <s v="COD"/>
    <n v="2"/>
    <n v="0.1399999999999999"/>
    <n v="68.289999999999978"/>
    <n v="117.45879999999998"/>
  </r>
  <r>
    <x v="96"/>
    <d v="2024-08-19T00:00:00"/>
    <n v="8"/>
    <n v="2024"/>
    <s v="CUST1244"/>
    <s v="Male"/>
    <n v="19"/>
    <s v="PROD50"/>
    <s v="Boxing Hand Wraps"/>
    <x v="0"/>
    <s v="Fitness"/>
    <s v="STORE10"/>
    <s v="Martinez, Adkins and Johnson"/>
    <s v="North"/>
    <s v="Danielmouth"/>
    <x v="1"/>
    <s v="COD"/>
    <n v="1"/>
    <n v="6.0000000000000053E-2"/>
    <n v="842.9"/>
    <n v="792.32599999999991"/>
  </r>
  <r>
    <x v="97"/>
    <d v="2024-10-22T00:00:00"/>
    <n v="10"/>
    <n v="2024"/>
    <s v="CUST1287"/>
    <s v="Female"/>
    <n v="22"/>
    <s v="PROD3"/>
    <s v="Fabric Sofa Throw Blanket"/>
    <x v="3"/>
    <s v="Decor"/>
    <s v="STORE3"/>
    <s v="Mann-Austin"/>
    <s v="East"/>
    <s v="Vasquezborough"/>
    <x v="0"/>
    <s v="PayPal"/>
    <n v="3"/>
    <n v="0.26000000000000012"/>
    <n v="751.94000000000028"/>
    <n v="1669.3068000000005"/>
  </r>
  <r>
    <x v="98"/>
    <d v="2024-10-15T00:00:00"/>
    <n v="10"/>
    <n v="2024"/>
    <s v="CUST1131"/>
    <s v="Female"/>
    <n v="34"/>
    <s v="PROD56"/>
    <s v="Premium Blanket Throw"/>
    <x v="3"/>
    <s v="Decor"/>
    <s v="STORE7"/>
    <s v="Mann-Austin"/>
    <s v="East"/>
    <s v="Vasquezborough"/>
    <x v="0"/>
    <s v="Credit Card"/>
    <n v="4"/>
    <n v="0.17000000000000004"/>
    <n v="476.28000000000003"/>
    <n v="1581.2496000000001"/>
  </r>
  <r>
    <x v="99"/>
    <d v="2024-07-06T00:00:00"/>
    <n v="7"/>
    <n v="2024"/>
    <s v="CUST1325"/>
    <s v="Male"/>
    <n v="60"/>
    <s v="PROD54"/>
    <s v="Sports Stopwatch Pro"/>
    <x v="0"/>
    <s v="Accessories"/>
    <s v="STORE3"/>
    <s v="Mann-Austin"/>
    <s v="East"/>
    <s v="Vasquezborough"/>
    <x v="0"/>
    <s v="COD"/>
    <n v="3"/>
    <n v="0.24"/>
    <n v="541.99"/>
    <n v="1235.7372"/>
  </r>
  <r>
    <x v="100"/>
    <d v="2025-01-20T00:00:00"/>
    <n v="1"/>
    <n v="2025"/>
    <s v="CUST1369"/>
    <s v="Female"/>
    <n v="20"/>
    <s v="PROD33"/>
    <s v="Modern Wall Clock"/>
    <x v="3"/>
    <s v="Decor"/>
    <s v="STORE5"/>
    <s v="Mann-Austin"/>
    <s v="East"/>
    <s v="Vasquezborough"/>
    <x v="0"/>
    <s v="Credit Card"/>
    <n v="2"/>
    <n v="0.17999999999999994"/>
    <n v="401.5"/>
    <n v="658.46"/>
  </r>
  <r>
    <x v="101"/>
    <d v="2024-06-10T00:00:00"/>
    <n v="6"/>
    <n v="2024"/>
    <s v="CUST1084"/>
    <s v="Female"/>
    <n v="26"/>
    <s v="PROD25"/>
    <s v="Women's Scarf Set"/>
    <x v="4"/>
    <s v="Accessories"/>
    <s v="STORE13"/>
    <s v="Martinez, Adkins and Johnson"/>
    <s v="North"/>
    <s v="Danielmouth"/>
    <x v="1"/>
    <s v="PayPal"/>
    <n v="3"/>
    <n v="0.17000000000000004"/>
    <n v="359.56"/>
    <n v="895.30439999999999"/>
  </r>
  <r>
    <x v="102"/>
    <d v="2024-09-17T00:00:00"/>
    <n v="9"/>
    <n v="2024"/>
    <s v="CUST1097"/>
    <s v="Male"/>
    <n v="36"/>
    <s v="PROD80"/>
    <s v="Wall-Mounted Spice Rack"/>
    <x v="3"/>
    <s v="Kitchen"/>
    <s v="STORE12"/>
    <s v="Martinez, Adkins and Johnson"/>
    <s v="North"/>
    <s v="Danielmouth"/>
    <x v="1"/>
    <s v="PayPal"/>
    <n v="2"/>
    <n v="0.24"/>
    <n v="471.88"/>
    <n v="717.25760000000002"/>
  </r>
  <r>
    <x v="103"/>
    <d v="2025-09-07T00:00:00"/>
    <n v="9"/>
    <n v="2025"/>
    <s v="CUST1182"/>
    <s v="Female"/>
    <n v="23"/>
    <s v="PROD34"/>
    <s v="Gaming Mechanical Keyboard"/>
    <x v="1"/>
    <s v="Computer"/>
    <s v="STORE4"/>
    <s v="Mann-Austin"/>
    <s v="East"/>
    <s v="Vasquezborough"/>
    <x v="0"/>
    <s v="PayPal"/>
    <n v="4"/>
    <n v="0.18999999999999995"/>
    <n v="925.19000000000028"/>
    <n v="2997.615600000001"/>
  </r>
  <r>
    <x v="104"/>
    <d v="2024-02-08T00:00:00"/>
    <n v="2"/>
    <n v="2024"/>
    <s v="CUST1029"/>
    <s v="Female"/>
    <n v="54"/>
    <s v="PROD86"/>
    <s v="Kitchen Cutting Board"/>
    <x v="3"/>
    <s v="Kitchen"/>
    <s v="STORE11"/>
    <s v="Martinez, Adkins and Johnson"/>
    <s v="North"/>
    <s v="Danielmouth"/>
    <x v="1"/>
    <s v="COD"/>
    <n v="2"/>
    <n v="7.0000000000000062E-2"/>
    <n v="879.63"/>
    <n v="1636.1117999999999"/>
  </r>
  <r>
    <x v="105"/>
    <d v="2023-10-15T00:00:00"/>
    <n v="10"/>
    <n v="2023"/>
    <s v="CUST1002"/>
    <s v="Female"/>
    <n v="29"/>
    <s v="PROD79"/>
    <s v="Decorative Lamp Shade"/>
    <x v="3"/>
    <s v="Lighting"/>
    <s v="STORE17"/>
    <s v="Holloway Ltd"/>
    <s v="North"/>
    <s v="Bensonhaven"/>
    <x v="1"/>
    <s v="Credit Card"/>
    <n v="2"/>
    <n v="0.28000000000000003"/>
    <n v="418.23"/>
    <n v="602.25120000000004"/>
  </r>
  <r>
    <x v="106"/>
    <d v="2025-08-22T00:00:00"/>
    <n v="8"/>
    <n v="2025"/>
    <s v="CUST1269"/>
    <s v="Female"/>
    <n v="45"/>
    <s v="PROD19"/>
    <s v="Knee Support Brace"/>
    <x v="0"/>
    <s v="Equipment"/>
    <s v="STORE18"/>
    <s v="Guerrero-Schmitt"/>
    <s v="East"/>
    <s v="East Stevechester"/>
    <x v="1"/>
    <s v="COD"/>
    <n v="3"/>
    <n v="3.0000000000000027E-2"/>
    <n v="551.72"/>
    <n v="1605.5052000000001"/>
  </r>
  <r>
    <x v="107"/>
    <d v="2024-02-01T00:00:00"/>
    <n v="2"/>
    <n v="2024"/>
    <s v="CUST1338"/>
    <s v="Female"/>
    <n v="46"/>
    <s v="PROD86"/>
    <s v="Kitchen Cutting Board"/>
    <x v="3"/>
    <s v="Kitchen"/>
    <s v="STORE7"/>
    <s v="Mann-Austin"/>
    <s v="East"/>
    <s v="Vasquezborough"/>
    <x v="0"/>
    <s v="PayPal"/>
    <n v="4"/>
    <n v="2.0000000000000018E-2"/>
    <n v="525.61"/>
    <n v="2060.3912"/>
  </r>
  <r>
    <x v="108"/>
    <d v="2025-05-08T00:00:00"/>
    <n v="5"/>
    <n v="2025"/>
    <s v="CUST1041"/>
    <s v="Male"/>
    <n v="21"/>
    <s v="PROD22"/>
    <s v="Carbon Fiber Tennis Racket"/>
    <x v="0"/>
    <s v="Equipment"/>
    <s v="STORE13"/>
    <s v="Martinez, Adkins and Johnson"/>
    <s v="North"/>
    <s v="Danielmouth"/>
    <x v="1"/>
    <s v="Credit Card"/>
    <n v="3"/>
    <n v="2.9999999999999805E-2"/>
    <n v="815.29999999999973"/>
    <n v="2372.5229999999997"/>
  </r>
  <r>
    <x v="109"/>
    <d v="2025-03-22T00:00:00"/>
    <n v="3"/>
    <n v="2025"/>
    <s v="CUST1214"/>
    <s v="Male"/>
    <n v="61"/>
    <s v="PROD91"/>
    <s v="Women's High Heels"/>
    <x v="4"/>
    <s v="Footwear"/>
    <s v="STORE0"/>
    <s v="Rivera-Warner"/>
    <s v="East"/>
    <s v="Washingtonfurt"/>
    <x v="1"/>
    <s v="COD"/>
    <n v="3"/>
    <n v="8.9999999999999969E-2"/>
    <n v="376.46"/>
    <n v="1027.7357999999999"/>
  </r>
  <r>
    <x v="110"/>
    <d v="2025-07-13T00:00:00"/>
    <n v="7"/>
    <n v="2025"/>
    <s v="CUST1007"/>
    <s v="Female"/>
    <n v="29"/>
    <s v="PROD42"/>
    <s v="Smart Home WiFi Camera"/>
    <x v="1"/>
    <s v="Accessories"/>
    <s v="STORE8"/>
    <s v="Mann-Austin"/>
    <s v="East"/>
    <s v="Vasquezborough"/>
    <x v="0"/>
    <s v="Credit Card"/>
    <n v="4"/>
    <n v="7.999999999999996E-2"/>
    <n v="239.83"/>
    <n v="882.57440000000008"/>
  </r>
  <r>
    <x v="111"/>
    <d v="2025-05-21T00:00:00"/>
    <n v="5"/>
    <n v="2025"/>
    <s v="CUST1119"/>
    <s v="Male"/>
    <n v="40"/>
    <s v="PROD90"/>
    <s v="Gaming Mouse Pad XL"/>
    <x v="1"/>
    <s v="Accessories"/>
    <s v="STORE3"/>
    <s v="Mann-Austin"/>
    <s v="East"/>
    <s v="Vasquezborough"/>
    <x v="0"/>
    <s v="PayPal"/>
    <n v="2"/>
    <n v="1.0000000000000009E-2"/>
    <n v="845.70999999999992"/>
    <n v="1674.5057999999999"/>
  </r>
  <r>
    <x v="112"/>
    <d v="2025-02-17T00:00:00"/>
    <n v="2"/>
    <n v="2025"/>
    <s v="CUST1087"/>
    <s v="Female"/>
    <n v="58"/>
    <s v="PROD76"/>
    <s v="Wireless Mouse"/>
    <x v="1"/>
    <s v="Computer"/>
    <s v="STORE13"/>
    <s v="Martinez, Adkins and Johnson"/>
    <s v="North"/>
    <s v="Danielmouth"/>
    <x v="1"/>
    <s v="Credit Card"/>
    <n v="3"/>
    <n v="0.29000000000000004"/>
    <n v="948.69"/>
    <n v="2020.7097000000001"/>
  </r>
  <r>
    <x v="113"/>
    <d v="2024-05-01T00:00:00"/>
    <n v="5"/>
    <n v="2024"/>
    <s v="CUST1467"/>
    <s v="Female"/>
    <n v="63"/>
    <s v="PROD27"/>
    <s v="Decorative Floor Vase"/>
    <x v="3"/>
    <s v="Decor"/>
    <s v="STORE10"/>
    <s v="Martinez, Adkins and Johnson"/>
    <s v="North"/>
    <s v="Danielmouth"/>
    <x v="1"/>
    <s v="PayPal"/>
    <n v="1"/>
    <n v="0.19999999999999996"/>
    <n v="281.96999999999997"/>
    <n v="225.57599999999999"/>
  </r>
  <r>
    <x v="114"/>
    <d v="2024-07-09T00:00:00"/>
    <n v="7"/>
    <n v="2024"/>
    <s v="CUST1152"/>
    <s v="Female"/>
    <n v="41"/>
    <s v="PROD91"/>
    <s v="Women's High Heels"/>
    <x v="4"/>
    <s v="Footwear"/>
    <s v="STORE4"/>
    <s v="Mann-Austin"/>
    <s v="East"/>
    <s v="Vasquezborough"/>
    <x v="0"/>
    <s v="PayPal"/>
    <n v="2"/>
    <n v="5.0000000000000044E-2"/>
    <n v="731.0100000000001"/>
    <n v="1388.9190000000001"/>
  </r>
  <r>
    <x v="115"/>
    <d v="2025-09-25T00:00:00"/>
    <n v="9"/>
    <n v="2025"/>
    <s v="CUST1257"/>
    <s v="Male"/>
    <n v="42"/>
    <s v="PROD85"/>
    <s v="Women's Beanie Hat"/>
    <x v="4"/>
    <s v="Accessories"/>
    <s v="STORE7"/>
    <s v="Mann-Austin"/>
    <s v="East"/>
    <s v="Vasquezborough"/>
    <x v="0"/>
    <s v="PayPal"/>
    <n v="4"/>
    <n v="0.13"/>
    <n v="930.85"/>
    <n v="3239.3580000000002"/>
  </r>
  <r>
    <x v="116"/>
    <d v="2024-05-08T00:00:00"/>
    <n v="5"/>
    <n v="2024"/>
    <s v="CUST1419"/>
    <s v="Male"/>
    <n v="33"/>
    <s v="PROD3"/>
    <s v="Fabric Sofa Throw Blanket"/>
    <x v="3"/>
    <s v="Decor"/>
    <s v="STORE8"/>
    <s v="Mann-Austin"/>
    <s v="East"/>
    <s v="Vasquezborough"/>
    <x v="0"/>
    <s v="Credit Card"/>
    <n v="4"/>
    <n v="0.21999999999999997"/>
    <n v="770.77"/>
    <n v="2404.8024"/>
  </r>
  <r>
    <x v="117"/>
    <d v="2024-09-19T00:00:00"/>
    <n v="9"/>
    <n v="2024"/>
    <s v="CUST1067"/>
    <s v="Male"/>
    <n v="58"/>
    <s v="PROD46"/>
    <s v="Men's Winter Jacket"/>
    <x v="4"/>
    <s v="Outerwear"/>
    <s v="STORE4"/>
    <s v="Mann-Austin"/>
    <s v="East"/>
    <s v="Vasquezborough"/>
    <x v="0"/>
    <s v="PayPal"/>
    <n v="3"/>
    <n v="0.30000000000000004"/>
    <n v="479.63000000000005"/>
    <n v="1007.223"/>
  </r>
  <r>
    <x v="118"/>
    <d v="2024-04-23T00:00:00"/>
    <n v="4"/>
    <n v="2024"/>
    <s v="CUST1105"/>
    <s v="Female"/>
    <n v="50"/>
    <s v="PROD39"/>
    <s v="Portable Power Bank"/>
    <x v="1"/>
    <s v="Mobile"/>
    <s v="STORE11"/>
    <s v="Martinez, Adkins and Johnson"/>
    <s v="North"/>
    <s v="Danielmouth"/>
    <x v="1"/>
    <s v="COD"/>
    <n v="1"/>
    <n v="0.30000000000000004"/>
    <n v="165"/>
    <n v="115.49999999999999"/>
  </r>
  <r>
    <x v="119"/>
    <d v="2024-07-30T00:00:00"/>
    <n v="7"/>
    <n v="2024"/>
    <s v="CUST1158"/>
    <s v="Male"/>
    <n v="43"/>
    <s v="PROD19"/>
    <s v="Knee Support Brace"/>
    <x v="0"/>
    <s v="Equipment"/>
    <s v="STORE8"/>
    <s v="Mann-Austin"/>
    <s v="East"/>
    <s v="Vasquezborough"/>
    <x v="0"/>
    <s v="COD"/>
    <n v="2"/>
    <n v="0.29000000000000004"/>
    <n v="151.51000000000002"/>
    <n v="215.14420000000001"/>
  </r>
  <r>
    <x v="120"/>
    <d v="2023-12-14T00:00:00"/>
    <n v="12"/>
    <n v="2023"/>
    <s v="CUST1231"/>
    <s v="Female"/>
    <n v="22"/>
    <s v="PROD31"/>
    <s v="Basketball"/>
    <x v="0"/>
    <s v="Team Sports"/>
    <s v="STORE17"/>
    <s v="Holloway Ltd"/>
    <s v="North"/>
    <s v="Bensonhaven"/>
    <x v="1"/>
    <s v="COD"/>
    <n v="2"/>
    <n v="0.29000000000000004"/>
    <n v="872.93000000000006"/>
    <n v="1239.5606"/>
  </r>
  <r>
    <x v="121"/>
    <d v="2024-09-23T00:00:00"/>
    <n v="9"/>
    <n v="2024"/>
    <s v="CUST1264"/>
    <s v="Male"/>
    <n v="25"/>
    <s v="PROD22"/>
    <s v="Carbon Fiber Tennis Racket"/>
    <x v="0"/>
    <s v="Equipment"/>
    <s v="STORE10"/>
    <s v="Martinez, Adkins and Johnson"/>
    <s v="North"/>
    <s v="Danielmouth"/>
    <x v="1"/>
    <s v="Credit Card"/>
    <n v="3"/>
    <n v="3.9999999999999925E-2"/>
    <n v="432.39999999999981"/>
    <n v="1245.3119999999997"/>
  </r>
  <r>
    <x v="122"/>
    <d v="2025-08-17T00:00:00"/>
    <n v="8"/>
    <n v="2025"/>
    <s v="CUST1338"/>
    <s v="Female"/>
    <n v="46"/>
    <s v="PROD50"/>
    <s v="Boxing Hand Wraps"/>
    <x v="0"/>
    <s v="Fitness"/>
    <s v="STORE7"/>
    <s v="Mann-Austin"/>
    <s v="East"/>
    <s v="Vasquezborough"/>
    <x v="0"/>
    <s v="Credit Card"/>
    <n v="2"/>
    <n v="4.0000000000000036E-2"/>
    <n v="197.76000000000002"/>
    <n v="379.69920000000002"/>
  </r>
  <r>
    <x v="123"/>
    <d v="2025-01-17T00:00:00"/>
    <n v="1"/>
    <n v="2025"/>
    <s v="CUST1476"/>
    <s v="Female"/>
    <n v="33"/>
    <s v="PROD40"/>
    <s v="Noise-Canceling Headphones"/>
    <x v="1"/>
    <s v="Audio"/>
    <s v="STORE2"/>
    <s v="Mann-Austin"/>
    <s v="East"/>
    <s v="Vasquezborough"/>
    <x v="0"/>
    <s v="PayPal"/>
    <n v="3"/>
    <n v="0.10999999999999999"/>
    <n v="334.6"/>
    <n v="893.38200000000006"/>
  </r>
  <r>
    <x v="124"/>
    <d v="2025-04-30T00:00:00"/>
    <n v="4"/>
    <n v="2025"/>
    <s v="CUST1087"/>
    <s v="Female"/>
    <n v="58"/>
    <s v="PROD14"/>
    <s v="Decorative Wall Mirror"/>
    <x v="3"/>
    <s v="Decor"/>
    <s v="STORE3"/>
    <s v="Mann-Austin"/>
    <s v="East"/>
    <s v="Vasquezborough"/>
    <x v="0"/>
    <s v="COD"/>
    <n v="2"/>
    <n v="0.19999999999999996"/>
    <n v="44.35"/>
    <n v="70.960000000000008"/>
  </r>
  <r>
    <x v="125"/>
    <d v="2024-11-02T00:00:00"/>
    <n v="11"/>
    <n v="2024"/>
    <s v="CUST1498"/>
    <s v="Male"/>
    <n v="35"/>
    <s v="PROD8"/>
    <s v="Decorative Lamp Shade"/>
    <x v="3"/>
    <s v="Lighting"/>
    <s v="STORE6"/>
    <s v="Mann-Austin"/>
    <s v="East"/>
    <s v="Vasquezborough"/>
    <x v="0"/>
    <s v="PayPal"/>
    <n v="1"/>
    <n v="5.0000000000000044E-2"/>
    <n v="846.31"/>
    <n v="803.9944999999999"/>
  </r>
  <r>
    <x v="126"/>
    <d v="2025-08-15T00:00:00"/>
    <n v="8"/>
    <n v="2025"/>
    <s v="CUST1131"/>
    <s v="Female"/>
    <n v="34"/>
    <s v="PROD35"/>
    <s v="Bedroom Table Lamp"/>
    <x v="3"/>
    <s v="Lighting"/>
    <s v="STORE12"/>
    <s v="Martinez, Adkins and Johnson"/>
    <s v="North"/>
    <s v="Danielmouth"/>
    <x v="1"/>
    <s v="COD"/>
    <n v="1"/>
    <n v="7.0000000000000062E-2"/>
    <n v="996.4799999999999"/>
    <n v="926.7263999999999"/>
  </r>
  <r>
    <x v="127"/>
    <d v="2025-09-16T00:00:00"/>
    <n v="9"/>
    <n v="2025"/>
    <s v="CUST1277"/>
    <s v="Female"/>
    <n v="22"/>
    <s v="PROD93"/>
    <s v="USB-C Laptop Charger"/>
    <x v="1"/>
    <s v="Computer"/>
    <s v="STORE6"/>
    <s v="Mann-Austin"/>
    <s v="East"/>
    <s v="Vasquezborough"/>
    <x v="0"/>
    <s v="COD"/>
    <n v="3"/>
    <n v="2.9999999999999916E-2"/>
    <n v="949.18999999999994"/>
    <n v="2762.1428999999998"/>
  </r>
  <r>
    <x v="128"/>
    <d v="2024-02-25T00:00:00"/>
    <n v="2"/>
    <n v="2024"/>
    <s v="CUST1397"/>
    <s v="Female"/>
    <n v="62"/>
    <s v="PROD94"/>
    <s v="Vitamin E Body Lotion"/>
    <x v="2"/>
    <s v="Skincare"/>
    <s v="STORE9"/>
    <s v="Mann-Austin"/>
    <s v="East"/>
    <s v="Vasquezborough"/>
    <x v="0"/>
    <s v="Credit Card"/>
    <n v="2"/>
    <n v="9.9999999999999978E-2"/>
    <n v="724.96999999999991"/>
    <n v="1304.9459999999999"/>
  </r>
  <r>
    <x v="129"/>
    <d v="2025-03-07T00:00:00"/>
    <n v="3"/>
    <n v="2025"/>
    <s v="CUST1315"/>
    <s v="Male"/>
    <n v="49"/>
    <s v="PROD1"/>
    <s v="Men's Graphic T-Shirt"/>
    <x v="4"/>
    <s v="Tops"/>
    <s v="STORE16"/>
    <s v="Frederick-Wright"/>
    <s v="West"/>
    <s v="New Jimmymouth"/>
    <x v="1"/>
    <s v="Credit Card"/>
    <n v="1"/>
    <n v="0.30000000000000004"/>
    <n v="783.25"/>
    <n v="548.27499999999998"/>
  </r>
  <r>
    <x v="130"/>
    <d v="2024-07-22T00:00:00"/>
    <n v="7"/>
    <n v="2024"/>
    <s v="CUST1343"/>
    <s v="Male"/>
    <n v="38"/>
    <s v="PROD17"/>
    <s v="Soccer Training Cone Set"/>
    <x v="0"/>
    <s v="Accessories"/>
    <s v="STORE3"/>
    <s v="Mann-Austin"/>
    <s v="East"/>
    <s v="Vasquezborough"/>
    <x v="0"/>
    <s v="Credit Card"/>
    <n v="1"/>
    <n v="0.17000000000000004"/>
    <n v="942.38"/>
    <n v="782.17539999999997"/>
  </r>
  <r>
    <x v="131"/>
    <d v="2024-06-01T00:00:00"/>
    <n v="6"/>
    <n v="2024"/>
    <s v="CUST1496"/>
    <s v="Male"/>
    <n v="56"/>
    <s v="PROD51"/>
    <s v="HDMI Cable – 2m"/>
    <x v="1"/>
    <s v="Accessories"/>
    <s v="STORE11"/>
    <s v="Martinez, Adkins and Johnson"/>
    <s v="North"/>
    <s v="Danielmouth"/>
    <x v="1"/>
    <s v="COD"/>
    <n v="3"/>
    <n v="5.0000000000000044E-2"/>
    <n v="298.35000000000002"/>
    <n v="850.29750000000001"/>
  </r>
  <r>
    <x v="132"/>
    <d v="2025-01-05T00:00:00"/>
    <n v="1"/>
    <n v="2025"/>
    <s v="CUST1164"/>
    <s v="Female"/>
    <n v="39"/>
    <s v="PROD48"/>
    <s v="Car Dashboard Phone Holder"/>
    <x v="1"/>
    <s v="Accessories"/>
    <s v="STORE12"/>
    <s v="Martinez, Adkins and Johnson"/>
    <s v="North"/>
    <s v="Danielmouth"/>
    <x v="1"/>
    <s v="PayPal"/>
    <n v="4"/>
    <n v="0.13"/>
    <n v="950.04000000000008"/>
    <n v="3306.1392000000001"/>
  </r>
  <r>
    <x v="133"/>
    <d v="2025-09-10T00:00:00"/>
    <n v="9"/>
    <n v="2025"/>
    <s v="CUST1329"/>
    <s v="Female"/>
    <n v="62"/>
    <s v="PROD57"/>
    <s v="Foam Roller"/>
    <x v="0"/>
    <s v="Fitness"/>
    <s v="STORE4"/>
    <s v="Mann-Austin"/>
    <s v="East"/>
    <s v="Vasquezborough"/>
    <x v="0"/>
    <s v="Credit Card"/>
    <n v="2"/>
    <n v="7.0000000000000173E-2"/>
    <n v="267.19000000000011"/>
    <n v="496.97340000000008"/>
  </r>
  <r>
    <x v="134"/>
    <d v="2025-06-19T00:00:00"/>
    <n v="6"/>
    <n v="2025"/>
    <s v="CUST1201"/>
    <s v="Female"/>
    <n v="25"/>
    <s v="PROD87"/>
    <s v="LED Bedside Lamp"/>
    <x v="3"/>
    <s v="Lighting"/>
    <s v="STORE15"/>
    <s v="Shelton PLC"/>
    <s v="North"/>
    <s v="East Jenniferstad"/>
    <x v="1"/>
    <s v="PayPal"/>
    <n v="4"/>
    <n v="5.9999999999999942E-2"/>
    <n v="72.63"/>
    <n v="273.08879999999999"/>
  </r>
  <r>
    <x v="135"/>
    <d v="2024-09-09T00:00:00"/>
    <n v="9"/>
    <n v="2024"/>
    <s v="CUST1427"/>
    <s v="Female"/>
    <n v="18"/>
    <s v="PROD53"/>
    <s v="Men's Track Pants"/>
    <x v="4"/>
    <s v="Bottoms"/>
    <s v="STORE5"/>
    <s v="Mann-Austin"/>
    <s v="East"/>
    <s v="Vasquezborough"/>
    <x v="0"/>
    <s v="COD"/>
    <n v="3"/>
    <n v="0.2200000000000002"/>
    <n v="576.52000000000032"/>
    <n v="1349.0568000000003"/>
  </r>
  <r>
    <x v="136"/>
    <d v="2025-04-04T00:00:00"/>
    <n v="4"/>
    <n v="2025"/>
    <s v="CUST1349"/>
    <s v="Male"/>
    <n v="31"/>
    <s v="PROD71"/>
    <s v="Hair Repair Oil Treatment"/>
    <x v="2"/>
    <s v="Haircare"/>
    <s v="STORE9"/>
    <s v="Mann-Austin"/>
    <s v="East"/>
    <s v="Vasquezborough"/>
    <x v="0"/>
    <s v="Credit Card"/>
    <n v="3"/>
    <n v="2.9999999999999916E-2"/>
    <n v="849.36"/>
    <n v="2471.6376"/>
  </r>
  <r>
    <x v="137"/>
    <d v="2024-04-10T00:00:00"/>
    <n v="4"/>
    <n v="2024"/>
    <s v="CUST1473"/>
    <s v="Male"/>
    <n v="53"/>
    <s v="PROD50"/>
    <s v="Boxing Hand Wraps"/>
    <x v="0"/>
    <s v="Fitness"/>
    <s v="STORE6"/>
    <s v="Mann-Austin"/>
    <s v="East"/>
    <s v="Vasquezborough"/>
    <x v="0"/>
    <s v="COD"/>
    <n v="1"/>
    <n v="0.17999999999999994"/>
    <n v="245.85"/>
    <n v="201.59700000000001"/>
  </r>
  <r>
    <x v="138"/>
    <d v="2024-10-24T00:00:00"/>
    <n v="10"/>
    <n v="2024"/>
    <s v="CUST1178"/>
    <s v="Female"/>
    <n v="33"/>
    <s v="PROD97"/>
    <s v="Cricket Bat"/>
    <x v="0"/>
    <s v="Team Sports"/>
    <s v="STORE10"/>
    <s v="Martinez, Adkins and Johnson"/>
    <s v="North"/>
    <s v="Danielmouth"/>
    <x v="1"/>
    <s v="COD"/>
    <n v="3"/>
    <n v="9.9999999999999978E-2"/>
    <n v="237.67999999999998"/>
    <n v="641.73599999999999"/>
  </r>
  <r>
    <x v="139"/>
    <d v="2025-04-09T00:00:00"/>
    <n v="4"/>
    <n v="2025"/>
    <s v="CUST1337"/>
    <s v="Female"/>
    <n v="40"/>
    <s v="PROD71"/>
    <s v="Hair Repair Oil Treatment"/>
    <x v="2"/>
    <s v="Haircare"/>
    <s v="STORE14"/>
    <s v="Mcdonald Inc"/>
    <s v="South"/>
    <s v="Christopherland"/>
    <x v="2"/>
    <s v="PayPal"/>
    <n v="4"/>
    <n v="0.25"/>
    <n v="715.85"/>
    <n v="2147.5500000000002"/>
  </r>
  <r>
    <x v="140"/>
    <d v="2023-11-25T00:00:00"/>
    <n v="11"/>
    <n v="2023"/>
    <s v="CUST1171"/>
    <s v="Female"/>
    <n v="44"/>
    <s v="PROD90"/>
    <s v="Gaming Mouse Pad XL"/>
    <x v="1"/>
    <s v="Accessories"/>
    <s v="STORE5"/>
    <s v="Mann-Austin"/>
    <s v="East"/>
    <s v="Vasquezborough"/>
    <x v="0"/>
    <s v="COD"/>
    <n v="2"/>
    <n v="1.0000000000000009E-2"/>
    <n v="478.85"/>
    <n v="948.12300000000005"/>
  </r>
  <r>
    <x v="141"/>
    <d v="2025-03-02T00:00:00"/>
    <n v="3"/>
    <n v="2025"/>
    <s v="CUST1113"/>
    <s v="Male"/>
    <n v="51"/>
    <s v="PROD47"/>
    <s v="Makeup Brush Set"/>
    <x v="2"/>
    <s v="Makeup"/>
    <s v="STORE0"/>
    <s v="Rivera-Warner"/>
    <s v="East"/>
    <s v="Washingtonfurt"/>
    <x v="1"/>
    <s v="COD"/>
    <n v="1"/>
    <n v="0.26"/>
    <n v="503.95"/>
    <n v="372.923"/>
  </r>
  <r>
    <x v="142"/>
    <d v="2024-10-08T00:00:00"/>
    <n v="10"/>
    <n v="2024"/>
    <s v="CUST1399"/>
    <s v="Male"/>
    <n v="27"/>
    <s v="PROD66"/>
    <s v="Women's Hair Dryer Brush"/>
    <x v="2"/>
    <s v="Haircare"/>
    <s v="STORE12"/>
    <s v="Martinez, Adkins and Johnson"/>
    <s v="North"/>
    <s v="Danielmouth"/>
    <x v="1"/>
    <s v="COD"/>
    <n v="2"/>
    <n v="0.26"/>
    <n v="975.48"/>
    <n v="1443.7103999999999"/>
  </r>
  <r>
    <x v="143"/>
    <d v="2025-08-15T00:00:00"/>
    <n v="8"/>
    <n v="2025"/>
    <s v="CUST1401"/>
    <s v="Female"/>
    <n v="51"/>
    <s v="PROD34"/>
    <s v="Gaming Mechanical Keyboard"/>
    <x v="1"/>
    <s v="Computer"/>
    <s v="STORE16"/>
    <s v="Frederick-Wright"/>
    <s v="West"/>
    <s v="New Jimmymouth"/>
    <x v="1"/>
    <s v="COD"/>
    <n v="4"/>
    <n v="0.29000000000000004"/>
    <n v="450.12"/>
    <n v="1278.3407999999999"/>
  </r>
  <r>
    <x v="144"/>
    <d v="2024-06-05T00:00:00"/>
    <n v="6"/>
    <n v="2024"/>
    <s v="CUST1435"/>
    <s v="Female"/>
    <n v="37"/>
    <s v="PROD36"/>
    <s v="Women's Summer Dress"/>
    <x v="4"/>
    <s v="Tops"/>
    <s v="STORE8"/>
    <s v="Mann-Austin"/>
    <s v="East"/>
    <s v="Vasquezborough"/>
    <x v="0"/>
    <s v="PayPal"/>
    <n v="3"/>
    <n v="0.23999999999999988"/>
    <n v="237.23999999999998"/>
    <n v="540.90719999999999"/>
  </r>
  <r>
    <x v="145"/>
    <d v="2024-08-18T00:00:00"/>
    <n v="8"/>
    <n v="2024"/>
    <s v="CUST1459"/>
    <s v="Female"/>
    <n v="29"/>
    <s v="PROD54"/>
    <s v="Sports Stopwatch Pro"/>
    <x v="0"/>
    <s v="Accessories"/>
    <s v="STORE15"/>
    <s v="Shelton PLC"/>
    <s v="North"/>
    <s v="East Jenniferstad"/>
    <x v="1"/>
    <s v="COD"/>
    <n v="2"/>
    <n v="8.9999999999999969E-2"/>
    <n v="536.84"/>
    <n v="977.04880000000014"/>
  </r>
  <r>
    <x v="146"/>
    <d v="2024-11-30T00:00:00"/>
    <n v="11"/>
    <n v="2024"/>
    <s v="CUST1443"/>
    <s v="Male"/>
    <n v="51"/>
    <s v="PROD36"/>
    <s v="Women's Summer Dress"/>
    <x v="4"/>
    <s v="Tops"/>
    <s v="STORE19"/>
    <s v="Mann-Austin"/>
    <s v="East"/>
    <s v="Vasquezborough"/>
    <x v="0"/>
    <s v="COD"/>
    <n v="3"/>
    <n v="0"/>
    <n v="584.41"/>
    <n v="1753.23"/>
  </r>
  <r>
    <x v="147"/>
    <d v="2024-11-21T00:00:00"/>
    <n v="11"/>
    <n v="2024"/>
    <s v="CUST1294"/>
    <s v="Male"/>
    <n v="29"/>
    <s v="PROD82"/>
    <s v="Fitness Resistance Bands"/>
    <x v="0"/>
    <s v="Fitness"/>
    <s v="STORE19"/>
    <s v="Mann-Austin"/>
    <s v="East"/>
    <s v="Vasquezborough"/>
    <x v="0"/>
    <s v="PayPal"/>
    <n v="1"/>
    <n v="0.1399999999999999"/>
    <n v="653.87"/>
    <n v="562.32820000000004"/>
  </r>
  <r>
    <x v="148"/>
    <d v="2025-08-09T00:00:00"/>
    <n v="8"/>
    <n v="2025"/>
    <s v="CUST1493"/>
    <s v="Male"/>
    <n v="28"/>
    <s v="PROD87"/>
    <s v="LED Bedside Lamp"/>
    <x v="3"/>
    <s v="Lighting"/>
    <s v="STORE0"/>
    <s v="Rivera-Warner"/>
    <s v="East"/>
    <s v="Washingtonfurt"/>
    <x v="1"/>
    <s v="Credit Card"/>
    <n v="1"/>
    <n v="0.27"/>
    <n v="652.03"/>
    <n v="475.9819"/>
  </r>
  <r>
    <x v="149"/>
    <d v="2024-07-29T00:00:00"/>
    <n v="7"/>
    <n v="2024"/>
    <s v="CUST1093"/>
    <s v="Female"/>
    <n v="28"/>
    <s v="PROD5"/>
    <s v="Men's Roll-On Perfume"/>
    <x v="2"/>
    <s v="Fragrance"/>
    <s v="STORE12"/>
    <s v="Martinez, Adkins and Johnson"/>
    <s v="North"/>
    <s v="Danielmouth"/>
    <x v="1"/>
    <s v="COD"/>
    <n v="3"/>
    <n v="6.9999999999999951E-2"/>
    <n v="513.3599999999999"/>
    <n v="1432.2743999999998"/>
  </r>
  <r>
    <x v="150"/>
    <d v="2024-05-21T00:00:00"/>
    <n v="5"/>
    <n v="2024"/>
    <s v="CUST1068"/>
    <s v="Female"/>
    <n v="24"/>
    <s v="PROD52"/>
    <s v="Rugby Ball"/>
    <x v="0"/>
    <s v="Team Sports"/>
    <s v="STORE5"/>
    <s v="Mann-Austin"/>
    <s v="East"/>
    <s v="Vasquezborough"/>
    <x v="0"/>
    <s v="COD"/>
    <n v="4"/>
    <n v="0.16000000000000003"/>
    <n v="355.64"/>
    <n v="1194.9503999999999"/>
  </r>
  <r>
    <x v="151"/>
    <d v="2024-10-29T00:00:00"/>
    <n v="10"/>
    <n v="2024"/>
    <s v="CUST1022"/>
    <s v="Female"/>
    <n v="33"/>
    <s v="PROD13"/>
    <s v="Men's Graphic T-Shirt"/>
    <x v="4"/>
    <s v="Tops"/>
    <s v="STORE8"/>
    <s v="Mann-Austin"/>
    <s v="East"/>
    <s v="Vasquezborough"/>
    <x v="0"/>
    <s v="PayPal"/>
    <n v="4"/>
    <n v="0.26000000000000012"/>
    <n v="535.4000000000002"/>
    <n v="1584.7840000000003"/>
  </r>
  <r>
    <x v="152"/>
    <d v="2025-05-21T00:00:00"/>
    <n v="5"/>
    <n v="2025"/>
    <s v="CUST1243"/>
    <s v="Female"/>
    <n v="56"/>
    <s v="PROD69"/>
    <s v="Men's Sports Shorts"/>
    <x v="4"/>
    <s v="Bottoms"/>
    <s v="STORE19"/>
    <s v="Mann-Austin"/>
    <s v="East"/>
    <s v="Vasquezborough"/>
    <x v="0"/>
    <s v="PayPal"/>
    <n v="2"/>
    <n v="0.10999999999999999"/>
    <n v="108.74"/>
    <n v="193.55719999999999"/>
  </r>
  <r>
    <x v="153"/>
    <d v="2024-10-14T00:00:00"/>
    <n v="10"/>
    <n v="2024"/>
    <s v="CUST1314"/>
    <s v="Female"/>
    <n v="53"/>
    <s v="PROD11"/>
    <s v="Men's Graphic T-Shirt"/>
    <x v="4"/>
    <s v="Tops"/>
    <s v="STORE19"/>
    <s v="Mann-Austin"/>
    <s v="East"/>
    <s v="Vasquezborough"/>
    <x v="0"/>
    <s v="Credit Card"/>
    <n v="3"/>
    <n v="0.16000000000000003"/>
    <n v="591.98"/>
    <n v="1491.7896000000001"/>
  </r>
  <r>
    <x v="154"/>
    <d v="2024-11-17T00:00:00"/>
    <n v="11"/>
    <n v="2024"/>
    <s v="CUST1405"/>
    <s v="Female"/>
    <n v="18"/>
    <s v="PROD48"/>
    <s v="Car Dashboard Phone Holder"/>
    <x v="1"/>
    <s v="Accessories"/>
    <s v="STORE2"/>
    <s v="Mann-Austin"/>
    <s v="East"/>
    <s v="Vasquezborough"/>
    <x v="0"/>
    <s v="COD"/>
    <n v="1"/>
    <n v="0.13"/>
    <n v="345.06"/>
    <n v="300.2022"/>
  </r>
  <r>
    <x v="155"/>
    <d v="2025-03-29T00:00:00"/>
    <n v="3"/>
    <n v="2025"/>
    <s v="CUST1307"/>
    <s v="Female"/>
    <n v="56"/>
    <s v="PROD93"/>
    <s v="USB-C Laptop Charger"/>
    <x v="1"/>
    <s v="Computer"/>
    <s v="STORE12"/>
    <s v="Martinez, Adkins and Johnson"/>
    <s v="North"/>
    <s v="Danielmouth"/>
    <x v="1"/>
    <s v="Credit Card"/>
    <n v="4"/>
    <n v="0.21999999999999997"/>
    <n v="986.41"/>
    <n v="3077.5992000000001"/>
  </r>
  <r>
    <x v="156"/>
    <d v="2024-07-21T00:00:00"/>
    <n v="7"/>
    <n v="2024"/>
    <s v="CUST1319"/>
    <s v="Male"/>
    <n v="54"/>
    <s v="PROD49"/>
    <s v="Men's Roll-On Perfume"/>
    <x v="2"/>
    <s v="Fragrance"/>
    <s v="STORE0"/>
    <s v="Rivera-Warner"/>
    <s v="East"/>
    <s v="Washingtonfurt"/>
    <x v="1"/>
    <s v="PayPal"/>
    <n v="2"/>
    <n v="0"/>
    <n v="921.52"/>
    <n v="1843.04"/>
  </r>
  <r>
    <x v="157"/>
    <d v="2025-08-14T00:00:00"/>
    <n v="8"/>
    <n v="2025"/>
    <s v="CUST1097"/>
    <s v="Male"/>
    <n v="36"/>
    <s v="PROD55"/>
    <s v="Ceramic Plant Pot"/>
    <x v="3"/>
    <s v="Decor"/>
    <s v="STORE5"/>
    <s v="Mann-Austin"/>
    <s v="East"/>
    <s v="Vasquezborough"/>
    <x v="0"/>
    <s v="PayPal"/>
    <n v="1"/>
    <n v="3.9999999999999925E-2"/>
    <n v="83.1"/>
    <n v="79.775999999999996"/>
  </r>
  <r>
    <x v="158"/>
    <d v="2024-11-05T00:00:00"/>
    <n v="11"/>
    <n v="2024"/>
    <s v="CUST1369"/>
    <s v="Female"/>
    <n v="20"/>
    <s v="PROD28"/>
    <s v="Sports Stopwatch Timer"/>
    <x v="0"/>
    <s v="Accessories"/>
    <s v="STORE11"/>
    <s v="Martinez, Adkins and Johnson"/>
    <s v="North"/>
    <s v="Danielmouth"/>
    <x v="1"/>
    <s v="PayPal"/>
    <n v="2"/>
    <n v="0.22999999999999998"/>
    <n v="60.98"/>
    <n v="93.909199999999998"/>
  </r>
  <r>
    <x v="159"/>
    <d v="2024-06-11T00:00:00"/>
    <n v="6"/>
    <n v="2024"/>
    <s v="CUST1394"/>
    <s v="Female"/>
    <n v="43"/>
    <s v="PROD89"/>
    <s v="Face Foundation Kit"/>
    <x v="2"/>
    <s v="Makeup"/>
    <s v="STORE16"/>
    <s v="Frederick-Wright"/>
    <s v="West"/>
    <s v="New Jimmymouth"/>
    <x v="1"/>
    <s v="COD"/>
    <n v="2"/>
    <n v="0.20999999999999996"/>
    <n v="122.22999999999999"/>
    <n v="193.1234"/>
  </r>
  <r>
    <x v="160"/>
    <d v="2025-09-18T00:00:00"/>
    <n v="9"/>
    <n v="2025"/>
    <s v="CUST1020"/>
    <s v="Male"/>
    <n v="59"/>
    <s v="PROD70"/>
    <s v="Kitchen Storage Rack"/>
    <x v="3"/>
    <s v="Storage"/>
    <s v="STORE18"/>
    <s v="Guerrero-Schmitt"/>
    <s v="East"/>
    <s v="East Stevechester"/>
    <x v="1"/>
    <s v="Credit Card"/>
    <n v="2"/>
    <n v="0.13"/>
    <n v="623.38"/>
    <n v="1084.6812"/>
  </r>
  <r>
    <x v="161"/>
    <d v="2025-03-13T00:00:00"/>
    <n v="3"/>
    <n v="2025"/>
    <s v="CUST1058"/>
    <s v="Male"/>
    <n v="51"/>
    <s v="PROD70"/>
    <s v="Kitchen Storage Rack"/>
    <x v="3"/>
    <s v="Storage"/>
    <s v="STORE0"/>
    <s v="Rivera-Warner"/>
    <s v="East"/>
    <s v="Washingtonfurt"/>
    <x v="1"/>
    <s v="PayPal"/>
    <n v="1"/>
    <n v="5.0000000000000044E-2"/>
    <n v="479.57999999999993"/>
    <n v="455.60099999999989"/>
  </r>
  <r>
    <x v="162"/>
    <d v="2023-12-16T00:00:00"/>
    <n v="12"/>
    <n v="2023"/>
    <s v="CUST1298"/>
    <s v="Male"/>
    <n v="64"/>
    <s v="PROD73"/>
    <s v="Shin Guards – Adult"/>
    <x v="0"/>
    <s v="Team Sports"/>
    <s v="STORE6"/>
    <s v="Mann-Austin"/>
    <s v="East"/>
    <s v="Vasquezborough"/>
    <x v="0"/>
    <s v="PayPal"/>
    <n v="3"/>
    <n v="0.14000000000000001"/>
    <n v="369.32"/>
    <n v="952.84559999999999"/>
  </r>
  <r>
    <x v="163"/>
    <d v="2025-07-13T00:00:00"/>
    <n v="7"/>
    <n v="2025"/>
    <s v="CUST1076"/>
    <s v="Male"/>
    <n v="37"/>
    <s v="PROD32"/>
    <s v="Vitamin C Face Serum"/>
    <x v="2"/>
    <s v="Skincare"/>
    <s v="STORE1"/>
    <s v="Martinez, Adkins and Johnson"/>
    <s v="North"/>
    <s v="Danielmouth"/>
    <x v="1"/>
    <s v="PayPal"/>
    <n v="1"/>
    <n v="3.0000000000000027E-2"/>
    <n v="488.31000000000006"/>
    <n v="473.66070000000002"/>
  </r>
  <r>
    <x v="164"/>
    <d v="2024-05-06T00:00:00"/>
    <n v="5"/>
    <n v="2024"/>
    <s v="CUST1276"/>
    <s v="Male"/>
    <n v="38"/>
    <s v="PROD54"/>
    <s v="Sports Stopwatch Pro"/>
    <x v="0"/>
    <s v="Accessories"/>
    <s v="STORE12"/>
    <s v="Martinez, Adkins and Johnson"/>
    <s v="North"/>
    <s v="Danielmouth"/>
    <x v="1"/>
    <s v="Credit Card"/>
    <n v="4"/>
    <n v="0.26"/>
    <n v="164.03999999999996"/>
    <n v="485.55839999999989"/>
  </r>
  <r>
    <x v="165"/>
    <d v="2024-08-04T00:00:00"/>
    <n v="8"/>
    <n v="2024"/>
    <s v="CUST1073"/>
    <s v="Female"/>
    <n v="56"/>
    <s v="PROD10"/>
    <s v="Men's Graphic T-Shirt"/>
    <x v="4"/>
    <s v="Tops"/>
    <s v="STORE17"/>
    <s v="Holloway Ltd"/>
    <s v="North"/>
    <s v="Bensonhaven"/>
    <x v="1"/>
    <s v="PayPal"/>
    <n v="3"/>
    <n v="0.18000000000000016"/>
    <n v="707.95000000000027"/>
    <n v="1741.5570000000005"/>
  </r>
  <r>
    <x v="166"/>
    <d v="2023-12-09T00:00:00"/>
    <n v="12"/>
    <n v="2023"/>
    <s v="CUST1295"/>
    <s v="Female"/>
    <n v="19"/>
    <s v="PROD69"/>
    <s v="Men's Sports Shorts"/>
    <x v="4"/>
    <s v="Bottoms"/>
    <s v="STORE8"/>
    <s v="Mann-Austin"/>
    <s v="East"/>
    <s v="Vasquezborough"/>
    <x v="0"/>
    <s v="COD"/>
    <n v="4"/>
    <n v="0.18000000000000005"/>
    <n v="714.47"/>
    <n v="2343.4616000000001"/>
  </r>
  <r>
    <x v="167"/>
    <d v="2025-07-28T00:00:00"/>
    <n v="7"/>
    <n v="2025"/>
    <s v="CUST1415"/>
    <s v="Female"/>
    <n v="26"/>
    <s v="PROD79"/>
    <s v="Decorative Lamp Shade"/>
    <x v="3"/>
    <s v="Lighting"/>
    <s v="STORE7"/>
    <s v="Mann-Austin"/>
    <s v="East"/>
    <s v="Vasquezborough"/>
    <x v="0"/>
    <s v="Credit Card"/>
    <n v="4"/>
    <n v="4.0000000000000036E-2"/>
    <n v="422.09"/>
    <n v="1620.8255999999999"/>
  </r>
  <r>
    <x v="168"/>
    <d v="2024-06-19T00:00:00"/>
    <n v="6"/>
    <n v="2024"/>
    <s v="CUST1108"/>
    <s v="Male"/>
    <n v="38"/>
    <s v="PROD30"/>
    <s v="Stainless Steel Cutlery Set"/>
    <x v="3"/>
    <s v="Kitchen"/>
    <s v="STORE9"/>
    <s v="Mann-Austin"/>
    <s v="East"/>
    <s v="Vasquezborough"/>
    <x v="0"/>
    <s v="Credit Card"/>
    <n v="1"/>
    <n v="0.19999999999999996"/>
    <n v="998.19000000000017"/>
    <n v="798.55200000000013"/>
  </r>
  <r>
    <x v="169"/>
    <d v="2024-01-22T00:00:00"/>
    <n v="1"/>
    <n v="2024"/>
    <s v="CUST1373"/>
    <s v="Female"/>
    <n v="37"/>
    <s v="PROD72"/>
    <s v="Professional Jump Rope"/>
    <x v="0"/>
    <s v="Fitness"/>
    <s v="STORE7"/>
    <s v="Mann-Austin"/>
    <s v="East"/>
    <s v="Vasquezborough"/>
    <x v="0"/>
    <s v="COD"/>
    <n v="2"/>
    <n v="0.12"/>
    <n v="343.42"/>
    <n v="604.41920000000005"/>
  </r>
  <r>
    <x v="170"/>
    <d v="2024-04-08T00:00:00"/>
    <n v="4"/>
    <n v="2024"/>
    <s v="CUST1256"/>
    <s v="Male"/>
    <n v="57"/>
    <s v="PROD34"/>
    <s v="Gaming Mechanical Keyboard"/>
    <x v="1"/>
    <s v="Computer"/>
    <s v="STORE6"/>
    <s v="Mann-Austin"/>
    <s v="East"/>
    <s v="Vasquezborough"/>
    <x v="0"/>
    <s v="COD"/>
    <n v="1"/>
    <n v="0.27999999999999992"/>
    <n v="152.16999999999996"/>
    <n v="109.56239999999998"/>
  </r>
  <r>
    <x v="171"/>
    <d v="2025-05-18T00:00:00"/>
    <n v="5"/>
    <n v="2025"/>
    <s v="CUST1175"/>
    <s v="Male"/>
    <n v="56"/>
    <s v="PROD49"/>
    <s v="Men's Roll-On Perfume"/>
    <x v="2"/>
    <s v="Fragrance"/>
    <s v="STORE11"/>
    <s v="Martinez, Adkins and Johnson"/>
    <s v="North"/>
    <s v="Danielmouth"/>
    <x v="1"/>
    <s v="PayPal"/>
    <n v="1"/>
    <n v="0.2599999999999999"/>
    <n v="325.07999999999993"/>
    <n v="240.55919999999998"/>
  </r>
  <r>
    <x v="172"/>
    <d v="2023-12-07T00:00:00"/>
    <n v="12"/>
    <n v="2023"/>
    <s v="CUST1344"/>
    <s v="Male"/>
    <n v="39"/>
    <s v="PROD89"/>
    <s v="Face Foundation Kit"/>
    <x v="2"/>
    <s v="Makeup"/>
    <s v="STORE10"/>
    <s v="Martinez, Adkins and Johnson"/>
    <s v="North"/>
    <s v="Danielmouth"/>
    <x v="1"/>
    <s v="COD"/>
    <n v="2"/>
    <n v="0.25"/>
    <n v="827.92000000000007"/>
    <n v="1241.8800000000001"/>
  </r>
  <r>
    <x v="173"/>
    <d v="2024-01-23T00:00:00"/>
    <n v="1"/>
    <n v="2024"/>
    <s v="CUST1485"/>
    <s v="Female"/>
    <n v="46"/>
    <s v="PROD26"/>
    <s v="Wireless Bluetooth Speaker"/>
    <x v="1"/>
    <s v="Audio"/>
    <s v="STORE2"/>
    <s v="Mann-Austin"/>
    <s v="East"/>
    <s v="Vasquezborough"/>
    <x v="0"/>
    <s v="COD"/>
    <n v="2"/>
    <n v="9.9999999999999978E-2"/>
    <n v="593.47"/>
    <n v="1068.2460000000001"/>
  </r>
  <r>
    <x v="174"/>
    <d v="2023-12-07T00:00:00"/>
    <n v="12"/>
    <n v="2023"/>
    <s v="CUST1293"/>
    <s v="Female"/>
    <n v="56"/>
    <s v="PROD20"/>
    <s v="Outdoor Sports Water Bottle"/>
    <x v="0"/>
    <s v="Accessories"/>
    <s v="STORE7"/>
    <s v="Mann-Austin"/>
    <s v="East"/>
    <s v="Vasquezborough"/>
    <x v="0"/>
    <s v="COD"/>
    <n v="4"/>
    <n v="5.0000000000000044E-2"/>
    <n v="756.28000000000009"/>
    <n v="2873.864"/>
  </r>
  <r>
    <x v="175"/>
    <d v="2024-12-15T00:00:00"/>
    <n v="12"/>
    <n v="2024"/>
    <s v="CUST1377"/>
    <s v="Female"/>
    <n v="39"/>
    <s v="PROD92"/>
    <s v="Microwave Oven"/>
    <x v="3"/>
    <s v="Appliances"/>
    <s v="STORE1"/>
    <s v="Martinez, Adkins and Johnson"/>
    <s v="North"/>
    <s v="Danielmouth"/>
    <x v="1"/>
    <s v="Credit Card"/>
    <n v="2"/>
    <n v="0.14000000000000001"/>
    <n v="707.65"/>
    <n v="1217.1579999999999"/>
  </r>
  <r>
    <x v="176"/>
    <d v="2024-03-20T00:00:00"/>
    <n v="3"/>
    <n v="2024"/>
    <s v="CUST1128"/>
    <s v="Male"/>
    <n v="45"/>
    <s v="PROD25"/>
    <s v="Women's Scarf Set"/>
    <x v="4"/>
    <s v="Accessories"/>
    <s v="STORE15"/>
    <s v="Shelton PLC"/>
    <s v="North"/>
    <s v="East Jenniferstad"/>
    <x v="1"/>
    <s v="PayPal"/>
    <n v="1"/>
    <n v="0.28000000000000003"/>
    <n v="857.35"/>
    <n v="617.29200000000003"/>
  </r>
  <r>
    <x v="177"/>
    <d v="2025-01-13T00:00:00"/>
    <n v="1"/>
    <n v="2025"/>
    <s v="CUST1499"/>
    <s v="Female"/>
    <n v="27"/>
    <s v="PROD55"/>
    <s v="Ceramic Plant Pot"/>
    <x v="3"/>
    <s v="Decor"/>
    <s v="STORE8"/>
    <s v="Mann-Austin"/>
    <s v="East"/>
    <s v="Vasquezborough"/>
    <x v="0"/>
    <s v="PayPal"/>
    <n v="1"/>
    <n v="3.9999999999999925E-2"/>
    <n v="79"/>
    <n v="75.84"/>
  </r>
  <r>
    <x v="178"/>
    <d v="2025-08-16T00:00:00"/>
    <n v="8"/>
    <n v="2025"/>
    <s v="CUST1066"/>
    <s v="Female"/>
    <n v="27"/>
    <s v="PROD94"/>
    <s v="Vitamin E Body Lotion"/>
    <x v="2"/>
    <s v="Skincare"/>
    <s v="STORE5"/>
    <s v="Mann-Austin"/>
    <s v="East"/>
    <s v="Vasquezborough"/>
    <x v="0"/>
    <s v="COD"/>
    <n v="4"/>
    <n v="0"/>
    <n v="638.91"/>
    <n v="2555.64"/>
  </r>
  <r>
    <x v="179"/>
    <d v="2025-06-04T00:00:00"/>
    <n v="6"/>
    <n v="2025"/>
    <s v="CUST1081"/>
    <s v="Female"/>
    <n v="34"/>
    <s v="PROD45"/>
    <s v="High-Grip Football"/>
    <x v="0"/>
    <s v="Team Sports"/>
    <s v="STORE0"/>
    <s v="Rivera-Warner"/>
    <s v="East"/>
    <s v="Washingtonfurt"/>
    <x v="1"/>
    <s v="Credit Card"/>
    <n v="2"/>
    <n v="0.27"/>
    <n v="522.16999999999996"/>
    <n v="762.36819999999989"/>
  </r>
  <r>
    <x v="180"/>
    <d v="2023-11-05T00:00:00"/>
    <n v="11"/>
    <n v="2023"/>
    <s v="CUST1478"/>
    <s v="Male"/>
    <n v="59"/>
    <s v="PROD39"/>
    <s v="Portable Power Bank"/>
    <x v="1"/>
    <s v="Mobile"/>
    <s v="STORE12"/>
    <s v="Martinez, Adkins and Johnson"/>
    <s v="North"/>
    <s v="Danielmouth"/>
    <x v="1"/>
    <s v="Credit Card"/>
    <n v="3"/>
    <n v="0.27"/>
    <n v="954.29000000000008"/>
    <n v="2089.8951000000002"/>
  </r>
  <r>
    <x v="181"/>
    <d v="2025-02-22T00:00:00"/>
    <n v="2"/>
    <n v="2025"/>
    <s v="CUST1462"/>
    <s v="Female"/>
    <n v="34"/>
    <s v="PROD33"/>
    <s v="Modern Wall Clock"/>
    <x v="3"/>
    <s v="Decor"/>
    <s v="STORE13"/>
    <s v="Martinez, Adkins and Johnson"/>
    <s v="North"/>
    <s v="Danielmouth"/>
    <x v="1"/>
    <s v="PayPal"/>
    <n v="3"/>
    <n v="0.15000000000000002"/>
    <n v="53.920000000000009"/>
    <n v="137.49600000000001"/>
  </r>
  <r>
    <x v="182"/>
    <d v="2025-04-06T00:00:00"/>
    <n v="4"/>
    <n v="2025"/>
    <s v="CUST1396"/>
    <s v="Female"/>
    <n v="25"/>
    <s v="PROD34"/>
    <s v="Gaming Mechanical Keyboard"/>
    <x v="1"/>
    <s v="Computer"/>
    <s v="STORE0"/>
    <s v="Rivera-Warner"/>
    <s v="East"/>
    <s v="Washingtonfurt"/>
    <x v="1"/>
    <s v="COD"/>
    <n v="4"/>
    <n v="2.0000000000000129E-2"/>
    <n v="741.88000000000011"/>
    <n v="2908.1696000000002"/>
  </r>
  <r>
    <x v="183"/>
    <d v="2024-10-29T00:00:00"/>
    <n v="10"/>
    <n v="2024"/>
    <s v="CUST1033"/>
    <s v="Male"/>
    <n v="25"/>
    <s v="PROD46"/>
    <s v="Men's Winter Jacket"/>
    <x v="4"/>
    <s v="Outerwear"/>
    <s v="STORE3"/>
    <s v="Mann-Austin"/>
    <s v="East"/>
    <s v="Vasquezborough"/>
    <x v="0"/>
    <s v="PayPal"/>
    <n v="1"/>
    <n v="1.0000000000000009E-2"/>
    <n v="547.09"/>
    <n v="541.6191"/>
  </r>
  <r>
    <x v="184"/>
    <d v="2025-01-29T00:00:00"/>
    <n v="1"/>
    <n v="2025"/>
    <s v="CUST1489"/>
    <s v="Female"/>
    <n v="42"/>
    <s v="PROD89"/>
    <s v="Face Foundation Kit"/>
    <x v="2"/>
    <s v="Makeup"/>
    <s v="STORE3"/>
    <s v="Mann-Austin"/>
    <s v="East"/>
    <s v="Vasquezborough"/>
    <x v="0"/>
    <s v="PayPal"/>
    <n v="1"/>
    <n v="0.14000000000000001"/>
    <n v="789.35"/>
    <n v="678.84100000000001"/>
  </r>
  <r>
    <x v="185"/>
    <d v="2024-03-03T00:00:00"/>
    <n v="3"/>
    <n v="2024"/>
    <s v="CUST1428"/>
    <s v="Female"/>
    <n v="27"/>
    <s v="PROD63"/>
    <s v="Organic Sunscreen Lotion"/>
    <x v="2"/>
    <s v="Skincare"/>
    <s v="STORE3"/>
    <s v="Mann-Austin"/>
    <s v="East"/>
    <s v="Vasquezborough"/>
    <x v="0"/>
    <s v="COD"/>
    <n v="3"/>
    <n v="9.000000000000008E-2"/>
    <n v="476.7800000000002"/>
    <n v="1301.6094000000003"/>
  </r>
  <r>
    <x v="186"/>
    <d v="2024-11-04T00:00:00"/>
    <n v="11"/>
    <n v="2024"/>
    <s v="CUST1453"/>
    <s v="Female"/>
    <n v="62"/>
    <s v="PROD79"/>
    <s v="Decorative Lamp Shade"/>
    <x v="3"/>
    <s v="Lighting"/>
    <s v="STORE18"/>
    <s v="Guerrero-Schmitt"/>
    <s v="East"/>
    <s v="East Stevechester"/>
    <x v="1"/>
    <s v="PayPal"/>
    <n v="2"/>
    <n v="4.0000000000000036E-2"/>
    <n v="504.26"/>
    <n v="968.17919999999992"/>
  </r>
  <r>
    <x v="187"/>
    <d v="2024-09-03T00:00:00"/>
    <n v="9"/>
    <n v="2024"/>
    <s v="CUST1272"/>
    <s v="Female"/>
    <n v="48"/>
    <s v="PROD81"/>
    <s v="Badminton Racket Set"/>
    <x v="0"/>
    <s v="Equipment"/>
    <s v="STORE6"/>
    <s v="Mann-Austin"/>
    <s v="East"/>
    <s v="Vasquezborough"/>
    <x v="0"/>
    <s v="COD"/>
    <n v="2"/>
    <n v="1.0000000000000009E-2"/>
    <n v="549.32999999999993"/>
    <n v="1087.6733999999999"/>
  </r>
  <r>
    <x v="188"/>
    <d v="2024-04-29T00:00:00"/>
    <n v="4"/>
    <n v="2024"/>
    <s v="CUST1382"/>
    <s v="Female"/>
    <n v="20"/>
    <s v="PROD4"/>
    <s v="Portable Power Bank"/>
    <x v="1"/>
    <s v="Mobile"/>
    <s v="STORE3"/>
    <s v="Mann-Austin"/>
    <s v="East"/>
    <s v="Vasquezborough"/>
    <x v="0"/>
    <s v="Credit Card"/>
    <n v="3"/>
    <n v="4.0000000000000036E-2"/>
    <n v="620.22"/>
    <n v="1786.2336"/>
  </r>
  <r>
    <x v="189"/>
    <d v="2024-04-29T00:00:00"/>
    <n v="4"/>
    <n v="2024"/>
    <s v="CUST1091"/>
    <s v="Female"/>
    <n v="29"/>
    <s v="PROD46"/>
    <s v="Men's Winter Jacket"/>
    <x v="4"/>
    <s v="Outerwear"/>
    <s v="STORE3"/>
    <s v="Mann-Austin"/>
    <s v="East"/>
    <s v="Vasquezborough"/>
    <x v="0"/>
    <s v="COD"/>
    <n v="1"/>
    <n v="0.10000000000000009"/>
    <n v="580.76"/>
    <n v="522.68399999999997"/>
  </r>
  <r>
    <x v="190"/>
    <d v="2025-04-28T00:00:00"/>
    <n v="4"/>
    <n v="2025"/>
    <s v="CUST1334"/>
    <s v="Female"/>
    <n v="50"/>
    <s v="PROD71"/>
    <s v="Hair Repair Oil Treatment"/>
    <x v="2"/>
    <s v="Haircare"/>
    <s v="STORE9"/>
    <s v="Mann-Austin"/>
    <s v="East"/>
    <s v="Vasquezborough"/>
    <x v="0"/>
    <s v="PayPal"/>
    <n v="3"/>
    <n v="0.14000000000000001"/>
    <n v="444.55"/>
    <n v="1146.9390000000001"/>
  </r>
  <r>
    <x v="191"/>
    <d v="2024-06-16T00:00:00"/>
    <n v="6"/>
    <n v="2024"/>
    <s v="CUST1138"/>
    <s v="Male"/>
    <n v="43"/>
    <s v="PROD46"/>
    <s v="Men's Winter Jacket"/>
    <x v="4"/>
    <s v="Outerwear"/>
    <s v="STORE18"/>
    <s v="Guerrero-Schmitt"/>
    <s v="East"/>
    <s v="East Stevechester"/>
    <x v="1"/>
    <s v="PayPal"/>
    <n v="1"/>
    <n v="3.0000000000000027E-2"/>
    <n v="804.9"/>
    <n v="780.75299999999993"/>
  </r>
  <r>
    <x v="192"/>
    <d v="2024-11-21T00:00:00"/>
    <n v="11"/>
    <n v="2024"/>
    <s v="CUST1424"/>
    <s v="Male"/>
    <n v="53"/>
    <s v="PROD92"/>
    <s v="Microwave Oven"/>
    <x v="3"/>
    <s v="Appliances"/>
    <s v="STORE14"/>
    <s v="Mcdonald Inc"/>
    <s v="South"/>
    <s v="Christopherland"/>
    <x v="2"/>
    <s v="COD"/>
    <n v="3"/>
    <n v="0.15000000000000002"/>
    <n v="361.65"/>
    <n v="922.20749999999987"/>
  </r>
  <r>
    <x v="193"/>
    <d v="2025-04-16T00:00:00"/>
    <n v="4"/>
    <n v="2025"/>
    <s v="CUST1162"/>
    <s v="Male"/>
    <n v="37"/>
    <s v="PROD7"/>
    <s v="Men's Sports Shorts"/>
    <x v="4"/>
    <s v="Bottoms"/>
    <s v="STORE4"/>
    <s v="Mann-Austin"/>
    <s v="East"/>
    <s v="Vasquezborough"/>
    <x v="0"/>
    <s v="Credit Card"/>
    <n v="1"/>
    <n v="3.0000000000000027E-2"/>
    <n v="271.76"/>
    <n v="263.60719999999998"/>
  </r>
  <r>
    <x v="194"/>
    <d v="2024-11-22T00:00:00"/>
    <n v="11"/>
    <n v="2024"/>
    <s v="CUST1323"/>
    <s v="Female"/>
    <n v="64"/>
    <s v="PROD49"/>
    <s v="Men's Roll-On Perfume"/>
    <x v="2"/>
    <s v="Fragrance"/>
    <s v="STORE10"/>
    <s v="Martinez, Adkins and Johnson"/>
    <s v="North"/>
    <s v="Danielmouth"/>
    <x v="1"/>
    <s v="COD"/>
    <n v="3"/>
    <n v="0.24"/>
    <n v="958.14999999999986"/>
    <n v="2184.5819999999999"/>
  </r>
  <r>
    <x v="195"/>
    <d v="2023-12-30T00:00:00"/>
    <n v="12"/>
    <n v="2023"/>
    <s v="CUST1427"/>
    <s v="Female"/>
    <n v="18"/>
    <s v="PROD60"/>
    <s v="Luxury Perfume Spray"/>
    <x v="2"/>
    <s v="Fragrance"/>
    <s v="STORE17"/>
    <s v="Holloway Ltd"/>
    <s v="North"/>
    <s v="Bensonhaven"/>
    <x v="1"/>
    <s v="Credit Card"/>
    <n v="1"/>
    <n v="3.0000000000000027E-2"/>
    <n v="889.19"/>
    <n v="862.51430000000005"/>
  </r>
  <r>
    <x v="196"/>
    <d v="2025-09-04T00:00:00"/>
    <n v="9"/>
    <n v="2025"/>
    <s v="CUST1464"/>
    <s v="Female"/>
    <n v="45"/>
    <s v="PROD57"/>
    <s v="Foam Roller"/>
    <x v="0"/>
    <s v="Fitness"/>
    <s v="STORE16"/>
    <s v="Frederick-Wright"/>
    <s v="West"/>
    <s v="New Jimmymouth"/>
    <x v="1"/>
    <s v="COD"/>
    <n v="4"/>
    <n v="5.0000000000000044E-2"/>
    <n v="689.67000000000007"/>
    <n v="2620.7460000000001"/>
  </r>
  <r>
    <x v="197"/>
    <d v="2023-10-28T00:00:00"/>
    <n v="10"/>
    <n v="2023"/>
    <s v="CUST1135"/>
    <s v="Female"/>
    <n v="33"/>
    <s v="PROD44"/>
    <s v="Adjustable Jump Rope"/>
    <x v="0"/>
    <s v="Fitness"/>
    <s v="STORE11"/>
    <s v="Martinez, Adkins and Johnson"/>
    <s v="North"/>
    <s v="Danielmouth"/>
    <x v="1"/>
    <s v="PayPal"/>
    <n v="1"/>
    <n v="3.0000000000000027E-2"/>
    <n v="541.24"/>
    <n v="525.00279999999998"/>
  </r>
  <r>
    <x v="198"/>
    <d v="2024-11-04T00:00:00"/>
    <n v="11"/>
    <n v="2024"/>
    <s v="CUST1448"/>
    <s v="Female"/>
    <n v="64"/>
    <s v="PROD81"/>
    <s v="Badminton Racket Set"/>
    <x v="0"/>
    <s v="Equipment"/>
    <s v="STORE6"/>
    <s v="Mann-Austin"/>
    <s v="East"/>
    <s v="Vasquezborough"/>
    <x v="0"/>
    <s v="PayPal"/>
    <n v="1"/>
    <n v="0.16000000000000003"/>
    <n v="454.71"/>
    <n v="381.95639999999997"/>
  </r>
  <r>
    <x v="199"/>
    <d v="2024-12-20T00:00:00"/>
    <n v="12"/>
    <n v="2024"/>
    <s v="CUST1038"/>
    <s v="Female"/>
    <n v="35"/>
    <s v="PROD66"/>
    <s v="Women's Hair Dryer Brush"/>
    <x v="2"/>
    <s v="Haircare"/>
    <s v="STORE5"/>
    <s v="Mann-Austin"/>
    <s v="East"/>
    <s v="Vasquezborough"/>
    <x v="0"/>
    <s v="Credit Card"/>
    <n v="2"/>
    <n v="0.26"/>
    <n v="397.63"/>
    <n v="588.49239999999998"/>
  </r>
  <r>
    <x v="200"/>
    <d v="2025-03-09T00:00:00"/>
    <n v="3"/>
    <n v="2025"/>
    <s v="CUST1170"/>
    <s v="Male"/>
    <n v="18"/>
    <s v="PROD83"/>
    <s v="Hydrating Face Cleanser"/>
    <x v="2"/>
    <s v="Skincare"/>
    <s v="STORE6"/>
    <s v="Mann-Austin"/>
    <s v="East"/>
    <s v="Vasquezborough"/>
    <x v="0"/>
    <s v="PayPal"/>
    <n v="3"/>
    <n v="0.26000000000000012"/>
    <n v="748.56000000000017"/>
    <n v="1661.8032000000003"/>
  </r>
  <r>
    <x v="201"/>
    <d v="2025-03-26T00:00:00"/>
    <n v="3"/>
    <n v="2025"/>
    <s v="CUST1144"/>
    <s v="Female"/>
    <n v="62"/>
    <s v="PROD33"/>
    <s v="Modern Wall Clock"/>
    <x v="3"/>
    <s v="Decor"/>
    <s v="STORE4"/>
    <s v="Mann-Austin"/>
    <s v="East"/>
    <s v="Vasquezborough"/>
    <x v="0"/>
    <s v="Credit Card"/>
    <n v="1"/>
    <n v="0.15000000000000002"/>
    <n v="885.72"/>
    <n v="752.86199999999997"/>
  </r>
  <r>
    <x v="202"/>
    <d v="2025-04-03T00:00:00"/>
    <n v="4"/>
    <n v="2025"/>
    <s v="CUST1108"/>
    <s v="Male"/>
    <n v="38"/>
    <s v="PROD62"/>
    <s v="Laptop Cooling Pad"/>
    <x v="1"/>
    <s v="Computer"/>
    <s v="STORE1"/>
    <s v="Martinez, Adkins and Johnson"/>
    <s v="North"/>
    <s v="Danielmouth"/>
    <x v="1"/>
    <s v="COD"/>
    <n v="4"/>
    <n v="0.28000000000000003"/>
    <n v="408.07000000000005"/>
    <n v="1175.2416000000001"/>
  </r>
  <r>
    <x v="203"/>
    <d v="2024-02-05T00:00:00"/>
    <n v="2"/>
    <n v="2024"/>
    <s v="CUST1472"/>
    <s v="Male"/>
    <n v="42"/>
    <s v="PROD34"/>
    <s v="Gaming Mechanical Keyboard"/>
    <x v="1"/>
    <s v="Computer"/>
    <s v="STORE9"/>
    <s v="Mann-Austin"/>
    <s v="East"/>
    <s v="Vasquezborough"/>
    <x v="0"/>
    <s v="PayPal"/>
    <n v="2"/>
    <n v="0.28000000000000003"/>
    <n v="597.07000000000005"/>
    <n v="859.7808"/>
  </r>
  <r>
    <x v="204"/>
    <d v="2024-06-22T00:00:00"/>
    <n v="6"/>
    <n v="2024"/>
    <s v="CUST1022"/>
    <s v="Female"/>
    <n v="33"/>
    <s v="PROD67"/>
    <s v="Smart LED Light Strip"/>
    <x v="1"/>
    <s v="Accessories"/>
    <s v="STORE9"/>
    <s v="Mann-Austin"/>
    <s v="East"/>
    <s v="Vasquezborough"/>
    <x v="0"/>
    <s v="COD"/>
    <n v="3"/>
    <n v="0.11999999999999988"/>
    <n v="723.4699999999998"/>
    <n v="1909.9607999999998"/>
  </r>
  <r>
    <x v="205"/>
    <d v="2025-08-14T00:00:00"/>
    <n v="8"/>
    <n v="2025"/>
    <s v="CUST1437"/>
    <s v="Female"/>
    <n v="47"/>
    <s v="PROD88"/>
    <s v="Sports Wrist Sweatbands"/>
    <x v="0"/>
    <s v="Accessories"/>
    <s v="STORE5"/>
    <s v="Mann-Austin"/>
    <s v="East"/>
    <s v="Vasquezborough"/>
    <x v="0"/>
    <s v="Credit Card"/>
    <n v="1"/>
    <n v="0.21999999999999997"/>
    <n v="479.92999999999995"/>
    <n v="374.34539999999998"/>
  </r>
  <r>
    <x v="206"/>
    <d v="2024-06-02T00:00:00"/>
    <n v="6"/>
    <n v="2024"/>
    <s v="CUST1243"/>
    <s v="Female"/>
    <n v="56"/>
    <s v="PROD34"/>
    <s v="Gaming Mechanical Keyboard"/>
    <x v="1"/>
    <s v="Computer"/>
    <s v="STORE16"/>
    <s v="Frederick-Wright"/>
    <s v="West"/>
    <s v="New Jimmymouth"/>
    <x v="1"/>
    <s v="COD"/>
    <n v="4"/>
    <n v="0.20999999999999996"/>
    <n v="362.80999999999995"/>
    <n v="1146.4795999999999"/>
  </r>
  <r>
    <x v="207"/>
    <d v="2024-12-14T00:00:00"/>
    <n v="12"/>
    <n v="2024"/>
    <s v="CUST1185"/>
    <s v="Female"/>
    <n v="54"/>
    <s v="PROD79"/>
    <s v="Decorative Lamp Shade"/>
    <x v="3"/>
    <s v="Lighting"/>
    <s v="STORE3"/>
    <s v="Mann-Austin"/>
    <s v="East"/>
    <s v="Vasquezborough"/>
    <x v="0"/>
    <s v="PayPal"/>
    <n v="1"/>
    <n v="1.0000000000000009E-2"/>
    <n v="127.11"/>
    <n v="125.8389"/>
  </r>
  <r>
    <x v="208"/>
    <d v="2024-04-29T00:00:00"/>
    <n v="4"/>
    <n v="2024"/>
    <s v="CUST1184"/>
    <s v="Female"/>
    <n v="46"/>
    <s v="PROD34"/>
    <s v="Gaming Mechanical Keyboard"/>
    <x v="1"/>
    <s v="Computer"/>
    <s v="STORE17"/>
    <s v="Holloway Ltd"/>
    <s v="North"/>
    <s v="Bensonhaven"/>
    <x v="1"/>
    <s v="Credit Card"/>
    <n v="4"/>
    <n v="4.0000000000000036E-2"/>
    <n v="931.26"/>
    <n v="3576.0383999999999"/>
  </r>
  <r>
    <x v="209"/>
    <d v="2023-10-25T00:00:00"/>
    <n v="10"/>
    <n v="2023"/>
    <s v="CUST1371"/>
    <s v="Female"/>
    <n v="21"/>
    <s v="PROD67"/>
    <s v="Smart LED Light Strip"/>
    <x v="1"/>
    <s v="Accessories"/>
    <s v="STORE8"/>
    <s v="Mann-Austin"/>
    <s v="East"/>
    <s v="Vasquezborough"/>
    <x v="0"/>
    <s v="PayPal"/>
    <n v="1"/>
    <n v="4.0000000000000036E-2"/>
    <n v="620.80999999999995"/>
    <n v="595.97759999999994"/>
  </r>
  <r>
    <x v="210"/>
    <d v="2024-07-24T00:00:00"/>
    <n v="7"/>
    <n v="2024"/>
    <s v="CUST1094"/>
    <s v="Female"/>
    <n v="43"/>
    <s v="PROD50"/>
    <s v="Boxing Hand Wraps"/>
    <x v="0"/>
    <s v="Fitness"/>
    <s v="STORE2"/>
    <s v="Mann-Austin"/>
    <s v="East"/>
    <s v="Vasquezborough"/>
    <x v="0"/>
    <s v="COD"/>
    <n v="1"/>
    <n v="0.27"/>
    <n v="823.26"/>
    <n v="600.97979999999995"/>
  </r>
  <r>
    <x v="211"/>
    <d v="2025-05-30T00:00:00"/>
    <n v="5"/>
    <n v="2025"/>
    <s v="CUST1012"/>
    <s v="Female"/>
    <n v="55"/>
    <s v="PROD27"/>
    <s v="Decorative Floor Vase"/>
    <x v="3"/>
    <s v="Decor"/>
    <s v="STORE8"/>
    <s v="Mann-Austin"/>
    <s v="East"/>
    <s v="Vasquezborough"/>
    <x v="0"/>
    <s v="COD"/>
    <n v="3"/>
    <n v="0.26999999999999991"/>
    <n v="681.00999999999976"/>
    <n v="1491.4118999999998"/>
  </r>
  <r>
    <x v="212"/>
    <d v="2025-10-12T00:00:00"/>
    <n v="10"/>
    <n v="2025"/>
    <s v="CUST1442"/>
    <s v="Female"/>
    <n v="42"/>
    <s v="PROD56"/>
    <s v="Premium Blanket Throw"/>
    <x v="3"/>
    <s v="Decor"/>
    <s v="STORE19"/>
    <s v="Mann-Austin"/>
    <s v="East"/>
    <s v="Vasquezborough"/>
    <x v="0"/>
    <s v="Credit Card"/>
    <n v="4"/>
    <n v="0.13"/>
    <n v="119.83"/>
    <n v="417.00839999999999"/>
  </r>
  <r>
    <x v="213"/>
    <d v="2024-01-23T00:00:00"/>
    <n v="1"/>
    <n v="2024"/>
    <s v="CUST1307"/>
    <s v="Female"/>
    <n v="56"/>
    <s v="PROD78"/>
    <s v="Essential Oil Diffuser"/>
    <x v="3"/>
    <s v="Decor"/>
    <s v="STORE2"/>
    <s v="Mann-Austin"/>
    <s v="East"/>
    <s v="Vasquezborough"/>
    <x v="0"/>
    <s v="PayPal"/>
    <n v="1"/>
    <n v="3.0000000000000027E-2"/>
    <n v="575.66"/>
    <n v="558.39019999999994"/>
  </r>
  <r>
    <x v="214"/>
    <d v="2025-10-13T00:00:00"/>
    <n v="10"/>
    <n v="2025"/>
    <s v="CUST1199"/>
    <s v="Male"/>
    <n v="46"/>
    <s v="PROD48"/>
    <s v="Car Dashboard Phone Holder"/>
    <x v="1"/>
    <s v="Accessories"/>
    <s v="STORE16"/>
    <s v="Frederick-Wright"/>
    <s v="West"/>
    <s v="New Jimmymouth"/>
    <x v="1"/>
    <s v="Credit Card"/>
    <n v="1"/>
    <n v="0.26"/>
    <n v="775.84"/>
    <n v="574.12160000000006"/>
  </r>
  <r>
    <x v="215"/>
    <d v="2024-03-05T00:00:00"/>
    <n v="3"/>
    <n v="2024"/>
    <s v="CUST1443"/>
    <s v="Male"/>
    <n v="51"/>
    <s v="PROD14"/>
    <s v="Decorative Wall Mirror"/>
    <x v="3"/>
    <s v="Decor"/>
    <s v="STORE9"/>
    <s v="Mann-Austin"/>
    <s v="East"/>
    <s v="Vasquezborough"/>
    <x v="0"/>
    <s v="Credit Card"/>
    <n v="3"/>
    <n v="5.0000000000000044E-2"/>
    <n v="318.43"/>
    <n v="907.52549999999997"/>
  </r>
  <r>
    <x v="216"/>
    <d v="2025-07-16T00:00:00"/>
    <n v="7"/>
    <n v="2025"/>
    <s v="CUST1153"/>
    <s v="Male"/>
    <n v="31"/>
    <s v="PROD72"/>
    <s v="Professional Jump Rope"/>
    <x v="0"/>
    <s v="Fitness"/>
    <s v="STORE8"/>
    <s v="Mann-Austin"/>
    <s v="East"/>
    <s v="Vasquezborough"/>
    <x v="0"/>
    <s v="COD"/>
    <n v="3"/>
    <n v="7.9999999999999849E-2"/>
    <n v="141.59999999999994"/>
    <n v="390.81599999999992"/>
  </r>
  <r>
    <x v="217"/>
    <d v="2023-10-20T00:00:00"/>
    <n v="10"/>
    <n v="2023"/>
    <s v="CUST1266"/>
    <s v="Female"/>
    <n v="32"/>
    <s v="PROD15"/>
    <s v="4K Home Projector"/>
    <x v="1"/>
    <s v="Appliances"/>
    <s v="STORE19"/>
    <s v="Mann-Austin"/>
    <s v="East"/>
    <s v="Vasquezborough"/>
    <x v="0"/>
    <s v="PayPal"/>
    <n v="1"/>
    <n v="0.14000000000000001"/>
    <n v="332.82"/>
    <n v="286.22519999999997"/>
  </r>
  <r>
    <x v="218"/>
    <d v="2024-06-04T00:00:00"/>
    <n v="6"/>
    <n v="2024"/>
    <s v="CUST1246"/>
    <s v="Male"/>
    <n v="58"/>
    <s v="PROD72"/>
    <s v="Professional Jump Rope"/>
    <x v="0"/>
    <s v="Fitness"/>
    <s v="STORE1"/>
    <s v="Martinez, Adkins and Johnson"/>
    <s v="North"/>
    <s v="Danielmouth"/>
    <x v="1"/>
    <s v="COD"/>
    <n v="4"/>
    <n v="0.10999999999999999"/>
    <n v="640.97"/>
    <n v="2281.8532"/>
  </r>
  <r>
    <x v="219"/>
    <d v="2023-10-26T00:00:00"/>
    <n v="10"/>
    <n v="2023"/>
    <s v="CUST1203"/>
    <s v="Male"/>
    <n v="47"/>
    <s v="PROD90"/>
    <s v="Gaming Mouse Pad XL"/>
    <x v="1"/>
    <s v="Accessories"/>
    <s v="STORE15"/>
    <s v="Shelton PLC"/>
    <s v="North"/>
    <s v="East Jenniferstad"/>
    <x v="1"/>
    <s v="COD"/>
    <n v="4"/>
    <n v="2.0000000000000018E-2"/>
    <n v="75.37"/>
    <n v="295.4504"/>
  </r>
  <r>
    <x v="220"/>
    <d v="2025-04-07T00:00:00"/>
    <n v="4"/>
    <n v="2025"/>
    <s v="CUST1075"/>
    <s v="Female"/>
    <n v="61"/>
    <s v="PROD16"/>
    <s v="Beard Grooming Kit"/>
    <x v="2"/>
    <s v="Grooming"/>
    <s v="STORE18"/>
    <s v="Guerrero-Schmitt"/>
    <s v="East"/>
    <s v="East Stevechester"/>
    <x v="1"/>
    <s v="COD"/>
    <n v="3"/>
    <n v="7.999999999999996E-2"/>
    <n v="434.54999999999995"/>
    <n v="1199.3579999999999"/>
  </r>
  <r>
    <x v="221"/>
    <d v="2025-03-13T00:00:00"/>
    <n v="3"/>
    <n v="2025"/>
    <s v="CUST1099"/>
    <s v="Male"/>
    <n v="35"/>
    <s v="PROD26"/>
    <s v="Wireless Bluetooth Speaker"/>
    <x v="1"/>
    <s v="Audio"/>
    <s v="STORE14"/>
    <s v="Mcdonald Inc"/>
    <s v="South"/>
    <s v="Christopherland"/>
    <x v="2"/>
    <s v="Credit Card"/>
    <n v="4"/>
    <n v="0.15000000000000002"/>
    <n v="652.28"/>
    <n v="2217.752"/>
  </r>
  <r>
    <x v="222"/>
    <d v="2024-07-07T00:00:00"/>
    <n v="7"/>
    <n v="2024"/>
    <s v="CUST1269"/>
    <s v="Female"/>
    <n v="45"/>
    <s v="PROD76"/>
    <s v="Wireless Mouse"/>
    <x v="1"/>
    <s v="Computer"/>
    <s v="STORE17"/>
    <s v="Holloway Ltd"/>
    <s v="North"/>
    <s v="Bensonhaven"/>
    <x v="1"/>
    <s v="Credit Card"/>
    <n v="3"/>
    <n v="0.14999999999999991"/>
    <n v="207.8"/>
    <n v="529.8900000000001"/>
  </r>
  <r>
    <x v="223"/>
    <d v="2024-03-10T00:00:00"/>
    <n v="3"/>
    <n v="2024"/>
    <s v="CUST1495"/>
    <s v="Female"/>
    <n v="23"/>
    <s v="PROD61"/>
    <s v="Tennis Ball 3-Pack"/>
    <x v="0"/>
    <s v="Equipment"/>
    <s v="STORE15"/>
    <s v="Shelton PLC"/>
    <s v="North"/>
    <s v="East Jenniferstad"/>
    <x v="1"/>
    <s v="PayPal"/>
    <n v="4"/>
    <n v="3.0000000000000027E-2"/>
    <n v="385.5"/>
    <n v="1495.74"/>
  </r>
  <r>
    <x v="224"/>
    <d v="2025-09-15T00:00:00"/>
    <n v="9"/>
    <n v="2025"/>
    <s v="CUST1096"/>
    <s v="Female"/>
    <n v="30"/>
    <s v="PROD65"/>
    <s v="Adjustable Dumbbells 20kg"/>
    <x v="0"/>
    <s v="Fitness"/>
    <s v="STORE6"/>
    <s v="Mann-Austin"/>
    <s v="East"/>
    <s v="Vasquezborough"/>
    <x v="0"/>
    <s v="Credit Card"/>
    <n v="3"/>
    <n v="0.12"/>
    <n v="548.19000000000005"/>
    <n v="1447.2216000000001"/>
  </r>
  <r>
    <x v="225"/>
    <d v="2024-11-11T00:00:00"/>
    <n v="11"/>
    <n v="2024"/>
    <s v="CUST1069"/>
    <s v="Female"/>
    <n v="24"/>
    <s v="PROD73"/>
    <s v="Shin Guards – Adult"/>
    <x v="0"/>
    <s v="Team Sports"/>
    <s v="STORE9"/>
    <s v="Mann-Austin"/>
    <s v="East"/>
    <s v="Vasquezborough"/>
    <x v="0"/>
    <s v="Credit Card"/>
    <n v="3"/>
    <n v="9.000000000000008E-2"/>
    <n v="927.60000000000036"/>
    <n v="2532.3480000000004"/>
  </r>
  <r>
    <x v="226"/>
    <d v="2025-01-09T00:00:00"/>
    <n v="1"/>
    <n v="2025"/>
    <s v="CUST1266"/>
    <s v="Female"/>
    <n v="32"/>
    <s v="PROD61"/>
    <s v="Tennis Ball 3-Pack"/>
    <x v="0"/>
    <s v="Equipment"/>
    <s v="STORE3"/>
    <s v="Mann-Austin"/>
    <s v="East"/>
    <s v="Vasquezborough"/>
    <x v="0"/>
    <s v="PayPal"/>
    <n v="4"/>
    <n v="0.21999999999999986"/>
    <n v="585.03999999999985"/>
    <n v="1825.3247999999999"/>
  </r>
  <r>
    <x v="227"/>
    <d v="2024-04-24T00:00:00"/>
    <n v="4"/>
    <n v="2024"/>
    <s v="CUST1499"/>
    <s v="Female"/>
    <n v="27"/>
    <s v="PROD39"/>
    <s v="Portable Power Bank"/>
    <x v="1"/>
    <s v="Mobile"/>
    <s v="STORE2"/>
    <s v="Mann-Austin"/>
    <s v="East"/>
    <s v="Vasquezborough"/>
    <x v="0"/>
    <s v="Credit Card"/>
    <n v="2"/>
    <n v="8.9999999999999969E-2"/>
    <n v="999.89"/>
    <n v="1819.7998"/>
  </r>
  <r>
    <x v="228"/>
    <d v="2023-12-24T00:00:00"/>
    <n v="12"/>
    <n v="2023"/>
    <s v="CUST1107"/>
    <s v="Female"/>
    <n v="62"/>
    <s v="PROD75"/>
    <s v="Women's Ankle Boots"/>
    <x v="4"/>
    <s v="Footwear"/>
    <s v="STORE3"/>
    <s v="Mann-Austin"/>
    <s v="East"/>
    <s v="Vasquezborough"/>
    <x v="0"/>
    <s v="PayPal"/>
    <n v="2"/>
    <n v="4.0000000000000036E-2"/>
    <n v="848.98"/>
    <n v="1630.0416"/>
  </r>
  <r>
    <x v="229"/>
    <d v="2024-02-26T00:00:00"/>
    <n v="2"/>
    <n v="2024"/>
    <s v="CUST1142"/>
    <s v="Male"/>
    <n v="37"/>
    <s v="PROD60"/>
    <s v="Luxury Perfume Spray"/>
    <x v="2"/>
    <s v="Fragrance"/>
    <s v="STORE14"/>
    <s v="Mcdonald Inc"/>
    <s v="South"/>
    <s v="Christopherland"/>
    <x v="2"/>
    <s v="Credit Card"/>
    <n v="3"/>
    <n v="7.999999999999996E-2"/>
    <n v="769.56"/>
    <n v="2123.9856"/>
  </r>
  <r>
    <x v="230"/>
    <d v="2025-01-19T00:00:00"/>
    <n v="1"/>
    <n v="2025"/>
    <s v="CUST1049"/>
    <s v="Female"/>
    <n v="45"/>
    <s v="PROD48"/>
    <s v="Car Dashboard Phone Holder"/>
    <x v="1"/>
    <s v="Accessories"/>
    <s v="STORE13"/>
    <s v="Martinez, Adkins and Johnson"/>
    <s v="North"/>
    <s v="Danielmouth"/>
    <x v="1"/>
    <s v="PayPal"/>
    <n v="3"/>
    <n v="9.9999999999999978E-2"/>
    <n v="449.87999999999994"/>
    <n v="1214.6759999999999"/>
  </r>
  <r>
    <x v="231"/>
    <d v="2025-07-25T00:00:00"/>
    <n v="7"/>
    <n v="2025"/>
    <s v="CUST1275"/>
    <s v="Male"/>
    <n v="22"/>
    <s v="PROD69"/>
    <s v="Men's Sports Shorts"/>
    <x v="4"/>
    <s v="Bottoms"/>
    <s v="STORE12"/>
    <s v="Martinez, Adkins and Johnson"/>
    <s v="North"/>
    <s v="Danielmouth"/>
    <x v="1"/>
    <s v="Credit Card"/>
    <n v="4"/>
    <n v="1.0000000000000009E-2"/>
    <n v="383.74"/>
    <n v="1519.6104"/>
  </r>
  <r>
    <x v="232"/>
    <d v="2024-04-27T00:00:00"/>
    <n v="4"/>
    <n v="2024"/>
    <s v="CUST1148"/>
    <s v="Female"/>
    <n v="42"/>
    <s v="PROD58"/>
    <s v="Womens Cotton Scarf"/>
    <x v="4"/>
    <s v="Accessories"/>
    <s v="STORE10"/>
    <s v="Martinez, Adkins and Johnson"/>
    <s v="North"/>
    <s v="Danielmouth"/>
    <x v="1"/>
    <s v="PayPal"/>
    <n v="4"/>
    <n v="0.24"/>
    <n v="794.96999999999991"/>
    <n v="2416.7087999999999"/>
  </r>
  <r>
    <x v="233"/>
    <d v="2025-08-11T00:00:00"/>
    <n v="8"/>
    <n v="2025"/>
    <s v="CUST1010"/>
    <s v="Male"/>
    <n v="53"/>
    <s v="PROD79"/>
    <s v="Decorative Lamp Shade"/>
    <x v="3"/>
    <s v="Lighting"/>
    <s v="STORE5"/>
    <s v="Mann-Austin"/>
    <s v="East"/>
    <s v="Vasquezborough"/>
    <x v="0"/>
    <s v="PayPal"/>
    <n v="1"/>
    <n v="5.0000000000000044E-2"/>
    <n v="989.63"/>
    <n v="940.1484999999999"/>
  </r>
  <r>
    <x v="234"/>
    <d v="2025-03-15T00:00:00"/>
    <n v="3"/>
    <n v="2025"/>
    <s v="CUST1335"/>
    <s v="Male"/>
    <n v="37"/>
    <s v="PROD54"/>
    <s v="Sports Stopwatch Pro"/>
    <x v="0"/>
    <s v="Accessories"/>
    <s v="STORE0"/>
    <s v="Rivera-Warner"/>
    <s v="East"/>
    <s v="Washingtonfurt"/>
    <x v="1"/>
    <s v="COD"/>
    <n v="1"/>
    <n v="0.21999999999999997"/>
    <n v="447.16"/>
    <n v="348.78480000000002"/>
  </r>
  <r>
    <x v="235"/>
    <d v="2025-01-14T00:00:00"/>
    <n v="1"/>
    <n v="2025"/>
    <s v="CUST1008"/>
    <s v="Female"/>
    <n v="53"/>
    <s v="PROD94"/>
    <s v="Vitamin E Body Lotion"/>
    <x v="2"/>
    <s v="Skincare"/>
    <s v="STORE6"/>
    <s v="Mann-Austin"/>
    <s v="East"/>
    <s v="Vasquezborough"/>
    <x v="0"/>
    <s v="COD"/>
    <n v="1"/>
    <n v="0.29000000000000004"/>
    <n v="946.9"/>
    <n v="672.29899999999998"/>
  </r>
  <r>
    <x v="236"/>
    <d v="2025-06-01T00:00:00"/>
    <n v="6"/>
    <n v="2025"/>
    <s v="CUST1169"/>
    <s v="Male"/>
    <n v="64"/>
    <s v="PROD17"/>
    <s v="Soccer Training Cone Set"/>
    <x v="0"/>
    <s v="Accessories"/>
    <s v="STORE0"/>
    <s v="Rivera-Warner"/>
    <s v="East"/>
    <s v="Washingtonfurt"/>
    <x v="1"/>
    <s v="Credit Card"/>
    <n v="4"/>
    <n v="0.18999999999999995"/>
    <n v="469.68"/>
    <n v="1521.7632000000001"/>
  </r>
  <r>
    <x v="237"/>
    <d v="2024-09-24T00:00:00"/>
    <n v="9"/>
    <n v="2024"/>
    <s v="CUST1494"/>
    <s v="Male"/>
    <n v="21"/>
    <s v="PROD28"/>
    <s v="Sports Stopwatch Timer"/>
    <x v="0"/>
    <s v="Accessories"/>
    <s v="STORE17"/>
    <s v="Holloway Ltd"/>
    <s v="North"/>
    <s v="Bensonhaven"/>
    <x v="1"/>
    <s v="COD"/>
    <n v="4"/>
    <n v="0.19999999999999996"/>
    <n v="320.64"/>
    <n v="1026.048"/>
  </r>
  <r>
    <x v="238"/>
    <d v="2023-11-23T00:00:00"/>
    <n v="11"/>
    <n v="2023"/>
    <s v="CUST1135"/>
    <s v="Female"/>
    <n v="33"/>
    <s v="PROD15"/>
    <s v="4K Home Projector"/>
    <x v="1"/>
    <s v="Appliances"/>
    <s v="STORE5"/>
    <s v="Mann-Austin"/>
    <s v="East"/>
    <s v="Vasquezborough"/>
    <x v="0"/>
    <s v="Credit Card"/>
    <n v="1"/>
    <n v="0.20999999999999996"/>
    <n v="594.43999999999994"/>
    <n v="469.60759999999999"/>
  </r>
  <r>
    <x v="239"/>
    <d v="2025-07-23T00:00:00"/>
    <n v="7"/>
    <n v="2025"/>
    <s v="CUST1216"/>
    <s v="Male"/>
    <n v="44"/>
    <s v="PROD86"/>
    <s v="Kitchen Cutting Board"/>
    <x v="3"/>
    <s v="Kitchen"/>
    <s v="STORE8"/>
    <s v="Mann-Austin"/>
    <s v="East"/>
    <s v="Vasquezborough"/>
    <x v="0"/>
    <s v="COD"/>
    <n v="3"/>
    <n v="8.0000000000000071E-2"/>
    <n v="91.700000000000017"/>
    <n v="253.09200000000004"/>
  </r>
  <r>
    <x v="240"/>
    <d v="2025-09-17T00:00:00"/>
    <n v="9"/>
    <n v="2025"/>
    <s v="CUST1031"/>
    <s v="Male"/>
    <n v="41"/>
    <s v="PROD62"/>
    <s v="Laptop Cooling Pad"/>
    <x v="1"/>
    <s v="Computer"/>
    <s v="STORE12"/>
    <s v="Martinez, Adkins and Johnson"/>
    <s v="North"/>
    <s v="Danielmouth"/>
    <x v="1"/>
    <s v="Credit Card"/>
    <n v="3"/>
    <n v="3.0000000000000027E-2"/>
    <n v="741.33"/>
    <n v="2157.2703000000001"/>
  </r>
  <r>
    <x v="241"/>
    <d v="2025-04-07T00:00:00"/>
    <n v="4"/>
    <n v="2025"/>
    <s v="CUST1476"/>
    <s v="Female"/>
    <n v="33"/>
    <s v="PROD16"/>
    <s v="Beard Grooming Kit"/>
    <x v="2"/>
    <s v="Grooming"/>
    <s v="STORE19"/>
    <s v="Mann-Austin"/>
    <s v="East"/>
    <s v="Vasquezborough"/>
    <x v="0"/>
    <s v="COD"/>
    <n v="1"/>
    <n v="0.29000000000000004"/>
    <n v="922.78"/>
    <n v="655.17379999999991"/>
  </r>
  <r>
    <x v="242"/>
    <d v="2024-01-21T00:00:00"/>
    <n v="1"/>
    <n v="2024"/>
    <s v="CUST1325"/>
    <s v="Male"/>
    <n v="60"/>
    <s v="PROD8"/>
    <s v="Decorative Lamp Shade"/>
    <x v="3"/>
    <s v="Lighting"/>
    <s v="STORE16"/>
    <s v="Frederick-Wright"/>
    <s v="West"/>
    <s v="New Jimmymouth"/>
    <x v="1"/>
    <s v="PayPal"/>
    <n v="1"/>
    <n v="8.9999999999999969E-2"/>
    <n v="394.34999999999997"/>
    <n v="358.85849999999999"/>
  </r>
  <r>
    <x v="243"/>
    <d v="2024-07-07T00:00:00"/>
    <n v="7"/>
    <n v="2024"/>
    <s v="CUST1364"/>
    <s v="Male"/>
    <n v="58"/>
    <s v="PROD65"/>
    <s v="Adjustable Dumbbells 20kg"/>
    <x v="0"/>
    <s v="Fitness"/>
    <s v="STORE11"/>
    <s v="Martinez, Adkins and Johnson"/>
    <s v="North"/>
    <s v="Danielmouth"/>
    <x v="1"/>
    <s v="Credit Card"/>
    <n v="2"/>
    <n v="3.0000000000000027E-2"/>
    <n v="703.95"/>
    <n v="1365.663"/>
  </r>
  <r>
    <x v="244"/>
    <d v="2025-05-03T00:00:00"/>
    <n v="5"/>
    <n v="2025"/>
    <s v="CUST1200"/>
    <s v="Male"/>
    <n v="30"/>
    <s v="PROD14"/>
    <s v="Decorative Wall Mirror"/>
    <x v="3"/>
    <s v="Decor"/>
    <s v="STORE0"/>
    <s v="Rivera-Warner"/>
    <s v="East"/>
    <s v="Washingtonfurt"/>
    <x v="1"/>
    <s v="PayPal"/>
    <n v="4"/>
    <n v="0.28000000000000003"/>
    <n v="452.67"/>
    <n v="1303.6895999999999"/>
  </r>
  <r>
    <x v="245"/>
    <d v="2024-02-27T00:00:00"/>
    <n v="2"/>
    <n v="2024"/>
    <s v="CUST1463"/>
    <s v="Female"/>
    <n v="36"/>
    <s v="PROD8"/>
    <s v="Decorative Lamp Shade"/>
    <x v="3"/>
    <s v="Lighting"/>
    <s v="STORE7"/>
    <s v="Mann-Austin"/>
    <s v="East"/>
    <s v="Vasquezborough"/>
    <x v="0"/>
    <s v="PayPal"/>
    <n v="2"/>
    <n v="0.15000000000000002"/>
    <n v="377.3"/>
    <n v="641.41"/>
  </r>
  <r>
    <x v="246"/>
    <d v="2025-07-08T00:00:00"/>
    <n v="7"/>
    <n v="2025"/>
    <s v="CUST1344"/>
    <s v="Male"/>
    <n v="39"/>
    <s v="PROD74"/>
    <s v="Bluetooth Car Audio System"/>
    <x v="1"/>
    <s v="Audio"/>
    <s v="STORE7"/>
    <s v="Mann-Austin"/>
    <s v="East"/>
    <s v="Vasquezborough"/>
    <x v="0"/>
    <s v="PayPal"/>
    <n v="2"/>
    <n v="0.22999999999999998"/>
    <n v="130.47999999999999"/>
    <n v="200.9392"/>
  </r>
  <r>
    <x v="247"/>
    <d v="2025-03-13T00:00:00"/>
    <n v="3"/>
    <n v="2025"/>
    <s v="CUST1435"/>
    <s v="Female"/>
    <n v="37"/>
    <s v="PROD94"/>
    <s v="Vitamin E Body Lotion"/>
    <x v="2"/>
    <s v="Skincare"/>
    <s v="STORE12"/>
    <s v="Martinez, Adkins and Johnson"/>
    <s v="North"/>
    <s v="Danielmouth"/>
    <x v="1"/>
    <s v="COD"/>
    <n v="1"/>
    <n v="8.9999999999999969E-2"/>
    <n v="809.45"/>
    <n v="736.59950000000003"/>
  </r>
  <r>
    <x v="248"/>
    <d v="2025-04-21T00:00:00"/>
    <n v="4"/>
    <n v="2025"/>
    <s v="CUST1083"/>
    <s v="Female"/>
    <n v="48"/>
    <s v="PROD45"/>
    <s v="High-Grip Football"/>
    <x v="0"/>
    <s v="Team Sports"/>
    <s v="STORE9"/>
    <s v="Mann-Austin"/>
    <s v="East"/>
    <s v="Vasquezborough"/>
    <x v="0"/>
    <s v="PayPal"/>
    <n v="3"/>
    <n v="5.0000000000000155E-2"/>
    <n v="499.12000000000006"/>
    <n v="1422.492"/>
  </r>
  <r>
    <x v="249"/>
    <d v="2024-11-10T00:00:00"/>
    <n v="11"/>
    <n v="2024"/>
    <s v="CUST1023"/>
    <s v="Female"/>
    <n v="52"/>
    <s v="PROD68"/>
    <s v="Wooden Nightstand"/>
    <x v="3"/>
    <s v="Furniture"/>
    <s v="STORE3"/>
    <s v="Mann-Austin"/>
    <s v="East"/>
    <s v="Vasquezborough"/>
    <x v="0"/>
    <s v="Credit Card"/>
    <n v="2"/>
    <n v="0.25"/>
    <n v="894.57999999999993"/>
    <n v="1341.87"/>
  </r>
  <r>
    <x v="250"/>
    <d v="2024-08-09T00:00:00"/>
    <n v="8"/>
    <n v="2024"/>
    <s v="CUST1131"/>
    <s v="Female"/>
    <n v="34"/>
    <s v="PROD75"/>
    <s v="Women's Ankle Boots"/>
    <x v="4"/>
    <s v="Footwear"/>
    <s v="STORE9"/>
    <s v="Mann-Austin"/>
    <s v="East"/>
    <s v="Vasquezborough"/>
    <x v="0"/>
    <s v="Credit Card"/>
    <n v="4"/>
    <n v="1.0000000000000009E-2"/>
    <n v="578.39"/>
    <n v="2290.4243999999999"/>
  </r>
  <r>
    <x v="251"/>
    <d v="2024-03-05T00:00:00"/>
    <n v="3"/>
    <n v="2024"/>
    <s v="CUST1485"/>
    <s v="Female"/>
    <n v="46"/>
    <s v="PROD41"/>
    <s v="Yoga Exercise Mat"/>
    <x v="0"/>
    <s v="Fitness"/>
    <s v="STORE17"/>
    <s v="Holloway Ltd"/>
    <s v="North"/>
    <s v="Bensonhaven"/>
    <x v="1"/>
    <s v="PayPal"/>
    <n v="4"/>
    <n v="0.19999999999999996"/>
    <n v="982.45"/>
    <n v="3143.84"/>
  </r>
  <r>
    <x v="252"/>
    <d v="2025-09-25T00:00:00"/>
    <n v="9"/>
    <n v="2025"/>
    <s v="CUST1449"/>
    <s v="Male"/>
    <n v="29"/>
    <s v="PROD98"/>
    <s v="Portable Bluetooth Speaker"/>
    <x v="1"/>
    <s v="Audio"/>
    <s v="STORE19"/>
    <s v="Mann-Austin"/>
    <s v="East"/>
    <s v="Vasquezborough"/>
    <x v="0"/>
    <s v="PayPal"/>
    <n v="1"/>
    <n v="9.9999999999999978E-2"/>
    <n v="549.52"/>
    <n v="494.56799999999998"/>
  </r>
  <r>
    <x v="253"/>
    <d v="2025-08-07T00:00:00"/>
    <n v="8"/>
    <n v="2025"/>
    <s v="CUST1240"/>
    <s v="Female"/>
    <n v="59"/>
    <s v="PROD92"/>
    <s v="Microwave Oven"/>
    <x v="3"/>
    <s v="Appliances"/>
    <s v="STORE18"/>
    <s v="Guerrero-Schmitt"/>
    <s v="East"/>
    <s v="East Stevechester"/>
    <x v="1"/>
    <s v="Credit Card"/>
    <n v="2"/>
    <n v="0.16000000000000003"/>
    <n v="239.92000000000002"/>
    <n v="403.06560000000002"/>
  </r>
  <r>
    <x v="254"/>
    <d v="2024-02-16T00:00:00"/>
    <n v="2"/>
    <n v="2024"/>
    <s v="CUST1082"/>
    <s v="Male"/>
    <n v="53"/>
    <s v="PROD92"/>
    <s v="Microwave Oven"/>
    <x v="3"/>
    <s v="Appliances"/>
    <s v="STORE6"/>
    <s v="Mann-Austin"/>
    <s v="East"/>
    <s v="Vasquezborough"/>
    <x v="0"/>
    <s v="PayPal"/>
    <n v="2"/>
    <n v="0.10999999999999999"/>
    <n v="878.05000000000007"/>
    <n v="1562.9290000000001"/>
  </r>
  <r>
    <x v="255"/>
    <d v="2025-03-30T00:00:00"/>
    <n v="3"/>
    <n v="2025"/>
    <s v="CUST1044"/>
    <s v="Male"/>
    <n v="34"/>
    <s v="PROD1"/>
    <s v="Men's Graphic T-Shirt"/>
    <x v="4"/>
    <s v="Tops"/>
    <s v="STORE9"/>
    <s v="Mann-Austin"/>
    <s v="East"/>
    <s v="Vasquezborough"/>
    <x v="0"/>
    <s v="Credit Card"/>
    <n v="3"/>
    <n v="0.18999999999999995"/>
    <n v="546.96"/>
    <n v="1329.1128000000001"/>
  </r>
  <r>
    <x v="256"/>
    <d v="2025-02-18T00:00:00"/>
    <n v="2"/>
    <n v="2025"/>
    <s v="CUST1471"/>
    <s v="Male"/>
    <n v="42"/>
    <s v="PROD17"/>
    <s v="Soccer Training Cone Set"/>
    <x v="0"/>
    <s v="Accessories"/>
    <s v="STORE10"/>
    <s v="Martinez, Adkins and Johnson"/>
    <s v="North"/>
    <s v="Danielmouth"/>
    <x v="1"/>
    <s v="Credit Card"/>
    <n v="2"/>
    <n v="0.21999999999999997"/>
    <n v="71.77"/>
    <n v="111.96119999999999"/>
  </r>
  <r>
    <x v="257"/>
    <d v="2025-03-01T00:00:00"/>
    <n v="3"/>
    <n v="2025"/>
    <s v="CUST1013"/>
    <s v="Female"/>
    <n v="32"/>
    <s v="PROD24"/>
    <s v="Foldable Camping Chair"/>
    <x v="0"/>
    <s v="Outdoor"/>
    <s v="STORE1"/>
    <s v="Martinez, Adkins and Johnson"/>
    <s v="North"/>
    <s v="Danielmouth"/>
    <x v="1"/>
    <s v="COD"/>
    <n v="2"/>
    <n v="0.22000000000000008"/>
    <n v="679.86"/>
    <n v="1060.5816"/>
  </r>
  <r>
    <x v="258"/>
    <d v="2024-01-09T00:00:00"/>
    <n v="1"/>
    <n v="2024"/>
    <s v="CUST1136"/>
    <s v="Male"/>
    <n v="29"/>
    <s v="PROD35"/>
    <s v="Bedroom Table Lamp"/>
    <x v="3"/>
    <s v="Lighting"/>
    <s v="STORE17"/>
    <s v="Holloway Ltd"/>
    <s v="North"/>
    <s v="Bensonhaven"/>
    <x v="1"/>
    <s v="Credit Card"/>
    <n v="1"/>
    <n v="0.18999999999999995"/>
    <n v="222.94"/>
    <n v="180.5814"/>
  </r>
  <r>
    <x v="259"/>
    <d v="2025-04-26T00:00:00"/>
    <n v="4"/>
    <n v="2025"/>
    <s v="CUST1248"/>
    <s v="Male"/>
    <n v="19"/>
    <s v="PROD35"/>
    <s v="Bedroom Table Lamp"/>
    <x v="3"/>
    <s v="Lighting"/>
    <s v="STORE2"/>
    <s v="Mann-Austin"/>
    <s v="East"/>
    <s v="Vasquezborough"/>
    <x v="0"/>
    <s v="PayPal"/>
    <n v="2"/>
    <n v="0"/>
    <n v="294.899"/>
    <n v="589.798"/>
  </r>
  <r>
    <x v="260"/>
    <d v="2024-07-24T00:00:00"/>
    <n v="7"/>
    <n v="2024"/>
    <s v="CUST1103"/>
    <s v="Male"/>
    <n v="21"/>
    <s v="PROD89"/>
    <s v="Face Foundation Kit"/>
    <x v="2"/>
    <s v="Makeup"/>
    <s v="STORE19"/>
    <s v="Mann-Austin"/>
    <s v="East"/>
    <s v="Vasquezborough"/>
    <x v="0"/>
    <s v="PayPal"/>
    <n v="4"/>
    <n v="0.10999999999999988"/>
    <n v="611.29999999999995"/>
    <n v="2176.2280000000001"/>
  </r>
  <r>
    <x v="261"/>
    <d v="2025-03-26T00:00:00"/>
    <n v="3"/>
    <n v="2025"/>
    <s v="CUST1333"/>
    <s v="Female"/>
    <n v="64"/>
    <s v="PROD0"/>
    <s v="Brother Laser Printer"/>
    <x v="1"/>
    <s v="Computer"/>
    <s v="STORE8"/>
    <s v="Mann-Austin"/>
    <s v="East"/>
    <s v="Vasquezborough"/>
    <x v="0"/>
    <s v="Credit Card"/>
    <n v="4"/>
    <n v="7.0000000000000062E-2"/>
    <n v="849.21"/>
    <n v="3159.0612000000001"/>
  </r>
  <r>
    <x v="262"/>
    <d v="2025-02-25T00:00:00"/>
    <n v="2"/>
    <n v="2025"/>
    <s v="CUST1209"/>
    <s v="Female"/>
    <n v="50"/>
    <s v="PROD42"/>
    <s v="Smart Home WiFi Camera"/>
    <x v="1"/>
    <s v="Accessories"/>
    <s v="STORE7"/>
    <s v="Mann-Austin"/>
    <s v="East"/>
    <s v="Vasquezborough"/>
    <x v="0"/>
    <s v="COD"/>
    <n v="3"/>
    <n v="0.28000000000000003"/>
    <n v="553.12"/>
    <n v="1194.7392"/>
  </r>
  <r>
    <x v="263"/>
    <d v="2025-06-18T00:00:00"/>
    <n v="6"/>
    <n v="2025"/>
    <s v="CUST1282"/>
    <s v="Female"/>
    <n v="46"/>
    <s v="PROD91"/>
    <s v="Women's High Heels"/>
    <x v="4"/>
    <s v="Footwear"/>
    <s v="STORE9"/>
    <s v="Mann-Austin"/>
    <s v="East"/>
    <s v="Vasquezborough"/>
    <x v="0"/>
    <s v="COD"/>
    <n v="2"/>
    <n v="0.17999999999999994"/>
    <n v="903.08"/>
    <n v="1481.0512000000001"/>
  </r>
  <r>
    <x v="264"/>
    <d v="2024-12-22T00:00:00"/>
    <n v="12"/>
    <n v="2024"/>
    <s v="CUST1478"/>
    <s v="Male"/>
    <n v="59"/>
    <s v="PROD16"/>
    <s v="Beard Grooming Kit"/>
    <x v="2"/>
    <s v="Grooming"/>
    <s v="STORE11"/>
    <s v="Martinez, Adkins and Johnson"/>
    <s v="North"/>
    <s v="Danielmouth"/>
    <x v="1"/>
    <s v="COD"/>
    <n v="4"/>
    <n v="6.0000000000000053E-2"/>
    <n v="640.23"/>
    <n v="2407.2647999999999"/>
  </r>
  <r>
    <x v="265"/>
    <d v="2025-06-28T00:00:00"/>
    <n v="6"/>
    <n v="2025"/>
    <s v="CUST1141"/>
    <s v="Male"/>
    <n v="30"/>
    <s v="PROD21"/>
    <s v="Multi-Purpose Storage Box"/>
    <x v="3"/>
    <s v="Storage"/>
    <s v="STORE6"/>
    <s v="Mann-Austin"/>
    <s v="East"/>
    <s v="Vasquezborough"/>
    <x v="0"/>
    <s v="Credit Card"/>
    <n v="1"/>
    <n v="0.25"/>
    <n v="518"/>
    <n v="388.5"/>
  </r>
  <r>
    <x v="266"/>
    <d v="2024-05-25T00:00:00"/>
    <n v="5"/>
    <n v="2024"/>
    <s v="CUST1433"/>
    <s v="Female"/>
    <n v="51"/>
    <s v="PROD64"/>
    <s v="Matte Lipstick Set"/>
    <x v="2"/>
    <s v="Makeup"/>
    <s v="STORE4"/>
    <s v="Mann-Austin"/>
    <s v="East"/>
    <s v="Vasquezborough"/>
    <x v="0"/>
    <s v="Credit Card"/>
    <n v="4"/>
    <n v="0.25"/>
    <n v="779.25"/>
    <n v="2337.75"/>
  </r>
  <r>
    <x v="267"/>
    <d v="2025-05-30T00:00:00"/>
    <n v="5"/>
    <n v="2025"/>
    <s v="CUST1118"/>
    <s v="Male"/>
    <n v="36"/>
    <s v="PROD83"/>
    <s v="Hydrating Face Cleanser"/>
    <x v="2"/>
    <s v="Skincare"/>
    <s v="STORE7"/>
    <s v="Mann-Austin"/>
    <s v="East"/>
    <s v="Vasquezborough"/>
    <x v="0"/>
    <s v="Credit Card"/>
    <n v="2"/>
    <n v="0.26"/>
    <n v="467.75"/>
    <n v="692.27"/>
  </r>
  <r>
    <x v="268"/>
    <d v="2024-09-20T00:00:00"/>
    <n v="9"/>
    <n v="2024"/>
    <s v="CUST1406"/>
    <s v="Female"/>
    <n v="23"/>
    <s v="PROD90"/>
    <s v="Gaming Mouse Pad XL"/>
    <x v="1"/>
    <s v="Accessories"/>
    <s v="STORE18"/>
    <s v="Guerrero-Schmitt"/>
    <s v="East"/>
    <s v="East Stevechester"/>
    <x v="1"/>
    <s v="Credit Card"/>
    <n v="3"/>
    <n v="6.0000000000000053E-2"/>
    <n v="111.79"/>
    <n v="315.24779999999998"/>
  </r>
  <r>
    <x v="269"/>
    <d v="2025-05-26T00:00:00"/>
    <n v="5"/>
    <n v="2025"/>
    <s v="CUST1219"/>
    <s v="Female"/>
    <n v="47"/>
    <s v="PROD37"/>
    <s v="Men's Casual Sneakers"/>
    <x v="4"/>
    <s v="Footwear"/>
    <s v="STORE0"/>
    <s v="Rivera-Warner"/>
    <s v="East"/>
    <s v="Washingtonfurt"/>
    <x v="1"/>
    <s v="PayPal"/>
    <n v="4"/>
    <n v="0.13"/>
    <n v="747.01"/>
    <n v="2599.5947999999999"/>
  </r>
  <r>
    <x v="270"/>
    <d v="2025-03-19T00:00:00"/>
    <n v="3"/>
    <n v="2025"/>
    <s v="CUST1101"/>
    <s v="Male"/>
    <n v="29"/>
    <s v="PROD89"/>
    <s v="Face Foundation Kit"/>
    <x v="2"/>
    <s v="Makeup"/>
    <s v="STORE12"/>
    <s v="Martinez, Adkins and Johnson"/>
    <s v="North"/>
    <s v="Danielmouth"/>
    <x v="1"/>
    <s v="PayPal"/>
    <n v="4"/>
    <n v="0.28000000000000003"/>
    <n v="461.83000000000004"/>
    <n v="1330.0704000000001"/>
  </r>
  <r>
    <x v="271"/>
    <d v="2025-04-03T00:00:00"/>
    <n v="4"/>
    <n v="2025"/>
    <s v="CUST1134"/>
    <s v="Male"/>
    <n v="54"/>
    <s v="PROD70"/>
    <s v="Kitchen Storage Rack"/>
    <x v="3"/>
    <s v="Storage"/>
    <s v="STORE8"/>
    <s v="Mann-Austin"/>
    <s v="East"/>
    <s v="Vasquezborough"/>
    <x v="0"/>
    <s v="Credit Card"/>
    <n v="2"/>
    <n v="6.0000000000000053E-2"/>
    <n v="105.15"/>
    <n v="197.68199999999999"/>
  </r>
  <r>
    <x v="272"/>
    <d v="2025-02-05T00:00:00"/>
    <n v="2"/>
    <n v="2025"/>
    <s v="CUST1033"/>
    <s v="Male"/>
    <n v="25"/>
    <s v="PROD23"/>
    <s v="Men's Formal Shirt"/>
    <x v="4"/>
    <s v="Tops"/>
    <s v="STORE3"/>
    <s v="Mann-Austin"/>
    <s v="East"/>
    <s v="Vasquezborough"/>
    <x v="0"/>
    <s v="COD"/>
    <n v="3"/>
    <n v="0.17000000000000004"/>
    <n v="610.24"/>
    <n v="1519.4975999999999"/>
  </r>
  <r>
    <x v="273"/>
    <d v="2025-01-10T00:00:00"/>
    <n v="1"/>
    <n v="2025"/>
    <s v="CUST1312"/>
    <s v="Female"/>
    <n v="47"/>
    <s v="PROD74"/>
    <s v="Bluetooth Car Audio System"/>
    <x v="1"/>
    <s v="Audio"/>
    <s v="STORE8"/>
    <s v="Mann-Austin"/>
    <s v="East"/>
    <s v="Vasquezborough"/>
    <x v="0"/>
    <s v="PayPal"/>
    <n v="1"/>
    <n v="7.0000000000000062E-2"/>
    <n v="872.12"/>
    <n v="811.07159999999999"/>
  </r>
  <r>
    <x v="274"/>
    <d v="2024-01-25T00:00:00"/>
    <n v="1"/>
    <n v="2024"/>
    <s v="CUST1433"/>
    <s v="Female"/>
    <n v="51"/>
    <s v="PROD10"/>
    <s v="Men's Graphic T-Shirt"/>
    <x v="4"/>
    <s v="Tops"/>
    <s v="STORE1"/>
    <s v="Martinez, Adkins and Johnson"/>
    <s v="North"/>
    <s v="Danielmouth"/>
    <x v="1"/>
    <s v="COD"/>
    <n v="1"/>
    <n v="3.0000000000000027E-2"/>
    <n v="406.79"/>
    <n v="394.58629999999999"/>
  </r>
  <r>
    <x v="275"/>
    <d v="2025-10-02T00:00:00"/>
    <n v="10"/>
    <n v="2025"/>
    <s v="CUST1372"/>
    <s v="Male"/>
    <n v="28"/>
    <s v="PROD54"/>
    <s v="Sports Stopwatch Pro"/>
    <x v="0"/>
    <s v="Accessories"/>
    <s v="STORE14"/>
    <s v="Mcdonald Inc"/>
    <s v="South"/>
    <s v="Christopherland"/>
    <x v="2"/>
    <s v="PayPal"/>
    <n v="1"/>
    <n v="4.0000000000000036E-2"/>
    <n v="606.01"/>
    <n v="581.76959999999997"/>
  </r>
  <r>
    <x v="276"/>
    <d v="2024-07-10T00:00:00"/>
    <n v="7"/>
    <n v="2024"/>
    <s v="CUST1349"/>
    <s v="Male"/>
    <n v="31"/>
    <s v="PROD17"/>
    <s v="Soccer Training Cone Set"/>
    <x v="0"/>
    <s v="Accessories"/>
    <s v="STORE5"/>
    <s v="Mann-Austin"/>
    <s v="East"/>
    <s v="Vasquezborough"/>
    <x v="0"/>
    <s v="Credit Card"/>
    <n v="4"/>
    <n v="6.0000000000000053E-2"/>
    <n v="322.58"/>
    <n v="1212.9007999999999"/>
  </r>
  <r>
    <x v="277"/>
    <d v="2025-01-04T00:00:00"/>
    <n v="1"/>
    <n v="2025"/>
    <s v="CUST1484"/>
    <s v="Male"/>
    <n v="32"/>
    <s v="PROD77"/>
    <s v="WiFi Mesh Router"/>
    <x v="1"/>
    <s v="Appliances"/>
    <s v="STORE18"/>
    <s v="Guerrero-Schmitt"/>
    <s v="East"/>
    <s v="East Stevechester"/>
    <x v="1"/>
    <s v="PayPal"/>
    <n v="4"/>
    <n v="6.0000000000000053E-2"/>
    <n v="463.17"/>
    <n v="1741.5192"/>
  </r>
  <r>
    <x v="278"/>
    <d v="2025-05-21T00:00:00"/>
    <n v="5"/>
    <n v="2025"/>
    <s v="CUST1316"/>
    <s v="Male"/>
    <n v="34"/>
    <s v="PROD25"/>
    <s v="Women's Scarf Set"/>
    <x v="4"/>
    <s v="Accessories"/>
    <s v="STORE7"/>
    <s v="Mann-Austin"/>
    <s v="East"/>
    <s v="Vasquezborough"/>
    <x v="0"/>
    <s v="PayPal"/>
    <n v="4"/>
    <n v="0.17999999999999994"/>
    <n v="285.82"/>
    <n v="937.4896"/>
  </r>
  <r>
    <x v="279"/>
    <d v="2025-07-30T00:00:00"/>
    <n v="7"/>
    <n v="2025"/>
    <s v="CUST1326"/>
    <s v="Female"/>
    <n v="58"/>
    <s v="PROD37"/>
    <s v="Men's Casual Sneakers"/>
    <x v="4"/>
    <s v="Footwear"/>
    <s v="STORE11"/>
    <s v="Martinez, Adkins and Johnson"/>
    <s v="North"/>
    <s v="Danielmouth"/>
    <x v="1"/>
    <s v="PayPal"/>
    <n v="3"/>
    <n v="9.9999999999999867E-2"/>
    <n v="995.37999999999965"/>
    <n v="2687.5259999999994"/>
  </r>
  <r>
    <x v="280"/>
    <d v="2025-04-10T00:00:00"/>
    <n v="4"/>
    <n v="2025"/>
    <s v="CUST1119"/>
    <s v="Male"/>
    <n v="40"/>
    <s v="PROD62"/>
    <s v="Laptop Cooling Pad"/>
    <x v="1"/>
    <s v="Computer"/>
    <s v="STORE8"/>
    <s v="Mann-Austin"/>
    <s v="East"/>
    <s v="Vasquezborough"/>
    <x v="0"/>
    <s v="Credit Card"/>
    <n v="1"/>
    <n v="8.9999999999999969E-2"/>
    <n v="329.31"/>
    <n v="299.6721"/>
  </r>
  <r>
    <x v="281"/>
    <d v="2024-07-02T00:00:00"/>
    <n v="7"/>
    <n v="2024"/>
    <s v="CUST1490"/>
    <s v="Male"/>
    <n v="23"/>
    <s v="PROD47"/>
    <s v="Makeup Brush Set"/>
    <x v="2"/>
    <s v="Makeup"/>
    <s v="STORE16"/>
    <s v="Frederick-Wright"/>
    <s v="West"/>
    <s v="New Jimmymouth"/>
    <x v="1"/>
    <s v="COD"/>
    <n v="3"/>
    <n v="8.0000000000000071E-2"/>
    <n v="64.200000000000017"/>
    <n v="177.19200000000004"/>
  </r>
  <r>
    <x v="282"/>
    <d v="2025-06-21T00:00:00"/>
    <n v="6"/>
    <n v="2025"/>
    <s v="CUST1262"/>
    <s v="Female"/>
    <n v="60"/>
    <s v="PROD11"/>
    <s v="Men's Graphic T-Shirt"/>
    <x v="4"/>
    <s v="Tops"/>
    <s v="STORE13"/>
    <s v="Martinez, Adkins and Johnson"/>
    <s v="North"/>
    <s v="Danielmouth"/>
    <x v="1"/>
    <s v="COD"/>
    <n v="3"/>
    <n v="0.25"/>
    <n v="697.13"/>
    <n v="1568.5425"/>
  </r>
  <r>
    <x v="283"/>
    <d v="2024-12-13T00:00:00"/>
    <n v="12"/>
    <n v="2024"/>
    <s v="CUST1022"/>
    <s v="Female"/>
    <n v="33"/>
    <s v="PROD9"/>
    <s v="Face Foundation Kit"/>
    <x v="2"/>
    <s v="Makeup"/>
    <s v="STORE5"/>
    <s v="Mann-Austin"/>
    <s v="East"/>
    <s v="Vasquezborough"/>
    <x v="0"/>
    <s v="Credit Card"/>
    <n v="3"/>
    <n v="0.14000000000000001"/>
    <n v="134.30000000000001"/>
    <n v="346.49400000000003"/>
  </r>
  <r>
    <x v="284"/>
    <d v="2024-08-14T00:00:00"/>
    <n v="8"/>
    <n v="2024"/>
    <s v="CUST1260"/>
    <s v="Female"/>
    <n v="63"/>
    <s v="PROD84"/>
    <s v="Wooden Bookshelf"/>
    <x v="3"/>
    <s v="Furniture"/>
    <s v="STORE13"/>
    <s v="Martinez, Adkins and Johnson"/>
    <s v="North"/>
    <s v="Danielmouth"/>
    <x v="1"/>
    <s v="Credit Card"/>
    <n v="1"/>
    <n v="0.15000000000000013"/>
    <n v="520.93000000000018"/>
    <n v="442.79050000000007"/>
  </r>
  <r>
    <x v="285"/>
    <d v="2025-03-05T00:00:00"/>
    <n v="3"/>
    <n v="2025"/>
    <s v="CUST1225"/>
    <s v="Female"/>
    <n v="46"/>
    <s v="PROD19"/>
    <s v="Knee Support Brace"/>
    <x v="0"/>
    <s v="Equipment"/>
    <s v="STORE7"/>
    <s v="Mann-Austin"/>
    <s v="East"/>
    <s v="Vasquezborough"/>
    <x v="0"/>
    <s v="COD"/>
    <n v="2"/>
    <n v="0.20999999999999996"/>
    <n v="350.12"/>
    <n v="553.18960000000004"/>
  </r>
  <r>
    <x v="286"/>
    <d v="2024-01-17T00:00:00"/>
    <n v="1"/>
    <n v="2024"/>
    <s v="CUST1466"/>
    <s v="Male"/>
    <n v="18"/>
    <s v="PROD48"/>
    <s v="Car Dashboard Phone Holder"/>
    <x v="1"/>
    <s v="Accessories"/>
    <s v="STORE19"/>
    <s v="Mann-Austin"/>
    <s v="East"/>
    <s v="Vasquezborough"/>
    <x v="0"/>
    <s v="PayPal"/>
    <n v="3"/>
    <n v="0.10000000000000009"/>
    <n v="807.9500000000005"/>
    <n v="2181.4650000000011"/>
  </r>
  <r>
    <x v="287"/>
    <d v="2025-08-20T00:00:00"/>
    <n v="8"/>
    <n v="2025"/>
    <s v="CUST1335"/>
    <s v="Male"/>
    <n v="37"/>
    <s v="PROD38"/>
    <s v="Sports Water Hydration Pack"/>
    <x v="0"/>
    <s v="Outdoor"/>
    <s v="STORE6"/>
    <s v="Mann-Austin"/>
    <s v="East"/>
    <s v="Vasquezborough"/>
    <x v="0"/>
    <s v="PayPal"/>
    <n v="4"/>
    <n v="0.29000000000000004"/>
    <n v="766.03000000000009"/>
    <n v="2175.5252"/>
  </r>
  <r>
    <x v="288"/>
    <d v="2024-04-04T00:00:00"/>
    <n v="4"/>
    <n v="2024"/>
    <s v="CUST1182"/>
    <s v="Female"/>
    <n v="23"/>
    <s v="PROD57"/>
    <s v="Foam Roller"/>
    <x v="0"/>
    <s v="Fitness"/>
    <s v="STORE8"/>
    <s v="Mann-Austin"/>
    <s v="East"/>
    <s v="Vasquezborough"/>
    <x v="0"/>
    <s v="COD"/>
    <n v="3"/>
    <n v="8.0000000000000071E-2"/>
    <n v="545.10000000000014"/>
    <n v="1504.4760000000003"/>
  </r>
  <r>
    <x v="289"/>
    <d v="2024-05-26T00:00:00"/>
    <n v="5"/>
    <n v="2024"/>
    <s v="CUST1263"/>
    <s v="Male"/>
    <n v="50"/>
    <s v="PROD65"/>
    <s v="Adjustable Dumbbells 20kg"/>
    <x v="0"/>
    <s v="Fitness"/>
    <s v="STORE7"/>
    <s v="Mann-Austin"/>
    <s v="East"/>
    <s v="Vasquezborough"/>
    <x v="0"/>
    <s v="COD"/>
    <n v="1"/>
    <n v="0.24"/>
    <n v="203.60999999999999"/>
    <n v="154.74359999999999"/>
  </r>
  <r>
    <x v="290"/>
    <d v="2025-07-18T00:00:00"/>
    <n v="7"/>
    <n v="2025"/>
    <s v="CUST1417"/>
    <s v="Female"/>
    <n v="64"/>
    <s v="PROD97"/>
    <s v="Cricket Bat"/>
    <x v="0"/>
    <s v="Team Sports"/>
    <s v="STORE15"/>
    <s v="Shelton PLC"/>
    <s v="North"/>
    <s v="East Jenniferstad"/>
    <x v="1"/>
    <s v="COD"/>
    <n v="4"/>
    <n v="0.24"/>
    <n v="493.8"/>
    <n v="1501.152"/>
  </r>
  <r>
    <x v="291"/>
    <d v="2024-07-12T00:00:00"/>
    <n v="7"/>
    <n v="2024"/>
    <s v="CUST1017"/>
    <s v="Female"/>
    <n v="60"/>
    <s v="PROD41"/>
    <s v="Yoga Exercise Mat"/>
    <x v="0"/>
    <s v="Fitness"/>
    <s v="STORE17"/>
    <s v="Holloway Ltd"/>
    <s v="North"/>
    <s v="Bensonhaven"/>
    <x v="1"/>
    <s v="Credit Card"/>
    <n v="1"/>
    <n v="0.25"/>
    <n v="640.55000000000007"/>
    <n v="480.41250000000002"/>
  </r>
  <r>
    <x v="292"/>
    <d v="2024-09-10T00:00:00"/>
    <n v="9"/>
    <n v="2024"/>
    <s v="CUST1119"/>
    <s v="Male"/>
    <n v="40"/>
    <s v="PROD74"/>
    <s v="Bluetooth Car Audio System"/>
    <x v="1"/>
    <s v="Audio"/>
    <s v="STORE4"/>
    <s v="Mann-Austin"/>
    <s v="East"/>
    <s v="Vasquezborough"/>
    <x v="0"/>
    <s v="Credit Card"/>
    <n v="1"/>
    <n v="0.30000000000000004"/>
    <n v="702.53000000000009"/>
    <n v="491.77100000000002"/>
  </r>
  <r>
    <x v="293"/>
    <d v="2025-06-18T00:00:00"/>
    <n v="6"/>
    <n v="2025"/>
    <s v="CUST1224"/>
    <s v="Male"/>
    <n v="29"/>
    <s v="PROD39"/>
    <s v="Portable Power Bank"/>
    <x v="1"/>
    <s v="Mobile"/>
    <s v="STORE8"/>
    <s v="Mann-Austin"/>
    <s v="East"/>
    <s v="Vasquezborough"/>
    <x v="0"/>
    <s v="Credit Card"/>
    <n v="4"/>
    <n v="0.24"/>
    <n v="139.94"/>
    <n v="425.41759999999999"/>
  </r>
  <r>
    <x v="294"/>
    <d v="2024-12-28T00:00:00"/>
    <n v="12"/>
    <n v="2024"/>
    <s v="CUST1277"/>
    <s v="Female"/>
    <n v="22"/>
    <s v="PROD19"/>
    <s v="Knee Support Brace"/>
    <x v="0"/>
    <s v="Equipment"/>
    <s v="STORE8"/>
    <s v="Mann-Austin"/>
    <s v="East"/>
    <s v="Vasquezborough"/>
    <x v="0"/>
    <s v="Credit Card"/>
    <n v="2"/>
    <n v="0.17999999999999994"/>
    <n v="230.84999999999997"/>
    <n v="378.59399999999999"/>
  </r>
  <r>
    <x v="295"/>
    <d v="2024-09-21T00:00:00"/>
    <n v="9"/>
    <n v="2024"/>
    <s v="CUST1211"/>
    <s v="Female"/>
    <n v="20"/>
    <s v="PROD85"/>
    <s v="Women's Beanie Hat"/>
    <x v="4"/>
    <s v="Accessories"/>
    <s v="STORE17"/>
    <s v="Holloway Ltd"/>
    <s v="North"/>
    <s v="Bensonhaven"/>
    <x v="1"/>
    <s v="COD"/>
    <n v="4"/>
    <n v="0.25"/>
    <n v="626.35"/>
    <n v="1879.0500000000002"/>
  </r>
  <r>
    <x v="296"/>
    <d v="2024-05-22T00:00:00"/>
    <n v="5"/>
    <n v="2024"/>
    <s v="CUST1082"/>
    <s v="Male"/>
    <n v="53"/>
    <s v="PROD41"/>
    <s v="Yoga Exercise Mat"/>
    <x v="0"/>
    <s v="Fitness"/>
    <s v="STORE14"/>
    <s v="Mcdonald Inc"/>
    <s v="South"/>
    <s v="Christopherland"/>
    <x v="2"/>
    <s v="PayPal"/>
    <n v="4"/>
    <n v="0.17999999999999994"/>
    <n v="108.54999999999998"/>
    <n v="356.04399999999998"/>
  </r>
  <r>
    <x v="297"/>
    <d v="2025-08-02T00:00:00"/>
    <n v="8"/>
    <n v="2025"/>
    <s v="CUST1191"/>
    <s v="Female"/>
    <n v="29"/>
    <s v="PROD17"/>
    <s v="Soccer Training Cone Set"/>
    <x v="0"/>
    <s v="Accessories"/>
    <s v="STORE1"/>
    <s v="Martinez, Adkins and Johnson"/>
    <s v="North"/>
    <s v="Danielmouth"/>
    <x v="1"/>
    <s v="COD"/>
    <n v="4"/>
    <n v="2.9999999999999916E-2"/>
    <n v="353.67"/>
    <n v="1372.2396000000001"/>
  </r>
  <r>
    <x v="298"/>
    <d v="2024-10-18T00:00:00"/>
    <n v="10"/>
    <n v="2024"/>
    <s v="CUST1065"/>
    <s v="Female"/>
    <n v="21"/>
    <s v="PROD90"/>
    <s v="Gaming Mouse Pad XL"/>
    <x v="1"/>
    <s v="Accessories"/>
    <s v="STORE1"/>
    <s v="Martinez, Adkins and Johnson"/>
    <s v="North"/>
    <s v="Danielmouth"/>
    <x v="1"/>
    <s v="Credit Card"/>
    <n v="4"/>
    <n v="0.16000000000000003"/>
    <n v="61.980000000000004"/>
    <n v="208.25280000000001"/>
  </r>
  <r>
    <x v="299"/>
    <d v="2024-02-26T00:00:00"/>
    <n v="2"/>
    <n v="2024"/>
    <s v="CUST1216"/>
    <s v="Male"/>
    <n v="44"/>
    <s v="PROD22"/>
    <s v="Carbon Fiber Tennis Racket"/>
    <x v="0"/>
    <s v="Equipment"/>
    <s v="STORE19"/>
    <s v="Mann-Austin"/>
    <s v="East"/>
    <s v="Vasquezborough"/>
    <x v="0"/>
    <s v="PayPal"/>
    <n v="2"/>
    <n v="0.12000000000000011"/>
    <n v="873.1"/>
    <n v="1536.6559999999999"/>
  </r>
  <r>
    <x v="300"/>
    <d v="2023-12-08T00:00:00"/>
    <n v="12"/>
    <n v="2023"/>
    <s v="CUST1198"/>
    <s v="Male"/>
    <n v="54"/>
    <s v="PROD12"/>
    <s v="Men's Graphic T-Shirt"/>
    <x v="4"/>
    <s v="Tops"/>
    <s v="STORE15"/>
    <s v="Shelton PLC"/>
    <s v="North"/>
    <s v="East Jenniferstad"/>
    <x v="1"/>
    <s v="Credit Card"/>
    <n v="4"/>
    <n v="0.24"/>
    <n v="889.47"/>
    <n v="2703.9888000000001"/>
  </r>
  <r>
    <x v="301"/>
    <d v="2024-10-31T00:00:00"/>
    <n v="10"/>
    <n v="2024"/>
    <s v="CUST1028"/>
    <s v="Female"/>
    <n v="27"/>
    <s v="PROD74"/>
    <s v="Bluetooth Car Audio System"/>
    <x v="1"/>
    <s v="Audio"/>
    <s v="STORE11"/>
    <s v="Martinez, Adkins and Johnson"/>
    <s v="North"/>
    <s v="Danielmouth"/>
    <x v="1"/>
    <s v="COD"/>
    <n v="3"/>
    <n v="0.18999999999999995"/>
    <n v="803.76"/>
    <n v="1953.1368"/>
  </r>
  <r>
    <x v="302"/>
    <d v="2024-11-28T00:00:00"/>
    <n v="11"/>
    <n v="2024"/>
    <s v="CUST1468"/>
    <s v="Male"/>
    <n v="45"/>
    <s v="PROD75"/>
    <s v="Women's Ankle Boots"/>
    <x v="4"/>
    <s v="Footwear"/>
    <s v="STORE5"/>
    <s v="Mann-Austin"/>
    <s v="East"/>
    <s v="Vasquezborough"/>
    <x v="0"/>
    <s v="PayPal"/>
    <n v="2"/>
    <n v="0.19999999999999996"/>
    <n v="865.13999999999987"/>
    <n v="1384.2239999999999"/>
  </r>
  <r>
    <x v="303"/>
    <d v="2025-06-05T00:00:00"/>
    <n v="6"/>
    <n v="2025"/>
    <s v="CUST1097"/>
    <s v="Male"/>
    <n v="36"/>
    <s v="PROD31"/>
    <s v="Basketball"/>
    <x v="0"/>
    <s v="Team Sports"/>
    <s v="STORE9"/>
    <s v="Mann-Austin"/>
    <s v="East"/>
    <s v="Vasquezborough"/>
    <x v="0"/>
    <s v="COD"/>
    <n v="2"/>
    <n v="0.30000000000000004"/>
    <n v="916.49000000000012"/>
    <n v="1283.086"/>
  </r>
  <r>
    <x v="304"/>
    <d v="2024-11-19T00:00:00"/>
    <n v="11"/>
    <n v="2024"/>
    <s v="CUST1042"/>
    <s v="Male"/>
    <n v="19"/>
    <s v="PROD51"/>
    <s v="HDMI Cable – 2m"/>
    <x v="1"/>
    <s v="Accessories"/>
    <s v="STORE12"/>
    <s v="Martinez, Adkins and Johnson"/>
    <s v="North"/>
    <s v="Danielmouth"/>
    <x v="1"/>
    <s v="Credit Card"/>
    <n v="3"/>
    <n v="0.12"/>
    <n v="781.39"/>
    <n v="2062.8696"/>
  </r>
  <r>
    <x v="305"/>
    <d v="2024-05-19T00:00:00"/>
    <n v="5"/>
    <n v="2024"/>
    <s v="CUST1211"/>
    <s v="Female"/>
    <n v="20"/>
    <s v="PROD38"/>
    <s v="Sports Water Hydration Pack"/>
    <x v="0"/>
    <s v="Outdoor"/>
    <s v="STORE12"/>
    <s v="Martinez, Adkins and Johnson"/>
    <s v="North"/>
    <s v="Danielmouth"/>
    <x v="1"/>
    <s v="COD"/>
    <n v="4"/>
    <n v="0.13"/>
    <n v="619.74"/>
    <n v="2156.6952000000001"/>
  </r>
  <r>
    <x v="306"/>
    <d v="2025-01-22T00:00:00"/>
    <n v="1"/>
    <n v="2025"/>
    <s v="CUST1481"/>
    <s v="Male"/>
    <n v="21"/>
    <s v="PROD62"/>
    <s v="Laptop Cooling Pad"/>
    <x v="1"/>
    <s v="Computer"/>
    <s v="STORE14"/>
    <s v="Mcdonald Inc"/>
    <s v="South"/>
    <s v="Christopherland"/>
    <x v="2"/>
    <s v="COD"/>
    <n v="2"/>
    <n v="2.9999999999999916E-2"/>
    <n v="837.76"/>
    <n v="1625.2544"/>
  </r>
  <r>
    <x v="307"/>
    <d v="2025-07-04T00:00:00"/>
    <n v="7"/>
    <n v="2025"/>
    <s v="CUST1451"/>
    <s v="Male"/>
    <n v="46"/>
    <s v="PROD90"/>
    <s v="Gaming Mouse Pad XL"/>
    <x v="1"/>
    <s v="Accessories"/>
    <s v="STORE1"/>
    <s v="Martinez, Adkins and Johnson"/>
    <s v="North"/>
    <s v="Danielmouth"/>
    <x v="1"/>
    <s v="Credit Card"/>
    <n v="3"/>
    <n v="0.19999999999999996"/>
    <n v="135.93999999999997"/>
    <n v="326.25599999999997"/>
  </r>
  <r>
    <x v="308"/>
    <d v="2025-05-19T00:00:00"/>
    <n v="5"/>
    <n v="2025"/>
    <s v="CUST1479"/>
    <s v="Male"/>
    <n v="40"/>
    <s v="PROD74"/>
    <s v="Bluetooth Car Audio System"/>
    <x v="1"/>
    <s v="Audio"/>
    <s v="STORE1"/>
    <s v="Martinez, Adkins and Johnson"/>
    <s v="North"/>
    <s v="Danielmouth"/>
    <x v="1"/>
    <s v="PayPal"/>
    <n v="4"/>
    <n v="7.0000000000000062E-2"/>
    <n v="396.53000000000003"/>
    <n v="1475.0916"/>
  </r>
  <r>
    <x v="309"/>
    <d v="2023-12-04T00:00:00"/>
    <n v="12"/>
    <n v="2023"/>
    <s v="CUST1220"/>
    <s v="Female"/>
    <n v="50"/>
    <s v="PROD29"/>
    <s v="Fabric Sofa Throw Blanket"/>
    <x v="3"/>
    <s v="Decor"/>
    <s v="STORE14"/>
    <s v="Mcdonald Inc"/>
    <s v="South"/>
    <s v="Christopherland"/>
    <x v="2"/>
    <s v="PayPal"/>
    <n v="2"/>
    <n v="0.21999999999999997"/>
    <n v="722.44999999999993"/>
    <n v="1127.0219999999999"/>
  </r>
  <r>
    <x v="310"/>
    <d v="2024-07-31T00:00:00"/>
    <n v="7"/>
    <n v="2024"/>
    <s v="CUST1047"/>
    <s v="Female"/>
    <n v="54"/>
    <s v="PROD64"/>
    <s v="Matte Lipstick Set"/>
    <x v="2"/>
    <s v="Makeup"/>
    <s v="STORE2"/>
    <s v="Mann-Austin"/>
    <s v="East"/>
    <s v="Vasquezborough"/>
    <x v="0"/>
    <s v="Credit Card"/>
    <n v="2"/>
    <n v="2.0000000000000018E-2"/>
    <n v="138.41"/>
    <n v="271.28359999999998"/>
  </r>
  <r>
    <x v="311"/>
    <d v="2025-01-22T00:00:00"/>
    <n v="1"/>
    <n v="2025"/>
    <s v="CUST1126"/>
    <s v="Female"/>
    <n v="62"/>
    <s v="PROD80"/>
    <s v="Wall-Mounted Spice Rack"/>
    <x v="3"/>
    <s v="Kitchen"/>
    <s v="STORE2"/>
    <s v="Mann-Austin"/>
    <s v="East"/>
    <s v="Vasquezborough"/>
    <x v="0"/>
    <s v="COD"/>
    <n v="4"/>
    <n v="8.9999999999999969E-2"/>
    <n v="741.51"/>
    <n v="2699.0963999999999"/>
  </r>
  <r>
    <x v="312"/>
    <d v="2024-11-15T00:00:00"/>
    <n v="11"/>
    <n v="2024"/>
    <s v="CUST1023"/>
    <s v="Female"/>
    <n v="52"/>
    <s v="PROD80"/>
    <s v="Wall-Mounted Spice Rack"/>
    <x v="3"/>
    <s v="Kitchen"/>
    <s v="STORE17"/>
    <s v="Holloway Ltd"/>
    <s v="North"/>
    <s v="Bensonhaven"/>
    <x v="1"/>
    <s v="PayPal"/>
    <n v="2"/>
    <n v="0.18999999999999995"/>
    <n v="588.9"/>
    <n v="954.01800000000003"/>
  </r>
  <r>
    <x v="313"/>
    <d v="2024-04-07T00:00:00"/>
    <n v="4"/>
    <n v="2024"/>
    <s v="CUST1304"/>
    <s v="Male"/>
    <n v="41"/>
    <s v="PROD50"/>
    <s v="Boxing Hand Wraps"/>
    <x v="0"/>
    <s v="Fitness"/>
    <s v="STORE2"/>
    <s v="Mann-Austin"/>
    <s v="East"/>
    <s v="Vasquezborough"/>
    <x v="0"/>
    <s v="PayPal"/>
    <n v="1"/>
    <n v="0.19000000000000006"/>
    <n v="88.920000000000016"/>
    <n v="72.025200000000012"/>
  </r>
  <r>
    <x v="314"/>
    <d v="2024-02-17T00:00:00"/>
    <n v="2"/>
    <n v="2024"/>
    <s v="CUST1118"/>
    <s v="Male"/>
    <n v="36"/>
    <s v="PROD61"/>
    <s v="Tennis Ball 3-Pack"/>
    <x v="0"/>
    <s v="Equipment"/>
    <s v="STORE16"/>
    <s v="Frederick-Wright"/>
    <s v="West"/>
    <s v="New Jimmymouth"/>
    <x v="1"/>
    <s v="COD"/>
    <n v="1"/>
    <n v="0.10000000000000009"/>
    <n v="299.13"/>
    <n v="269.21699999999998"/>
  </r>
  <r>
    <x v="315"/>
    <d v="2024-05-21T00:00:00"/>
    <n v="5"/>
    <n v="2024"/>
    <s v="CUST1116"/>
    <s v="Female"/>
    <n v="18"/>
    <s v="PROD77"/>
    <s v="WiFi Mesh Router"/>
    <x v="1"/>
    <s v="Appliances"/>
    <s v="STORE3"/>
    <s v="Mann-Austin"/>
    <s v="East"/>
    <s v="Vasquezborough"/>
    <x v="0"/>
    <s v="Credit Card"/>
    <n v="2"/>
    <n v="0.22999999999999998"/>
    <n v="548.29999999999995"/>
    <n v="844.38199999999995"/>
  </r>
  <r>
    <x v="316"/>
    <d v="2024-05-23T00:00:00"/>
    <n v="5"/>
    <n v="2024"/>
    <s v="CUST1262"/>
    <s v="Female"/>
    <n v="60"/>
    <s v="PROD54"/>
    <s v="Sports Stopwatch Pro"/>
    <x v="0"/>
    <s v="Accessories"/>
    <s v="STORE10"/>
    <s v="Martinez, Adkins and Johnson"/>
    <s v="North"/>
    <s v="Danielmouth"/>
    <x v="1"/>
    <s v="PayPal"/>
    <n v="3"/>
    <n v="1.9999999999999907E-2"/>
    <n v="977.54999999999939"/>
    <n v="2873.9969999999985"/>
  </r>
  <r>
    <x v="317"/>
    <d v="2025-06-15T00:00:00"/>
    <n v="6"/>
    <n v="2025"/>
    <s v="CUST1346"/>
    <s v="Female"/>
    <n v="58"/>
    <s v="PROD44"/>
    <s v="Adjustable Jump Rope"/>
    <x v="0"/>
    <s v="Fitness"/>
    <s v="STORE18"/>
    <s v="Guerrero-Schmitt"/>
    <s v="East"/>
    <s v="East Stevechester"/>
    <x v="1"/>
    <s v="COD"/>
    <n v="1"/>
    <n v="0.28000000000000003"/>
    <n v="459.42"/>
    <n v="330.7824"/>
  </r>
  <r>
    <x v="318"/>
    <d v="2025-01-06T00:00:00"/>
    <n v="1"/>
    <n v="2025"/>
    <s v="CUST1088"/>
    <s v="Male"/>
    <n v="58"/>
    <s v="PROD2"/>
    <s v="Knee Support Brace"/>
    <x v="0"/>
    <s v="Equipment"/>
    <s v="STORE4"/>
    <s v="Mann-Austin"/>
    <s v="East"/>
    <s v="Vasquezborough"/>
    <x v="0"/>
    <s v="Credit Card"/>
    <n v="2"/>
    <n v="0.18999999999999995"/>
    <n v="123.19"/>
    <n v="199.56780000000001"/>
  </r>
  <r>
    <x v="319"/>
    <d v="2025-08-10T00:00:00"/>
    <n v="8"/>
    <n v="2025"/>
    <s v="CUST1358"/>
    <s v="Female"/>
    <n v="60"/>
    <s v="PROD55"/>
    <s v="Ceramic Plant Pot"/>
    <x v="3"/>
    <s v="Decor"/>
    <s v="STORE19"/>
    <s v="Mann-Austin"/>
    <s v="East"/>
    <s v="Vasquezborough"/>
    <x v="0"/>
    <s v="PayPal"/>
    <n v="1"/>
    <n v="2.0000000000000018E-2"/>
    <n v="222.95000000000002"/>
    <n v="218.49100000000001"/>
  </r>
  <r>
    <x v="320"/>
    <d v="2025-07-02T00:00:00"/>
    <n v="7"/>
    <n v="2025"/>
    <s v="CUST1332"/>
    <s v="Female"/>
    <n v="34"/>
    <s v="PROD32"/>
    <s v="Vitamin C Face Serum"/>
    <x v="2"/>
    <s v="Skincare"/>
    <s v="STORE4"/>
    <s v="Mann-Austin"/>
    <s v="East"/>
    <s v="Vasquezborough"/>
    <x v="0"/>
    <s v="Credit Card"/>
    <n v="3"/>
    <n v="0.14000000000000001"/>
    <n v="601.92999999999995"/>
    <n v="1552.9793999999999"/>
  </r>
  <r>
    <x v="321"/>
    <d v="2024-03-29T00:00:00"/>
    <n v="3"/>
    <n v="2024"/>
    <s v="CUST1297"/>
    <s v="Female"/>
    <n v="47"/>
    <s v="PROD69"/>
    <s v="Men's Sports Shorts"/>
    <x v="4"/>
    <s v="Bottoms"/>
    <s v="STORE2"/>
    <s v="Mann-Austin"/>
    <s v="East"/>
    <s v="Vasquezborough"/>
    <x v="0"/>
    <s v="Credit Card"/>
    <n v="1"/>
    <n v="3.0000000000000027E-2"/>
    <n v="564.1"/>
    <n v="547.17700000000002"/>
  </r>
  <r>
    <x v="322"/>
    <d v="2025-01-15T00:00:00"/>
    <n v="1"/>
    <n v="2025"/>
    <s v="CUST1095"/>
    <s v="Female"/>
    <n v="62"/>
    <s v="PROD80"/>
    <s v="Wall-Mounted Spice Rack"/>
    <x v="3"/>
    <s v="Kitchen"/>
    <s v="STORE5"/>
    <s v="Mann-Austin"/>
    <s v="East"/>
    <s v="Vasquezborough"/>
    <x v="0"/>
    <s v="Credit Card"/>
    <n v="1"/>
    <n v="0.17999999999999994"/>
    <n v="516.62000000000012"/>
    <n v="423.62840000000011"/>
  </r>
  <r>
    <x v="323"/>
    <d v="2024-07-24T00:00:00"/>
    <n v="7"/>
    <n v="2024"/>
    <s v="CUST1438"/>
    <s v="Female"/>
    <n v="59"/>
    <s v="PROD63"/>
    <s v="Organic Sunscreen Lotion"/>
    <x v="2"/>
    <s v="Skincare"/>
    <s v="STORE12"/>
    <s v="Martinez, Adkins and Johnson"/>
    <s v="North"/>
    <s v="Danielmouth"/>
    <x v="1"/>
    <s v="PayPal"/>
    <n v="1"/>
    <n v="0.10999999999999999"/>
    <n v="934.75"/>
    <n v="831.92750000000001"/>
  </r>
  <r>
    <x v="324"/>
    <d v="2024-04-25T00:00:00"/>
    <n v="4"/>
    <n v="2024"/>
    <s v="CUST1234"/>
    <s v="Female"/>
    <n v="43"/>
    <s v="PROD98"/>
    <s v="Portable Bluetooth Speaker"/>
    <x v="1"/>
    <s v="Audio"/>
    <s v="STORE7"/>
    <s v="Mann-Austin"/>
    <s v="East"/>
    <s v="Vasquezborough"/>
    <x v="0"/>
    <s v="PayPal"/>
    <n v="4"/>
    <n v="5.0000000000000044E-2"/>
    <n v="548.44000000000005"/>
    <n v="2084.0720000000001"/>
  </r>
  <r>
    <x v="325"/>
    <d v="2025-04-17T00:00:00"/>
    <n v="4"/>
    <n v="2025"/>
    <s v="CUST1013"/>
    <s v="Female"/>
    <n v="32"/>
    <s v="PROD37"/>
    <s v="Men's Casual Sneakers"/>
    <x v="4"/>
    <s v="Footwear"/>
    <s v="STORE3"/>
    <s v="Mann-Austin"/>
    <s v="East"/>
    <s v="Vasquezborough"/>
    <x v="0"/>
    <s v="Credit Card"/>
    <n v="3"/>
    <n v="5.9999999999999942E-2"/>
    <n v="361.1099999999999"/>
    <n v="1018.3301999999999"/>
  </r>
  <r>
    <x v="326"/>
    <d v="2025-09-24T00:00:00"/>
    <n v="9"/>
    <n v="2025"/>
    <s v="CUST1187"/>
    <s v="Female"/>
    <n v="60"/>
    <s v="PROD13"/>
    <s v="Men's Graphic T-Shirt"/>
    <x v="4"/>
    <s v="Tops"/>
    <s v="STORE1"/>
    <s v="Martinez, Adkins and Johnson"/>
    <s v="North"/>
    <s v="Danielmouth"/>
    <x v="1"/>
    <s v="PayPal"/>
    <n v="2"/>
    <n v="0.10000000000000009"/>
    <n v="610.37"/>
    <n v="1098.6659999999999"/>
  </r>
  <r>
    <x v="327"/>
    <d v="2023-11-10T00:00:00"/>
    <n v="11"/>
    <n v="2023"/>
    <s v="CUST1334"/>
    <s v="Female"/>
    <n v="50"/>
    <s v="PROD51"/>
    <s v="HDMI Cable – 2m"/>
    <x v="1"/>
    <s v="Accessories"/>
    <s v="STORE16"/>
    <s v="Frederick-Wright"/>
    <s v="West"/>
    <s v="New Jimmymouth"/>
    <x v="1"/>
    <s v="Credit Card"/>
    <n v="1"/>
    <n v="0.30000000000000004"/>
    <n v="272.2"/>
    <n v="190.54"/>
  </r>
  <r>
    <x v="328"/>
    <d v="2024-02-27T00:00:00"/>
    <n v="2"/>
    <n v="2024"/>
    <s v="CUST1438"/>
    <s v="Female"/>
    <n v="59"/>
    <s v="PROD77"/>
    <s v="WiFi Mesh Router"/>
    <x v="1"/>
    <s v="Appliances"/>
    <s v="STORE6"/>
    <s v="Mann-Austin"/>
    <s v="East"/>
    <s v="Vasquezborough"/>
    <x v="0"/>
    <s v="COD"/>
    <n v="3"/>
    <n v="0.16000000000000014"/>
    <n v="573.10000000000014"/>
    <n v="1444.212"/>
  </r>
  <r>
    <x v="329"/>
    <d v="2025-04-09T00:00:00"/>
    <n v="4"/>
    <n v="2025"/>
    <s v="CUST1322"/>
    <s v="Male"/>
    <n v="54"/>
    <s v="PROD6"/>
    <s v="Men's Hair Styling Gel"/>
    <x v="2"/>
    <s v="Haircare"/>
    <s v="STORE0"/>
    <s v="Rivera-Warner"/>
    <s v="East"/>
    <s v="Washingtonfurt"/>
    <x v="1"/>
    <s v="Credit Card"/>
    <n v="4"/>
    <n v="0.28000000000000003"/>
    <n v="24.72"/>
    <n v="71.193599999999989"/>
  </r>
  <r>
    <x v="330"/>
    <d v="2024-07-05T00:00:00"/>
    <n v="7"/>
    <n v="2024"/>
    <s v="CUST1251"/>
    <s v="Male"/>
    <n v="64"/>
    <s v="PROD9"/>
    <s v="Face Foundation Kit"/>
    <x v="2"/>
    <s v="Makeup"/>
    <s v="STORE9"/>
    <s v="Mann-Austin"/>
    <s v="East"/>
    <s v="Vasquezborough"/>
    <x v="0"/>
    <s v="COD"/>
    <n v="3"/>
    <n v="7.0000000000000062E-2"/>
    <n v="268.89"/>
    <n v="750.20309999999995"/>
  </r>
  <r>
    <x v="331"/>
    <d v="2025-08-21T00:00:00"/>
    <n v="8"/>
    <n v="2025"/>
    <s v="CUST1257"/>
    <s v="Male"/>
    <n v="42"/>
    <s v="PROD68"/>
    <s v="Wooden Nightstand"/>
    <x v="3"/>
    <s v="Furniture"/>
    <s v="STORE9"/>
    <s v="Mann-Austin"/>
    <s v="East"/>
    <s v="Vasquezborough"/>
    <x v="0"/>
    <s v="COD"/>
    <n v="1"/>
    <n v="0.17000000000000004"/>
    <n v="78.5"/>
    <n v="65.155000000000001"/>
  </r>
  <r>
    <x v="332"/>
    <d v="2025-06-07T00:00:00"/>
    <n v="6"/>
    <n v="2025"/>
    <s v="CUST1133"/>
    <s v="Female"/>
    <n v="62"/>
    <s v="PROD36"/>
    <s v="Women's Summer Dress"/>
    <x v="4"/>
    <s v="Tops"/>
    <s v="STORE4"/>
    <s v="Mann-Austin"/>
    <s v="East"/>
    <s v="Vasquezborough"/>
    <x v="0"/>
    <s v="Credit Card"/>
    <n v="3"/>
    <n v="1.9999999999999907E-2"/>
    <n v="399.41999999999985"/>
    <n v="1174.2947999999997"/>
  </r>
  <r>
    <x v="333"/>
    <d v="2025-08-22T00:00:00"/>
    <n v="8"/>
    <n v="2025"/>
    <s v="CUST1085"/>
    <s v="Male"/>
    <n v="36"/>
    <s v="PROD31"/>
    <s v="Basketball"/>
    <x v="0"/>
    <s v="Team Sports"/>
    <s v="STORE19"/>
    <s v="Mann-Austin"/>
    <s v="East"/>
    <s v="Vasquezborough"/>
    <x v="0"/>
    <s v="PayPal"/>
    <n v="3"/>
    <n v="1.0000000000000009E-2"/>
    <n v="455.82000000000005"/>
    <n v="1353.7854"/>
  </r>
  <r>
    <x v="334"/>
    <d v="2024-11-13T00:00:00"/>
    <n v="11"/>
    <n v="2024"/>
    <s v="CUST1349"/>
    <s v="Male"/>
    <n v="31"/>
    <s v="PROD50"/>
    <s v="Boxing Hand Wraps"/>
    <x v="0"/>
    <s v="Fitness"/>
    <s v="STORE5"/>
    <s v="Mann-Austin"/>
    <s v="East"/>
    <s v="Vasquezborough"/>
    <x v="0"/>
    <s v="PayPal"/>
    <n v="2"/>
    <n v="0.15000000000000002"/>
    <n v="613.23"/>
    <n v="1042.491"/>
  </r>
  <r>
    <x v="335"/>
    <d v="2024-01-18T00:00:00"/>
    <n v="1"/>
    <n v="2024"/>
    <s v="CUST1458"/>
    <s v="Female"/>
    <n v="62"/>
    <s v="PROD2"/>
    <s v="Knee Support Brace"/>
    <x v="0"/>
    <s v="Equipment"/>
    <s v="STORE14"/>
    <s v="Mcdonald Inc"/>
    <s v="South"/>
    <s v="Christopherland"/>
    <x v="2"/>
    <s v="PayPal"/>
    <n v="4"/>
    <n v="0.28000000000000003"/>
    <n v="971.90000000000009"/>
    <n v="2799.0720000000001"/>
  </r>
  <r>
    <x v="336"/>
    <d v="2024-08-15T00:00:00"/>
    <n v="8"/>
    <n v="2024"/>
    <s v="CUST1034"/>
    <s v="Female"/>
    <n v="27"/>
    <s v="PROD28"/>
    <s v="Sports Stopwatch Timer"/>
    <x v="0"/>
    <s v="Accessories"/>
    <s v="STORE7"/>
    <s v="Mann-Austin"/>
    <s v="East"/>
    <s v="Vasquezborough"/>
    <x v="0"/>
    <s v="PayPal"/>
    <n v="3"/>
    <n v="6.0000000000000053E-2"/>
    <n v="884.92000000000007"/>
    <n v="2495.4744000000001"/>
  </r>
  <r>
    <x v="337"/>
    <d v="2025-09-21T00:00:00"/>
    <n v="9"/>
    <n v="2025"/>
    <s v="CUST1087"/>
    <s v="Female"/>
    <n v="58"/>
    <s v="PROD8"/>
    <s v="Decorative Lamp Shade"/>
    <x v="3"/>
    <s v="Lighting"/>
    <s v="STORE9"/>
    <s v="Mann-Austin"/>
    <s v="East"/>
    <s v="Vasquezborough"/>
    <x v="0"/>
    <s v="Credit Card"/>
    <n v="1"/>
    <n v="0.22999999999999998"/>
    <n v="125"/>
    <n v="96.25"/>
  </r>
  <r>
    <x v="338"/>
    <d v="2024-06-22T00:00:00"/>
    <n v="6"/>
    <n v="2024"/>
    <s v="CUST1128"/>
    <s v="Male"/>
    <n v="45"/>
    <s v="PROD10"/>
    <s v="Men's Graphic T-Shirt"/>
    <x v="4"/>
    <s v="Tops"/>
    <s v="STORE15"/>
    <s v="Shelton PLC"/>
    <s v="North"/>
    <s v="East Jenniferstad"/>
    <x v="1"/>
    <s v="PayPal"/>
    <n v="2"/>
    <n v="7.999999999999996E-2"/>
    <n v="188.25"/>
    <n v="346.38"/>
  </r>
  <r>
    <x v="339"/>
    <d v="2024-01-12T00:00:00"/>
    <n v="1"/>
    <n v="2024"/>
    <s v="CUST1222"/>
    <s v="Male"/>
    <n v="35"/>
    <s v="PROD46"/>
    <s v="Men's Winter Jacket"/>
    <x v="4"/>
    <s v="Outerwear"/>
    <s v="STORE6"/>
    <s v="Mann-Austin"/>
    <s v="East"/>
    <s v="Vasquezborough"/>
    <x v="0"/>
    <s v="PayPal"/>
    <n v="4"/>
    <n v="0.25"/>
    <n v="344.11999999999995"/>
    <n v="1032.3599999999999"/>
  </r>
  <r>
    <x v="340"/>
    <d v="2023-10-19T00:00:00"/>
    <n v="10"/>
    <n v="2023"/>
    <s v="CUST1047"/>
    <s v="Female"/>
    <n v="54"/>
    <s v="PROD17"/>
    <s v="Soccer Training Cone Set"/>
    <x v="0"/>
    <s v="Accessories"/>
    <s v="STORE19"/>
    <s v="Mann-Austin"/>
    <s v="East"/>
    <s v="Vasquezborough"/>
    <x v="0"/>
    <s v="COD"/>
    <n v="3"/>
    <n v="8.9999999999999969E-2"/>
    <n v="997.94999999999993"/>
    <n v="2724.4034999999999"/>
  </r>
  <r>
    <x v="341"/>
    <d v="2025-03-11T00:00:00"/>
    <n v="3"/>
    <n v="2025"/>
    <s v="CUST1150"/>
    <s v="Male"/>
    <n v="24"/>
    <s v="PROD11"/>
    <s v="Men's Graphic T-Shirt"/>
    <x v="4"/>
    <s v="Tops"/>
    <s v="STORE15"/>
    <s v="Shelton PLC"/>
    <s v="North"/>
    <s v="East Jenniferstad"/>
    <x v="1"/>
    <s v="PayPal"/>
    <n v="3"/>
    <n v="6.9999999999999951E-2"/>
    <n v="121.64"/>
    <n v="339.37560000000002"/>
  </r>
  <r>
    <x v="342"/>
    <d v="2024-09-22T00:00:00"/>
    <n v="9"/>
    <n v="2024"/>
    <s v="CUST1221"/>
    <s v="Male"/>
    <n v="38"/>
    <s v="PROD68"/>
    <s v="Wooden Nightstand"/>
    <x v="3"/>
    <s v="Furniture"/>
    <s v="STORE10"/>
    <s v="Martinez, Adkins and Johnson"/>
    <s v="North"/>
    <s v="Danielmouth"/>
    <x v="1"/>
    <s v="PayPal"/>
    <n v="2"/>
    <n v="0.13"/>
    <n v="692.71999999999991"/>
    <n v="1205.3327999999999"/>
  </r>
  <r>
    <x v="343"/>
    <d v="2024-11-27T00:00:00"/>
    <n v="11"/>
    <n v="2024"/>
    <s v="CUST1027"/>
    <s v="Male"/>
    <n v="31"/>
    <s v="PROD24"/>
    <s v="Foldable Camping Chair"/>
    <x v="0"/>
    <s v="Outdoor"/>
    <s v="STORE19"/>
    <s v="Mann-Austin"/>
    <s v="East"/>
    <s v="Vasquezborough"/>
    <x v="0"/>
    <s v="PayPal"/>
    <n v="3"/>
    <n v="2.9999999999999916E-2"/>
    <n v="794.5899999999998"/>
    <n v="2312.2568999999994"/>
  </r>
  <r>
    <x v="344"/>
    <d v="2023-10-25T00:00:00"/>
    <n v="10"/>
    <n v="2023"/>
    <s v="CUST1014"/>
    <s v="Female"/>
    <n v="53"/>
    <s v="PROD26"/>
    <s v="Wireless Bluetooth Speaker"/>
    <x v="1"/>
    <s v="Audio"/>
    <s v="STORE9"/>
    <s v="Mann-Austin"/>
    <s v="East"/>
    <s v="Vasquezborough"/>
    <x v="0"/>
    <s v="PayPal"/>
    <n v="1"/>
    <n v="9.9999999999999978E-2"/>
    <n v="907.95"/>
    <n v="817.15500000000009"/>
  </r>
  <r>
    <x v="345"/>
    <d v="2025-10-10T00:00:00"/>
    <n v="10"/>
    <n v="2025"/>
    <s v="CUST1287"/>
    <s v="Female"/>
    <n v="22"/>
    <s v="PROD50"/>
    <s v="Boxing Hand Wraps"/>
    <x v="0"/>
    <s v="Fitness"/>
    <s v="STORE0"/>
    <s v="Rivera-Warner"/>
    <s v="East"/>
    <s v="Washingtonfurt"/>
    <x v="1"/>
    <s v="Credit Card"/>
    <n v="2"/>
    <n v="0.17999999999999994"/>
    <n v="660.81"/>
    <n v="1083.7284"/>
  </r>
  <r>
    <x v="346"/>
    <d v="2025-09-15T00:00:00"/>
    <n v="9"/>
    <n v="2025"/>
    <s v="CUST1061"/>
    <s v="Male"/>
    <n v="23"/>
    <s v="PROD51"/>
    <s v="HDMI Cable – 2m"/>
    <x v="1"/>
    <s v="Accessories"/>
    <s v="STORE8"/>
    <s v="Mann-Austin"/>
    <s v="East"/>
    <s v="Vasquezborough"/>
    <x v="0"/>
    <s v="COD"/>
    <n v="3"/>
    <n v="0.21999999999999997"/>
    <n v="564.93999999999994"/>
    <n v="1321.9595999999999"/>
  </r>
  <r>
    <x v="347"/>
    <d v="2024-09-06T00:00:00"/>
    <n v="9"/>
    <n v="2024"/>
    <s v="CUST1054"/>
    <s v="Male"/>
    <n v="24"/>
    <s v="PROD15"/>
    <s v="4K Home Projector"/>
    <x v="1"/>
    <s v="Appliances"/>
    <s v="STORE15"/>
    <s v="Shelton PLC"/>
    <s v="North"/>
    <s v="East Jenniferstad"/>
    <x v="1"/>
    <s v="COD"/>
    <n v="2"/>
    <n v="0.21999999999999997"/>
    <n v="280.37"/>
    <n v="437.37720000000002"/>
  </r>
  <r>
    <x v="348"/>
    <d v="2024-07-16T00:00:00"/>
    <n v="7"/>
    <n v="2024"/>
    <s v="CUST1372"/>
    <s v="Male"/>
    <n v="28"/>
    <s v="PROD50"/>
    <s v="Boxing Hand Wraps"/>
    <x v="0"/>
    <s v="Fitness"/>
    <s v="STORE3"/>
    <s v="Mann-Austin"/>
    <s v="East"/>
    <s v="Vasquezborough"/>
    <x v="0"/>
    <s v="Credit Card"/>
    <n v="2"/>
    <n v="0.13"/>
    <n v="85.22999999999999"/>
    <n v="148.30019999999999"/>
  </r>
  <r>
    <x v="349"/>
    <d v="2025-04-01T00:00:00"/>
    <n v="4"/>
    <n v="2025"/>
    <s v="CUST1312"/>
    <s v="Female"/>
    <n v="47"/>
    <s v="PROD27"/>
    <s v="Decorative Floor Vase"/>
    <x v="3"/>
    <s v="Decor"/>
    <s v="STORE13"/>
    <s v="Martinez, Adkins and Johnson"/>
    <s v="North"/>
    <s v="Danielmouth"/>
    <x v="1"/>
    <s v="Credit Card"/>
    <n v="2"/>
    <n v="0.26"/>
    <n v="563.29999999999995"/>
    <n v="833.68399999999997"/>
  </r>
  <r>
    <x v="350"/>
    <d v="2024-01-18T00:00:00"/>
    <n v="1"/>
    <n v="2024"/>
    <s v="CUST1033"/>
    <s v="Male"/>
    <n v="25"/>
    <s v="PROD80"/>
    <s v="Wall-Mounted Spice Rack"/>
    <x v="3"/>
    <s v="Kitchen"/>
    <s v="STORE18"/>
    <s v="Guerrero-Schmitt"/>
    <s v="East"/>
    <s v="East Stevechester"/>
    <x v="1"/>
    <s v="PayPal"/>
    <n v="2"/>
    <n v="3.9999999999999925E-2"/>
    <n v="827.81"/>
    <n v="1589.3951999999999"/>
  </r>
  <r>
    <x v="351"/>
    <d v="2024-11-25T00:00:00"/>
    <n v="11"/>
    <n v="2024"/>
    <s v="CUST1214"/>
    <s v="Male"/>
    <n v="61"/>
    <s v="PROD12"/>
    <s v="Men's Graphic T-Shirt"/>
    <x v="4"/>
    <s v="Tops"/>
    <s v="STORE18"/>
    <s v="Guerrero-Schmitt"/>
    <s v="East"/>
    <s v="East Stevechester"/>
    <x v="1"/>
    <s v="PayPal"/>
    <n v="3"/>
    <n v="0.11999999999999988"/>
    <n v="877.70999999999981"/>
    <n v="2317.1543999999999"/>
  </r>
  <r>
    <x v="352"/>
    <d v="2024-11-07T00:00:00"/>
    <n v="11"/>
    <n v="2024"/>
    <s v="CUST1257"/>
    <s v="Male"/>
    <n v="42"/>
    <s v="PROD57"/>
    <s v="Foam Roller"/>
    <x v="0"/>
    <s v="Fitness"/>
    <s v="STORE9"/>
    <s v="Mann-Austin"/>
    <s v="East"/>
    <s v="Vasquezborough"/>
    <x v="0"/>
    <s v="COD"/>
    <n v="4"/>
    <n v="0.26"/>
    <n v="488.56"/>
    <n v="1446.1376"/>
  </r>
  <r>
    <x v="353"/>
    <d v="2024-07-28T00:00:00"/>
    <n v="7"/>
    <n v="2024"/>
    <s v="CUST1104"/>
    <s v="Male"/>
    <n v="64"/>
    <s v="PROD25"/>
    <s v="Women's Scarf Set"/>
    <x v="4"/>
    <s v="Accessories"/>
    <s v="STORE12"/>
    <s v="Martinez, Adkins and Johnson"/>
    <s v="North"/>
    <s v="Danielmouth"/>
    <x v="1"/>
    <s v="PayPal"/>
    <n v="4"/>
    <n v="0.13"/>
    <n v="175.91"/>
    <n v="612.16679999999997"/>
  </r>
  <r>
    <x v="354"/>
    <d v="2024-04-16T00:00:00"/>
    <n v="4"/>
    <n v="2024"/>
    <s v="CUST1248"/>
    <s v="Male"/>
    <n v="19"/>
    <s v="PROD87"/>
    <s v="LED Bedside Lamp"/>
    <x v="3"/>
    <s v="Lighting"/>
    <s v="STORE8"/>
    <s v="Mann-Austin"/>
    <s v="East"/>
    <s v="Vasquezborough"/>
    <x v="0"/>
    <s v="COD"/>
    <n v="4"/>
    <n v="0.25"/>
    <n v="289.66000000000003"/>
    <n v="868.98"/>
  </r>
  <r>
    <x v="355"/>
    <d v="2024-01-13T00:00:00"/>
    <n v="1"/>
    <n v="2024"/>
    <s v="CUST1241"/>
    <s v="Male"/>
    <n v="31"/>
    <s v="PROD15"/>
    <s v="4K Home Projector"/>
    <x v="1"/>
    <s v="Appliances"/>
    <s v="STORE15"/>
    <s v="Shelton PLC"/>
    <s v="North"/>
    <s v="East Jenniferstad"/>
    <x v="1"/>
    <s v="Credit Card"/>
    <n v="2"/>
    <n v="0.17000000000000004"/>
    <n v="899.27"/>
    <n v="1492.7882"/>
  </r>
  <r>
    <x v="356"/>
    <d v="2024-01-08T00:00:00"/>
    <n v="1"/>
    <n v="2024"/>
    <s v="CUST1065"/>
    <s v="Female"/>
    <n v="21"/>
    <s v="PROD18"/>
    <s v="Women's Denim Jeans"/>
    <x v="4"/>
    <s v="Bottoms"/>
    <s v="STORE1"/>
    <s v="Martinez, Adkins and Johnson"/>
    <s v="North"/>
    <s v="Danielmouth"/>
    <x v="1"/>
    <s v="COD"/>
    <n v="1"/>
    <n v="0.10999999999999999"/>
    <n v="691.38"/>
    <n v="615.32820000000004"/>
  </r>
  <r>
    <x v="357"/>
    <d v="2024-09-29T00:00:00"/>
    <n v="9"/>
    <n v="2024"/>
    <s v="CUST1165"/>
    <s v="Female"/>
    <n v="47"/>
    <s v="PROD27"/>
    <s v="Decorative Floor Vase"/>
    <x v="3"/>
    <s v="Decor"/>
    <s v="STORE0"/>
    <s v="Rivera-Warner"/>
    <s v="East"/>
    <s v="Washingtonfurt"/>
    <x v="1"/>
    <s v="Credit Card"/>
    <n v="3"/>
    <n v="0.13000000000000012"/>
    <n v="158.72000000000006"/>
    <n v="414.25920000000008"/>
  </r>
  <r>
    <x v="358"/>
    <d v="2024-05-01T00:00:00"/>
    <n v="5"/>
    <n v="2024"/>
    <s v="CUST1210"/>
    <s v="Male"/>
    <n v="48"/>
    <s v="PROD60"/>
    <s v="Luxury Perfume Spray"/>
    <x v="2"/>
    <s v="Fragrance"/>
    <s v="STORE16"/>
    <s v="Frederick-Wright"/>
    <s v="West"/>
    <s v="New Jimmymouth"/>
    <x v="1"/>
    <s v="COD"/>
    <n v="4"/>
    <n v="5.9999999999999942E-2"/>
    <n v="537.14999999999986"/>
    <n v="2019.6839999999997"/>
  </r>
  <r>
    <x v="359"/>
    <d v="2024-07-07T00:00:00"/>
    <n v="7"/>
    <n v="2024"/>
    <s v="CUST1417"/>
    <s v="Female"/>
    <n v="64"/>
    <s v="PROD41"/>
    <s v="Yoga Exercise Mat"/>
    <x v="0"/>
    <s v="Fitness"/>
    <s v="STORE9"/>
    <s v="Mann-Austin"/>
    <s v="East"/>
    <s v="Vasquezborough"/>
    <x v="0"/>
    <s v="COD"/>
    <n v="3"/>
    <n v="5.0000000000000266E-2"/>
    <n v="771.70000000000027"/>
    <n v="2199.3450000000003"/>
  </r>
  <r>
    <x v="360"/>
    <d v="2024-11-14T00:00:00"/>
    <n v="11"/>
    <n v="2024"/>
    <s v="CUST1108"/>
    <s v="Male"/>
    <n v="38"/>
    <s v="PROD88"/>
    <s v="Sports Wrist Sweatbands"/>
    <x v="0"/>
    <s v="Accessories"/>
    <s v="STORE1"/>
    <s v="Martinez, Adkins and Johnson"/>
    <s v="North"/>
    <s v="Danielmouth"/>
    <x v="1"/>
    <s v="PayPal"/>
    <n v="4"/>
    <n v="0.14000000000000012"/>
    <n v="677.25"/>
    <n v="2329.7399999999998"/>
  </r>
  <r>
    <x v="361"/>
    <d v="2025-04-16T00:00:00"/>
    <n v="4"/>
    <n v="2025"/>
    <s v="CUST1102"/>
    <s v="Female"/>
    <n v="34"/>
    <s v="PROD98"/>
    <s v="Portable Bluetooth Speaker"/>
    <x v="1"/>
    <s v="Audio"/>
    <s v="STORE11"/>
    <s v="Martinez, Adkins and Johnson"/>
    <s v="North"/>
    <s v="Danielmouth"/>
    <x v="1"/>
    <s v="COD"/>
    <n v="1"/>
    <n v="0.26"/>
    <n v="645.48"/>
    <n v="477.65519999999998"/>
  </r>
  <r>
    <x v="362"/>
    <d v="2025-07-18T00:00:00"/>
    <n v="7"/>
    <n v="2025"/>
    <s v="CUST1360"/>
    <s v="Male"/>
    <n v="34"/>
    <s v="PROD73"/>
    <s v="Shin Guards – Adult"/>
    <x v="0"/>
    <s v="Team Sports"/>
    <s v="STORE2"/>
    <s v="Mann-Austin"/>
    <s v="East"/>
    <s v="Vasquezborough"/>
    <x v="0"/>
    <s v="COD"/>
    <n v="2"/>
    <n v="0.30000000000000004"/>
    <n v="934"/>
    <n v="1307.5999999999999"/>
  </r>
  <r>
    <x v="363"/>
    <d v="2025-02-24T00:00:00"/>
    <n v="2"/>
    <n v="2025"/>
    <s v="CUST1334"/>
    <s v="Female"/>
    <n v="50"/>
    <s v="PROD46"/>
    <s v="Men's Winter Jacket"/>
    <x v="4"/>
    <s v="Outerwear"/>
    <s v="STORE2"/>
    <s v="Mann-Austin"/>
    <s v="East"/>
    <s v="Vasquezborough"/>
    <x v="0"/>
    <s v="Credit Card"/>
    <n v="1"/>
    <n v="0.19999999999999996"/>
    <n v="669.53"/>
    <n v="535.62400000000002"/>
  </r>
  <r>
    <x v="364"/>
    <d v="2025-03-07T00:00:00"/>
    <n v="3"/>
    <n v="2025"/>
    <s v="CUST1216"/>
    <s v="Male"/>
    <n v="44"/>
    <s v="PROD35"/>
    <s v="Bedroom Table Lamp"/>
    <x v="3"/>
    <s v="Lighting"/>
    <s v="STORE18"/>
    <s v="Guerrero-Schmitt"/>
    <s v="East"/>
    <s v="East Stevechester"/>
    <x v="1"/>
    <s v="COD"/>
    <n v="1"/>
    <n v="0.28000000000000003"/>
    <n v="213.69"/>
    <n v="153.85679999999999"/>
  </r>
  <r>
    <x v="365"/>
    <d v="2025-02-18T00:00:00"/>
    <n v="2"/>
    <n v="2025"/>
    <s v="CUST1077"/>
    <s v="Male"/>
    <n v="29"/>
    <s v="PROD21"/>
    <s v="Multi-Purpose Storage Box"/>
    <x v="3"/>
    <s v="Storage"/>
    <s v="STORE19"/>
    <s v="Mann-Austin"/>
    <s v="East"/>
    <s v="Vasquezborough"/>
    <x v="0"/>
    <s v="PayPal"/>
    <n v="2"/>
    <n v="0.19999999999999996"/>
    <n v="99.1"/>
    <n v="158.56"/>
  </r>
  <r>
    <x v="366"/>
    <d v="2024-06-26T00:00:00"/>
    <n v="6"/>
    <n v="2024"/>
    <s v="CUST1370"/>
    <s v="Male"/>
    <n v="45"/>
    <s v="PROD37"/>
    <s v="Men's Casual Sneakers"/>
    <x v="4"/>
    <s v="Footwear"/>
    <s v="STORE16"/>
    <s v="Frederick-Wright"/>
    <s v="West"/>
    <s v="New Jimmymouth"/>
    <x v="1"/>
    <s v="COD"/>
    <n v="1"/>
    <n v="3.0000000000000027E-2"/>
    <n v="628.98"/>
    <n v="610.11059999999998"/>
  </r>
  <r>
    <x v="367"/>
    <d v="2025-02-23T00:00:00"/>
    <n v="2"/>
    <n v="2025"/>
    <s v="CUST1085"/>
    <s v="Male"/>
    <n v="36"/>
    <s v="PROD84"/>
    <s v="Wooden Bookshelf"/>
    <x v="3"/>
    <s v="Furniture"/>
    <s v="STORE4"/>
    <s v="Mann-Austin"/>
    <s v="East"/>
    <s v="Vasquezborough"/>
    <x v="0"/>
    <s v="Credit Card"/>
    <n v="3"/>
    <n v="0.26000000000000012"/>
    <n v="944.64000000000021"/>
    <n v="2097.1008000000002"/>
  </r>
  <r>
    <x v="368"/>
    <d v="2025-06-15T00:00:00"/>
    <n v="6"/>
    <n v="2025"/>
    <s v="CUST1471"/>
    <s v="Male"/>
    <n v="42"/>
    <s v="PROD93"/>
    <s v="USB-C Laptop Charger"/>
    <x v="1"/>
    <s v="Computer"/>
    <s v="STORE12"/>
    <s v="Martinez, Adkins and Johnson"/>
    <s v="North"/>
    <s v="Danielmouth"/>
    <x v="1"/>
    <s v="COD"/>
    <n v="2"/>
    <n v="6.0000000000000053E-2"/>
    <n v="121.7"/>
    <n v="228.79599999999999"/>
  </r>
  <r>
    <x v="369"/>
    <d v="2023-10-18T00:00:00"/>
    <n v="10"/>
    <n v="2023"/>
    <s v="CUST1448"/>
    <s v="Female"/>
    <n v="64"/>
    <s v="PROD65"/>
    <s v="Adjustable Dumbbells 20kg"/>
    <x v="0"/>
    <s v="Fitness"/>
    <s v="STORE3"/>
    <s v="Mann-Austin"/>
    <s v="East"/>
    <s v="Vasquezborough"/>
    <x v="0"/>
    <s v="PayPal"/>
    <n v="4"/>
    <n v="7.0000000000000062E-2"/>
    <n v="269.49"/>
    <n v="1002.5028"/>
  </r>
  <r>
    <x v="370"/>
    <d v="2025-03-17T00:00:00"/>
    <n v="3"/>
    <n v="2025"/>
    <s v="CUST1099"/>
    <s v="Male"/>
    <n v="35"/>
    <s v="PROD22"/>
    <s v="Carbon Fiber Tennis Racket"/>
    <x v="0"/>
    <s v="Equipment"/>
    <s v="STORE18"/>
    <s v="Guerrero-Schmitt"/>
    <s v="East"/>
    <s v="East Stevechester"/>
    <x v="1"/>
    <s v="Credit Card"/>
    <n v="1"/>
    <n v="0.14000000000000001"/>
    <n v="678.2"/>
    <n v="583.25200000000007"/>
  </r>
  <r>
    <x v="371"/>
    <d v="2024-08-16T00:00:00"/>
    <n v="8"/>
    <n v="2024"/>
    <s v="CUST1231"/>
    <s v="Female"/>
    <n v="22"/>
    <s v="PROD90"/>
    <s v="Gaming Mouse Pad XL"/>
    <x v="1"/>
    <s v="Accessories"/>
    <s v="STORE13"/>
    <s v="Martinez, Adkins and Johnson"/>
    <s v="North"/>
    <s v="Danielmouth"/>
    <x v="1"/>
    <s v="COD"/>
    <n v="1"/>
    <n v="0.20999999999999996"/>
    <n v="752.45"/>
    <n v="594.43550000000005"/>
  </r>
  <r>
    <x v="372"/>
    <d v="2024-03-22T00:00:00"/>
    <n v="3"/>
    <n v="2024"/>
    <s v="CUST1037"/>
    <s v="Female"/>
    <n v="27"/>
    <s v="PROD94"/>
    <s v="Vitamin E Body Lotion"/>
    <x v="2"/>
    <s v="Skincare"/>
    <s v="STORE13"/>
    <s v="Martinez, Adkins and Johnson"/>
    <s v="North"/>
    <s v="Danielmouth"/>
    <x v="1"/>
    <s v="Credit Card"/>
    <n v="2"/>
    <n v="0.20999999999999996"/>
    <n v="209.66"/>
    <n v="331.26280000000003"/>
  </r>
  <r>
    <x v="373"/>
    <d v="2025-01-31T00:00:00"/>
    <n v="1"/>
    <n v="2025"/>
    <s v="CUST1161"/>
    <s v="Female"/>
    <n v="18"/>
    <s v="PROD97"/>
    <s v="Cricket Bat"/>
    <x v="0"/>
    <s v="Team Sports"/>
    <s v="STORE19"/>
    <s v="Mann-Austin"/>
    <s v="East"/>
    <s v="Vasquezborough"/>
    <x v="0"/>
    <s v="COD"/>
    <n v="2"/>
    <n v="9.9999999999999978E-2"/>
    <n v="739.95"/>
    <n v="1331.91"/>
  </r>
  <r>
    <x v="374"/>
    <d v="2023-12-16T00:00:00"/>
    <n v="12"/>
    <n v="2023"/>
    <s v="CUST1469"/>
    <s v="Male"/>
    <n v="19"/>
    <s v="PROD45"/>
    <s v="High-Grip Football"/>
    <x v="0"/>
    <s v="Team Sports"/>
    <s v="STORE15"/>
    <s v="Shelton PLC"/>
    <s v="North"/>
    <s v="East Jenniferstad"/>
    <x v="1"/>
    <s v="COD"/>
    <n v="1"/>
    <n v="7.999999999999996E-2"/>
    <n v="496.19"/>
    <n v="456.4948"/>
  </r>
  <r>
    <x v="375"/>
    <d v="2025-04-09T00:00:00"/>
    <n v="4"/>
    <n v="2025"/>
    <s v="CUST1044"/>
    <s v="Male"/>
    <n v="34"/>
    <s v="PROD9"/>
    <s v="Face Foundation Kit"/>
    <x v="2"/>
    <s v="Makeup"/>
    <s v="STORE12"/>
    <s v="Martinez, Adkins and Johnson"/>
    <s v="North"/>
    <s v="Danielmouth"/>
    <x v="1"/>
    <s v="PayPal"/>
    <n v="1"/>
    <n v="1.0000000000000009E-2"/>
    <n v="306.36"/>
    <n v="303.29640000000001"/>
  </r>
  <r>
    <x v="376"/>
    <d v="2024-01-18T00:00:00"/>
    <n v="1"/>
    <n v="2024"/>
    <s v="CUST1120"/>
    <s v="Female"/>
    <n v="44"/>
    <s v="PROD73"/>
    <s v="Shin Guards – Adult"/>
    <x v="0"/>
    <s v="Team Sports"/>
    <s v="STORE4"/>
    <s v="Mann-Austin"/>
    <s v="East"/>
    <s v="Vasquezborough"/>
    <x v="0"/>
    <s v="PayPal"/>
    <n v="4"/>
    <n v="5.0000000000000044E-2"/>
    <n v="693.16"/>
    <n v="2634.0079999999998"/>
  </r>
  <r>
    <x v="377"/>
    <d v="2025-03-28T00:00:00"/>
    <n v="3"/>
    <n v="2025"/>
    <s v="CUST1455"/>
    <s v="Male"/>
    <n v="54"/>
    <s v="PROD83"/>
    <s v="Hydrating Face Cleanser"/>
    <x v="2"/>
    <s v="Skincare"/>
    <s v="STORE10"/>
    <s v="Martinez, Adkins and Johnson"/>
    <s v="North"/>
    <s v="Danielmouth"/>
    <x v="1"/>
    <s v="PayPal"/>
    <n v="1"/>
    <n v="0.21999999999999997"/>
    <n v="995.51999999999987"/>
    <n v="776.50559999999996"/>
  </r>
  <r>
    <x v="378"/>
    <d v="2024-08-31T00:00:00"/>
    <n v="8"/>
    <n v="2024"/>
    <s v="CUST1125"/>
    <s v="Female"/>
    <n v="64"/>
    <s v="PROD7"/>
    <s v="Men's Sports Shorts"/>
    <x v="4"/>
    <s v="Bottoms"/>
    <s v="STORE18"/>
    <s v="Guerrero-Schmitt"/>
    <s v="East"/>
    <s v="East Stevechester"/>
    <x v="1"/>
    <s v="COD"/>
    <n v="4"/>
    <n v="0.29000000000000004"/>
    <n v="241.32"/>
    <n v="685.34879999999998"/>
  </r>
  <r>
    <x v="379"/>
    <d v="2023-11-10T00:00:00"/>
    <n v="11"/>
    <n v="2023"/>
    <s v="CUST1239"/>
    <s v="Female"/>
    <n v="58"/>
    <s v="PROD78"/>
    <s v="Essential Oil Diffuser"/>
    <x v="3"/>
    <s v="Decor"/>
    <s v="STORE1"/>
    <s v="Martinez, Adkins and Johnson"/>
    <s v="North"/>
    <s v="Danielmouth"/>
    <x v="1"/>
    <s v="COD"/>
    <n v="3"/>
    <n v="6.0000000000000053E-2"/>
    <n v="636.03"/>
    <n v="1793.6045999999999"/>
  </r>
  <r>
    <x v="380"/>
    <d v="2023-12-15T00:00:00"/>
    <n v="12"/>
    <n v="2023"/>
    <s v="CUST1096"/>
    <s v="Female"/>
    <n v="30"/>
    <s v="PROD4"/>
    <s v="Portable Power Bank"/>
    <x v="1"/>
    <s v="Mobile"/>
    <s v="STORE19"/>
    <s v="Mann-Austin"/>
    <s v="East"/>
    <s v="Vasquezborough"/>
    <x v="0"/>
    <s v="Credit Card"/>
    <n v="4"/>
    <n v="0.14999999999999991"/>
    <n v="603.30999999999995"/>
    <n v="2051.2539999999999"/>
  </r>
  <r>
    <x v="381"/>
    <d v="2024-05-15T00:00:00"/>
    <n v="5"/>
    <n v="2024"/>
    <s v="CUST1075"/>
    <s v="Female"/>
    <n v="61"/>
    <s v="PROD89"/>
    <s v="Face Foundation Kit"/>
    <x v="2"/>
    <s v="Makeup"/>
    <s v="STORE10"/>
    <s v="Martinez, Adkins and Johnson"/>
    <s v="North"/>
    <s v="Danielmouth"/>
    <x v="1"/>
    <s v="COD"/>
    <n v="3"/>
    <n v="0.26999999999999991"/>
    <n v="437.95999999999981"/>
    <n v="959.13239999999973"/>
  </r>
  <r>
    <x v="382"/>
    <d v="2024-01-31T00:00:00"/>
    <n v="1"/>
    <n v="2024"/>
    <s v="CUST1208"/>
    <s v="Male"/>
    <n v="54"/>
    <s v="PROD34"/>
    <s v="Gaming Mechanical Keyboard"/>
    <x v="1"/>
    <s v="Computer"/>
    <s v="STORE4"/>
    <s v="Mann-Austin"/>
    <s v="East"/>
    <s v="Vasquezborough"/>
    <x v="0"/>
    <s v="COD"/>
    <n v="2"/>
    <n v="7.999999999999996E-2"/>
    <n v="56.91"/>
    <n v="104.7144"/>
  </r>
  <r>
    <x v="383"/>
    <d v="2023-12-06T00:00:00"/>
    <n v="12"/>
    <n v="2023"/>
    <s v="CUST1334"/>
    <s v="Female"/>
    <n v="50"/>
    <s v="PROD76"/>
    <s v="Wireless Mouse"/>
    <x v="1"/>
    <s v="Computer"/>
    <s v="STORE6"/>
    <s v="Mann-Austin"/>
    <s v="East"/>
    <s v="Vasquezborough"/>
    <x v="0"/>
    <s v="Credit Card"/>
    <n v="1"/>
    <n v="9.9999999999999867E-2"/>
    <n v="141.78999999999996"/>
    <n v="127.61099999999999"/>
  </r>
  <r>
    <x v="384"/>
    <d v="2024-01-11T00:00:00"/>
    <n v="1"/>
    <n v="2024"/>
    <s v="CUST1483"/>
    <s v="Male"/>
    <n v="48"/>
    <s v="PROD9"/>
    <s v="Face Foundation Kit"/>
    <x v="2"/>
    <s v="Makeup"/>
    <s v="STORE15"/>
    <s v="Shelton PLC"/>
    <s v="North"/>
    <s v="East Jenniferstad"/>
    <x v="1"/>
    <s v="COD"/>
    <n v="4"/>
    <n v="0.16000000000000003"/>
    <n v="355.14000000000004"/>
    <n v="1193.2704000000001"/>
  </r>
  <r>
    <x v="385"/>
    <d v="2025-09-07T00:00:00"/>
    <n v="9"/>
    <n v="2025"/>
    <s v="CUST1211"/>
    <s v="Female"/>
    <n v="20"/>
    <s v="PROD38"/>
    <s v="Sports Water Hydration Pack"/>
    <x v="0"/>
    <s v="Outdoor"/>
    <s v="STORE6"/>
    <s v="Mann-Austin"/>
    <s v="East"/>
    <s v="Vasquezborough"/>
    <x v="0"/>
    <s v="COD"/>
    <n v="4"/>
    <n v="0.15000000000000002"/>
    <n v="960.38"/>
    <n v="3265.2919999999999"/>
  </r>
  <r>
    <x v="386"/>
    <d v="2024-05-21T00:00:00"/>
    <n v="5"/>
    <n v="2024"/>
    <s v="CUST1420"/>
    <s v="Male"/>
    <n v="60"/>
    <s v="PROD69"/>
    <s v="Men's Sports Shorts"/>
    <x v="4"/>
    <s v="Bottoms"/>
    <s v="STORE16"/>
    <s v="Frederick-Wright"/>
    <s v="West"/>
    <s v="New Jimmymouth"/>
    <x v="1"/>
    <s v="PayPal"/>
    <n v="3"/>
    <n v="6.0000000000000053E-2"/>
    <n v="847.21"/>
    <n v="2389.1322"/>
  </r>
  <r>
    <x v="387"/>
    <d v="2025-08-23T00:00:00"/>
    <n v="8"/>
    <n v="2025"/>
    <s v="CUST1066"/>
    <s v="Female"/>
    <n v="27"/>
    <s v="PROD80"/>
    <s v="Wall-Mounted Spice Rack"/>
    <x v="3"/>
    <s v="Kitchen"/>
    <s v="STORE10"/>
    <s v="Martinez, Adkins and Johnson"/>
    <s v="North"/>
    <s v="Danielmouth"/>
    <x v="1"/>
    <s v="COD"/>
    <n v="4"/>
    <n v="8.0000000000000071E-2"/>
    <n v="773.81000000000006"/>
    <n v="2847.6208000000001"/>
  </r>
  <r>
    <x v="388"/>
    <d v="2025-05-03T00:00:00"/>
    <n v="5"/>
    <n v="2025"/>
    <s v="CUST1000"/>
    <s v="Male"/>
    <n v="55"/>
    <s v="PROD63"/>
    <s v="Organic Sunscreen Lotion"/>
    <x v="2"/>
    <s v="Skincare"/>
    <s v="STORE16"/>
    <s v="Frederick-Wright"/>
    <s v="West"/>
    <s v="New Jimmymouth"/>
    <x v="1"/>
    <s v="PayPal"/>
    <n v="1"/>
    <n v="9.9999999999999978E-2"/>
    <n v="664.71"/>
    <n v="598.23900000000003"/>
  </r>
  <r>
    <x v="389"/>
    <d v="2023-11-03T00:00:00"/>
    <n v="11"/>
    <n v="2023"/>
    <s v="CUST1347"/>
    <s v="Female"/>
    <n v="39"/>
    <s v="PROD37"/>
    <s v="Men's Casual Sneakers"/>
    <x v="4"/>
    <s v="Footwear"/>
    <s v="STORE7"/>
    <s v="Mann-Austin"/>
    <s v="East"/>
    <s v="Vasquezborough"/>
    <x v="0"/>
    <s v="PayPal"/>
    <n v="4"/>
    <n v="7.0000000000000062E-2"/>
    <n v="482.06000000000006"/>
    <n v="1793.2632000000001"/>
  </r>
  <r>
    <x v="390"/>
    <d v="2025-03-26T00:00:00"/>
    <n v="3"/>
    <n v="2025"/>
    <s v="CUST1089"/>
    <s v="Male"/>
    <n v="43"/>
    <s v="PROD57"/>
    <s v="Foam Roller"/>
    <x v="0"/>
    <s v="Fitness"/>
    <s v="STORE3"/>
    <s v="Mann-Austin"/>
    <s v="East"/>
    <s v="Vasquezborough"/>
    <x v="0"/>
    <s v="PayPal"/>
    <n v="4"/>
    <n v="0.18999999999999995"/>
    <n v="995.54999999999984"/>
    <n v="3225.5819999999999"/>
  </r>
  <r>
    <x v="391"/>
    <d v="2024-07-05T00:00:00"/>
    <n v="7"/>
    <n v="2024"/>
    <s v="CUST1141"/>
    <s v="Male"/>
    <n v="30"/>
    <s v="PROD93"/>
    <s v="USB-C Laptop Charger"/>
    <x v="1"/>
    <s v="Computer"/>
    <s v="STORE13"/>
    <s v="Martinez, Adkins and Johnson"/>
    <s v="North"/>
    <s v="Danielmouth"/>
    <x v="1"/>
    <s v="PayPal"/>
    <n v="2"/>
    <n v="0.27"/>
    <n v="153.84"/>
    <n v="224.60640000000001"/>
  </r>
  <r>
    <x v="392"/>
    <d v="2025-05-12T00:00:00"/>
    <n v="5"/>
    <n v="2025"/>
    <s v="CUST1153"/>
    <s v="Male"/>
    <n v="31"/>
    <s v="PROD78"/>
    <s v="Essential Oil Diffuser"/>
    <x v="3"/>
    <s v="Decor"/>
    <s v="STORE6"/>
    <s v="Mann-Austin"/>
    <s v="East"/>
    <s v="Vasquezborough"/>
    <x v="0"/>
    <s v="COD"/>
    <n v="3"/>
    <n v="0.22999999999999998"/>
    <n v="362.10999999999996"/>
    <n v="836.47409999999991"/>
  </r>
  <r>
    <x v="393"/>
    <d v="2024-09-26T00:00:00"/>
    <n v="9"/>
    <n v="2024"/>
    <s v="CUST1472"/>
    <s v="Male"/>
    <n v="42"/>
    <s v="PROD43"/>
    <s v="USB External Hard Drive"/>
    <x v="1"/>
    <s v="Computer"/>
    <s v="STORE8"/>
    <s v="Mann-Austin"/>
    <s v="East"/>
    <s v="Vasquezborough"/>
    <x v="0"/>
    <s v="Credit Card"/>
    <n v="3"/>
    <n v="0.1100000000000001"/>
    <n v="112.26000000000002"/>
    <n v="299.73420000000004"/>
  </r>
  <r>
    <x v="394"/>
    <d v="2024-03-27T00:00:00"/>
    <n v="3"/>
    <n v="2024"/>
    <s v="CUST1203"/>
    <s v="Male"/>
    <n v="47"/>
    <s v="PROD94"/>
    <s v="Vitamin E Body Lotion"/>
    <x v="2"/>
    <s v="Skincare"/>
    <s v="STORE19"/>
    <s v="Mann-Austin"/>
    <s v="East"/>
    <s v="Vasquezborough"/>
    <x v="0"/>
    <s v="COD"/>
    <n v="2"/>
    <n v="6.0000000000000053E-2"/>
    <n v="962.81000000000006"/>
    <n v="1810.0827999999999"/>
  </r>
  <r>
    <x v="395"/>
    <d v="2024-01-17T00:00:00"/>
    <n v="1"/>
    <n v="2024"/>
    <s v="CUST1213"/>
    <s v="Female"/>
    <n v="42"/>
    <s v="PROD21"/>
    <s v="Multi-Purpose Storage Box"/>
    <x v="3"/>
    <s v="Storage"/>
    <s v="STORE0"/>
    <s v="Rivera-Warner"/>
    <s v="East"/>
    <s v="Washingtonfurt"/>
    <x v="1"/>
    <s v="Credit Card"/>
    <n v="4"/>
    <n v="0.12"/>
    <n v="276.23"/>
    <n v="972.32960000000003"/>
  </r>
  <r>
    <x v="396"/>
    <d v="2024-04-25T00:00:00"/>
    <n v="4"/>
    <n v="2024"/>
    <s v="CUST1015"/>
    <s v="Female"/>
    <n v="49"/>
    <s v="PROD18"/>
    <s v="Women's Denim Jeans"/>
    <x v="4"/>
    <s v="Bottoms"/>
    <s v="STORE14"/>
    <s v="Mcdonald Inc"/>
    <s v="South"/>
    <s v="Christopherland"/>
    <x v="2"/>
    <s v="PayPal"/>
    <n v="3"/>
    <n v="9.9999999999999978E-2"/>
    <n v="991.37"/>
    <n v="2676.6990000000001"/>
  </r>
  <r>
    <x v="397"/>
    <d v="2025-09-29T00:00:00"/>
    <n v="9"/>
    <n v="2025"/>
    <s v="CUST1168"/>
    <s v="Female"/>
    <n v="36"/>
    <s v="PROD21"/>
    <s v="Multi-Purpose Storage Box"/>
    <x v="3"/>
    <s v="Storage"/>
    <s v="STORE13"/>
    <s v="Martinez, Adkins and Johnson"/>
    <s v="North"/>
    <s v="Danielmouth"/>
    <x v="1"/>
    <s v="Credit Card"/>
    <n v="3"/>
    <n v="5.0000000000000044E-2"/>
    <n v="977.47"/>
    <n v="2785.7894999999999"/>
  </r>
  <r>
    <x v="398"/>
    <d v="2025-07-06T00:00:00"/>
    <n v="7"/>
    <n v="2025"/>
    <s v="CUST1206"/>
    <s v="Female"/>
    <n v="26"/>
    <s v="PROD94"/>
    <s v="Vitamin E Body Lotion"/>
    <x v="2"/>
    <s v="Skincare"/>
    <s v="STORE12"/>
    <s v="Martinez, Adkins and Johnson"/>
    <s v="North"/>
    <s v="Danielmouth"/>
    <x v="1"/>
    <s v="PayPal"/>
    <n v="2"/>
    <n v="0.19999999999999996"/>
    <n v="308.7"/>
    <n v="493.92"/>
  </r>
  <r>
    <x v="399"/>
    <d v="2024-10-14T00:00:00"/>
    <n v="10"/>
    <n v="2024"/>
    <s v="CUST1037"/>
    <s v="Female"/>
    <n v="27"/>
    <s v="PROD6"/>
    <s v="Men's Hair Styling Gel"/>
    <x v="2"/>
    <s v="Haircare"/>
    <s v="STORE16"/>
    <s v="Frederick-Wright"/>
    <s v="West"/>
    <s v="New Jimmymouth"/>
    <x v="1"/>
    <s v="PayPal"/>
    <n v="2"/>
    <n v="9.9999999999999978E-2"/>
    <n v="733.86999999999989"/>
    <n v="1320.9659999999999"/>
  </r>
  <r>
    <x v="400"/>
    <d v="2023-10-28T00:00:00"/>
    <n v="10"/>
    <n v="2023"/>
    <s v="CUST1095"/>
    <s v="Female"/>
    <n v="62"/>
    <s v="PROD19"/>
    <s v="Knee Support Brace"/>
    <x v="0"/>
    <s v="Equipment"/>
    <s v="STORE16"/>
    <s v="Frederick-Wright"/>
    <s v="West"/>
    <s v="New Jimmymouth"/>
    <x v="1"/>
    <s v="PayPal"/>
    <n v="2"/>
    <n v="0.22000000000000008"/>
    <n v="22.47"/>
    <n v="35.053199999999997"/>
  </r>
  <r>
    <x v="401"/>
    <d v="2024-03-29T00:00:00"/>
    <n v="3"/>
    <n v="2024"/>
    <s v="CUST1348"/>
    <s v="Male"/>
    <n v="55"/>
    <s v="PROD57"/>
    <s v="Foam Roller"/>
    <x v="0"/>
    <s v="Fitness"/>
    <s v="STORE13"/>
    <s v="Martinez, Adkins and Johnson"/>
    <s v="North"/>
    <s v="Danielmouth"/>
    <x v="1"/>
    <s v="Credit Card"/>
    <n v="4"/>
    <n v="0.12999999999999989"/>
    <n v="651.36"/>
    <n v="2266.7328000000002"/>
  </r>
  <r>
    <x v="402"/>
    <d v="2025-06-09T00:00:00"/>
    <n v="6"/>
    <n v="2025"/>
    <s v="CUST1296"/>
    <s v="Female"/>
    <n v="28"/>
    <s v="PROD14"/>
    <s v="Decorative Wall Mirror"/>
    <x v="3"/>
    <s v="Decor"/>
    <s v="STORE10"/>
    <s v="Martinez, Adkins and Johnson"/>
    <s v="North"/>
    <s v="Danielmouth"/>
    <x v="1"/>
    <s v="COD"/>
    <n v="1"/>
    <n v="4.0000000000000036E-2"/>
    <n v="753.39"/>
    <n v="723.25439999999992"/>
  </r>
  <r>
    <x v="403"/>
    <d v="2024-10-11T00:00:00"/>
    <n v="10"/>
    <n v="2024"/>
    <s v="CUST1201"/>
    <s v="Female"/>
    <n v="25"/>
    <s v="PROD71"/>
    <s v="Hair Repair Oil Treatment"/>
    <x v="2"/>
    <s v="Haircare"/>
    <s v="STORE12"/>
    <s v="Martinez, Adkins and Johnson"/>
    <s v="North"/>
    <s v="Danielmouth"/>
    <x v="1"/>
    <s v="COD"/>
    <n v="4"/>
    <n v="0.12"/>
    <n v="849.17"/>
    <n v="2989.0783999999999"/>
  </r>
  <r>
    <x v="404"/>
    <d v="2024-07-22T00:00:00"/>
    <n v="7"/>
    <n v="2024"/>
    <s v="CUST1379"/>
    <s v="Female"/>
    <n v="34"/>
    <s v="PROD20"/>
    <s v="Outdoor Sports Water Bottle"/>
    <x v="0"/>
    <s v="Accessories"/>
    <s v="STORE0"/>
    <s v="Rivera-Warner"/>
    <s v="East"/>
    <s v="Washingtonfurt"/>
    <x v="1"/>
    <s v="COD"/>
    <n v="4"/>
    <n v="0.25"/>
    <n v="585.44999999999993"/>
    <n v="1756.35"/>
  </r>
  <r>
    <x v="405"/>
    <d v="2024-12-02T00:00:00"/>
    <n v="12"/>
    <n v="2024"/>
    <s v="CUST1476"/>
    <s v="Female"/>
    <n v="33"/>
    <s v="PROD75"/>
    <s v="Women's Ankle Boots"/>
    <x v="4"/>
    <s v="Footwear"/>
    <s v="STORE16"/>
    <s v="Frederick-Wright"/>
    <s v="West"/>
    <s v="New Jimmymouth"/>
    <x v="1"/>
    <s v="COD"/>
    <n v="1"/>
    <n v="0.25"/>
    <n v="745.15"/>
    <n v="558.86249999999995"/>
  </r>
  <r>
    <x v="406"/>
    <d v="2023-11-14T00:00:00"/>
    <n v="11"/>
    <n v="2023"/>
    <s v="CUST1050"/>
    <s v="Female"/>
    <n v="61"/>
    <s v="PROD99"/>
    <s v="Stainless Steel Cookware Set"/>
    <x v="3"/>
    <s v="Kitchen"/>
    <s v="STORE2"/>
    <s v="Mann-Austin"/>
    <s v="East"/>
    <s v="Vasquezborough"/>
    <x v="0"/>
    <s v="COD"/>
    <n v="1"/>
    <n v="4.0000000000000147E-2"/>
    <n v="848.69"/>
    <n v="814.74239999999998"/>
  </r>
  <r>
    <x v="407"/>
    <d v="2024-02-14T00:00:00"/>
    <n v="2"/>
    <n v="2024"/>
    <s v="CUST1413"/>
    <s v="Female"/>
    <n v="59"/>
    <s v="PROD70"/>
    <s v="Kitchen Storage Rack"/>
    <x v="3"/>
    <s v="Storage"/>
    <s v="STORE14"/>
    <s v="Mcdonald Inc"/>
    <s v="South"/>
    <s v="Christopherland"/>
    <x v="2"/>
    <s v="PayPal"/>
    <n v="2"/>
    <n v="9.9999999999999978E-2"/>
    <n v="247.67"/>
    <n v="445.80599999999998"/>
  </r>
  <r>
    <x v="408"/>
    <d v="2024-06-22T00:00:00"/>
    <n v="6"/>
    <n v="2024"/>
    <s v="CUST1039"/>
    <s v="Female"/>
    <n v="55"/>
    <s v="PROD74"/>
    <s v="Bluetooth Car Audio System"/>
    <x v="1"/>
    <s v="Audio"/>
    <s v="STORE3"/>
    <s v="Mann-Austin"/>
    <s v="East"/>
    <s v="Vasquezborough"/>
    <x v="0"/>
    <s v="PayPal"/>
    <n v="3"/>
    <n v="2.0000000000000018E-2"/>
    <n v="220.51"/>
    <n v="648.29939999999999"/>
  </r>
  <r>
    <x v="409"/>
    <d v="2025-06-29T00:00:00"/>
    <n v="6"/>
    <n v="2025"/>
    <s v="CUST1327"/>
    <s v="Female"/>
    <n v="62"/>
    <s v="PROD15"/>
    <s v="4K Home Projector"/>
    <x v="1"/>
    <s v="Appliances"/>
    <s v="STORE16"/>
    <s v="Frederick-Wright"/>
    <s v="West"/>
    <s v="New Jimmymouth"/>
    <x v="1"/>
    <s v="Credit Card"/>
    <n v="4"/>
    <n v="7.999999999999996E-2"/>
    <n v="370.63"/>
    <n v="1363.9184"/>
  </r>
  <r>
    <x v="410"/>
    <d v="2025-02-18T00:00:00"/>
    <n v="2"/>
    <n v="2025"/>
    <s v="CUST1391"/>
    <s v="Female"/>
    <n v="40"/>
    <s v="PROD29"/>
    <s v="Fabric Sofa Throw Blanket"/>
    <x v="3"/>
    <s v="Decor"/>
    <s v="STORE19"/>
    <s v="Mann-Austin"/>
    <s v="East"/>
    <s v="Vasquezborough"/>
    <x v="0"/>
    <s v="Credit Card"/>
    <n v="4"/>
    <n v="0.10999999999999999"/>
    <n v="349.84"/>
    <n v="1245.4304"/>
  </r>
  <r>
    <x v="411"/>
    <d v="2025-06-15T00:00:00"/>
    <n v="6"/>
    <n v="2025"/>
    <s v="CUST1043"/>
    <s v="Male"/>
    <n v="45"/>
    <s v="PROD39"/>
    <s v="Portable Power Bank"/>
    <x v="1"/>
    <s v="Mobile"/>
    <s v="STORE12"/>
    <s v="Martinez, Adkins and Johnson"/>
    <s v="North"/>
    <s v="Danielmouth"/>
    <x v="1"/>
    <s v="COD"/>
    <n v="1"/>
    <n v="9.9999999999999978E-2"/>
    <n v="770.87"/>
    <n v="693.78300000000002"/>
  </r>
  <r>
    <x v="412"/>
    <d v="2024-08-14T00:00:00"/>
    <n v="8"/>
    <n v="2024"/>
    <s v="CUST1479"/>
    <s v="Male"/>
    <n v="40"/>
    <s v="PROD99"/>
    <s v="Stainless Steel Cookware Set"/>
    <x v="3"/>
    <s v="Kitchen"/>
    <s v="STORE17"/>
    <s v="Holloway Ltd"/>
    <s v="North"/>
    <s v="Bensonhaven"/>
    <x v="1"/>
    <s v="PayPal"/>
    <n v="3"/>
    <n v="6.0000000000000053E-2"/>
    <n v="507.33"/>
    <n v="1430.6705999999999"/>
  </r>
  <r>
    <x v="413"/>
    <d v="2025-07-25T00:00:00"/>
    <n v="7"/>
    <n v="2025"/>
    <s v="CUST1185"/>
    <s v="Female"/>
    <n v="54"/>
    <s v="PROD66"/>
    <s v="Women's Hair Dryer Brush"/>
    <x v="2"/>
    <s v="Haircare"/>
    <s v="STORE9"/>
    <s v="Mann-Austin"/>
    <s v="East"/>
    <s v="Vasquezborough"/>
    <x v="0"/>
    <s v="Credit Card"/>
    <n v="1"/>
    <n v="6.0000000000000053E-2"/>
    <n v="87.78"/>
    <n v="82.513199999999998"/>
  </r>
  <r>
    <x v="414"/>
    <d v="2025-01-09T00:00:00"/>
    <n v="1"/>
    <n v="2025"/>
    <s v="CUST1006"/>
    <s v="Female"/>
    <n v="29"/>
    <s v="PROD93"/>
    <s v="USB-C Laptop Charger"/>
    <x v="1"/>
    <s v="Computer"/>
    <s v="STORE4"/>
    <s v="Mann-Austin"/>
    <s v="East"/>
    <s v="Vasquezborough"/>
    <x v="0"/>
    <s v="Credit Card"/>
    <n v="2"/>
    <n v="0.21999999999999997"/>
    <n v="772.24"/>
    <n v="1204.6944000000001"/>
  </r>
  <r>
    <x v="415"/>
    <d v="2025-06-05T00:00:00"/>
    <n v="6"/>
    <n v="2025"/>
    <s v="CUST1047"/>
    <s v="Female"/>
    <n v="54"/>
    <s v="PROD70"/>
    <s v="Kitchen Storage Rack"/>
    <x v="3"/>
    <s v="Storage"/>
    <s v="STORE14"/>
    <s v="Mcdonald Inc"/>
    <s v="South"/>
    <s v="Christopherland"/>
    <x v="2"/>
    <s v="COD"/>
    <n v="1"/>
    <n v="9.9999999999999978E-2"/>
    <n v="108.27"/>
    <n v="97.442999999999998"/>
  </r>
  <r>
    <x v="416"/>
    <d v="2024-12-07T00:00:00"/>
    <n v="12"/>
    <n v="2024"/>
    <s v="CUST1347"/>
    <s v="Female"/>
    <n v="39"/>
    <s v="PROD38"/>
    <s v="Sports Water Hydration Pack"/>
    <x v="0"/>
    <s v="Outdoor"/>
    <s v="STORE17"/>
    <s v="Holloway Ltd"/>
    <s v="North"/>
    <s v="Bensonhaven"/>
    <x v="1"/>
    <s v="PayPal"/>
    <n v="2"/>
    <n v="0.20999999999999996"/>
    <n v="839.2399999999999"/>
    <n v="1325.9992"/>
  </r>
  <r>
    <x v="417"/>
    <d v="2024-02-09T00:00:00"/>
    <n v="2"/>
    <n v="2024"/>
    <s v="CUST1383"/>
    <s v="Female"/>
    <n v="27"/>
    <s v="PROD58"/>
    <s v="Womens Cotton Scarf"/>
    <x v="4"/>
    <s v="Accessories"/>
    <s v="STORE10"/>
    <s v="Martinez, Adkins and Johnson"/>
    <s v="North"/>
    <s v="Danielmouth"/>
    <x v="1"/>
    <s v="PayPal"/>
    <n v="2"/>
    <n v="0.10999999999999999"/>
    <n v="466.27"/>
    <n v="829.9606"/>
  </r>
  <r>
    <x v="418"/>
    <d v="2025-10-12T00:00:00"/>
    <n v="10"/>
    <n v="2025"/>
    <s v="CUST1398"/>
    <s v="Male"/>
    <n v="54"/>
    <s v="PROD62"/>
    <s v="Laptop Cooling Pad"/>
    <x v="1"/>
    <s v="Computer"/>
    <s v="STORE14"/>
    <s v="Mcdonald Inc"/>
    <s v="South"/>
    <s v="Christopherland"/>
    <x v="2"/>
    <s v="Credit Card"/>
    <n v="3"/>
    <n v="2.0000000000000018E-2"/>
    <n v="969.83"/>
    <n v="2851.3002000000001"/>
  </r>
  <r>
    <x v="419"/>
    <d v="2025-06-16T00:00:00"/>
    <n v="6"/>
    <n v="2025"/>
    <s v="CUST1417"/>
    <s v="Female"/>
    <n v="64"/>
    <s v="PROD91"/>
    <s v="Women's High Heels"/>
    <x v="4"/>
    <s v="Footwear"/>
    <s v="STORE19"/>
    <s v="Mann-Austin"/>
    <s v="East"/>
    <s v="Vasquezborough"/>
    <x v="0"/>
    <s v="PayPal"/>
    <n v="2"/>
    <n v="0.17000000000000004"/>
    <n v="782.11"/>
    <n v="1298.3026"/>
  </r>
  <r>
    <x v="420"/>
    <d v="2025-09-21T00:00:00"/>
    <n v="9"/>
    <n v="2025"/>
    <s v="CUST1451"/>
    <s v="Male"/>
    <n v="46"/>
    <s v="PROD40"/>
    <s v="Noise-Canceling Headphones"/>
    <x v="1"/>
    <s v="Audio"/>
    <s v="STORE11"/>
    <s v="Martinez, Adkins and Johnson"/>
    <s v="North"/>
    <s v="Danielmouth"/>
    <x v="1"/>
    <s v="PayPal"/>
    <n v="2"/>
    <n v="1.000000000000012E-2"/>
    <n v="74.63000000000001"/>
    <n v="147.76740000000001"/>
  </r>
  <r>
    <x v="421"/>
    <d v="2025-09-09T00:00:00"/>
    <n v="9"/>
    <n v="2025"/>
    <s v="CUST1041"/>
    <s v="Male"/>
    <n v="21"/>
    <s v="PROD85"/>
    <s v="Women's Beanie Hat"/>
    <x v="4"/>
    <s v="Accessories"/>
    <s v="STORE6"/>
    <s v="Mann-Austin"/>
    <s v="East"/>
    <s v="Vasquezborough"/>
    <x v="0"/>
    <s v="PayPal"/>
    <n v="3"/>
    <n v="0.25"/>
    <n v="522.78000000000009"/>
    <n v="1176.2550000000001"/>
  </r>
  <r>
    <x v="422"/>
    <d v="2025-07-15T00:00:00"/>
    <n v="7"/>
    <n v="2025"/>
    <s v="CUST1338"/>
    <s v="Female"/>
    <n v="46"/>
    <s v="PROD13"/>
    <s v="Men's Graphic T-Shirt"/>
    <x v="4"/>
    <s v="Tops"/>
    <s v="STORE15"/>
    <s v="Shelton PLC"/>
    <s v="North"/>
    <s v="East Jenniferstad"/>
    <x v="1"/>
    <s v="PayPal"/>
    <n v="1"/>
    <n v="0.15000000000000002"/>
    <n v="206.45"/>
    <n v="175.48249999999999"/>
  </r>
  <r>
    <x v="423"/>
    <d v="2024-10-15T00:00:00"/>
    <n v="10"/>
    <n v="2024"/>
    <s v="CUST1145"/>
    <s v="Male"/>
    <n v="46"/>
    <s v="PROD69"/>
    <s v="Men's Sports Shorts"/>
    <x v="4"/>
    <s v="Bottoms"/>
    <s v="STORE5"/>
    <s v="Mann-Austin"/>
    <s v="East"/>
    <s v="Vasquezborough"/>
    <x v="0"/>
    <s v="PayPal"/>
    <n v="1"/>
    <n v="0.30000000000000004"/>
    <n v="815.53"/>
    <n v="570.87099999999998"/>
  </r>
  <r>
    <x v="424"/>
    <d v="2023-10-21T00:00:00"/>
    <n v="10"/>
    <n v="2023"/>
    <s v="CUST1037"/>
    <s v="Female"/>
    <n v="27"/>
    <s v="PROD79"/>
    <s v="Decorative Lamp Shade"/>
    <x v="3"/>
    <s v="Lighting"/>
    <s v="STORE13"/>
    <s v="Martinez, Adkins and Johnson"/>
    <s v="North"/>
    <s v="Danielmouth"/>
    <x v="1"/>
    <s v="COD"/>
    <n v="1"/>
    <n v="0.28000000000000003"/>
    <n v="823.61"/>
    <n v="592.99919999999997"/>
  </r>
  <r>
    <x v="425"/>
    <d v="2025-05-30T00:00:00"/>
    <n v="5"/>
    <n v="2025"/>
    <s v="CUST1478"/>
    <s v="Male"/>
    <n v="59"/>
    <s v="PROD87"/>
    <s v="LED Bedside Lamp"/>
    <x v="3"/>
    <s v="Lighting"/>
    <s v="STORE9"/>
    <s v="Mann-Austin"/>
    <s v="East"/>
    <s v="Vasquezborough"/>
    <x v="0"/>
    <s v="Credit Card"/>
    <n v="2"/>
    <n v="0"/>
    <n v="209.96"/>
    <n v="419.92"/>
  </r>
  <r>
    <x v="426"/>
    <d v="2024-06-19T00:00:00"/>
    <n v="6"/>
    <n v="2024"/>
    <s v="CUST1175"/>
    <s v="Male"/>
    <n v="56"/>
    <s v="PROD0"/>
    <s v="Brother Laser Printer"/>
    <x v="1"/>
    <s v="Computer"/>
    <s v="STORE16"/>
    <s v="Frederick-Wright"/>
    <s v="West"/>
    <s v="New Jimmymouth"/>
    <x v="1"/>
    <s v="COD"/>
    <n v="4"/>
    <n v="5.0000000000000044E-2"/>
    <n v="897.93000000000006"/>
    <n v="3412.134"/>
  </r>
  <r>
    <x v="427"/>
    <d v="2024-12-20T00:00:00"/>
    <n v="12"/>
    <n v="2024"/>
    <s v="CUST1181"/>
    <s v="Male"/>
    <n v="60"/>
    <s v="PROD63"/>
    <s v="Organic Sunscreen Lotion"/>
    <x v="2"/>
    <s v="Skincare"/>
    <s v="STORE0"/>
    <s v="Rivera-Warner"/>
    <s v="East"/>
    <s v="Washingtonfurt"/>
    <x v="1"/>
    <s v="COD"/>
    <n v="4"/>
    <n v="0.16000000000000003"/>
    <n v="925.95"/>
    <n v="3111.192"/>
  </r>
  <r>
    <x v="428"/>
    <d v="2024-08-16T00:00:00"/>
    <n v="8"/>
    <n v="2024"/>
    <s v="CUST1084"/>
    <s v="Female"/>
    <n v="26"/>
    <s v="PROD51"/>
    <s v="HDMI Cable – 2m"/>
    <x v="1"/>
    <s v="Accessories"/>
    <s v="STORE6"/>
    <s v="Mann-Austin"/>
    <s v="East"/>
    <s v="Vasquezborough"/>
    <x v="0"/>
    <s v="COD"/>
    <n v="2"/>
    <n v="3.0000000000000138E-2"/>
    <n v="573.09"/>
    <n v="1111.7945999999999"/>
  </r>
  <r>
    <x v="429"/>
    <d v="2025-03-15T00:00:00"/>
    <n v="3"/>
    <n v="2025"/>
    <s v="CUST1183"/>
    <s v="Male"/>
    <n v="18"/>
    <s v="PROD7"/>
    <s v="Men's Sports Shorts"/>
    <x v="4"/>
    <s v="Bottoms"/>
    <s v="STORE4"/>
    <s v="Mann-Austin"/>
    <s v="East"/>
    <s v="Vasquezborough"/>
    <x v="0"/>
    <s v="Credit Card"/>
    <n v="4"/>
    <n v="2.0000000000000018E-2"/>
    <n v="149.83000000000001"/>
    <n v="587.33360000000005"/>
  </r>
  <r>
    <x v="430"/>
    <d v="2024-06-02T00:00:00"/>
    <n v="6"/>
    <n v="2024"/>
    <s v="CUST1001"/>
    <s v="Female"/>
    <n v="26"/>
    <s v="PROD51"/>
    <s v="HDMI Cable – 2m"/>
    <x v="1"/>
    <s v="Accessories"/>
    <s v="STORE14"/>
    <s v="Mcdonald Inc"/>
    <s v="South"/>
    <s v="Christopherland"/>
    <x v="2"/>
    <s v="COD"/>
    <n v="3"/>
    <n v="2.9999999999999916E-2"/>
    <n v="287.70999999999992"/>
    <n v="837.23609999999974"/>
  </r>
  <r>
    <x v="431"/>
    <d v="2025-07-22T00:00:00"/>
    <n v="7"/>
    <n v="2025"/>
    <s v="CUST1094"/>
    <s v="Female"/>
    <n v="43"/>
    <s v="PROD67"/>
    <s v="Smart LED Light Strip"/>
    <x v="1"/>
    <s v="Accessories"/>
    <s v="STORE6"/>
    <s v="Mann-Austin"/>
    <s v="East"/>
    <s v="Vasquezborough"/>
    <x v="0"/>
    <s v="COD"/>
    <n v="2"/>
    <n v="6.0000000000000053E-2"/>
    <n v="849.80000000000007"/>
    <n v="1597.624"/>
  </r>
  <r>
    <x v="432"/>
    <d v="2025-03-09T00:00:00"/>
    <n v="3"/>
    <n v="2025"/>
    <s v="CUST1016"/>
    <s v="Female"/>
    <n v="24"/>
    <s v="PROD41"/>
    <s v="Yoga Exercise Mat"/>
    <x v="0"/>
    <s v="Fitness"/>
    <s v="STORE3"/>
    <s v="Mann-Austin"/>
    <s v="East"/>
    <s v="Vasquezborough"/>
    <x v="0"/>
    <s v="PayPal"/>
    <n v="3"/>
    <n v="0.28000000000000003"/>
    <n v="482.58000000000004"/>
    <n v="1042.3728000000001"/>
  </r>
  <r>
    <x v="433"/>
    <d v="2025-02-11T00:00:00"/>
    <n v="2"/>
    <n v="2025"/>
    <s v="CUST1114"/>
    <s v="Male"/>
    <n v="30"/>
    <s v="PROD59"/>
    <s v="Men's Hair Styling Gel"/>
    <x v="2"/>
    <s v="Haircare"/>
    <s v="STORE2"/>
    <s v="Mann-Austin"/>
    <s v="East"/>
    <s v="Vasquezborough"/>
    <x v="0"/>
    <s v="Credit Card"/>
    <n v="2"/>
    <n v="0"/>
    <n v="64.7"/>
    <n v="129.4"/>
  </r>
  <r>
    <x v="434"/>
    <d v="2023-12-06T00:00:00"/>
    <n v="12"/>
    <n v="2023"/>
    <s v="CUST1148"/>
    <s v="Female"/>
    <n v="42"/>
    <s v="PROD5"/>
    <s v="Men's Roll-On Perfume"/>
    <x v="2"/>
    <s v="Fragrance"/>
    <s v="STORE5"/>
    <s v="Mann-Austin"/>
    <s v="East"/>
    <s v="Vasquezborough"/>
    <x v="0"/>
    <s v="Credit Card"/>
    <n v="3"/>
    <n v="0.26000000000000012"/>
    <n v="589.83000000000027"/>
    <n v="1309.4226000000003"/>
  </r>
  <r>
    <x v="435"/>
    <d v="2025-08-20T00:00:00"/>
    <n v="8"/>
    <n v="2025"/>
    <s v="CUST1288"/>
    <s v="Male"/>
    <n v="58"/>
    <s v="PROD3"/>
    <s v="Fabric Sofa Throw Blanket"/>
    <x v="3"/>
    <s v="Decor"/>
    <s v="STORE9"/>
    <s v="Mann-Austin"/>
    <s v="East"/>
    <s v="Vasquezborough"/>
    <x v="0"/>
    <s v="COD"/>
    <n v="4"/>
    <n v="0.16000000000000003"/>
    <n v="758.49000000000012"/>
    <n v="2548.5264000000002"/>
  </r>
  <r>
    <x v="436"/>
    <d v="2024-09-20T00:00:00"/>
    <n v="9"/>
    <n v="2024"/>
    <s v="CUST1053"/>
    <s v="Female"/>
    <n v="37"/>
    <s v="PROD37"/>
    <s v="Men's Casual Sneakers"/>
    <x v="4"/>
    <s v="Footwear"/>
    <s v="STORE12"/>
    <s v="Martinez, Adkins and Johnson"/>
    <s v="North"/>
    <s v="Danielmouth"/>
    <x v="1"/>
    <s v="COD"/>
    <n v="4"/>
    <n v="8.9999999999999969E-2"/>
    <n v="747.56"/>
    <n v="2721.1183999999998"/>
  </r>
  <r>
    <x v="437"/>
    <d v="2025-06-05T00:00:00"/>
    <n v="6"/>
    <n v="2025"/>
    <s v="CUST1253"/>
    <s v="Male"/>
    <n v="32"/>
    <s v="PROD40"/>
    <s v="Noise-Canceling Headphones"/>
    <x v="1"/>
    <s v="Audio"/>
    <s v="STORE17"/>
    <s v="Holloway Ltd"/>
    <s v="North"/>
    <s v="Bensonhaven"/>
    <x v="1"/>
    <s v="PayPal"/>
    <n v="3"/>
    <n v="0.12"/>
    <n v="551.22"/>
    <n v="1455.2208000000001"/>
  </r>
  <r>
    <x v="438"/>
    <d v="2025-06-03T00:00:00"/>
    <n v="6"/>
    <n v="2025"/>
    <s v="CUST1159"/>
    <s v="Female"/>
    <n v="46"/>
    <s v="PROD69"/>
    <s v="Men's Sports Shorts"/>
    <x v="4"/>
    <s v="Bottoms"/>
    <s v="STORE14"/>
    <s v="Mcdonald Inc"/>
    <s v="South"/>
    <s v="Christopherland"/>
    <x v="2"/>
    <s v="PayPal"/>
    <n v="2"/>
    <n v="0.17000000000000004"/>
    <n v="527.05999999999995"/>
    <n v="874.91959999999983"/>
  </r>
  <r>
    <x v="439"/>
    <d v="2025-01-13T00:00:00"/>
    <n v="1"/>
    <n v="2025"/>
    <s v="CUST1098"/>
    <s v="Male"/>
    <n v="24"/>
    <s v="PROD62"/>
    <s v="Laptop Cooling Pad"/>
    <x v="1"/>
    <s v="Computer"/>
    <s v="STORE5"/>
    <s v="Mann-Austin"/>
    <s v="East"/>
    <s v="Vasquezborough"/>
    <x v="0"/>
    <s v="Credit Card"/>
    <n v="4"/>
    <n v="0.27"/>
    <n v="875.41000000000008"/>
    <n v="2556.1972000000001"/>
  </r>
  <r>
    <x v="440"/>
    <d v="2025-03-20T00:00:00"/>
    <n v="3"/>
    <n v="2025"/>
    <s v="CUST1007"/>
    <s v="Female"/>
    <n v="29"/>
    <s v="PROD85"/>
    <s v="Women's Beanie Hat"/>
    <x v="4"/>
    <s v="Accessories"/>
    <s v="STORE0"/>
    <s v="Rivera-Warner"/>
    <s v="East"/>
    <s v="Washingtonfurt"/>
    <x v="1"/>
    <s v="Credit Card"/>
    <n v="2"/>
    <n v="3.0000000000000027E-2"/>
    <n v="226.43"/>
    <n v="439.27420000000001"/>
  </r>
  <r>
    <x v="441"/>
    <d v="2024-07-07T00:00:00"/>
    <n v="7"/>
    <n v="2024"/>
    <s v="CUST1035"/>
    <s v="Male"/>
    <n v="52"/>
    <s v="PROD79"/>
    <s v="Decorative Lamp Shade"/>
    <x v="3"/>
    <s v="Lighting"/>
    <s v="STORE5"/>
    <s v="Mann-Austin"/>
    <s v="East"/>
    <s v="Vasquezborough"/>
    <x v="0"/>
    <s v="Credit Card"/>
    <n v="2"/>
    <n v="9.9999999999999978E-2"/>
    <n v="285.39"/>
    <n v="513.702"/>
  </r>
  <r>
    <x v="442"/>
    <d v="2025-09-29T00:00:00"/>
    <n v="9"/>
    <n v="2025"/>
    <s v="CUST1334"/>
    <s v="Female"/>
    <n v="50"/>
    <s v="PROD11"/>
    <s v="Men's Graphic T-Shirt"/>
    <x v="4"/>
    <s v="Tops"/>
    <s v="STORE15"/>
    <s v="Shelton PLC"/>
    <s v="North"/>
    <s v="East Jenniferstad"/>
    <x v="1"/>
    <s v="Credit Card"/>
    <n v="2"/>
    <n v="5.0000000000000044E-2"/>
    <n v="298.01"/>
    <n v="566.21899999999994"/>
  </r>
  <r>
    <x v="443"/>
    <d v="2024-11-30T00:00:00"/>
    <n v="11"/>
    <n v="2024"/>
    <s v="CUST1159"/>
    <s v="Female"/>
    <n v="46"/>
    <s v="PROD40"/>
    <s v="Noise-Canceling Headphones"/>
    <x v="1"/>
    <s v="Audio"/>
    <s v="STORE4"/>
    <s v="Mann-Austin"/>
    <s v="East"/>
    <s v="Vasquezborough"/>
    <x v="0"/>
    <s v="COD"/>
    <n v="4"/>
    <n v="0.26"/>
    <n v="753.4899999999999"/>
    <n v="2230.3303999999998"/>
  </r>
  <r>
    <x v="444"/>
    <d v="2024-06-17T00:00:00"/>
    <n v="6"/>
    <n v="2024"/>
    <s v="CUST1488"/>
    <s v="Female"/>
    <n v="23"/>
    <s v="PROD78"/>
    <s v="Essential Oil Diffuser"/>
    <x v="3"/>
    <s v="Decor"/>
    <s v="STORE12"/>
    <s v="Martinez, Adkins and Johnson"/>
    <s v="North"/>
    <s v="Danielmouth"/>
    <x v="1"/>
    <s v="PayPal"/>
    <n v="2"/>
    <n v="0.16999999999999993"/>
    <n v="130.38999999999996"/>
    <n v="216.44739999999996"/>
  </r>
  <r>
    <x v="445"/>
    <d v="2025-02-21T00:00:00"/>
    <n v="2"/>
    <n v="2025"/>
    <s v="CUST1345"/>
    <s v="Male"/>
    <n v="33"/>
    <s v="PROD22"/>
    <s v="Carbon Fiber Tennis Racket"/>
    <x v="0"/>
    <s v="Equipment"/>
    <s v="STORE9"/>
    <s v="Mann-Austin"/>
    <s v="East"/>
    <s v="Vasquezborough"/>
    <x v="0"/>
    <s v="PayPal"/>
    <n v="4"/>
    <n v="1.0000000000000009E-2"/>
    <n v="164.02"/>
    <n v="649.51920000000007"/>
  </r>
  <r>
    <x v="446"/>
    <d v="2024-09-16T00:00:00"/>
    <n v="9"/>
    <n v="2024"/>
    <s v="CUST1164"/>
    <s v="Female"/>
    <n v="39"/>
    <s v="PROD29"/>
    <s v="Fabric Sofa Throw Blanket"/>
    <x v="3"/>
    <s v="Decor"/>
    <s v="STORE4"/>
    <s v="Mann-Austin"/>
    <s v="East"/>
    <s v="Vasquezborough"/>
    <x v="0"/>
    <s v="PayPal"/>
    <n v="2"/>
    <n v="0.17999999999999994"/>
    <n v="527.51"/>
    <n v="865.1164"/>
  </r>
  <r>
    <x v="447"/>
    <d v="2025-10-09T00:00:00"/>
    <n v="10"/>
    <n v="2025"/>
    <s v="CUST1253"/>
    <s v="Male"/>
    <n v="32"/>
    <s v="PROD57"/>
    <s v="Foam Roller"/>
    <x v="0"/>
    <s v="Fitness"/>
    <s v="STORE13"/>
    <s v="Martinez, Adkins and Johnson"/>
    <s v="North"/>
    <s v="Danielmouth"/>
    <x v="1"/>
    <s v="Credit Card"/>
    <n v="3"/>
    <n v="0.26"/>
    <n v="628.18000000000006"/>
    <n v="1394.5596"/>
  </r>
  <r>
    <x v="448"/>
    <d v="2024-09-18T00:00:00"/>
    <n v="9"/>
    <n v="2024"/>
    <s v="CUST1269"/>
    <s v="Female"/>
    <n v="45"/>
    <s v="PROD56"/>
    <s v="Premium Blanket Throw"/>
    <x v="3"/>
    <s v="Decor"/>
    <s v="STORE3"/>
    <s v="Mann-Austin"/>
    <s v="East"/>
    <s v="Vasquezborough"/>
    <x v="0"/>
    <s v="Credit Card"/>
    <n v="1"/>
    <n v="6.0000000000000053E-2"/>
    <n v="862.31"/>
    <n v="810.57139999999993"/>
  </r>
  <r>
    <x v="449"/>
    <d v="2025-05-29T00:00:00"/>
    <n v="5"/>
    <n v="2025"/>
    <s v="CUST1071"/>
    <s v="Female"/>
    <n v="61"/>
    <s v="PROD83"/>
    <s v="Hydrating Face Cleanser"/>
    <x v="2"/>
    <s v="Skincare"/>
    <s v="STORE14"/>
    <s v="Mcdonald Inc"/>
    <s v="South"/>
    <s v="Christopherland"/>
    <x v="2"/>
    <s v="COD"/>
    <n v="2"/>
    <n v="3.0000000000000027E-2"/>
    <n v="541.39"/>
    <n v="1050.2965999999999"/>
  </r>
  <r>
    <x v="450"/>
    <d v="2025-06-03T00:00:00"/>
    <n v="6"/>
    <n v="2025"/>
    <s v="CUST1477"/>
    <s v="Female"/>
    <n v="41"/>
    <s v="PROD76"/>
    <s v="Wireless Mouse"/>
    <x v="1"/>
    <s v="Computer"/>
    <s v="STORE16"/>
    <s v="Frederick-Wright"/>
    <s v="West"/>
    <s v="New Jimmymouth"/>
    <x v="1"/>
    <s v="COD"/>
    <n v="3"/>
    <n v="5.9999999999999942E-2"/>
    <n v="761.79999999999939"/>
    <n v="2148.2759999999985"/>
  </r>
  <r>
    <x v="451"/>
    <d v="2024-08-04T00:00:00"/>
    <n v="8"/>
    <n v="2024"/>
    <s v="CUST1422"/>
    <s v="Female"/>
    <n v="42"/>
    <s v="PROD49"/>
    <s v="Men's Roll-On Perfume"/>
    <x v="2"/>
    <s v="Fragrance"/>
    <s v="STORE2"/>
    <s v="Mann-Austin"/>
    <s v="East"/>
    <s v="Vasquezborough"/>
    <x v="0"/>
    <s v="PayPal"/>
    <n v="4"/>
    <n v="0.10999999999999999"/>
    <n v="829.36"/>
    <n v="2952.5216"/>
  </r>
  <r>
    <x v="452"/>
    <d v="2024-06-17T00:00:00"/>
    <n v="6"/>
    <n v="2024"/>
    <s v="CUST1404"/>
    <s v="Female"/>
    <n v="22"/>
    <s v="PROD23"/>
    <s v="Men's Formal Shirt"/>
    <x v="4"/>
    <s v="Tops"/>
    <s v="STORE16"/>
    <s v="Frederick-Wright"/>
    <s v="West"/>
    <s v="New Jimmymouth"/>
    <x v="1"/>
    <s v="PayPal"/>
    <n v="2"/>
    <n v="8.9999999999999969E-2"/>
    <n v="425.06"/>
    <n v="773.60919999999999"/>
  </r>
  <r>
    <x v="453"/>
    <d v="2024-01-20T00:00:00"/>
    <n v="1"/>
    <n v="2024"/>
    <s v="CUST1127"/>
    <s v="Male"/>
    <n v="39"/>
    <s v="PROD55"/>
    <s v="Ceramic Plant Pot"/>
    <x v="3"/>
    <s v="Decor"/>
    <s v="STORE0"/>
    <s v="Rivera-Warner"/>
    <s v="East"/>
    <s v="Washingtonfurt"/>
    <x v="1"/>
    <s v="Credit Card"/>
    <n v="2"/>
    <n v="9.9999999999999978E-2"/>
    <n v="911.13999999999987"/>
    <n v="1640.0519999999999"/>
  </r>
  <r>
    <x v="454"/>
    <d v="2025-09-06T00:00:00"/>
    <n v="9"/>
    <n v="2025"/>
    <s v="CUST1084"/>
    <s v="Female"/>
    <n v="26"/>
    <s v="PROD68"/>
    <s v="Wooden Nightstand"/>
    <x v="3"/>
    <s v="Furniture"/>
    <s v="STORE8"/>
    <s v="Mann-Austin"/>
    <s v="East"/>
    <s v="Vasquezborough"/>
    <x v="0"/>
    <s v="Credit Card"/>
    <n v="3"/>
    <n v="0.29000000000000004"/>
    <n v="811.96"/>
    <n v="1729.4748"/>
  </r>
  <r>
    <x v="455"/>
    <d v="2024-03-29T00:00:00"/>
    <n v="3"/>
    <n v="2024"/>
    <s v="CUST1273"/>
    <s v="Male"/>
    <n v="23"/>
    <s v="PROD31"/>
    <s v="Basketball"/>
    <x v="0"/>
    <s v="Team Sports"/>
    <s v="STORE10"/>
    <s v="Martinez, Adkins and Johnson"/>
    <s v="North"/>
    <s v="Danielmouth"/>
    <x v="1"/>
    <s v="COD"/>
    <n v="2"/>
    <n v="0.12"/>
    <n v="780.05"/>
    <n v="1372.8879999999999"/>
  </r>
  <r>
    <x v="456"/>
    <d v="2024-08-23T00:00:00"/>
    <n v="8"/>
    <n v="2024"/>
    <s v="CUST1215"/>
    <s v="Female"/>
    <n v="50"/>
    <s v="PROD32"/>
    <s v="Vitamin C Face Serum"/>
    <x v="2"/>
    <s v="Skincare"/>
    <s v="STORE9"/>
    <s v="Mann-Austin"/>
    <s v="East"/>
    <s v="Vasquezborough"/>
    <x v="0"/>
    <s v="COD"/>
    <n v="4"/>
    <n v="0.18999999999999995"/>
    <n v="315.95"/>
    <n v="1023.678"/>
  </r>
  <r>
    <x v="457"/>
    <d v="2025-05-19T00:00:00"/>
    <n v="5"/>
    <n v="2025"/>
    <s v="CUST1229"/>
    <s v="Female"/>
    <n v="32"/>
    <s v="PROD52"/>
    <s v="Rugby Ball"/>
    <x v="0"/>
    <s v="Team Sports"/>
    <s v="STORE9"/>
    <s v="Mann-Austin"/>
    <s v="East"/>
    <s v="Vasquezborough"/>
    <x v="0"/>
    <s v="Credit Card"/>
    <n v="2"/>
    <n v="0.27"/>
    <n v="810.17"/>
    <n v="1182.8481999999999"/>
  </r>
  <r>
    <x v="458"/>
    <d v="2024-04-07T00:00:00"/>
    <n v="4"/>
    <n v="2024"/>
    <s v="CUST1205"/>
    <s v="Female"/>
    <n v="44"/>
    <s v="PROD84"/>
    <s v="Wooden Bookshelf"/>
    <x v="3"/>
    <s v="Furniture"/>
    <s v="STORE4"/>
    <s v="Mann-Austin"/>
    <s v="East"/>
    <s v="Vasquezborough"/>
    <x v="0"/>
    <s v="PayPal"/>
    <n v="3"/>
    <n v="2.0000000000000018E-2"/>
    <n v="505.01"/>
    <n v="1484.7293999999999"/>
  </r>
  <r>
    <x v="459"/>
    <d v="2024-01-24T00:00:00"/>
    <n v="1"/>
    <n v="2024"/>
    <s v="CUST1467"/>
    <s v="Female"/>
    <n v="63"/>
    <s v="PROD72"/>
    <s v="Professional Jump Rope"/>
    <x v="0"/>
    <s v="Fitness"/>
    <s v="STORE17"/>
    <s v="Holloway Ltd"/>
    <s v="North"/>
    <s v="Bensonhaven"/>
    <x v="1"/>
    <s v="Credit Card"/>
    <n v="2"/>
    <n v="0.17999999999999994"/>
    <n v="736.74999999999989"/>
    <n v="1208.27"/>
  </r>
  <r>
    <x v="460"/>
    <d v="2024-01-20T00:00:00"/>
    <n v="1"/>
    <n v="2024"/>
    <s v="CUST1027"/>
    <s v="Male"/>
    <n v="31"/>
    <s v="PROD77"/>
    <s v="WiFi Mesh Router"/>
    <x v="1"/>
    <s v="Appliances"/>
    <s v="STORE9"/>
    <s v="Mann-Austin"/>
    <s v="East"/>
    <s v="Vasquezborough"/>
    <x v="0"/>
    <s v="PayPal"/>
    <n v="4"/>
    <n v="0.19999999999999996"/>
    <n v="700.31000000000006"/>
    <n v="2240.9920000000002"/>
  </r>
  <r>
    <x v="461"/>
    <d v="2023-12-10T00:00:00"/>
    <n v="12"/>
    <n v="2023"/>
    <s v="CUST1129"/>
    <s v="Female"/>
    <n v="43"/>
    <s v="PROD91"/>
    <s v="Women's High Heels"/>
    <x v="4"/>
    <s v="Footwear"/>
    <s v="STORE11"/>
    <s v="Martinez, Adkins and Johnson"/>
    <s v="North"/>
    <s v="Danielmouth"/>
    <x v="1"/>
    <s v="Credit Card"/>
    <n v="4"/>
    <n v="0.24"/>
    <n v="202.46000000000004"/>
    <n v="615.47840000000008"/>
  </r>
  <r>
    <x v="462"/>
    <d v="2023-12-19T00:00:00"/>
    <n v="12"/>
    <n v="2023"/>
    <s v="CUST1265"/>
    <s v="Male"/>
    <n v="38"/>
    <s v="PROD87"/>
    <s v="LED Bedside Lamp"/>
    <x v="3"/>
    <s v="Lighting"/>
    <s v="STORE1"/>
    <s v="Martinez, Adkins and Johnson"/>
    <s v="North"/>
    <s v="Danielmouth"/>
    <x v="1"/>
    <s v="PayPal"/>
    <n v="2"/>
    <n v="0.25"/>
    <n v="291.83999999999997"/>
    <n v="437.76"/>
  </r>
  <r>
    <x v="463"/>
    <d v="2023-11-22T00:00:00"/>
    <n v="11"/>
    <n v="2023"/>
    <s v="CUST1163"/>
    <s v="Male"/>
    <n v="21"/>
    <s v="PROD97"/>
    <s v="Cricket Bat"/>
    <x v="0"/>
    <s v="Team Sports"/>
    <s v="STORE5"/>
    <s v="Mann-Austin"/>
    <s v="East"/>
    <s v="Vasquezborough"/>
    <x v="0"/>
    <s v="Credit Card"/>
    <n v="2"/>
    <n v="0.17000000000000004"/>
    <n v="261.48"/>
    <n v="434.05680000000001"/>
  </r>
  <r>
    <x v="464"/>
    <d v="2025-10-08T00:00:00"/>
    <n v="10"/>
    <n v="2025"/>
    <s v="CUST1300"/>
    <s v="Male"/>
    <n v="29"/>
    <s v="PROD36"/>
    <s v="Women's Summer Dress"/>
    <x v="4"/>
    <s v="Tops"/>
    <s v="STORE14"/>
    <s v="Mcdonald Inc"/>
    <s v="South"/>
    <s v="Christopherland"/>
    <x v="2"/>
    <s v="PayPal"/>
    <n v="1"/>
    <n v="0.28000000000000003"/>
    <n v="850.83000000000015"/>
    <n v="612.59760000000006"/>
  </r>
  <r>
    <x v="465"/>
    <d v="2025-02-23T00:00:00"/>
    <n v="2"/>
    <n v="2025"/>
    <s v="CUST1405"/>
    <s v="Female"/>
    <n v="18"/>
    <s v="PROD46"/>
    <s v="Men's Winter Jacket"/>
    <x v="4"/>
    <s v="Outerwear"/>
    <s v="STORE9"/>
    <s v="Mann-Austin"/>
    <s v="East"/>
    <s v="Vasquezborough"/>
    <x v="0"/>
    <s v="Credit Card"/>
    <n v="1"/>
    <n v="5.0000000000000044E-2"/>
    <n v="83.83"/>
    <n v="79.638499999999993"/>
  </r>
  <r>
    <x v="466"/>
    <d v="2025-02-25T00:00:00"/>
    <n v="2"/>
    <n v="2025"/>
    <s v="CUST1006"/>
    <s v="Female"/>
    <n v="29"/>
    <s v="PROD88"/>
    <s v="Sports Wrist Sweatbands"/>
    <x v="0"/>
    <s v="Accessories"/>
    <s v="STORE16"/>
    <s v="Frederick-Wright"/>
    <s v="West"/>
    <s v="New Jimmymouth"/>
    <x v="1"/>
    <s v="COD"/>
    <n v="3"/>
    <n v="0.27999999999999992"/>
    <n v="649.94999999999993"/>
    <n v="1403.8919999999998"/>
  </r>
  <r>
    <x v="467"/>
    <d v="2024-09-30T00:00:00"/>
    <n v="9"/>
    <n v="2024"/>
    <s v="CUST1366"/>
    <s v="Female"/>
    <n v="40"/>
    <s v="PROD73"/>
    <s v="Shin Guards – Adult"/>
    <x v="0"/>
    <s v="Team Sports"/>
    <s v="STORE6"/>
    <s v="Mann-Austin"/>
    <s v="East"/>
    <s v="Vasquezborough"/>
    <x v="0"/>
    <s v="PayPal"/>
    <n v="4"/>
    <n v="0.17999999999999994"/>
    <n v="934.95999999999992"/>
    <n v="3066.6687999999999"/>
  </r>
  <r>
    <x v="468"/>
    <d v="2023-12-19T00:00:00"/>
    <n v="12"/>
    <n v="2023"/>
    <s v="CUST1206"/>
    <s v="Female"/>
    <n v="26"/>
    <s v="PROD17"/>
    <s v="Soccer Training Cone Set"/>
    <x v="0"/>
    <s v="Accessories"/>
    <s v="STORE14"/>
    <s v="Mcdonald Inc"/>
    <s v="South"/>
    <s v="Christopherland"/>
    <x v="2"/>
    <s v="COD"/>
    <n v="1"/>
    <n v="0.13"/>
    <n v="880.89"/>
    <n v="766.37429999999995"/>
  </r>
  <r>
    <x v="469"/>
    <d v="2024-11-18T00:00:00"/>
    <n v="11"/>
    <n v="2024"/>
    <s v="CUST1477"/>
    <s v="Female"/>
    <n v="41"/>
    <s v="PROD98"/>
    <s v="Portable Bluetooth Speaker"/>
    <x v="1"/>
    <s v="Audio"/>
    <s v="STORE8"/>
    <s v="Mann-Austin"/>
    <s v="East"/>
    <s v="Vasquezborough"/>
    <x v="0"/>
    <s v="PayPal"/>
    <n v="4"/>
    <n v="9.9999999999999978E-2"/>
    <n v="610.59999999999991"/>
    <n v="2198.16"/>
  </r>
  <r>
    <x v="470"/>
    <d v="2025-09-12T00:00:00"/>
    <n v="9"/>
    <n v="2025"/>
    <s v="CUST1075"/>
    <s v="Female"/>
    <n v="61"/>
    <s v="PROD28"/>
    <s v="Sports Stopwatch Timer"/>
    <x v="0"/>
    <s v="Accessories"/>
    <s v="STORE18"/>
    <s v="Guerrero-Schmitt"/>
    <s v="East"/>
    <s v="East Stevechester"/>
    <x v="1"/>
    <s v="Credit Card"/>
    <n v="1"/>
    <n v="0.19999999999999996"/>
    <n v="514.19000000000005"/>
    <n v="411.35200000000009"/>
  </r>
  <r>
    <x v="471"/>
    <d v="2025-01-31T00:00:00"/>
    <n v="1"/>
    <n v="2025"/>
    <s v="CUST1399"/>
    <s v="Male"/>
    <n v="27"/>
    <s v="PROD37"/>
    <s v="Men's Casual Sneakers"/>
    <x v="4"/>
    <s v="Footwear"/>
    <s v="STORE13"/>
    <s v="Martinez, Adkins and Johnson"/>
    <s v="North"/>
    <s v="Danielmouth"/>
    <x v="1"/>
    <s v="PayPal"/>
    <n v="1"/>
    <n v="0.21999999999999997"/>
    <n v="546.20000000000016"/>
    <n v="426.03600000000012"/>
  </r>
  <r>
    <x v="472"/>
    <d v="2024-10-26T00:00:00"/>
    <n v="10"/>
    <n v="2024"/>
    <s v="CUST1197"/>
    <s v="Female"/>
    <n v="45"/>
    <s v="PROD37"/>
    <s v="Men's Casual Sneakers"/>
    <x v="4"/>
    <s v="Footwear"/>
    <s v="STORE0"/>
    <s v="Rivera-Warner"/>
    <s v="East"/>
    <s v="Washingtonfurt"/>
    <x v="1"/>
    <s v="Credit Card"/>
    <n v="3"/>
    <n v="2.0000000000000129E-2"/>
    <n v="416.0100000000001"/>
    <n v="1223.0694000000001"/>
  </r>
  <r>
    <x v="473"/>
    <d v="2025-07-26T00:00:00"/>
    <n v="7"/>
    <n v="2025"/>
    <s v="CUST1384"/>
    <s v="Female"/>
    <n v="52"/>
    <s v="PROD74"/>
    <s v="Bluetooth Car Audio System"/>
    <x v="1"/>
    <s v="Audio"/>
    <s v="STORE10"/>
    <s v="Martinez, Adkins and Johnson"/>
    <s v="North"/>
    <s v="Danielmouth"/>
    <x v="1"/>
    <s v="COD"/>
    <n v="1"/>
    <n v="0.20999999999999996"/>
    <n v="30.939999999999998"/>
    <n v="24.442599999999999"/>
  </r>
  <r>
    <x v="474"/>
    <d v="2025-08-06T00:00:00"/>
    <n v="8"/>
    <n v="2025"/>
    <s v="CUST1200"/>
    <s v="Male"/>
    <n v="30"/>
    <s v="PROD58"/>
    <s v="Womens Cotton Scarf"/>
    <x v="4"/>
    <s v="Accessories"/>
    <s v="STORE16"/>
    <s v="Frederick-Wright"/>
    <s v="West"/>
    <s v="New Jimmymouth"/>
    <x v="1"/>
    <s v="COD"/>
    <n v="3"/>
    <n v="0.21000000000000008"/>
    <n v="666.39000000000021"/>
    <n v="1579.3443000000002"/>
  </r>
  <r>
    <x v="475"/>
    <d v="2025-05-20T00:00:00"/>
    <n v="5"/>
    <n v="2025"/>
    <s v="CUST1166"/>
    <s v="Female"/>
    <n v="25"/>
    <s v="PROD81"/>
    <s v="Badminton Racket Set"/>
    <x v="0"/>
    <s v="Equipment"/>
    <s v="STORE10"/>
    <s v="Martinez, Adkins and Johnson"/>
    <s v="North"/>
    <s v="Danielmouth"/>
    <x v="1"/>
    <s v="PayPal"/>
    <n v="2"/>
    <n v="0.18999999999999995"/>
    <n v="145.26"/>
    <n v="235.3212"/>
  </r>
  <r>
    <x v="476"/>
    <d v="2024-03-13T00:00:00"/>
    <n v="3"/>
    <n v="2024"/>
    <s v="CUST1118"/>
    <s v="Male"/>
    <n v="36"/>
    <s v="PROD91"/>
    <s v="Women's High Heels"/>
    <x v="4"/>
    <s v="Footwear"/>
    <s v="STORE5"/>
    <s v="Mann-Austin"/>
    <s v="East"/>
    <s v="Vasquezborough"/>
    <x v="0"/>
    <s v="COD"/>
    <n v="4"/>
    <n v="0.24"/>
    <n v="940.77"/>
    <n v="2859.9407999999999"/>
  </r>
  <r>
    <x v="477"/>
    <d v="2025-02-12T00:00:00"/>
    <n v="2"/>
    <n v="2025"/>
    <s v="CUST1469"/>
    <s v="Male"/>
    <n v="19"/>
    <s v="PROD46"/>
    <s v="Men's Winter Jacket"/>
    <x v="4"/>
    <s v="Outerwear"/>
    <s v="STORE17"/>
    <s v="Holloway Ltd"/>
    <s v="North"/>
    <s v="Bensonhaven"/>
    <x v="1"/>
    <s v="Credit Card"/>
    <n v="1"/>
    <n v="8.9999999999999858E-2"/>
    <n v="708.88"/>
    <n v="645.08080000000007"/>
  </r>
  <r>
    <x v="478"/>
    <d v="2025-09-24T00:00:00"/>
    <n v="9"/>
    <n v="2025"/>
    <s v="CUST1307"/>
    <s v="Female"/>
    <n v="56"/>
    <s v="PROD30"/>
    <s v="Stainless Steel Cutlery Set"/>
    <x v="3"/>
    <s v="Kitchen"/>
    <s v="STORE2"/>
    <s v="Mann-Austin"/>
    <s v="East"/>
    <s v="Vasquezborough"/>
    <x v="0"/>
    <s v="PayPal"/>
    <n v="1"/>
    <n v="0.24"/>
    <n v="790.7299999999999"/>
    <n v="600.95479999999998"/>
  </r>
  <r>
    <x v="479"/>
    <d v="2024-10-09T00:00:00"/>
    <n v="10"/>
    <n v="2024"/>
    <s v="CUST1449"/>
    <s v="Male"/>
    <n v="29"/>
    <s v="PROD15"/>
    <s v="4K Home Projector"/>
    <x v="1"/>
    <s v="Appliances"/>
    <s v="STORE9"/>
    <s v="Mann-Austin"/>
    <s v="East"/>
    <s v="Vasquezborough"/>
    <x v="0"/>
    <s v="PayPal"/>
    <n v="3"/>
    <n v="8.9999999999999969E-2"/>
    <n v="635.13"/>
    <n v="1733.9049"/>
  </r>
  <r>
    <x v="480"/>
    <d v="2023-11-03T00:00:00"/>
    <n v="11"/>
    <n v="2023"/>
    <s v="CUST1266"/>
    <s v="Female"/>
    <n v="32"/>
    <s v="PROD93"/>
    <s v="USB-C Laptop Charger"/>
    <x v="1"/>
    <s v="Computer"/>
    <s v="STORE14"/>
    <s v="Mcdonald Inc"/>
    <s v="South"/>
    <s v="Christopherland"/>
    <x v="2"/>
    <s v="COD"/>
    <n v="1"/>
    <n v="0.14999999999999991"/>
    <n v="744.88"/>
    <n v="633.14800000000002"/>
  </r>
  <r>
    <x v="481"/>
    <d v="2025-03-29T00:00:00"/>
    <n v="3"/>
    <n v="2025"/>
    <s v="CUST1183"/>
    <s v="Male"/>
    <n v="18"/>
    <s v="PROD28"/>
    <s v="Sports Stopwatch Timer"/>
    <x v="0"/>
    <s v="Accessories"/>
    <s v="STORE1"/>
    <s v="Martinez, Adkins and Johnson"/>
    <s v="North"/>
    <s v="Danielmouth"/>
    <x v="1"/>
    <s v="Credit Card"/>
    <n v="3"/>
    <n v="0.25"/>
    <n v="205.34"/>
    <n v="462.01499999999999"/>
  </r>
  <r>
    <x v="482"/>
    <d v="2025-07-13T00:00:00"/>
    <n v="7"/>
    <n v="2025"/>
    <s v="CUST1419"/>
    <s v="Male"/>
    <n v="33"/>
    <s v="PROD29"/>
    <s v="Fabric Sofa Throw Blanket"/>
    <x v="3"/>
    <s v="Decor"/>
    <s v="STORE8"/>
    <s v="Mann-Austin"/>
    <s v="East"/>
    <s v="Vasquezborough"/>
    <x v="0"/>
    <s v="Credit Card"/>
    <n v="2"/>
    <n v="0.15000000000000002"/>
    <n v="756.8"/>
    <n v="1286.56"/>
  </r>
  <r>
    <x v="483"/>
    <d v="2024-01-17T00:00:00"/>
    <n v="1"/>
    <n v="2024"/>
    <s v="CUST1044"/>
    <s v="Male"/>
    <n v="34"/>
    <s v="PROD21"/>
    <s v="Multi-Purpose Storage Box"/>
    <x v="3"/>
    <s v="Storage"/>
    <s v="STORE10"/>
    <s v="Martinez, Adkins and Johnson"/>
    <s v="North"/>
    <s v="Danielmouth"/>
    <x v="1"/>
    <s v="Credit Card"/>
    <n v="1"/>
    <n v="0.19999999999999996"/>
    <n v="771.73"/>
    <n v="617.38400000000001"/>
  </r>
  <r>
    <x v="484"/>
    <d v="2024-12-13T00:00:00"/>
    <n v="12"/>
    <n v="2024"/>
    <s v="CUST1479"/>
    <s v="Male"/>
    <n v="40"/>
    <s v="PROD66"/>
    <s v="Women's Hair Dryer Brush"/>
    <x v="2"/>
    <s v="Haircare"/>
    <s v="STORE17"/>
    <s v="Holloway Ltd"/>
    <s v="North"/>
    <s v="Bensonhaven"/>
    <x v="1"/>
    <s v="PayPal"/>
    <n v="1"/>
    <n v="3.0000000000000027E-2"/>
    <n v="440.19000000000005"/>
    <n v="426.98430000000002"/>
  </r>
  <r>
    <x v="485"/>
    <d v="2025-09-19T00:00:00"/>
    <n v="9"/>
    <n v="2025"/>
    <s v="CUST1047"/>
    <s v="Female"/>
    <n v="54"/>
    <s v="PROD4"/>
    <s v="Portable Power Bank"/>
    <x v="1"/>
    <s v="Mobile"/>
    <s v="STORE2"/>
    <s v="Mann-Austin"/>
    <s v="East"/>
    <s v="Vasquezborough"/>
    <x v="0"/>
    <s v="Credit Card"/>
    <n v="2"/>
    <n v="0.17000000000000004"/>
    <n v="409"/>
    <n v="678.93999999999994"/>
  </r>
  <r>
    <x v="486"/>
    <d v="2024-02-11T00:00:00"/>
    <n v="2"/>
    <n v="2024"/>
    <s v="CUST1343"/>
    <s v="Male"/>
    <n v="38"/>
    <s v="PROD38"/>
    <s v="Sports Water Hydration Pack"/>
    <x v="0"/>
    <s v="Outdoor"/>
    <s v="STORE19"/>
    <s v="Mann-Austin"/>
    <s v="East"/>
    <s v="Vasquezborough"/>
    <x v="0"/>
    <s v="COD"/>
    <n v="3"/>
    <n v="4.0000000000000036E-2"/>
    <n v="134.58000000000001"/>
    <n v="387.59039999999999"/>
  </r>
  <r>
    <x v="487"/>
    <d v="2025-06-03T00:00:00"/>
    <n v="6"/>
    <n v="2025"/>
    <s v="CUST1348"/>
    <s v="Male"/>
    <n v="55"/>
    <s v="PROD39"/>
    <s v="Portable Power Bank"/>
    <x v="1"/>
    <s v="Mobile"/>
    <s v="STORE7"/>
    <s v="Mann-Austin"/>
    <s v="East"/>
    <s v="Vasquezborough"/>
    <x v="0"/>
    <s v="Credit Card"/>
    <n v="4"/>
    <n v="2.0000000000000018E-2"/>
    <n v="284.44"/>
    <n v="1115.0047999999999"/>
  </r>
  <r>
    <x v="488"/>
    <d v="2025-03-10T00:00:00"/>
    <n v="3"/>
    <n v="2025"/>
    <s v="CUST1405"/>
    <s v="Female"/>
    <n v="18"/>
    <s v="PROD73"/>
    <s v="Shin Guards – Adult"/>
    <x v="0"/>
    <s v="Team Sports"/>
    <s v="STORE13"/>
    <s v="Martinez, Adkins and Johnson"/>
    <s v="North"/>
    <s v="Danielmouth"/>
    <x v="1"/>
    <s v="Credit Card"/>
    <n v="4"/>
    <n v="0.16000000000000003"/>
    <n v="922.69"/>
    <n v="3100.2384000000002"/>
  </r>
  <r>
    <x v="489"/>
    <d v="2024-12-18T00:00:00"/>
    <n v="12"/>
    <n v="2024"/>
    <s v="CUST1275"/>
    <s v="Male"/>
    <n v="22"/>
    <s v="PROD36"/>
    <s v="Women's Summer Dress"/>
    <x v="4"/>
    <s v="Tops"/>
    <s v="STORE6"/>
    <s v="Mann-Austin"/>
    <s v="East"/>
    <s v="Vasquezborough"/>
    <x v="0"/>
    <s v="Credit Card"/>
    <n v="2"/>
    <n v="0.28000000000000003"/>
    <n v="992.55"/>
    <n v="1429.2719999999999"/>
  </r>
  <r>
    <x v="490"/>
    <d v="2024-03-20T00:00:00"/>
    <n v="3"/>
    <n v="2024"/>
    <s v="CUST1418"/>
    <s v="Female"/>
    <n v="60"/>
    <s v="PROD89"/>
    <s v="Face Foundation Kit"/>
    <x v="2"/>
    <s v="Makeup"/>
    <s v="STORE18"/>
    <s v="Guerrero-Schmitt"/>
    <s v="East"/>
    <s v="East Stevechester"/>
    <x v="1"/>
    <s v="Credit Card"/>
    <n v="1"/>
    <n v="3.0000000000000027E-2"/>
    <n v="170.43"/>
    <n v="165.31710000000001"/>
  </r>
  <r>
    <x v="491"/>
    <d v="2024-06-19T00:00:00"/>
    <n v="6"/>
    <n v="2024"/>
    <s v="CUST1223"/>
    <s v="Male"/>
    <n v="50"/>
    <s v="PROD72"/>
    <s v="Professional Jump Rope"/>
    <x v="0"/>
    <s v="Fitness"/>
    <s v="STORE2"/>
    <s v="Mann-Austin"/>
    <s v="East"/>
    <s v="Vasquezborough"/>
    <x v="0"/>
    <s v="Credit Card"/>
    <n v="3"/>
    <n v="2.9999999999999916E-2"/>
    <n v="480.50999999999993"/>
    <n v="1398.2840999999999"/>
  </r>
  <r>
    <x v="492"/>
    <d v="2024-12-06T00:00:00"/>
    <n v="12"/>
    <n v="2024"/>
    <s v="CUST1156"/>
    <s v="Male"/>
    <n v="46"/>
    <s v="PROD49"/>
    <s v="Men's Roll-On Perfume"/>
    <x v="2"/>
    <s v="Fragrance"/>
    <s v="STORE7"/>
    <s v="Mann-Austin"/>
    <s v="East"/>
    <s v="Vasquezborough"/>
    <x v="0"/>
    <s v="COD"/>
    <n v="2"/>
    <n v="0.29000000000000004"/>
    <n v="955.66000000000008"/>
    <n v="1357.0372"/>
  </r>
  <r>
    <x v="493"/>
    <d v="2025-07-25T00:00:00"/>
    <n v="7"/>
    <n v="2025"/>
    <s v="CUST1451"/>
    <s v="Male"/>
    <n v="46"/>
    <s v="PROD72"/>
    <s v="Professional Jump Rope"/>
    <x v="0"/>
    <s v="Fitness"/>
    <s v="STORE0"/>
    <s v="Rivera-Warner"/>
    <s v="East"/>
    <s v="Washingtonfurt"/>
    <x v="1"/>
    <s v="PayPal"/>
    <n v="2"/>
    <n v="0.27"/>
    <n v="488.02"/>
    <n v="712.50919999999996"/>
  </r>
  <r>
    <x v="494"/>
    <d v="2024-07-28T00:00:00"/>
    <n v="7"/>
    <n v="2024"/>
    <s v="CUST1240"/>
    <s v="Female"/>
    <n v="59"/>
    <s v="PROD18"/>
    <s v="Women's Denim Jeans"/>
    <x v="4"/>
    <s v="Bottoms"/>
    <s v="STORE0"/>
    <s v="Rivera-Warner"/>
    <s v="East"/>
    <s v="Washingtonfurt"/>
    <x v="1"/>
    <s v="COD"/>
    <n v="1"/>
    <n v="0.13"/>
    <n v="917.17000000000007"/>
    <n v="797.93790000000001"/>
  </r>
  <r>
    <x v="495"/>
    <d v="2024-10-03T00:00:00"/>
    <n v="10"/>
    <n v="2024"/>
    <s v="CUST1324"/>
    <s v="Male"/>
    <n v="58"/>
    <s v="PROD8"/>
    <s v="Decorative Lamp Shade"/>
    <x v="3"/>
    <s v="Lighting"/>
    <s v="STORE5"/>
    <s v="Mann-Austin"/>
    <s v="East"/>
    <s v="Vasquezborough"/>
    <x v="0"/>
    <s v="PayPal"/>
    <n v="2"/>
    <n v="0.30000000000000004"/>
    <n v="406.46000000000004"/>
    <n v="569.04399999999998"/>
  </r>
  <r>
    <x v="496"/>
    <d v="2023-11-08T00:00:00"/>
    <n v="11"/>
    <n v="2023"/>
    <s v="CUST1232"/>
    <s v="Female"/>
    <n v="27"/>
    <s v="PROD95"/>
    <s v="Sports Stopwatch Basic"/>
    <x v="0"/>
    <s v="Accessories"/>
    <s v="STORE0"/>
    <s v="Rivera-Warner"/>
    <s v="East"/>
    <s v="Washingtonfurt"/>
    <x v="1"/>
    <s v="COD"/>
    <n v="2"/>
    <n v="0.10999999999999999"/>
    <n v="264.39"/>
    <n v="470.61419999999998"/>
  </r>
  <r>
    <x v="497"/>
    <d v="2025-04-07T00:00:00"/>
    <n v="4"/>
    <n v="2025"/>
    <s v="CUST1191"/>
    <s v="Female"/>
    <n v="29"/>
    <s v="PROD68"/>
    <s v="Wooden Nightstand"/>
    <x v="3"/>
    <s v="Furniture"/>
    <s v="STORE16"/>
    <s v="Frederick-Wright"/>
    <s v="West"/>
    <s v="New Jimmymouth"/>
    <x v="1"/>
    <s v="PayPal"/>
    <n v="1"/>
    <n v="0.21999999999999997"/>
    <n v="414.96999999999997"/>
    <n v="323.67660000000001"/>
  </r>
  <r>
    <x v="498"/>
    <d v="2023-12-20T00:00:00"/>
    <n v="12"/>
    <n v="2023"/>
    <s v="CUST1146"/>
    <s v="Female"/>
    <n v="32"/>
    <s v="PROD25"/>
    <s v="Women's Scarf Set"/>
    <x v="4"/>
    <s v="Accessories"/>
    <s v="STORE12"/>
    <s v="Martinez, Adkins and Johnson"/>
    <s v="North"/>
    <s v="Danielmouth"/>
    <x v="1"/>
    <s v="COD"/>
    <n v="2"/>
    <n v="0.19999999999999996"/>
    <n v="583.51"/>
    <n v="933.61599999999999"/>
  </r>
  <r>
    <x v="499"/>
    <d v="2025-09-11T00:00:00"/>
    <n v="9"/>
    <n v="2025"/>
    <s v="CUST1011"/>
    <s v="Female"/>
    <n v="28"/>
    <s v="PROD31"/>
    <s v="Basketball"/>
    <x v="0"/>
    <s v="Team Sports"/>
    <s v="STORE17"/>
    <s v="Holloway Ltd"/>
    <s v="North"/>
    <s v="Bensonhaven"/>
    <x v="1"/>
    <s v="PayPal"/>
    <n v="1"/>
    <n v="0.14999999999999991"/>
    <n v="659.27"/>
    <n v="560.37950000000001"/>
  </r>
  <r>
    <x v="500"/>
    <d v="2024-12-01T00:00:00"/>
    <n v="12"/>
    <n v="2024"/>
    <s v="CUST1445"/>
    <s v="Female"/>
    <n v="41"/>
    <s v="PROD2"/>
    <s v="Knee Support Brace"/>
    <x v="0"/>
    <s v="Equipment"/>
    <s v="STORE4"/>
    <s v="Mann-Austin"/>
    <s v="East"/>
    <s v="Vasquezborough"/>
    <x v="0"/>
    <s v="COD"/>
    <n v="4"/>
    <n v="0.19999999999999996"/>
    <n v="106.66"/>
    <n v="341.31200000000001"/>
  </r>
  <r>
    <x v="501"/>
    <d v="2024-11-21T00:00:00"/>
    <n v="11"/>
    <n v="2024"/>
    <s v="CUST1163"/>
    <s v="Male"/>
    <n v="21"/>
    <s v="PROD10"/>
    <s v="Men's Graphic T-Shirt"/>
    <x v="4"/>
    <s v="Tops"/>
    <s v="STORE5"/>
    <s v="Mann-Austin"/>
    <s v="East"/>
    <s v="Vasquezborough"/>
    <x v="0"/>
    <s v="PayPal"/>
    <n v="4"/>
    <n v="0.15000000000000002"/>
    <n v="168.55"/>
    <n v="573.07000000000005"/>
  </r>
  <r>
    <x v="502"/>
    <d v="2025-08-30T00:00:00"/>
    <n v="8"/>
    <n v="2025"/>
    <s v="CUST1488"/>
    <s v="Female"/>
    <n v="23"/>
    <s v="PROD44"/>
    <s v="Adjustable Jump Rope"/>
    <x v="0"/>
    <s v="Fitness"/>
    <s v="STORE2"/>
    <s v="Mann-Austin"/>
    <s v="East"/>
    <s v="Vasquezborough"/>
    <x v="0"/>
    <s v="COD"/>
    <n v="1"/>
    <n v="6.0000000000000053E-2"/>
    <n v="230.53000000000003"/>
    <n v="216.69820000000001"/>
  </r>
  <r>
    <x v="503"/>
    <d v="2025-08-20T00:00:00"/>
    <n v="8"/>
    <n v="2025"/>
    <s v="CUST1007"/>
    <s v="Female"/>
    <n v="29"/>
    <s v="PROD54"/>
    <s v="Sports Stopwatch Pro"/>
    <x v="0"/>
    <s v="Accessories"/>
    <s v="STORE1"/>
    <s v="Martinez, Adkins and Johnson"/>
    <s v="North"/>
    <s v="Danielmouth"/>
    <x v="1"/>
    <s v="COD"/>
    <n v="2"/>
    <n v="0.13"/>
    <n v="355.41"/>
    <n v="618.41340000000002"/>
  </r>
  <r>
    <x v="504"/>
    <d v="2025-10-13T00:00:00"/>
    <n v="10"/>
    <n v="2025"/>
    <s v="CUST1167"/>
    <s v="Female"/>
    <n v="36"/>
    <s v="PROD47"/>
    <s v="Makeup Brush Set"/>
    <x v="2"/>
    <s v="Makeup"/>
    <s v="STORE2"/>
    <s v="Mann-Austin"/>
    <s v="East"/>
    <s v="Vasquezborough"/>
    <x v="0"/>
    <s v="Credit Card"/>
    <n v="3"/>
    <n v="0.22000000000000008"/>
    <n v="843.44000000000017"/>
    <n v="1973.6496000000002"/>
  </r>
  <r>
    <x v="505"/>
    <d v="2024-01-15T00:00:00"/>
    <n v="1"/>
    <n v="2024"/>
    <s v="CUST1163"/>
    <s v="Male"/>
    <n v="21"/>
    <s v="PROD95"/>
    <s v="Sports Stopwatch Basic"/>
    <x v="0"/>
    <s v="Accessories"/>
    <s v="STORE1"/>
    <s v="Martinez, Adkins and Johnson"/>
    <s v="North"/>
    <s v="Danielmouth"/>
    <x v="1"/>
    <s v="Credit Card"/>
    <n v="1"/>
    <n v="0.27"/>
    <n v="301.60000000000002"/>
    <n v="220.16800000000001"/>
  </r>
  <r>
    <x v="506"/>
    <d v="2025-04-25T00:00:00"/>
    <n v="4"/>
    <n v="2025"/>
    <s v="CUST1042"/>
    <s v="Male"/>
    <n v="19"/>
    <s v="PROD89"/>
    <s v="Face Foundation Kit"/>
    <x v="2"/>
    <s v="Makeup"/>
    <s v="STORE2"/>
    <s v="Mann-Austin"/>
    <s v="East"/>
    <s v="Vasquezborough"/>
    <x v="0"/>
    <s v="COD"/>
    <n v="3"/>
    <n v="0.16000000000000003"/>
    <n v="21.59"/>
    <n v="54.406799999999997"/>
  </r>
  <r>
    <x v="507"/>
    <d v="2024-02-24T00:00:00"/>
    <n v="2"/>
    <n v="2024"/>
    <s v="CUST1212"/>
    <s v="Female"/>
    <n v="63"/>
    <s v="PROD13"/>
    <s v="Men's Graphic T-Shirt"/>
    <x v="4"/>
    <s v="Tops"/>
    <s v="STORE2"/>
    <s v="Mann-Austin"/>
    <s v="East"/>
    <s v="Vasquezborough"/>
    <x v="0"/>
    <s v="Credit Card"/>
    <n v="4"/>
    <n v="8.9999999999999969E-2"/>
    <n v="284.23999999999995"/>
    <n v="1034.6335999999999"/>
  </r>
  <r>
    <x v="508"/>
    <d v="2024-12-30T00:00:00"/>
    <n v="12"/>
    <n v="2024"/>
    <s v="CUST1368"/>
    <s v="Female"/>
    <n v="34"/>
    <s v="PROD5"/>
    <s v="Men's Roll-On Perfume"/>
    <x v="2"/>
    <s v="Fragrance"/>
    <s v="STORE9"/>
    <s v="Mann-Austin"/>
    <s v="East"/>
    <s v="Vasquezborough"/>
    <x v="0"/>
    <s v="PayPal"/>
    <n v="1"/>
    <n v="0.27"/>
    <n v="191.6"/>
    <n v="139.86799999999999"/>
  </r>
  <r>
    <x v="509"/>
    <d v="2025-04-15T00:00:00"/>
    <n v="4"/>
    <n v="2025"/>
    <s v="CUST1311"/>
    <s v="Male"/>
    <n v="35"/>
    <s v="PROD78"/>
    <s v="Essential Oil Diffuser"/>
    <x v="3"/>
    <s v="Decor"/>
    <s v="STORE12"/>
    <s v="Martinez, Adkins and Johnson"/>
    <s v="North"/>
    <s v="Danielmouth"/>
    <x v="1"/>
    <s v="Credit Card"/>
    <n v="2"/>
    <n v="0.21999999999999997"/>
    <n v="616.97"/>
    <n v="962.47320000000002"/>
  </r>
  <r>
    <x v="510"/>
    <d v="2024-10-15T00:00:00"/>
    <n v="10"/>
    <n v="2024"/>
    <s v="CUST1168"/>
    <s v="Female"/>
    <n v="36"/>
    <s v="PROD28"/>
    <s v="Sports Stopwatch Timer"/>
    <x v="0"/>
    <s v="Accessories"/>
    <s v="STORE10"/>
    <s v="Martinez, Adkins and Johnson"/>
    <s v="North"/>
    <s v="Danielmouth"/>
    <x v="1"/>
    <s v="COD"/>
    <n v="3"/>
    <n v="0.26000000000000012"/>
    <n v="125.68000000000004"/>
    <n v="279.00960000000003"/>
  </r>
  <r>
    <x v="511"/>
    <d v="2025-01-19T00:00:00"/>
    <n v="1"/>
    <n v="2025"/>
    <s v="CUST1352"/>
    <s v="Female"/>
    <n v="52"/>
    <s v="PROD43"/>
    <s v="USB External Hard Drive"/>
    <x v="1"/>
    <s v="Computer"/>
    <s v="STORE4"/>
    <s v="Mann-Austin"/>
    <s v="East"/>
    <s v="Vasquezborough"/>
    <x v="0"/>
    <s v="Credit Card"/>
    <n v="3"/>
    <n v="0.24"/>
    <n v="307.48"/>
    <n v="701.0544000000001"/>
  </r>
  <r>
    <x v="512"/>
    <d v="2024-07-22T00:00:00"/>
    <n v="7"/>
    <n v="2024"/>
    <s v="CUST1298"/>
    <s v="Male"/>
    <n v="64"/>
    <s v="PROD2"/>
    <s v="Knee Support Brace"/>
    <x v="0"/>
    <s v="Equipment"/>
    <s v="STORE19"/>
    <s v="Mann-Austin"/>
    <s v="East"/>
    <s v="Vasquezborough"/>
    <x v="0"/>
    <s v="Credit Card"/>
    <n v="1"/>
    <n v="0.10999999999999999"/>
    <n v="505.22999999999996"/>
    <n v="449.65469999999999"/>
  </r>
  <r>
    <x v="513"/>
    <d v="2025-03-19T00:00:00"/>
    <n v="3"/>
    <n v="2025"/>
    <s v="CUST1365"/>
    <s v="Female"/>
    <n v="63"/>
    <s v="PROD45"/>
    <s v="High-Grip Football"/>
    <x v="0"/>
    <s v="Team Sports"/>
    <s v="STORE16"/>
    <s v="Frederick-Wright"/>
    <s v="West"/>
    <s v="New Jimmymouth"/>
    <x v="1"/>
    <s v="COD"/>
    <n v="1"/>
    <n v="0.18999999999999995"/>
    <n v="853.11999999999989"/>
    <n v="691.02719999999999"/>
  </r>
  <r>
    <x v="514"/>
    <d v="2024-01-21T00:00:00"/>
    <n v="1"/>
    <n v="2024"/>
    <s v="CUST1129"/>
    <s v="Female"/>
    <n v="43"/>
    <s v="PROD0"/>
    <s v="Brother Laser Printer"/>
    <x v="1"/>
    <s v="Computer"/>
    <s v="STORE7"/>
    <s v="Mann-Austin"/>
    <s v="East"/>
    <s v="Vasquezborough"/>
    <x v="0"/>
    <s v="PayPal"/>
    <n v="4"/>
    <n v="0.18999999999999995"/>
    <n v="191.65"/>
    <n v="620.94600000000003"/>
  </r>
  <r>
    <x v="515"/>
    <d v="2023-12-26T00:00:00"/>
    <n v="12"/>
    <n v="2023"/>
    <s v="CUST1160"/>
    <s v="Female"/>
    <n v="41"/>
    <s v="PROD47"/>
    <s v="Makeup Brush Set"/>
    <x v="2"/>
    <s v="Makeup"/>
    <s v="STORE3"/>
    <s v="Mann-Austin"/>
    <s v="East"/>
    <s v="Vasquezborough"/>
    <x v="0"/>
    <s v="Credit Card"/>
    <n v="1"/>
    <n v="0.21999999999999997"/>
    <n v="169.69"/>
    <n v="132.35820000000001"/>
  </r>
  <r>
    <x v="516"/>
    <d v="2024-03-21T00:00:00"/>
    <n v="3"/>
    <n v="2024"/>
    <s v="CUST1175"/>
    <s v="Male"/>
    <n v="56"/>
    <s v="PROD62"/>
    <s v="Laptop Cooling Pad"/>
    <x v="1"/>
    <s v="Computer"/>
    <s v="STORE14"/>
    <s v="Mcdonald Inc"/>
    <s v="South"/>
    <s v="Christopherland"/>
    <x v="2"/>
    <s v="Credit Card"/>
    <n v="1"/>
    <n v="7.999999999999996E-2"/>
    <n v="145.43"/>
    <n v="133.79560000000001"/>
  </r>
  <r>
    <x v="517"/>
    <d v="2024-12-07T00:00:00"/>
    <n v="12"/>
    <n v="2024"/>
    <s v="CUST1084"/>
    <s v="Female"/>
    <n v="26"/>
    <s v="PROD93"/>
    <s v="USB-C Laptop Charger"/>
    <x v="1"/>
    <s v="Computer"/>
    <s v="STORE12"/>
    <s v="Martinez, Adkins and Johnson"/>
    <s v="North"/>
    <s v="Danielmouth"/>
    <x v="1"/>
    <s v="Credit Card"/>
    <n v="4"/>
    <n v="0.17000000000000004"/>
    <n v="828.35"/>
    <n v="2750.1219999999998"/>
  </r>
  <r>
    <x v="518"/>
    <d v="2024-11-02T00:00:00"/>
    <n v="11"/>
    <n v="2024"/>
    <s v="CUST1362"/>
    <s v="Male"/>
    <n v="60"/>
    <s v="PROD95"/>
    <s v="Sports Stopwatch Basic"/>
    <x v="0"/>
    <s v="Accessories"/>
    <s v="STORE7"/>
    <s v="Mann-Austin"/>
    <s v="East"/>
    <s v="Vasquezborough"/>
    <x v="0"/>
    <s v="PayPal"/>
    <n v="3"/>
    <n v="1.0000000000000009E-2"/>
    <n v="268.76"/>
    <n v="798.21719999999993"/>
  </r>
  <r>
    <x v="519"/>
    <d v="2024-07-22T00:00:00"/>
    <n v="7"/>
    <n v="2024"/>
    <s v="CUST1233"/>
    <s v="Male"/>
    <n v="59"/>
    <s v="PROD88"/>
    <s v="Sports Wrist Sweatbands"/>
    <x v="0"/>
    <s v="Accessories"/>
    <s v="STORE0"/>
    <s v="Rivera-Warner"/>
    <s v="East"/>
    <s v="Washingtonfurt"/>
    <x v="1"/>
    <s v="COD"/>
    <n v="4"/>
    <n v="0.21999999999999997"/>
    <n v="370.09000000000003"/>
    <n v="1154.6808000000001"/>
  </r>
  <r>
    <x v="520"/>
    <d v="2023-10-30T00:00:00"/>
    <n v="10"/>
    <n v="2023"/>
    <s v="CUST1253"/>
    <s v="Male"/>
    <n v="32"/>
    <s v="PROD78"/>
    <s v="Essential Oil Diffuser"/>
    <x v="3"/>
    <s v="Decor"/>
    <s v="STORE6"/>
    <s v="Mann-Austin"/>
    <s v="East"/>
    <s v="Vasquezborough"/>
    <x v="0"/>
    <s v="PayPal"/>
    <n v="3"/>
    <n v="0.1100000000000001"/>
    <n v="679.22000000000014"/>
    <n v="1813.5174000000002"/>
  </r>
  <r>
    <x v="521"/>
    <d v="2024-05-21T00:00:00"/>
    <n v="5"/>
    <n v="2024"/>
    <s v="CUST1373"/>
    <s v="Female"/>
    <n v="37"/>
    <s v="PROD73"/>
    <s v="Shin Guards – Adult"/>
    <x v="0"/>
    <s v="Team Sports"/>
    <s v="STORE0"/>
    <s v="Rivera-Warner"/>
    <s v="East"/>
    <s v="Washingtonfurt"/>
    <x v="1"/>
    <s v="COD"/>
    <n v="3"/>
    <n v="9.9999999999999978E-2"/>
    <n v="780.68999999999994"/>
    <n v="2107.8629999999998"/>
  </r>
  <r>
    <x v="522"/>
    <d v="2025-04-19T00:00:00"/>
    <n v="4"/>
    <n v="2025"/>
    <s v="CUST1261"/>
    <s v="Female"/>
    <n v="27"/>
    <s v="PROD42"/>
    <s v="Smart Home WiFi Camera"/>
    <x v="1"/>
    <s v="Accessories"/>
    <s v="STORE2"/>
    <s v="Mann-Austin"/>
    <s v="East"/>
    <s v="Vasquezborough"/>
    <x v="0"/>
    <s v="PayPal"/>
    <n v="2"/>
    <n v="0.17999999999999983"/>
    <n v="42.969999999999992"/>
    <n v="70.470799999999997"/>
  </r>
  <r>
    <x v="523"/>
    <d v="2024-12-13T00:00:00"/>
    <n v="12"/>
    <n v="2024"/>
    <s v="CUST1286"/>
    <s v="Male"/>
    <n v="22"/>
    <s v="PROD82"/>
    <s v="Fitness Resistance Bands"/>
    <x v="0"/>
    <s v="Fitness"/>
    <s v="STORE0"/>
    <s v="Rivera-Warner"/>
    <s v="East"/>
    <s v="Washingtonfurt"/>
    <x v="1"/>
    <s v="PayPal"/>
    <n v="4"/>
    <n v="7.0000000000000062E-2"/>
    <n v="854.37000000000012"/>
    <n v="3178.2564000000002"/>
  </r>
  <r>
    <x v="524"/>
    <d v="2025-04-27T00:00:00"/>
    <n v="4"/>
    <n v="2025"/>
    <s v="CUST1100"/>
    <s v="Female"/>
    <n v="53"/>
    <s v="PROD24"/>
    <s v="Foldable Camping Chair"/>
    <x v="0"/>
    <s v="Outdoor"/>
    <s v="STORE16"/>
    <s v="Frederick-Wright"/>
    <s v="West"/>
    <s v="New Jimmymouth"/>
    <x v="1"/>
    <s v="COD"/>
    <n v="2"/>
    <n v="6.0000000000000053E-2"/>
    <n v="409.52"/>
    <n v="769.8975999999999"/>
  </r>
  <r>
    <x v="525"/>
    <d v="2024-10-04T00:00:00"/>
    <n v="10"/>
    <n v="2024"/>
    <s v="CUST1164"/>
    <s v="Female"/>
    <n v="39"/>
    <s v="PROD74"/>
    <s v="Bluetooth Car Audio System"/>
    <x v="1"/>
    <s v="Audio"/>
    <s v="STORE10"/>
    <s v="Martinez, Adkins and Johnson"/>
    <s v="North"/>
    <s v="Danielmouth"/>
    <x v="1"/>
    <s v="Credit Card"/>
    <n v="2"/>
    <n v="0.20999999999999996"/>
    <n v="407.46"/>
    <n v="643.78679999999997"/>
  </r>
  <r>
    <x v="526"/>
    <d v="2025-07-18T00:00:00"/>
    <n v="7"/>
    <n v="2025"/>
    <s v="CUST1228"/>
    <s v="Female"/>
    <n v="52"/>
    <s v="PROD4"/>
    <s v="Portable Power Bank"/>
    <x v="1"/>
    <s v="Mobile"/>
    <s v="STORE8"/>
    <s v="Mann-Austin"/>
    <s v="East"/>
    <s v="Vasquezborough"/>
    <x v="0"/>
    <s v="PayPal"/>
    <n v="1"/>
    <n v="0.28000000000000003"/>
    <n v="728.84"/>
    <n v="524.76480000000004"/>
  </r>
  <r>
    <x v="527"/>
    <d v="2024-03-11T00:00:00"/>
    <n v="3"/>
    <n v="2024"/>
    <s v="CUST1453"/>
    <s v="Female"/>
    <n v="62"/>
    <s v="PROD78"/>
    <s v="Essential Oil Diffuser"/>
    <x v="3"/>
    <s v="Decor"/>
    <s v="STORE6"/>
    <s v="Mann-Austin"/>
    <s v="East"/>
    <s v="Vasquezborough"/>
    <x v="0"/>
    <s v="PayPal"/>
    <n v="4"/>
    <n v="7.999999999999996E-2"/>
    <n v="467.23999999999995"/>
    <n v="1719.4431999999999"/>
  </r>
  <r>
    <x v="528"/>
    <d v="2024-06-14T00:00:00"/>
    <n v="6"/>
    <n v="2024"/>
    <s v="CUST1092"/>
    <s v="Female"/>
    <n v="44"/>
    <s v="PROD10"/>
    <s v="Men's Graphic T-Shirt"/>
    <x v="4"/>
    <s v="Tops"/>
    <s v="STORE11"/>
    <s v="Martinez, Adkins and Johnson"/>
    <s v="North"/>
    <s v="Danielmouth"/>
    <x v="1"/>
    <s v="PayPal"/>
    <n v="1"/>
    <n v="0.13"/>
    <n v="57.939999999999984"/>
    <n v="50.407799999999988"/>
  </r>
  <r>
    <x v="529"/>
    <d v="2024-02-16T00:00:00"/>
    <n v="2"/>
    <n v="2024"/>
    <s v="CUST1344"/>
    <s v="Male"/>
    <n v="39"/>
    <s v="PROD49"/>
    <s v="Men's Roll-On Perfume"/>
    <x v="2"/>
    <s v="Fragrance"/>
    <s v="STORE17"/>
    <s v="Holloway Ltd"/>
    <s v="North"/>
    <s v="Bensonhaven"/>
    <x v="1"/>
    <s v="Credit Card"/>
    <n v="1"/>
    <n v="0.21999999999999997"/>
    <n v="540.1"/>
    <n v="421.27800000000002"/>
  </r>
  <r>
    <x v="530"/>
    <d v="2024-09-17T00:00:00"/>
    <n v="9"/>
    <n v="2024"/>
    <s v="CUST1077"/>
    <s v="Male"/>
    <n v="29"/>
    <s v="PROD8"/>
    <s v="Decorative Lamp Shade"/>
    <x v="3"/>
    <s v="Lighting"/>
    <s v="STORE19"/>
    <s v="Mann-Austin"/>
    <s v="East"/>
    <s v="Vasquezborough"/>
    <x v="0"/>
    <s v="COD"/>
    <n v="4"/>
    <n v="0.15000000000000002"/>
    <n v="816.28"/>
    <n v="2775.3519999999999"/>
  </r>
  <r>
    <x v="531"/>
    <d v="2025-08-26T00:00:00"/>
    <n v="8"/>
    <n v="2025"/>
    <s v="CUST1178"/>
    <s v="Female"/>
    <n v="33"/>
    <s v="PROD42"/>
    <s v="Smart Home WiFi Camera"/>
    <x v="1"/>
    <s v="Accessories"/>
    <s v="STORE8"/>
    <s v="Mann-Austin"/>
    <s v="East"/>
    <s v="Vasquezborough"/>
    <x v="0"/>
    <s v="Credit Card"/>
    <n v="4"/>
    <n v="0.10999999999999999"/>
    <n v="727.49"/>
    <n v="2589.8643999999999"/>
  </r>
  <r>
    <x v="532"/>
    <d v="2024-06-04T00:00:00"/>
    <n v="6"/>
    <n v="2024"/>
    <s v="CUST1171"/>
    <s v="Female"/>
    <n v="44"/>
    <s v="PROD86"/>
    <s v="Kitchen Cutting Board"/>
    <x v="3"/>
    <s v="Kitchen"/>
    <s v="STORE13"/>
    <s v="Martinez, Adkins and Johnson"/>
    <s v="North"/>
    <s v="Danielmouth"/>
    <x v="1"/>
    <s v="Credit Card"/>
    <n v="4"/>
    <n v="0.20999999999999996"/>
    <n v="817.92"/>
    <n v="2584.6271999999999"/>
  </r>
  <r>
    <x v="533"/>
    <d v="2024-10-13T00:00:00"/>
    <n v="10"/>
    <n v="2024"/>
    <s v="CUST1325"/>
    <s v="Male"/>
    <n v="60"/>
    <s v="PROD38"/>
    <s v="Sports Water Hydration Pack"/>
    <x v="0"/>
    <s v="Outdoor"/>
    <s v="STORE7"/>
    <s v="Mann-Austin"/>
    <s v="East"/>
    <s v="Vasquezborough"/>
    <x v="0"/>
    <s v="COD"/>
    <n v="2"/>
    <n v="6.9999999999999951E-2"/>
    <n v="358.45"/>
    <n v="666.71699999999998"/>
  </r>
  <r>
    <x v="534"/>
    <d v="2025-02-09T00:00:00"/>
    <n v="2"/>
    <n v="2025"/>
    <s v="CUST1201"/>
    <s v="Female"/>
    <n v="25"/>
    <s v="PROD87"/>
    <s v="LED Bedside Lamp"/>
    <x v="3"/>
    <s v="Lighting"/>
    <s v="STORE9"/>
    <s v="Mann-Austin"/>
    <s v="East"/>
    <s v="Vasquezborough"/>
    <x v="0"/>
    <s v="COD"/>
    <n v="1"/>
    <n v="0.30000000000000004"/>
    <n v="972.06"/>
    <n v="680.44199999999989"/>
  </r>
  <r>
    <x v="535"/>
    <d v="2023-12-21T00:00:00"/>
    <n v="12"/>
    <n v="2023"/>
    <s v="CUST1032"/>
    <s v="Female"/>
    <n v="48"/>
    <s v="PROD16"/>
    <s v="Beard Grooming Kit"/>
    <x v="2"/>
    <s v="Grooming"/>
    <s v="STORE0"/>
    <s v="Rivera-Warner"/>
    <s v="East"/>
    <s v="Washingtonfurt"/>
    <x v="1"/>
    <s v="PayPal"/>
    <n v="1"/>
    <n v="6.0000000000000053E-2"/>
    <n v="791.36"/>
    <n v="743.87839999999994"/>
  </r>
  <r>
    <x v="536"/>
    <d v="2025-07-17T00:00:00"/>
    <n v="7"/>
    <n v="2025"/>
    <s v="CUST1314"/>
    <s v="Female"/>
    <n v="53"/>
    <s v="PROD64"/>
    <s v="Matte Lipstick Set"/>
    <x v="2"/>
    <s v="Makeup"/>
    <s v="STORE5"/>
    <s v="Mann-Austin"/>
    <s v="East"/>
    <s v="Vasquezborough"/>
    <x v="0"/>
    <s v="COD"/>
    <n v="4"/>
    <n v="0.26"/>
    <n v="839.65"/>
    <n v="2485.364"/>
  </r>
  <r>
    <x v="537"/>
    <d v="2025-05-16T00:00:00"/>
    <n v="5"/>
    <n v="2025"/>
    <s v="CUST1255"/>
    <s v="Male"/>
    <n v="21"/>
    <s v="PROD72"/>
    <s v="Professional Jump Rope"/>
    <x v="0"/>
    <s v="Fitness"/>
    <s v="STORE2"/>
    <s v="Mann-Austin"/>
    <s v="East"/>
    <s v="Vasquezborough"/>
    <x v="0"/>
    <s v="COD"/>
    <n v="2"/>
    <n v="0.10999999999999999"/>
    <n v="245.51999999999998"/>
    <n v="437.0256"/>
  </r>
  <r>
    <x v="538"/>
    <d v="2025-08-12T00:00:00"/>
    <n v="8"/>
    <n v="2025"/>
    <s v="CUST1388"/>
    <s v="Male"/>
    <n v="53"/>
    <s v="PROD82"/>
    <s v="Fitness Resistance Bands"/>
    <x v="0"/>
    <s v="Fitness"/>
    <s v="STORE8"/>
    <s v="Mann-Austin"/>
    <s v="East"/>
    <s v="Vasquezborough"/>
    <x v="0"/>
    <s v="PayPal"/>
    <n v="3"/>
    <n v="6.0000000000000053E-2"/>
    <n v="787.91"/>
    <n v="2221.9061999999999"/>
  </r>
  <r>
    <x v="539"/>
    <d v="2025-08-21T00:00:00"/>
    <n v="8"/>
    <n v="2025"/>
    <s v="CUST1053"/>
    <s v="Female"/>
    <n v="37"/>
    <s v="PROD75"/>
    <s v="Women's Ankle Boots"/>
    <x v="4"/>
    <s v="Footwear"/>
    <s v="STORE4"/>
    <s v="Mann-Austin"/>
    <s v="East"/>
    <s v="Vasquezborough"/>
    <x v="0"/>
    <s v="Credit Card"/>
    <n v="2"/>
    <n v="0.21999999999999997"/>
    <n v="709.17"/>
    <n v="1106.3052"/>
  </r>
  <r>
    <x v="540"/>
    <d v="2023-11-21T00:00:00"/>
    <n v="11"/>
    <n v="2023"/>
    <s v="CUST1235"/>
    <s v="Female"/>
    <n v="28"/>
    <s v="PROD91"/>
    <s v="Women's High Heels"/>
    <x v="4"/>
    <s v="Footwear"/>
    <s v="STORE7"/>
    <s v="Mann-Austin"/>
    <s v="East"/>
    <s v="Vasquezborough"/>
    <x v="0"/>
    <s v="Credit Card"/>
    <n v="2"/>
    <n v="0.13"/>
    <n v="533.91999999999996"/>
    <n v="929.02079999999989"/>
  </r>
  <r>
    <x v="541"/>
    <d v="2025-02-07T00:00:00"/>
    <n v="2"/>
    <n v="2025"/>
    <s v="CUST1492"/>
    <s v="Female"/>
    <n v="59"/>
    <s v="PROD42"/>
    <s v="Smart Home WiFi Camera"/>
    <x v="1"/>
    <s v="Accessories"/>
    <s v="STORE0"/>
    <s v="Rivera-Warner"/>
    <s v="East"/>
    <s v="Washingtonfurt"/>
    <x v="1"/>
    <s v="COD"/>
    <n v="1"/>
    <n v="0.28000000000000003"/>
    <n v="878.84"/>
    <n v="632.76480000000004"/>
  </r>
  <r>
    <x v="542"/>
    <d v="2023-12-27T00:00:00"/>
    <n v="12"/>
    <n v="2023"/>
    <s v="CUST1204"/>
    <s v="Male"/>
    <n v="52"/>
    <s v="PROD44"/>
    <s v="Adjustable Jump Rope"/>
    <x v="0"/>
    <s v="Fitness"/>
    <s v="STORE16"/>
    <s v="Frederick-Wright"/>
    <s v="West"/>
    <s v="New Jimmymouth"/>
    <x v="1"/>
    <s v="Credit Card"/>
    <n v="1"/>
    <n v="0.14000000000000001"/>
    <n v="442.36"/>
    <n v="380.42959999999999"/>
  </r>
  <r>
    <x v="543"/>
    <d v="2025-02-23T00:00:00"/>
    <n v="2"/>
    <n v="2025"/>
    <s v="CUST1333"/>
    <s v="Female"/>
    <n v="64"/>
    <s v="PROD35"/>
    <s v="Bedroom Table Lamp"/>
    <x v="3"/>
    <s v="Lighting"/>
    <s v="STORE6"/>
    <s v="Mann-Austin"/>
    <s v="East"/>
    <s v="Vasquezborough"/>
    <x v="0"/>
    <s v="COD"/>
    <n v="1"/>
    <n v="0.10999999999999999"/>
    <n v="763.34"/>
    <n v="679.37260000000003"/>
  </r>
  <r>
    <x v="544"/>
    <d v="2025-07-04T00:00:00"/>
    <n v="7"/>
    <n v="2025"/>
    <s v="CUST1166"/>
    <s v="Female"/>
    <n v="25"/>
    <s v="PROD59"/>
    <s v="Men's Hair Styling Gel"/>
    <x v="2"/>
    <s v="Haircare"/>
    <s v="STORE18"/>
    <s v="Guerrero-Schmitt"/>
    <s v="East"/>
    <s v="East Stevechester"/>
    <x v="1"/>
    <s v="COD"/>
    <n v="3"/>
    <n v="0.15000000000000013"/>
    <n v="178.22000000000003"/>
    <n v="454.46100000000007"/>
  </r>
  <r>
    <x v="545"/>
    <d v="2023-11-25T00:00:00"/>
    <n v="11"/>
    <n v="2023"/>
    <s v="CUST1103"/>
    <s v="Male"/>
    <n v="21"/>
    <s v="PROD26"/>
    <s v="Wireless Bluetooth Speaker"/>
    <x v="1"/>
    <s v="Audio"/>
    <s v="STORE1"/>
    <s v="Martinez, Adkins and Johnson"/>
    <s v="North"/>
    <s v="Danielmouth"/>
    <x v="1"/>
    <s v="PayPal"/>
    <n v="4"/>
    <n v="7.999999999999996E-2"/>
    <n v="90.32"/>
    <n v="332.37759999999997"/>
  </r>
  <r>
    <x v="546"/>
    <d v="2025-02-07T00:00:00"/>
    <n v="2"/>
    <n v="2025"/>
    <s v="CUST1378"/>
    <s v="Female"/>
    <n v="44"/>
    <s v="PROD10"/>
    <s v="Men's Graphic T-Shirt"/>
    <x v="4"/>
    <s v="Tops"/>
    <s v="STORE6"/>
    <s v="Mann-Austin"/>
    <s v="East"/>
    <s v="Vasquezborough"/>
    <x v="0"/>
    <s v="Credit Card"/>
    <n v="3"/>
    <n v="0"/>
    <n v="370.93"/>
    <n v="1112.79"/>
  </r>
  <r>
    <x v="547"/>
    <d v="2023-12-21T00:00:00"/>
    <n v="12"/>
    <n v="2023"/>
    <s v="CUST1046"/>
    <s v="Female"/>
    <n v="55"/>
    <s v="PROD23"/>
    <s v="Men's Formal Shirt"/>
    <x v="4"/>
    <s v="Tops"/>
    <s v="STORE15"/>
    <s v="Shelton PLC"/>
    <s v="North"/>
    <s v="East Jenniferstad"/>
    <x v="1"/>
    <s v="PayPal"/>
    <n v="1"/>
    <n v="0.1399999999999999"/>
    <n v="352.43"/>
    <n v="303.08980000000003"/>
  </r>
  <r>
    <x v="548"/>
    <d v="2024-01-04T00:00:00"/>
    <n v="1"/>
    <n v="2024"/>
    <s v="CUST1123"/>
    <s v="Male"/>
    <n v="40"/>
    <s v="PROD12"/>
    <s v="Men's Graphic T-Shirt"/>
    <x v="4"/>
    <s v="Tops"/>
    <s v="STORE15"/>
    <s v="Shelton PLC"/>
    <s v="North"/>
    <s v="East Jenniferstad"/>
    <x v="1"/>
    <s v="Credit Card"/>
    <n v="2"/>
    <n v="0.19999999999999996"/>
    <n v="562.97"/>
    <n v="900.75200000000007"/>
  </r>
  <r>
    <x v="549"/>
    <d v="2023-11-30T00:00:00"/>
    <n v="11"/>
    <n v="2023"/>
    <s v="CUST1157"/>
    <s v="Male"/>
    <n v="59"/>
    <s v="PROD55"/>
    <s v="Ceramic Plant Pot"/>
    <x v="3"/>
    <s v="Decor"/>
    <s v="STORE7"/>
    <s v="Mann-Austin"/>
    <s v="East"/>
    <s v="Vasquezborough"/>
    <x v="0"/>
    <s v="PayPal"/>
    <n v="1"/>
    <n v="0.12"/>
    <n v="522.85"/>
    <n v="460.108"/>
  </r>
  <r>
    <x v="550"/>
    <d v="2025-07-13T00:00:00"/>
    <n v="7"/>
    <n v="2025"/>
    <s v="CUST1349"/>
    <s v="Male"/>
    <n v="31"/>
    <s v="PROD21"/>
    <s v="Multi-Purpose Storage Box"/>
    <x v="3"/>
    <s v="Storage"/>
    <s v="STORE16"/>
    <s v="Frederick-Wright"/>
    <s v="West"/>
    <s v="New Jimmymouth"/>
    <x v="1"/>
    <s v="Credit Card"/>
    <n v="4"/>
    <n v="0.15000000000000002"/>
    <n v="714.8900000000001"/>
    <n v="2430.6260000000002"/>
  </r>
  <r>
    <x v="551"/>
    <d v="2023-10-23T00:00:00"/>
    <n v="10"/>
    <n v="2023"/>
    <s v="CUST1187"/>
    <s v="Female"/>
    <n v="60"/>
    <s v="PROD43"/>
    <s v="USB External Hard Drive"/>
    <x v="1"/>
    <s v="Computer"/>
    <s v="STORE2"/>
    <s v="Mann-Austin"/>
    <s v="East"/>
    <s v="Vasquezborough"/>
    <x v="0"/>
    <s v="PayPal"/>
    <n v="3"/>
    <n v="0.26"/>
    <n v="137.77000000000007"/>
    <n v="305.84940000000012"/>
  </r>
  <r>
    <x v="552"/>
    <d v="2025-10-10T00:00:00"/>
    <n v="10"/>
    <n v="2025"/>
    <s v="CUST1027"/>
    <s v="Male"/>
    <n v="31"/>
    <s v="PROD92"/>
    <s v="Microwave Oven"/>
    <x v="3"/>
    <s v="Appliances"/>
    <s v="STORE11"/>
    <s v="Martinez, Adkins and Johnson"/>
    <s v="North"/>
    <s v="Danielmouth"/>
    <x v="1"/>
    <s v="PayPal"/>
    <n v="3"/>
    <n v="0.21999999999999997"/>
    <n v="862.18000000000006"/>
    <n v="2017.5012000000002"/>
  </r>
  <r>
    <x v="553"/>
    <d v="2025-06-14T00:00:00"/>
    <n v="6"/>
    <n v="2025"/>
    <s v="CUST1057"/>
    <s v="Female"/>
    <n v="43"/>
    <s v="PROD38"/>
    <s v="Sports Water Hydration Pack"/>
    <x v="0"/>
    <s v="Outdoor"/>
    <s v="STORE14"/>
    <s v="Mcdonald Inc"/>
    <s v="South"/>
    <s v="Christopherland"/>
    <x v="2"/>
    <s v="PayPal"/>
    <n v="2"/>
    <n v="0.24"/>
    <n v="833.6400000000001"/>
    <n v="1267.1328000000001"/>
  </r>
  <r>
    <x v="554"/>
    <d v="2025-04-05T00:00:00"/>
    <n v="4"/>
    <n v="2025"/>
    <s v="CUST1270"/>
    <s v="Female"/>
    <n v="31"/>
    <s v="PROD19"/>
    <s v="Knee Support Brace"/>
    <x v="0"/>
    <s v="Equipment"/>
    <s v="STORE15"/>
    <s v="Shelton PLC"/>
    <s v="North"/>
    <s v="East Jenniferstad"/>
    <x v="1"/>
    <s v="COD"/>
    <n v="3"/>
    <n v="5.0000000000000155E-2"/>
    <n v="543.22"/>
    <n v="1548.1769999999999"/>
  </r>
  <r>
    <x v="555"/>
    <d v="2025-01-20T00:00:00"/>
    <n v="1"/>
    <n v="2025"/>
    <s v="CUST1278"/>
    <s v="Female"/>
    <n v="42"/>
    <s v="PROD88"/>
    <s v="Sports Wrist Sweatbands"/>
    <x v="0"/>
    <s v="Accessories"/>
    <s v="STORE2"/>
    <s v="Mann-Austin"/>
    <s v="East"/>
    <s v="Vasquezborough"/>
    <x v="0"/>
    <s v="COD"/>
    <n v="3"/>
    <n v="0.12"/>
    <n v="691.02"/>
    <n v="1824.2927999999999"/>
  </r>
  <r>
    <x v="556"/>
    <d v="2023-11-23T00:00:00"/>
    <n v="11"/>
    <n v="2023"/>
    <s v="CUST1087"/>
    <s v="Female"/>
    <n v="58"/>
    <s v="PROD86"/>
    <s v="Kitchen Cutting Board"/>
    <x v="3"/>
    <s v="Kitchen"/>
    <s v="STORE17"/>
    <s v="Holloway Ltd"/>
    <s v="North"/>
    <s v="Bensonhaven"/>
    <x v="1"/>
    <s v="Credit Card"/>
    <n v="4"/>
    <n v="0.17999999999999994"/>
    <n v="338.72999999999996"/>
    <n v="1111.0344"/>
  </r>
  <r>
    <x v="557"/>
    <d v="2024-04-07T00:00:00"/>
    <n v="4"/>
    <n v="2024"/>
    <s v="CUST1062"/>
    <s v="Male"/>
    <n v="50"/>
    <s v="PROD84"/>
    <s v="Wooden Bookshelf"/>
    <x v="3"/>
    <s v="Furniture"/>
    <s v="STORE16"/>
    <s v="Frederick-Wright"/>
    <s v="West"/>
    <s v="New Jimmymouth"/>
    <x v="1"/>
    <s v="Credit Card"/>
    <n v="3"/>
    <n v="5.0000000000000266E-2"/>
    <n v="366.08000000000015"/>
    <n v="1043.3280000000002"/>
  </r>
  <r>
    <x v="558"/>
    <d v="2025-07-02T00:00:00"/>
    <n v="7"/>
    <n v="2025"/>
    <s v="CUST1105"/>
    <s v="Female"/>
    <n v="50"/>
    <s v="PROD13"/>
    <s v="Men's Graphic T-Shirt"/>
    <x v="4"/>
    <s v="Tops"/>
    <s v="STORE13"/>
    <s v="Martinez, Adkins and Johnson"/>
    <s v="North"/>
    <s v="Danielmouth"/>
    <x v="1"/>
    <s v="COD"/>
    <n v="4"/>
    <n v="0.28000000000000003"/>
    <n v="539.48"/>
    <n v="1553.7023999999999"/>
  </r>
  <r>
    <x v="559"/>
    <d v="2023-11-26T00:00:00"/>
    <n v="11"/>
    <n v="2023"/>
    <s v="CUST1389"/>
    <s v="Male"/>
    <n v="50"/>
    <s v="PROD91"/>
    <s v="Women's High Heels"/>
    <x v="4"/>
    <s v="Footwear"/>
    <s v="STORE16"/>
    <s v="Frederick-Wright"/>
    <s v="West"/>
    <s v="New Jimmymouth"/>
    <x v="1"/>
    <s v="COD"/>
    <n v="1"/>
    <n v="3.0000000000000027E-2"/>
    <n v="499.59000000000003"/>
    <n v="484.60230000000001"/>
  </r>
  <r>
    <x v="560"/>
    <d v="2024-02-04T00:00:00"/>
    <n v="2"/>
    <n v="2024"/>
    <s v="CUST1188"/>
    <s v="Male"/>
    <n v="42"/>
    <s v="PROD30"/>
    <s v="Stainless Steel Cutlery Set"/>
    <x v="3"/>
    <s v="Kitchen"/>
    <s v="STORE8"/>
    <s v="Mann-Austin"/>
    <s v="East"/>
    <s v="Vasquezborough"/>
    <x v="0"/>
    <s v="Credit Card"/>
    <n v="3"/>
    <n v="0.19999999999999996"/>
    <n v="330.04"/>
    <n v="792.09600000000012"/>
  </r>
  <r>
    <x v="561"/>
    <d v="2024-06-16T00:00:00"/>
    <n v="6"/>
    <n v="2024"/>
    <s v="CUST1182"/>
    <s v="Female"/>
    <n v="23"/>
    <s v="PROD11"/>
    <s v="Men's Graphic T-Shirt"/>
    <x v="4"/>
    <s v="Tops"/>
    <s v="STORE17"/>
    <s v="Holloway Ltd"/>
    <s v="North"/>
    <s v="Bensonhaven"/>
    <x v="1"/>
    <s v="PayPal"/>
    <n v="2"/>
    <n v="6.0000000000000053E-2"/>
    <n v="813.0100000000001"/>
    <n v="1528.4588000000001"/>
  </r>
  <r>
    <x v="562"/>
    <d v="2025-02-27T00:00:00"/>
    <n v="2"/>
    <n v="2025"/>
    <s v="CUST1026"/>
    <s v="Female"/>
    <n v="18"/>
    <s v="PROD1"/>
    <s v="Men's Graphic T-Shirt"/>
    <x v="4"/>
    <s v="Tops"/>
    <s v="STORE2"/>
    <s v="Mann-Austin"/>
    <s v="East"/>
    <s v="Vasquezborough"/>
    <x v="0"/>
    <s v="PayPal"/>
    <n v="4"/>
    <n v="3.0000000000000027E-2"/>
    <n v="204.8"/>
    <n v="794.62400000000002"/>
  </r>
  <r>
    <x v="563"/>
    <d v="2023-10-24T00:00:00"/>
    <n v="10"/>
    <n v="2023"/>
    <s v="CUST1011"/>
    <s v="Female"/>
    <n v="28"/>
    <s v="PROD3"/>
    <s v="Fabric Sofa Throw Blanket"/>
    <x v="3"/>
    <s v="Decor"/>
    <s v="STORE3"/>
    <s v="Mann-Austin"/>
    <s v="East"/>
    <s v="Vasquezborough"/>
    <x v="0"/>
    <s v="Credit Card"/>
    <n v="3"/>
    <n v="1.0000000000000009E-2"/>
    <n v="728.32"/>
    <n v="2163.1104"/>
  </r>
  <r>
    <x v="564"/>
    <d v="2024-08-03T00:00:00"/>
    <n v="8"/>
    <n v="2024"/>
    <s v="CUST1452"/>
    <s v="Female"/>
    <n v="60"/>
    <s v="PROD59"/>
    <s v="Men's Hair Styling Gel"/>
    <x v="2"/>
    <s v="Haircare"/>
    <s v="STORE7"/>
    <s v="Mann-Austin"/>
    <s v="East"/>
    <s v="Vasquezborough"/>
    <x v="0"/>
    <s v="Credit Card"/>
    <n v="3"/>
    <n v="0"/>
    <n v="836.4"/>
    <n v="2509.1999999999998"/>
  </r>
  <r>
    <x v="565"/>
    <d v="2025-07-05T00:00:00"/>
    <n v="7"/>
    <n v="2025"/>
    <s v="CUST1149"/>
    <s v="Male"/>
    <n v="33"/>
    <s v="PROD90"/>
    <s v="Gaming Mouse Pad XL"/>
    <x v="1"/>
    <s v="Accessories"/>
    <s v="STORE12"/>
    <s v="Martinez, Adkins and Johnson"/>
    <s v="North"/>
    <s v="Danielmouth"/>
    <x v="1"/>
    <s v="COD"/>
    <n v="1"/>
    <n v="2.0000000000000018E-2"/>
    <n v="780.16"/>
    <n v="764.55679999999995"/>
  </r>
  <r>
    <x v="566"/>
    <d v="2025-05-27T00:00:00"/>
    <n v="5"/>
    <n v="2025"/>
    <s v="CUST1470"/>
    <s v="Female"/>
    <n v="21"/>
    <s v="PROD46"/>
    <s v="Men's Winter Jacket"/>
    <x v="4"/>
    <s v="Outerwear"/>
    <s v="STORE13"/>
    <s v="Martinez, Adkins and Johnson"/>
    <s v="North"/>
    <s v="Danielmouth"/>
    <x v="1"/>
    <s v="PayPal"/>
    <n v="4"/>
    <n v="6.0000000000000053E-2"/>
    <n v="354.12"/>
    <n v="1331.4911999999999"/>
  </r>
  <r>
    <x v="567"/>
    <d v="2024-11-06T00:00:00"/>
    <n v="11"/>
    <n v="2024"/>
    <s v="CUST1452"/>
    <s v="Female"/>
    <n v="60"/>
    <s v="PROD63"/>
    <s v="Organic Sunscreen Lotion"/>
    <x v="2"/>
    <s v="Skincare"/>
    <s v="STORE2"/>
    <s v="Mann-Austin"/>
    <s v="East"/>
    <s v="Vasquezborough"/>
    <x v="0"/>
    <s v="PayPal"/>
    <n v="4"/>
    <n v="0.10999999999999988"/>
    <n v="282.4799999999999"/>
    <n v="1005.6287999999998"/>
  </r>
  <r>
    <x v="568"/>
    <d v="2024-06-03T00:00:00"/>
    <n v="6"/>
    <n v="2024"/>
    <s v="CUST1328"/>
    <s v="Male"/>
    <n v="46"/>
    <s v="PROD20"/>
    <s v="Outdoor Sports Water Bottle"/>
    <x v="0"/>
    <s v="Accessories"/>
    <s v="STORE6"/>
    <s v="Mann-Austin"/>
    <s v="East"/>
    <s v="Vasquezborough"/>
    <x v="0"/>
    <s v="PayPal"/>
    <n v="2"/>
    <n v="2.0000000000000129E-2"/>
    <n v="740.68000000000006"/>
    <n v="1451.7328"/>
  </r>
  <r>
    <x v="569"/>
    <d v="2024-04-02T00:00:00"/>
    <n v="4"/>
    <n v="2024"/>
    <s v="CUST1105"/>
    <s v="Female"/>
    <n v="50"/>
    <s v="PROD56"/>
    <s v="Premium Blanket Throw"/>
    <x v="3"/>
    <s v="Decor"/>
    <s v="STORE9"/>
    <s v="Mann-Austin"/>
    <s v="East"/>
    <s v="Vasquezborough"/>
    <x v="0"/>
    <s v="COD"/>
    <n v="3"/>
    <n v="0.29000000000000004"/>
    <n v="600.58000000000004"/>
    <n v="1279.2354"/>
  </r>
  <r>
    <x v="570"/>
    <d v="2024-02-26T00:00:00"/>
    <n v="2"/>
    <n v="2024"/>
    <s v="CUST1461"/>
    <s v="Female"/>
    <n v="60"/>
    <s v="PROD65"/>
    <s v="Adjustable Dumbbells 20kg"/>
    <x v="0"/>
    <s v="Fitness"/>
    <s v="STORE3"/>
    <s v="Mann-Austin"/>
    <s v="East"/>
    <s v="Vasquezborough"/>
    <x v="0"/>
    <s v="Credit Card"/>
    <n v="3"/>
    <n v="0.2200000000000002"/>
    <n v="345.58000000000015"/>
    <n v="808.65720000000022"/>
  </r>
  <r>
    <x v="571"/>
    <d v="2025-01-31T00:00:00"/>
    <n v="1"/>
    <n v="2025"/>
    <s v="CUST1284"/>
    <s v="Male"/>
    <n v="54"/>
    <s v="PROD18"/>
    <s v="Women's Denim Jeans"/>
    <x v="4"/>
    <s v="Bottoms"/>
    <s v="STORE11"/>
    <s v="Martinez, Adkins and Johnson"/>
    <s v="North"/>
    <s v="Danielmouth"/>
    <x v="1"/>
    <s v="PayPal"/>
    <n v="1"/>
    <n v="9.9999999999998979E-3"/>
    <n v="974.52"/>
    <n v="964.77480000000003"/>
  </r>
  <r>
    <x v="572"/>
    <d v="2023-11-19T00:00:00"/>
    <n v="11"/>
    <n v="2023"/>
    <s v="CUST1040"/>
    <s v="Male"/>
    <n v="50"/>
    <s v="PROD17"/>
    <s v="Soccer Training Cone Set"/>
    <x v="0"/>
    <s v="Accessories"/>
    <s v="STORE1"/>
    <s v="Martinez, Adkins and Johnson"/>
    <s v="North"/>
    <s v="Danielmouth"/>
    <x v="1"/>
    <s v="Credit Card"/>
    <n v="3"/>
    <n v="7.0000000000000062E-2"/>
    <n v="282.33"/>
    <n v="787.70069999999998"/>
  </r>
  <r>
    <x v="573"/>
    <d v="2025-03-10T00:00:00"/>
    <n v="3"/>
    <n v="2025"/>
    <s v="CUST1382"/>
    <s v="Female"/>
    <n v="20"/>
    <s v="PROD76"/>
    <s v="Wireless Mouse"/>
    <x v="1"/>
    <s v="Computer"/>
    <s v="STORE19"/>
    <s v="Mann-Austin"/>
    <s v="East"/>
    <s v="Vasquezborough"/>
    <x v="0"/>
    <s v="PayPal"/>
    <n v="4"/>
    <n v="8.9999999999999858E-2"/>
    <n v="158.45999999999998"/>
    <n v="576.7944"/>
  </r>
  <r>
    <x v="574"/>
    <d v="2023-12-23T00:00:00"/>
    <n v="12"/>
    <n v="2023"/>
    <s v="CUST1343"/>
    <s v="Male"/>
    <n v="38"/>
    <s v="PROD55"/>
    <s v="Ceramic Plant Pot"/>
    <x v="3"/>
    <s v="Decor"/>
    <s v="STORE7"/>
    <s v="Mann-Austin"/>
    <s v="East"/>
    <s v="Vasquezborough"/>
    <x v="0"/>
    <s v="COD"/>
    <n v="2"/>
    <n v="0.1100000000000001"/>
    <n v="778.56000000000006"/>
    <n v="1385.8368"/>
  </r>
  <r>
    <x v="575"/>
    <d v="2024-03-02T00:00:00"/>
    <n v="3"/>
    <n v="2024"/>
    <s v="CUST1237"/>
    <s v="Female"/>
    <n v="41"/>
    <s v="PROD50"/>
    <s v="Boxing Hand Wraps"/>
    <x v="0"/>
    <s v="Fitness"/>
    <s v="STORE19"/>
    <s v="Mann-Austin"/>
    <s v="East"/>
    <s v="Vasquezborough"/>
    <x v="0"/>
    <s v="COD"/>
    <n v="4"/>
    <n v="0.17999999999999994"/>
    <n v="280.16000000000003"/>
    <n v="918.92480000000012"/>
  </r>
  <r>
    <x v="576"/>
    <d v="2024-10-27T00:00:00"/>
    <n v="10"/>
    <n v="2024"/>
    <s v="CUST1287"/>
    <s v="Female"/>
    <n v="22"/>
    <s v="PROD71"/>
    <s v="Hair Repair Oil Treatment"/>
    <x v="2"/>
    <s v="Haircare"/>
    <s v="STORE13"/>
    <s v="Martinez, Adkins and Johnson"/>
    <s v="North"/>
    <s v="Danielmouth"/>
    <x v="1"/>
    <s v="PayPal"/>
    <n v="2"/>
    <n v="0.29000000000000004"/>
    <n v="649.54999999999995"/>
    <n v="922.36099999999988"/>
  </r>
  <r>
    <x v="577"/>
    <d v="2024-03-09T00:00:00"/>
    <n v="3"/>
    <n v="2024"/>
    <s v="CUST1007"/>
    <s v="Female"/>
    <n v="29"/>
    <s v="PROD88"/>
    <s v="Sports Wrist Sweatbands"/>
    <x v="0"/>
    <s v="Accessories"/>
    <s v="STORE2"/>
    <s v="Mann-Austin"/>
    <s v="East"/>
    <s v="Vasquezborough"/>
    <x v="0"/>
    <s v="PayPal"/>
    <n v="2"/>
    <n v="0.27"/>
    <n v="994.32"/>
    <n v="1451.7072000000001"/>
  </r>
  <r>
    <x v="578"/>
    <d v="2024-12-23T00:00:00"/>
    <n v="12"/>
    <n v="2024"/>
    <s v="CUST1223"/>
    <s v="Male"/>
    <n v="50"/>
    <s v="PROD81"/>
    <s v="Badminton Racket Set"/>
    <x v="0"/>
    <s v="Equipment"/>
    <s v="STORE12"/>
    <s v="Martinez, Adkins and Johnson"/>
    <s v="North"/>
    <s v="Danielmouth"/>
    <x v="1"/>
    <s v="PayPal"/>
    <n v="1"/>
    <n v="0.20999999999999996"/>
    <n v="64.94"/>
    <n v="51.302599999999998"/>
  </r>
  <r>
    <x v="579"/>
    <d v="2025-02-21T00:00:00"/>
    <n v="2"/>
    <n v="2025"/>
    <s v="CUST1136"/>
    <s v="Male"/>
    <n v="29"/>
    <s v="PROD39"/>
    <s v="Portable Power Bank"/>
    <x v="1"/>
    <s v="Mobile"/>
    <s v="STORE7"/>
    <s v="Mann-Austin"/>
    <s v="East"/>
    <s v="Vasquezborough"/>
    <x v="0"/>
    <s v="COD"/>
    <n v="2"/>
    <n v="0"/>
    <n v="507.66"/>
    <n v="1015.32"/>
  </r>
  <r>
    <x v="580"/>
    <d v="2023-12-13T00:00:00"/>
    <n v="12"/>
    <n v="2023"/>
    <s v="CUST1242"/>
    <s v="Female"/>
    <n v="58"/>
    <s v="PROD81"/>
    <s v="Badminton Racket Set"/>
    <x v="0"/>
    <s v="Equipment"/>
    <s v="STORE4"/>
    <s v="Mann-Austin"/>
    <s v="East"/>
    <s v="Vasquezborough"/>
    <x v="0"/>
    <s v="PayPal"/>
    <n v="4"/>
    <n v="3.0000000000000027E-2"/>
    <n v="968.27"/>
    <n v="3756.8876"/>
  </r>
  <r>
    <x v="581"/>
    <d v="2023-11-20T00:00:00"/>
    <n v="11"/>
    <n v="2023"/>
    <s v="CUST1017"/>
    <s v="Female"/>
    <n v="60"/>
    <s v="PROD88"/>
    <s v="Sports Wrist Sweatbands"/>
    <x v="0"/>
    <s v="Accessories"/>
    <s v="STORE5"/>
    <s v="Mann-Austin"/>
    <s v="East"/>
    <s v="Vasquezborough"/>
    <x v="0"/>
    <s v="PayPal"/>
    <n v="4"/>
    <n v="0.19999999999999996"/>
    <n v="510.33"/>
    <n v="1633.056"/>
  </r>
  <r>
    <x v="582"/>
    <d v="2024-09-04T00:00:00"/>
    <n v="9"/>
    <n v="2024"/>
    <s v="CUST1011"/>
    <s v="Female"/>
    <n v="28"/>
    <s v="PROD44"/>
    <s v="Adjustable Jump Rope"/>
    <x v="0"/>
    <s v="Fitness"/>
    <s v="STORE19"/>
    <s v="Mann-Austin"/>
    <s v="East"/>
    <s v="Vasquezborough"/>
    <x v="0"/>
    <s v="COD"/>
    <n v="2"/>
    <n v="0.18000000000000005"/>
    <n v="156.72999999999999"/>
    <n v="257.03719999999998"/>
  </r>
  <r>
    <x v="583"/>
    <d v="2025-06-02T00:00:00"/>
    <n v="6"/>
    <n v="2025"/>
    <s v="CUST1142"/>
    <s v="Male"/>
    <n v="37"/>
    <s v="PROD99"/>
    <s v="Stainless Steel Cookware Set"/>
    <x v="3"/>
    <s v="Kitchen"/>
    <s v="STORE10"/>
    <s v="Martinez, Adkins and Johnson"/>
    <s v="North"/>
    <s v="Danielmouth"/>
    <x v="1"/>
    <s v="Credit Card"/>
    <n v="3"/>
    <n v="0.23999999999999988"/>
    <n v="53.829999999999984"/>
    <n v="122.73239999999998"/>
  </r>
  <r>
    <x v="584"/>
    <d v="2024-02-28T00:00:00"/>
    <n v="2"/>
    <n v="2024"/>
    <s v="CUST1377"/>
    <s v="Female"/>
    <n v="39"/>
    <s v="PROD78"/>
    <s v="Essential Oil Diffuser"/>
    <x v="3"/>
    <s v="Decor"/>
    <s v="STORE4"/>
    <s v="Mann-Austin"/>
    <s v="East"/>
    <s v="Vasquezborough"/>
    <x v="0"/>
    <s v="COD"/>
    <n v="1"/>
    <n v="9.9999999999999978E-2"/>
    <n v="34.71"/>
    <n v="31.239000000000001"/>
  </r>
  <r>
    <x v="585"/>
    <d v="2024-12-07T00:00:00"/>
    <n v="12"/>
    <n v="2024"/>
    <s v="CUST1229"/>
    <s v="Female"/>
    <n v="32"/>
    <s v="PROD77"/>
    <s v="WiFi Mesh Router"/>
    <x v="1"/>
    <s v="Appliances"/>
    <s v="STORE1"/>
    <s v="Martinez, Adkins and Johnson"/>
    <s v="North"/>
    <s v="Danielmouth"/>
    <x v="1"/>
    <s v="PayPal"/>
    <n v="2"/>
    <n v="0.10999999999999999"/>
    <n v="829.15"/>
    <n v="1475.8869999999999"/>
  </r>
  <r>
    <x v="586"/>
    <d v="2025-05-21T00:00:00"/>
    <n v="5"/>
    <n v="2025"/>
    <s v="CUST1264"/>
    <s v="Male"/>
    <n v="25"/>
    <s v="PROD98"/>
    <s v="Portable Bluetooth Speaker"/>
    <x v="1"/>
    <s v="Audio"/>
    <s v="STORE3"/>
    <s v="Mann-Austin"/>
    <s v="East"/>
    <s v="Vasquezborough"/>
    <x v="0"/>
    <s v="COD"/>
    <n v="2"/>
    <n v="9.9999999999999978E-2"/>
    <n v="481.86"/>
    <n v="867.34800000000007"/>
  </r>
  <r>
    <x v="587"/>
    <d v="2024-03-03T00:00:00"/>
    <n v="3"/>
    <n v="2024"/>
    <s v="CUST1147"/>
    <s v="Female"/>
    <n v="49"/>
    <s v="PROD52"/>
    <s v="Rugby Ball"/>
    <x v="0"/>
    <s v="Team Sports"/>
    <s v="STORE7"/>
    <s v="Mann-Austin"/>
    <s v="East"/>
    <s v="Vasquezborough"/>
    <x v="0"/>
    <s v="COD"/>
    <n v="4"/>
    <n v="0.18999999999999995"/>
    <n v="915.17"/>
    <n v="2965.1507999999999"/>
  </r>
  <r>
    <x v="588"/>
    <d v="2024-03-06T00:00:00"/>
    <n v="3"/>
    <n v="2024"/>
    <s v="CUST1214"/>
    <s v="Male"/>
    <n v="61"/>
    <s v="PROD71"/>
    <s v="Hair Repair Oil Treatment"/>
    <x v="2"/>
    <s v="Haircare"/>
    <s v="STORE18"/>
    <s v="Guerrero-Schmitt"/>
    <s v="East"/>
    <s v="East Stevechester"/>
    <x v="1"/>
    <s v="PayPal"/>
    <n v="1"/>
    <n v="3.0000000000000027E-2"/>
    <n v="250.95000000000002"/>
    <n v="243.42150000000001"/>
  </r>
  <r>
    <x v="589"/>
    <d v="2023-11-27T00:00:00"/>
    <n v="11"/>
    <n v="2023"/>
    <s v="CUST1325"/>
    <s v="Male"/>
    <n v="60"/>
    <s v="PROD96"/>
    <s v="Women's Formal Blazer"/>
    <x v="4"/>
    <s v="Outerwear"/>
    <s v="STORE5"/>
    <s v="Mann-Austin"/>
    <s v="East"/>
    <s v="Vasquezborough"/>
    <x v="0"/>
    <s v="Credit Card"/>
    <n v="3"/>
    <n v="9.9999999999999978E-2"/>
    <n v="882.84"/>
    <n v="2383.6680000000001"/>
  </r>
  <r>
    <x v="590"/>
    <d v="2025-02-14T00:00:00"/>
    <n v="2"/>
    <n v="2025"/>
    <s v="CUST1138"/>
    <s v="Male"/>
    <n v="43"/>
    <s v="PROD19"/>
    <s v="Knee Support Brace"/>
    <x v="0"/>
    <s v="Equipment"/>
    <s v="STORE18"/>
    <s v="Guerrero-Schmitt"/>
    <s v="East"/>
    <s v="East Stevechester"/>
    <x v="1"/>
    <s v="COD"/>
    <n v="4"/>
    <n v="4.0000000000000036E-2"/>
    <n v="573.37"/>
    <n v="2201.7408"/>
  </r>
  <r>
    <x v="591"/>
    <d v="2024-01-27T00:00:00"/>
    <n v="1"/>
    <n v="2024"/>
    <s v="CUST1058"/>
    <s v="Male"/>
    <n v="51"/>
    <s v="PROD32"/>
    <s v="Vitamin C Face Serum"/>
    <x v="2"/>
    <s v="Skincare"/>
    <s v="STORE12"/>
    <s v="Martinez, Adkins and Johnson"/>
    <s v="North"/>
    <s v="Danielmouth"/>
    <x v="1"/>
    <s v="Credit Card"/>
    <n v="3"/>
    <n v="4.0000000000000036E-2"/>
    <n v="622.72"/>
    <n v="1793.4336000000001"/>
  </r>
  <r>
    <x v="592"/>
    <d v="2025-10-13T00:00:00"/>
    <n v="10"/>
    <n v="2025"/>
    <s v="CUST1388"/>
    <s v="Male"/>
    <n v="53"/>
    <s v="PROD92"/>
    <s v="Microwave Oven"/>
    <x v="3"/>
    <s v="Appliances"/>
    <s v="STORE17"/>
    <s v="Holloway Ltd"/>
    <s v="North"/>
    <s v="Bensonhaven"/>
    <x v="1"/>
    <s v="Credit Card"/>
    <n v="3"/>
    <n v="0.24"/>
    <n v="259.74"/>
    <n v="592.20720000000006"/>
  </r>
  <r>
    <x v="593"/>
    <d v="2025-04-22T00:00:00"/>
    <n v="4"/>
    <n v="2025"/>
    <s v="CUST1054"/>
    <s v="Male"/>
    <n v="24"/>
    <s v="PROD28"/>
    <s v="Sports Stopwatch Timer"/>
    <x v="0"/>
    <s v="Accessories"/>
    <s v="STORE13"/>
    <s v="Martinez, Adkins and Johnson"/>
    <s v="North"/>
    <s v="Danielmouth"/>
    <x v="1"/>
    <s v="COD"/>
    <n v="4"/>
    <n v="0.14000000000000001"/>
    <n v="951.09"/>
    <n v="3271.7496000000001"/>
  </r>
  <r>
    <x v="594"/>
    <d v="2025-04-18T00:00:00"/>
    <n v="4"/>
    <n v="2025"/>
    <s v="CUST1199"/>
    <s v="Male"/>
    <n v="46"/>
    <s v="PROD99"/>
    <s v="Stainless Steel Cookware Set"/>
    <x v="3"/>
    <s v="Kitchen"/>
    <s v="STORE2"/>
    <s v="Mann-Austin"/>
    <s v="East"/>
    <s v="Vasquezborough"/>
    <x v="0"/>
    <s v="COD"/>
    <n v="1"/>
    <n v="0.23000000000000009"/>
    <n v="71.710000000000022"/>
    <n v="55.21670000000001"/>
  </r>
  <r>
    <x v="595"/>
    <d v="2025-08-22T00:00:00"/>
    <n v="8"/>
    <n v="2025"/>
    <s v="CUST1173"/>
    <s v="Female"/>
    <n v="41"/>
    <s v="PROD20"/>
    <s v="Outdoor Sports Water Bottle"/>
    <x v="0"/>
    <s v="Accessories"/>
    <s v="STORE7"/>
    <s v="Mann-Austin"/>
    <s v="East"/>
    <s v="Vasquezborough"/>
    <x v="0"/>
    <s v="COD"/>
    <n v="4"/>
    <n v="5.0000000000000155E-2"/>
    <n v="894.92999999999984"/>
    <n v="3400.733999999999"/>
  </r>
  <r>
    <x v="596"/>
    <d v="2025-07-04T00:00:00"/>
    <n v="7"/>
    <n v="2025"/>
    <s v="CUST1202"/>
    <s v="Female"/>
    <n v="37"/>
    <s v="PROD78"/>
    <s v="Essential Oil Diffuser"/>
    <x v="3"/>
    <s v="Decor"/>
    <s v="STORE8"/>
    <s v="Mann-Austin"/>
    <s v="East"/>
    <s v="Vasquezborough"/>
    <x v="0"/>
    <s v="COD"/>
    <n v="4"/>
    <n v="0.13000000000000012"/>
    <n v="870.18000000000006"/>
    <n v="3028.2264"/>
  </r>
  <r>
    <x v="597"/>
    <d v="2024-03-31T00:00:00"/>
    <n v="3"/>
    <n v="2024"/>
    <s v="CUST1278"/>
    <s v="Female"/>
    <n v="42"/>
    <s v="PROD64"/>
    <s v="Matte Lipstick Set"/>
    <x v="2"/>
    <s v="Makeup"/>
    <s v="STORE2"/>
    <s v="Mann-Austin"/>
    <s v="East"/>
    <s v="Vasquezborough"/>
    <x v="0"/>
    <s v="PayPal"/>
    <n v="2"/>
    <n v="6.0000000000000164E-2"/>
    <n v="552.72"/>
    <n v="1039.1135999999999"/>
  </r>
  <r>
    <x v="598"/>
    <d v="2023-11-06T00:00:00"/>
    <n v="11"/>
    <n v="2023"/>
    <s v="CUST1246"/>
    <s v="Male"/>
    <n v="58"/>
    <s v="PROD39"/>
    <s v="Portable Power Bank"/>
    <x v="1"/>
    <s v="Mobile"/>
    <s v="STORE8"/>
    <s v="Mann-Austin"/>
    <s v="East"/>
    <s v="Vasquezborough"/>
    <x v="0"/>
    <s v="COD"/>
    <n v="3"/>
    <n v="1.000000000000012E-2"/>
    <n v="700.43"/>
    <n v="2080.2770999999998"/>
  </r>
  <r>
    <x v="599"/>
    <d v="2025-05-29T00:00:00"/>
    <n v="5"/>
    <n v="2025"/>
    <s v="CUST1339"/>
    <s v="Female"/>
    <n v="52"/>
    <s v="PROD9"/>
    <s v="Face Foundation Kit"/>
    <x v="2"/>
    <s v="Makeup"/>
    <s v="STORE2"/>
    <s v="Mann-Austin"/>
    <s v="East"/>
    <s v="Vasquezborough"/>
    <x v="0"/>
    <s v="PayPal"/>
    <n v="2"/>
    <n v="0.17999999999999994"/>
    <n v="823.02999999999986"/>
    <n v="1349.7692"/>
  </r>
  <r>
    <x v="600"/>
    <d v="2024-04-19T00:00:00"/>
    <n v="4"/>
    <n v="2024"/>
    <s v="CUST1255"/>
    <s v="Male"/>
    <n v="21"/>
    <s v="PROD92"/>
    <s v="Microwave Oven"/>
    <x v="3"/>
    <s v="Appliances"/>
    <s v="STORE6"/>
    <s v="Mann-Austin"/>
    <s v="East"/>
    <s v="Vasquezborough"/>
    <x v="0"/>
    <s v="Credit Card"/>
    <n v="1"/>
    <n v="0.20999999999999996"/>
    <n v="117.37"/>
    <n v="92.722300000000004"/>
  </r>
  <r>
    <x v="601"/>
    <d v="2025-02-28T00:00:00"/>
    <n v="2"/>
    <n v="2025"/>
    <s v="CUST1104"/>
    <s v="Male"/>
    <n v="64"/>
    <s v="PROD56"/>
    <s v="Premium Blanket Throw"/>
    <x v="3"/>
    <s v="Decor"/>
    <s v="STORE1"/>
    <s v="Martinez, Adkins and Johnson"/>
    <s v="North"/>
    <s v="Danielmouth"/>
    <x v="1"/>
    <s v="Credit Card"/>
    <n v="4"/>
    <n v="0.29000000000000004"/>
    <n v="165.37"/>
    <n v="469.6508"/>
  </r>
  <r>
    <x v="602"/>
    <d v="2025-03-02T00:00:00"/>
    <n v="3"/>
    <n v="2025"/>
    <s v="CUST1378"/>
    <s v="Female"/>
    <n v="44"/>
    <s v="PROD6"/>
    <s v="Men's Hair Styling Gel"/>
    <x v="2"/>
    <s v="Haircare"/>
    <s v="STORE10"/>
    <s v="Martinez, Adkins and Johnson"/>
    <s v="North"/>
    <s v="Danielmouth"/>
    <x v="1"/>
    <s v="Credit Card"/>
    <n v="3"/>
    <n v="5.0000000000000155E-2"/>
    <n v="483.06000000000012"/>
    <n v="1376.7210000000002"/>
  </r>
  <r>
    <x v="603"/>
    <d v="2024-03-28T00:00:00"/>
    <n v="3"/>
    <n v="2024"/>
    <s v="CUST1293"/>
    <s v="Female"/>
    <n v="56"/>
    <s v="PROD81"/>
    <s v="Badminton Racket Set"/>
    <x v="0"/>
    <s v="Equipment"/>
    <s v="STORE7"/>
    <s v="Mann-Austin"/>
    <s v="East"/>
    <s v="Vasquezborough"/>
    <x v="0"/>
    <s v="PayPal"/>
    <n v="4"/>
    <n v="0.24"/>
    <n v="262.05"/>
    <n v="796.63200000000006"/>
  </r>
  <r>
    <x v="604"/>
    <d v="2024-12-09T00:00:00"/>
    <n v="12"/>
    <n v="2024"/>
    <s v="CUST1463"/>
    <s v="Female"/>
    <n v="36"/>
    <s v="PROD14"/>
    <s v="Decorative Wall Mirror"/>
    <x v="3"/>
    <s v="Decor"/>
    <s v="STORE14"/>
    <s v="Mcdonald Inc"/>
    <s v="South"/>
    <s v="Christopherland"/>
    <x v="2"/>
    <s v="COD"/>
    <n v="3"/>
    <n v="0.10999999999999999"/>
    <n v="970.89"/>
    <n v="2592.2763"/>
  </r>
  <r>
    <x v="605"/>
    <d v="2023-10-23T00:00:00"/>
    <n v="10"/>
    <n v="2023"/>
    <s v="CUST1216"/>
    <s v="Male"/>
    <n v="44"/>
    <s v="PROD72"/>
    <s v="Professional Jump Rope"/>
    <x v="0"/>
    <s v="Fitness"/>
    <s v="STORE0"/>
    <s v="Rivera-Warner"/>
    <s v="East"/>
    <s v="Washingtonfurt"/>
    <x v="1"/>
    <s v="PayPal"/>
    <n v="1"/>
    <n v="9.9999999999999978E-2"/>
    <n v="61.11"/>
    <n v="54.999000000000002"/>
  </r>
  <r>
    <x v="606"/>
    <d v="2024-09-20T00:00:00"/>
    <n v="9"/>
    <n v="2024"/>
    <s v="CUST1029"/>
    <s v="Female"/>
    <n v="54"/>
    <s v="PROD27"/>
    <s v="Decorative Floor Vase"/>
    <x v="3"/>
    <s v="Decor"/>
    <s v="STORE8"/>
    <s v="Mann-Austin"/>
    <s v="East"/>
    <s v="Vasquezborough"/>
    <x v="0"/>
    <s v="PayPal"/>
    <n v="3"/>
    <n v="0.18999999999999984"/>
    <n v="827.87999999999965"/>
    <n v="2011.7483999999997"/>
  </r>
  <r>
    <x v="607"/>
    <d v="2024-10-18T00:00:00"/>
    <n v="10"/>
    <n v="2024"/>
    <s v="CUST1430"/>
    <s v="Female"/>
    <n v="36"/>
    <s v="PROD87"/>
    <s v="LED Bedside Lamp"/>
    <x v="3"/>
    <s v="Lighting"/>
    <s v="STORE13"/>
    <s v="Martinez, Adkins and Johnson"/>
    <s v="North"/>
    <s v="Danielmouth"/>
    <x v="1"/>
    <s v="COD"/>
    <n v="3"/>
    <n v="0.18000000000000005"/>
    <n v="926.85000000000014"/>
    <n v="2280.0510000000004"/>
  </r>
  <r>
    <x v="608"/>
    <d v="2025-01-05T00:00:00"/>
    <n v="1"/>
    <n v="2025"/>
    <s v="CUST1317"/>
    <s v="Female"/>
    <n v="64"/>
    <s v="PROD10"/>
    <s v="Men's Graphic T-Shirt"/>
    <x v="4"/>
    <s v="Tops"/>
    <s v="STORE14"/>
    <s v="Mcdonald Inc"/>
    <s v="South"/>
    <s v="Christopherland"/>
    <x v="2"/>
    <s v="PayPal"/>
    <n v="1"/>
    <n v="0.29000000000000004"/>
    <n v="874.59"/>
    <n v="620.95889999999997"/>
  </r>
  <r>
    <x v="609"/>
    <d v="2025-09-21T00:00:00"/>
    <n v="9"/>
    <n v="2025"/>
    <s v="CUST1470"/>
    <s v="Female"/>
    <n v="21"/>
    <s v="PROD15"/>
    <s v="4K Home Projector"/>
    <x v="1"/>
    <s v="Appliances"/>
    <s v="STORE1"/>
    <s v="Martinez, Adkins and Johnson"/>
    <s v="North"/>
    <s v="Danielmouth"/>
    <x v="1"/>
    <s v="PayPal"/>
    <n v="4"/>
    <n v="0.24"/>
    <n v="479.11"/>
    <n v="1456.4944"/>
  </r>
  <r>
    <x v="610"/>
    <d v="2024-07-17T00:00:00"/>
    <n v="7"/>
    <n v="2024"/>
    <s v="CUST1213"/>
    <s v="Female"/>
    <n v="42"/>
    <s v="PROD32"/>
    <s v="Vitamin C Face Serum"/>
    <x v="2"/>
    <s v="Skincare"/>
    <s v="STORE17"/>
    <s v="Holloway Ltd"/>
    <s v="North"/>
    <s v="Bensonhaven"/>
    <x v="1"/>
    <s v="Credit Card"/>
    <n v="3"/>
    <n v="0.29000000000000004"/>
    <n v="182.91"/>
    <n v="389.59829999999999"/>
  </r>
  <r>
    <x v="611"/>
    <d v="2024-12-26T00:00:00"/>
    <n v="12"/>
    <n v="2024"/>
    <s v="CUST1272"/>
    <s v="Female"/>
    <n v="48"/>
    <s v="PROD34"/>
    <s v="Gaming Mechanical Keyboard"/>
    <x v="1"/>
    <s v="Computer"/>
    <s v="STORE5"/>
    <s v="Mann-Austin"/>
    <s v="East"/>
    <s v="Vasquezborough"/>
    <x v="0"/>
    <s v="Credit Card"/>
    <n v="4"/>
    <n v="5.0000000000000044E-2"/>
    <n v="745.5100000000001"/>
    <n v="2832.9380000000001"/>
  </r>
  <r>
    <x v="612"/>
    <d v="2024-11-02T00:00:00"/>
    <n v="11"/>
    <n v="2024"/>
    <s v="CUST1481"/>
    <s v="Male"/>
    <n v="21"/>
    <s v="PROD88"/>
    <s v="Sports Wrist Sweatbands"/>
    <x v="0"/>
    <s v="Accessories"/>
    <s v="STORE15"/>
    <s v="Shelton PLC"/>
    <s v="North"/>
    <s v="East Jenniferstad"/>
    <x v="1"/>
    <s v="Credit Card"/>
    <n v="3"/>
    <n v="3.9999999999999925E-2"/>
    <n v="920.6099999999999"/>
    <n v="2651.3568"/>
  </r>
  <r>
    <x v="613"/>
    <d v="2025-04-25T00:00:00"/>
    <n v="4"/>
    <n v="2025"/>
    <s v="CUST1425"/>
    <s v="Male"/>
    <n v="40"/>
    <s v="PROD75"/>
    <s v="Women's Ankle Boots"/>
    <x v="4"/>
    <s v="Footwear"/>
    <s v="STORE10"/>
    <s v="Martinez, Adkins and Johnson"/>
    <s v="North"/>
    <s v="Danielmouth"/>
    <x v="1"/>
    <s v="Credit Card"/>
    <n v="4"/>
    <n v="0.15000000000000002"/>
    <n v="659.03000000000009"/>
    <n v="2240.7020000000002"/>
  </r>
  <r>
    <x v="614"/>
    <d v="2024-02-16T00:00:00"/>
    <n v="2"/>
    <n v="2024"/>
    <s v="CUST1491"/>
    <s v="Female"/>
    <n v="52"/>
    <s v="PROD9"/>
    <s v="Face Foundation Kit"/>
    <x v="2"/>
    <s v="Makeup"/>
    <s v="STORE2"/>
    <s v="Mann-Austin"/>
    <s v="East"/>
    <s v="Vasquezborough"/>
    <x v="0"/>
    <s v="PayPal"/>
    <n v="1"/>
    <n v="0.12"/>
    <n v="312.90999999999997"/>
    <n v="275.36079999999998"/>
  </r>
  <r>
    <x v="615"/>
    <d v="2024-08-20T00:00:00"/>
    <n v="8"/>
    <n v="2024"/>
    <s v="CUST1228"/>
    <s v="Female"/>
    <n v="52"/>
    <s v="PROD12"/>
    <s v="Men's Graphic T-Shirt"/>
    <x v="4"/>
    <s v="Tops"/>
    <s v="STORE18"/>
    <s v="Guerrero-Schmitt"/>
    <s v="East"/>
    <s v="East Stevechester"/>
    <x v="1"/>
    <s v="PayPal"/>
    <n v="4"/>
    <n v="0.10999999999999999"/>
    <n v="705.64"/>
    <n v="2512.0783999999999"/>
  </r>
  <r>
    <x v="616"/>
    <d v="2024-07-24T00:00:00"/>
    <n v="7"/>
    <n v="2024"/>
    <s v="CUST1144"/>
    <s v="Female"/>
    <n v="62"/>
    <s v="PROD9"/>
    <s v="Face Foundation Kit"/>
    <x v="2"/>
    <s v="Makeup"/>
    <s v="STORE10"/>
    <s v="Martinez, Adkins and Johnson"/>
    <s v="North"/>
    <s v="Danielmouth"/>
    <x v="1"/>
    <s v="COD"/>
    <n v="4"/>
    <n v="0.13"/>
    <n v="386.40999999999997"/>
    <n v="1344.7067999999999"/>
  </r>
  <r>
    <x v="617"/>
    <d v="2024-08-30T00:00:00"/>
    <n v="8"/>
    <n v="2024"/>
    <s v="CUST1029"/>
    <s v="Female"/>
    <n v="54"/>
    <s v="PROD94"/>
    <s v="Vitamin E Body Lotion"/>
    <x v="2"/>
    <s v="Skincare"/>
    <s v="STORE11"/>
    <s v="Martinez, Adkins and Johnson"/>
    <s v="North"/>
    <s v="Danielmouth"/>
    <x v="1"/>
    <s v="COD"/>
    <n v="3"/>
    <n v="7.999999999999996E-2"/>
    <n v="265.89"/>
    <n v="733.85640000000001"/>
  </r>
  <r>
    <x v="618"/>
    <d v="2025-09-25T00:00:00"/>
    <n v="9"/>
    <n v="2025"/>
    <s v="CUST1075"/>
    <s v="Female"/>
    <n v="61"/>
    <s v="PROD30"/>
    <s v="Stainless Steel Cutlery Set"/>
    <x v="3"/>
    <s v="Kitchen"/>
    <s v="STORE16"/>
    <s v="Frederick-Wright"/>
    <s v="West"/>
    <s v="New Jimmymouth"/>
    <x v="1"/>
    <s v="Credit Card"/>
    <n v="1"/>
    <n v="0.29000000000000004"/>
    <n v="703.16000000000008"/>
    <n v="499.24360000000001"/>
  </r>
  <r>
    <x v="619"/>
    <d v="2025-04-18T00:00:00"/>
    <n v="4"/>
    <n v="2025"/>
    <s v="CUST1471"/>
    <s v="Male"/>
    <n v="42"/>
    <s v="PROD97"/>
    <s v="Cricket Bat"/>
    <x v="0"/>
    <s v="Team Sports"/>
    <s v="STORE13"/>
    <s v="Martinez, Adkins and Johnson"/>
    <s v="North"/>
    <s v="Danielmouth"/>
    <x v="1"/>
    <s v="COD"/>
    <n v="2"/>
    <n v="0.29000000000000004"/>
    <n v="394.5"/>
    <n v="560.18999999999994"/>
  </r>
  <r>
    <x v="620"/>
    <d v="2025-08-13T00:00:00"/>
    <n v="8"/>
    <n v="2025"/>
    <s v="CUST1117"/>
    <s v="Female"/>
    <n v="21"/>
    <s v="PROD97"/>
    <s v="Cricket Bat"/>
    <x v="0"/>
    <s v="Team Sports"/>
    <s v="STORE7"/>
    <s v="Mann-Austin"/>
    <s v="East"/>
    <s v="Vasquezborough"/>
    <x v="0"/>
    <s v="Credit Card"/>
    <n v="3"/>
    <n v="5.0000000000000155E-2"/>
    <n v="411.25000000000011"/>
    <n v="1172.0625000000002"/>
  </r>
  <r>
    <x v="621"/>
    <d v="2025-09-23T00:00:00"/>
    <n v="9"/>
    <n v="2025"/>
    <s v="CUST1353"/>
    <s v="Female"/>
    <n v="56"/>
    <s v="PROD48"/>
    <s v="Car Dashboard Phone Holder"/>
    <x v="1"/>
    <s v="Accessories"/>
    <s v="STORE2"/>
    <s v="Mann-Austin"/>
    <s v="East"/>
    <s v="Vasquezborough"/>
    <x v="0"/>
    <s v="Credit Card"/>
    <n v="4"/>
    <n v="1.0000000000000009E-2"/>
    <n v="395.45"/>
    <n v="1565.982"/>
  </r>
  <r>
    <x v="622"/>
    <d v="2024-05-09T00:00:00"/>
    <n v="5"/>
    <n v="2024"/>
    <s v="CUST1036"/>
    <s v="Female"/>
    <n v="20"/>
    <s v="PROD90"/>
    <s v="Gaming Mouse Pad XL"/>
    <x v="1"/>
    <s v="Accessories"/>
    <s v="STORE5"/>
    <s v="Mann-Austin"/>
    <s v="East"/>
    <s v="Vasquezborough"/>
    <x v="0"/>
    <s v="Credit Card"/>
    <n v="2"/>
    <n v="0.22999999999999998"/>
    <n v="678.98"/>
    <n v="1045.6292000000001"/>
  </r>
  <r>
    <x v="623"/>
    <d v="2024-11-12T00:00:00"/>
    <n v="11"/>
    <n v="2024"/>
    <s v="CUST1072"/>
    <s v="Female"/>
    <n v="39"/>
    <s v="PROD27"/>
    <s v="Decorative Floor Vase"/>
    <x v="3"/>
    <s v="Decor"/>
    <s v="STORE14"/>
    <s v="Mcdonald Inc"/>
    <s v="South"/>
    <s v="Christopherland"/>
    <x v="2"/>
    <s v="COD"/>
    <n v="4"/>
    <n v="0.26"/>
    <n v="757.71"/>
    <n v="2242.8216000000002"/>
  </r>
  <r>
    <x v="624"/>
    <d v="2024-12-18T00:00:00"/>
    <n v="12"/>
    <n v="2024"/>
    <s v="CUST1059"/>
    <s v="Male"/>
    <n v="53"/>
    <s v="PROD94"/>
    <s v="Vitamin E Body Lotion"/>
    <x v="2"/>
    <s v="Skincare"/>
    <s v="STORE4"/>
    <s v="Mann-Austin"/>
    <s v="East"/>
    <s v="Vasquezborough"/>
    <x v="0"/>
    <s v="COD"/>
    <n v="1"/>
    <n v="5.0000000000000044E-2"/>
    <n v="647.86"/>
    <n v="615.46699999999998"/>
  </r>
  <r>
    <x v="625"/>
    <d v="2024-08-13T00:00:00"/>
    <n v="8"/>
    <n v="2024"/>
    <s v="CUST1135"/>
    <s v="Female"/>
    <n v="33"/>
    <s v="PROD12"/>
    <s v="Men's Graphic T-Shirt"/>
    <x v="4"/>
    <s v="Tops"/>
    <s v="STORE6"/>
    <s v="Mann-Austin"/>
    <s v="East"/>
    <s v="Vasquezborough"/>
    <x v="0"/>
    <s v="PayPal"/>
    <n v="2"/>
    <n v="9.9999999999999978E-2"/>
    <n v="179.64"/>
    <n v="323.35199999999998"/>
  </r>
  <r>
    <x v="626"/>
    <d v="2024-09-10T00:00:00"/>
    <n v="9"/>
    <n v="2024"/>
    <s v="CUST1396"/>
    <s v="Female"/>
    <n v="25"/>
    <s v="PROD62"/>
    <s v="Laptop Cooling Pad"/>
    <x v="1"/>
    <s v="Computer"/>
    <s v="STORE4"/>
    <s v="Mann-Austin"/>
    <s v="East"/>
    <s v="Vasquezborough"/>
    <x v="0"/>
    <s v="PayPal"/>
    <n v="3"/>
    <n v="0.17000000000000004"/>
    <n v="392.65"/>
    <n v="977.69849999999985"/>
  </r>
  <r>
    <x v="627"/>
    <d v="2024-09-12T00:00:00"/>
    <n v="9"/>
    <n v="2024"/>
    <s v="CUST1176"/>
    <s v="Male"/>
    <n v="48"/>
    <s v="PROD91"/>
    <s v="Women's High Heels"/>
    <x v="4"/>
    <s v="Footwear"/>
    <s v="STORE16"/>
    <s v="Frederick-Wright"/>
    <s v="West"/>
    <s v="New Jimmymouth"/>
    <x v="1"/>
    <s v="COD"/>
    <n v="4"/>
    <n v="8.9999999999999969E-2"/>
    <n v="969.55"/>
    <n v="3529.1619999999998"/>
  </r>
  <r>
    <x v="628"/>
    <d v="2024-05-21T00:00:00"/>
    <n v="5"/>
    <n v="2024"/>
    <s v="CUST1462"/>
    <s v="Female"/>
    <n v="34"/>
    <s v="PROD74"/>
    <s v="Bluetooth Car Audio System"/>
    <x v="1"/>
    <s v="Audio"/>
    <s v="STORE12"/>
    <s v="Martinez, Adkins and Johnson"/>
    <s v="North"/>
    <s v="Danielmouth"/>
    <x v="1"/>
    <s v="Credit Card"/>
    <n v="3"/>
    <n v="1.0000000000000009E-2"/>
    <n v="322.94"/>
    <n v="959.13179999999988"/>
  </r>
  <r>
    <x v="629"/>
    <d v="2025-05-15T00:00:00"/>
    <n v="5"/>
    <n v="2025"/>
    <s v="CUST1362"/>
    <s v="Male"/>
    <n v="60"/>
    <s v="PROD83"/>
    <s v="Hydrating Face Cleanser"/>
    <x v="2"/>
    <s v="Skincare"/>
    <s v="STORE0"/>
    <s v="Rivera-Warner"/>
    <s v="East"/>
    <s v="Washingtonfurt"/>
    <x v="1"/>
    <s v="PayPal"/>
    <n v="1"/>
    <n v="0.26"/>
    <n v="92.83"/>
    <n v="68.694199999999995"/>
  </r>
  <r>
    <x v="630"/>
    <d v="2025-05-27T00:00:00"/>
    <n v="5"/>
    <n v="2025"/>
    <s v="CUST1420"/>
    <s v="Male"/>
    <n v="60"/>
    <s v="PROD8"/>
    <s v="Decorative Lamp Shade"/>
    <x v="3"/>
    <s v="Lighting"/>
    <s v="STORE3"/>
    <s v="Mann-Austin"/>
    <s v="East"/>
    <s v="Vasquezborough"/>
    <x v="0"/>
    <s v="COD"/>
    <n v="4"/>
    <n v="0.16000000000000003"/>
    <n v="432.29"/>
    <n v="1452.4944"/>
  </r>
  <r>
    <x v="631"/>
    <d v="2024-01-20T00:00:00"/>
    <n v="1"/>
    <n v="2024"/>
    <s v="CUST1080"/>
    <s v="Female"/>
    <n v="61"/>
    <s v="PROD39"/>
    <s v="Portable Power Bank"/>
    <x v="1"/>
    <s v="Mobile"/>
    <s v="STORE13"/>
    <s v="Martinez, Adkins and Johnson"/>
    <s v="North"/>
    <s v="Danielmouth"/>
    <x v="1"/>
    <s v="COD"/>
    <n v="2"/>
    <n v="0.14000000000000001"/>
    <n v="925.78"/>
    <n v="1592.3416"/>
  </r>
  <r>
    <x v="632"/>
    <d v="2024-11-09T00:00:00"/>
    <n v="11"/>
    <n v="2024"/>
    <s v="CUST1477"/>
    <s v="Female"/>
    <n v="41"/>
    <s v="PROD25"/>
    <s v="Women's Scarf Set"/>
    <x v="4"/>
    <s v="Accessories"/>
    <s v="STORE11"/>
    <s v="Martinez, Adkins and Johnson"/>
    <s v="North"/>
    <s v="Danielmouth"/>
    <x v="1"/>
    <s v="PayPal"/>
    <n v="2"/>
    <n v="0.20999999999999996"/>
    <n v="151.47"/>
    <n v="239.32260000000002"/>
  </r>
  <r>
    <x v="633"/>
    <d v="2024-02-16T00:00:00"/>
    <n v="2"/>
    <n v="2024"/>
    <s v="CUST1449"/>
    <s v="Male"/>
    <n v="29"/>
    <s v="PROD83"/>
    <s v="Hydrating Face Cleanser"/>
    <x v="2"/>
    <s v="Skincare"/>
    <s v="STORE10"/>
    <s v="Martinez, Adkins and Johnson"/>
    <s v="North"/>
    <s v="Danielmouth"/>
    <x v="1"/>
    <s v="PayPal"/>
    <n v="1"/>
    <n v="0.28000000000000003"/>
    <n v="343.05"/>
    <n v="246.99600000000001"/>
  </r>
  <r>
    <x v="634"/>
    <d v="2024-12-16T00:00:00"/>
    <n v="12"/>
    <n v="2024"/>
    <s v="CUST1066"/>
    <s v="Female"/>
    <n v="27"/>
    <s v="PROD17"/>
    <s v="Soccer Training Cone Set"/>
    <x v="0"/>
    <s v="Accessories"/>
    <s v="STORE4"/>
    <s v="Mann-Austin"/>
    <s v="East"/>
    <s v="Vasquezborough"/>
    <x v="0"/>
    <s v="PayPal"/>
    <n v="1"/>
    <n v="0.10999999999999988"/>
    <n v="373.05999999999995"/>
    <n v="332.02339999999998"/>
  </r>
  <r>
    <x v="635"/>
    <d v="2025-02-05T00:00:00"/>
    <n v="2"/>
    <n v="2025"/>
    <s v="CUST1411"/>
    <s v="Male"/>
    <n v="63"/>
    <s v="PROD18"/>
    <s v="Women's Denim Jeans"/>
    <x v="4"/>
    <s v="Bottoms"/>
    <s v="STORE15"/>
    <s v="Shelton PLC"/>
    <s v="North"/>
    <s v="East Jenniferstad"/>
    <x v="1"/>
    <s v="COD"/>
    <n v="1"/>
    <n v="7.0000000000000062E-2"/>
    <n v="124.98"/>
    <n v="116.23139999999999"/>
  </r>
  <r>
    <x v="636"/>
    <d v="2025-04-16T00:00:00"/>
    <n v="4"/>
    <n v="2025"/>
    <s v="CUST1272"/>
    <s v="Female"/>
    <n v="48"/>
    <s v="PROD73"/>
    <s v="Shin Guards – Adult"/>
    <x v="0"/>
    <s v="Team Sports"/>
    <s v="STORE19"/>
    <s v="Mann-Austin"/>
    <s v="East"/>
    <s v="Vasquezborough"/>
    <x v="0"/>
    <s v="PayPal"/>
    <n v="4"/>
    <n v="0.26"/>
    <n v="221.49"/>
    <n v="655.61040000000003"/>
  </r>
  <r>
    <x v="637"/>
    <d v="2024-10-07T00:00:00"/>
    <n v="10"/>
    <n v="2024"/>
    <s v="CUST1170"/>
    <s v="Male"/>
    <n v="18"/>
    <s v="PROD23"/>
    <s v="Men's Formal Shirt"/>
    <x v="4"/>
    <s v="Tops"/>
    <s v="STORE15"/>
    <s v="Shelton PLC"/>
    <s v="North"/>
    <s v="East Jenniferstad"/>
    <x v="1"/>
    <s v="PayPal"/>
    <n v="1"/>
    <n v="1.0000000000000009E-2"/>
    <n v="563.32000000000005"/>
    <n v="557.68680000000006"/>
  </r>
  <r>
    <x v="638"/>
    <d v="2024-02-16T00:00:00"/>
    <n v="2"/>
    <n v="2024"/>
    <s v="CUST1390"/>
    <s v="Male"/>
    <n v="56"/>
    <s v="PROD11"/>
    <s v="Men's Graphic T-Shirt"/>
    <x v="4"/>
    <s v="Tops"/>
    <s v="STORE0"/>
    <s v="Rivera-Warner"/>
    <s v="East"/>
    <s v="Washingtonfurt"/>
    <x v="1"/>
    <s v="Credit Card"/>
    <n v="1"/>
    <n v="0.27"/>
    <n v="362.93"/>
    <n v="264.93889999999999"/>
  </r>
  <r>
    <x v="639"/>
    <d v="2024-03-22T00:00:00"/>
    <n v="3"/>
    <n v="2024"/>
    <s v="CUST1336"/>
    <s v="Female"/>
    <n v="58"/>
    <s v="PROD11"/>
    <s v="Men's Graphic T-Shirt"/>
    <x v="4"/>
    <s v="Tops"/>
    <s v="STORE15"/>
    <s v="Shelton PLC"/>
    <s v="North"/>
    <s v="East Jenniferstad"/>
    <x v="1"/>
    <s v="COD"/>
    <n v="4"/>
    <n v="0.17999999999999994"/>
    <n v="369.21999999999997"/>
    <n v="1211.0416"/>
  </r>
  <r>
    <x v="640"/>
    <d v="2024-10-25T00:00:00"/>
    <n v="10"/>
    <n v="2024"/>
    <s v="CUST1410"/>
    <s v="Female"/>
    <n v="48"/>
    <s v="PROD96"/>
    <s v="Women's Formal Blazer"/>
    <x v="4"/>
    <s v="Outerwear"/>
    <s v="STORE14"/>
    <s v="Mcdonald Inc"/>
    <s v="South"/>
    <s v="Christopherland"/>
    <x v="2"/>
    <s v="PayPal"/>
    <n v="3"/>
    <n v="6.0000000000000053E-2"/>
    <n v="950.83"/>
    <n v="2681.3406"/>
  </r>
  <r>
    <x v="641"/>
    <d v="2024-03-14T00:00:00"/>
    <n v="3"/>
    <n v="2024"/>
    <s v="CUST1143"/>
    <s v="Male"/>
    <n v="46"/>
    <s v="PROD37"/>
    <s v="Men's Casual Sneakers"/>
    <x v="4"/>
    <s v="Footwear"/>
    <s v="STORE13"/>
    <s v="Martinez, Adkins and Johnson"/>
    <s v="North"/>
    <s v="Danielmouth"/>
    <x v="1"/>
    <s v="Credit Card"/>
    <n v="3"/>
    <n v="1.0000000000000009E-2"/>
    <n v="338.79"/>
    <n v="1006.2063000000001"/>
  </r>
  <r>
    <x v="642"/>
    <d v="2025-02-23T00:00:00"/>
    <n v="2"/>
    <n v="2025"/>
    <s v="CUST1146"/>
    <s v="Female"/>
    <n v="32"/>
    <s v="PROD90"/>
    <s v="Gaming Mouse Pad XL"/>
    <x v="1"/>
    <s v="Accessories"/>
    <s v="STORE1"/>
    <s v="Martinez, Adkins and Johnson"/>
    <s v="North"/>
    <s v="Danielmouth"/>
    <x v="1"/>
    <s v="COD"/>
    <n v="3"/>
    <n v="7.0000000000000062E-2"/>
    <n v="853.31999999999994"/>
    <n v="2380.7628"/>
  </r>
  <r>
    <x v="643"/>
    <d v="2024-10-21T00:00:00"/>
    <n v="10"/>
    <n v="2024"/>
    <s v="CUST1149"/>
    <s v="Male"/>
    <n v="33"/>
    <s v="PROD76"/>
    <s v="Wireless Mouse"/>
    <x v="1"/>
    <s v="Computer"/>
    <s v="STORE6"/>
    <s v="Mann-Austin"/>
    <s v="East"/>
    <s v="Vasquezborough"/>
    <x v="0"/>
    <s v="COD"/>
    <n v="3"/>
    <n v="0.19999999999999984"/>
    <n v="89.779999999999973"/>
    <n v="215.47199999999998"/>
  </r>
  <r>
    <x v="644"/>
    <d v="2024-02-12T00:00:00"/>
    <n v="2"/>
    <n v="2024"/>
    <s v="CUST1191"/>
    <s v="Female"/>
    <n v="29"/>
    <s v="PROD55"/>
    <s v="Ceramic Plant Pot"/>
    <x v="3"/>
    <s v="Decor"/>
    <s v="STORE1"/>
    <s v="Martinez, Adkins and Johnson"/>
    <s v="North"/>
    <s v="Danielmouth"/>
    <x v="1"/>
    <s v="PayPal"/>
    <n v="1"/>
    <n v="4.0000000000000147E-2"/>
    <n v="172.04000000000002"/>
    <n v="165.1584"/>
  </r>
  <r>
    <x v="645"/>
    <d v="2024-02-11T00:00:00"/>
    <n v="2"/>
    <n v="2024"/>
    <s v="CUST1467"/>
    <s v="Female"/>
    <n v="63"/>
    <s v="PROD54"/>
    <s v="Sports Stopwatch Pro"/>
    <x v="0"/>
    <s v="Accessories"/>
    <s v="STORE1"/>
    <s v="Martinez, Adkins and Johnson"/>
    <s v="North"/>
    <s v="Danielmouth"/>
    <x v="1"/>
    <s v="Credit Card"/>
    <n v="1"/>
    <n v="5.0000000000000044E-2"/>
    <n v="389.20000000000005"/>
    <n v="369.74"/>
  </r>
  <r>
    <x v="646"/>
    <d v="2025-05-01T00:00:00"/>
    <n v="5"/>
    <n v="2025"/>
    <s v="CUST1461"/>
    <s v="Female"/>
    <n v="60"/>
    <s v="PROD77"/>
    <s v="WiFi Mesh Router"/>
    <x v="1"/>
    <s v="Appliances"/>
    <s v="STORE13"/>
    <s v="Martinez, Adkins and Johnson"/>
    <s v="North"/>
    <s v="Danielmouth"/>
    <x v="1"/>
    <s v="PayPal"/>
    <n v="3"/>
    <n v="0.11999999999999988"/>
    <n v="865.95999999999981"/>
    <n v="2286.1343999999999"/>
  </r>
  <r>
    <x v="647"/>
    <d v="2024-10-27T00:00:00"/>
    <n v="10"/>
    <n v="2024"/>
    <s v="CUST1169"/>
    <s v="Male"/>
    <n v="64"/>
    <s v="PROD19"/>
    <s v="Knee Support Brace"/>
    <x v="0"/>
    <s v="Equipment"/>
    <s v="STORE1"/>
    <s v="Martinez, Adkins and Johnson"/>
    <s v="North"/>
    <s v="Danielmouth"/>
    <x v="1"/>
    <s v="COD"/>
    <n v="3"/>
    <n v="0.19999999999999996"/>
    <n v="79.949999999999989"/>
    <n v="191.88"/>
  </r>
  <r>
    <x v="648"/>
    <d v="2023-11-29T00:00:00"/>
    <n v="11"/>
    <n v="2023"/>
    <s v="CUST1381"/>
    <s v="Male"/>
    <n v="50"/>
    <s v="PROD26"/>
    <s v="Wireless Bluetooth Speaker"/>
    <x v="1"/>
    <s v="Audio"/>
    <s v="STORE7"/>
    <s v="Mann-Austin"/>
    <s v="East"/>
    <s v="Vasquezborough"/>
    <x v="0"/>
    <s v="COD"/>
    <n v="1"/>
    <n v="0.25"/>
    <n v="566.5"/>
    <n v="424.875"/>
  </r>
  <r>
    <x v="649"/>
    <d v="2025-05-24T00:00:00"/>
    <n v="5"/>
    <n v="2025"/>
    <s v="CUST1402"/>
    <s v="Male"/>
    <n v="31"/>
    <s v="PROD21"/>
    <s v="Multi-Purpose Storage Box"/>
    <x v="3"/>
    <s v="Storage"/>
    <s v="STORE0"/>
    <s v="Rivera-Warner"/>
    <s v="East"/>
    <s v="Washingtonfurt"/>
    <x v="1"/>
    <s v="COD"/>
    <n v="2"/>
    <n v="0.13"/>
    <n v="347.95"/>
    <n v="605.43299999999999"/>
  </r>
  <r>
    <x v="650"/>
    <d v="2024-02-25T00:00:00"/>
    <n v="2"/>
    <n v="2024"/>
    <s v="CUST1209"/>
    <s v="Female"/>
    <n v="50"/>
    <s v="PROD58"/>
    <s v="Womens Cotton Scarf"/>
    <x v="4"/>
    <s v="Accessories"/>
    <s v="STORE3"/>
    <s v="Mann-Austin"/>
    <s v="East"/>
    <s v="Vasquezborough"/>
    <x v="0"/>
    <s v="PayPal"/>
    <n v="2"/>
    <n v="0.15000000000000002"/>
    <n v="250.83"/>
    <n v="426.411"/>
  </r>
  <r>
    <x v="651"/>
    <d v="2025-03-05T00:00:00"/>
    <n v="3"/>
    <n v="2025"/>
    <s v="CUST1149"/>
    <s v="Male"/>
    <n v="33"/>
    <s v="PROD71"/>
    <s v="Hair Repair Oil Treatment"/>
    <x v="2"/>
    <s v="Haircare"/>
    <s v="STORE1"/>
    <s v="Martinez, Adkins and Johnson"/>
    <s v="North"/>
    <s v="Danielmouth"/>
    <x v="1"/>
    <s v="PayPal"/>
    <n v="1"/>
    <n v="0.19999999999999996"/>
    <n v="888.05000000000007"/>
    <n v="710.44"/>
  </r>
  <r>
    <x v="652"/>
    <d v="2024-08-27T00:00:00"/>
    <n v="8"/>
    <n v="2024"/>
    <s v="CUST1006"/>
    <s v="Female"/>
    <n v="29"/>
    <s v="PROD39"/>
    <s v="Portable Power Bank"/>
    <x v="1"/>
    <s v="Mobile"/>
    <s v="STORE18"/>
    <s v="Guerrero-Schmitt"/>
    <s v="East"/>
    <s v="East Stevechester"/>
    <x v="1"/>
    <s v="PayPal"/>
    <n v="2"/>
    <n v="0.10999999999999999"/>
    <n v="673.02"/>
    <n v="1197.9756"/>
  </r>
  <r>
    <x v="653"/>
    <d v="2024-02-10T00:00:00"/>
    <n v="2"/>
    <n v="2024"/>
    <s v="CUST1440"/>
    <s v="Male"/>
    <n v="60"/>
    <s v="PROD64"/>
    <s v="Matte Lipstick Set"/>
    <x v="2"/>
    <s v="Makeup"/>
    <s v="STORE3"/>
    <s v="Mann-Austin"/>
    <s v="East"/>
    <s v="Vasquezborough"/>
    <x v="0"/>
    <s v="COD"/>
    <n v="2"/>
    <n v="0.26"/>
    <n v="492.62"/>
    <n v="729.07759999999996"/>
  </r>
  <r>
    <x v="654"/>
    <d v="2024-02-22T00:00:00"/>
    <n v="2"/>
    <n v="2024"/>
    <s v="CUST1376"/>
    <s v="Male"/>
    <n v="30"/>
    <s v="PROD85"/>
    <s v="Women's Beanie Hat"/>
    <x v="4"/>
    <s v="Accessories"/>
    <s v="STORE3"/>
    <s v="Mann-Austin"/>
    <s v="East"/>
    <s v="Vasquezborough"/>
    <x v="0"/>
    <s v="Credit Card"/>
    <n v="4"/>
    <n v="9.9999999999998979E-3"/>
    <n v="986.93"/>
    <n v="3908.2428"/>
  </r>
  <r>
    <x v="655"/>
    <d v="2024-04-06T00:00:00"/>
    <n v="4"/>
    <n v="2024"/>
    <s v="CUST1479"/>
    <s v="Male"/>
    <n v="40"/>
    <s v="PROD22"/>
    <s v="Carbon Fiber Tennis Racket"/>
    <x v="0"/>
    <s v="Equipment"/>
    <s v="STORE12"/>
    <s v="Martinez, Adkins and Johnson"/>
    <s v="North"/>
    <s v="Danielmouth"/>
    <x v="1"/>
    <s v="PayPal"/>
    <n v="4"/>
    <n v="6.0000000000000053E-2"/>
    <n v="411.68"/>
    <n v="1547.9168"/>
  </r>
  <r>
    <x v="656"/>
    <d v="2024-04-15T00:00:00"/>
    <n v="4"/>
    <n v="2024"/>
    <s v="CUST1219"/>
    <s v="Female"/>
    <n v="47"/>
    <s v="PROD36"/>
    <s v="Women's Summer Dress"/>
    <x v="4"/>
    <s v="Tops"/>
    <s v="STORE17"/>
    <s v="Holloway Ltd"/>
    <s v="North"/>
    <s v="Bensonhaven"/>
    <x v="1"/>
    <s v="COD"/>
    <n v="2"/>
    <n v="5.0000000000000044E-2"/>
    <n v="637.56000000000006"/>
    <n v="1211.364"/>
  </r>
  <r>
    <x v="657"/>
    <d v="2024-12-07T00:00:00"/>
    <n v="12"/>
    <n v="2024"/>
    <s v="CUST1014"/>
    <s v="Female"/>
    <n v="53"/>
    <s v="PROD13"/>
    <s v="Men's Graphic T-Shirt"/>
    <x v="4"/>
    <s v="Tops"/>
    <s v="STORE3"/>
    <s v="Mann-Austin"/>
    <s v="East"/>
    <s v="Vasquezborough"/>
    <x v="0"/>
    <s v="Credit Card"/>
    <n v="3"/>
    <n v="0.27"/>
    <n v="706.87"/>
    <n v="1548.0453"/>
  </r>
  <r>
    <x v="658"/>
    <d v="2024-12-03T00:00:00"/>
    <n v="12"/>
    <n v="2024"/>
    <s v="CUST1055"/>
    <s v="Female"/>
    <n v="56"/>
    <s v="PROD15"/>
    <s v="4K Home Projector"/>
    <x v="1"/>
    <s v="Appliances"/>
    <s v="STORE6"/>
    <s v="Mann-Austin"/>
    <s v="East"/>
    <s v="Vasquezborough"/>
    <x v="0"/>
    <s v="COD"/>
    <n v="2"/>
    <n v="0"/>
    <n v="884.48"/>
    <n v="1768.96"/>
  </r>
  <r>
    <x v="659"/>
    <d v="2023-12-31T00:00:00"/>
    <n v="12"/>
    <n v="2023"/>
    <s v="CUST1047"/>
    <s v="Female"/>
    <n v="54"/>
    <s v="PROD92"/>
    <s v="Microwave Oven"/>
    <x v="3"/>
    <s v="Appliances"/>
    <s v="STORE4"/>
    <s v="Mann-Austin"/>
    <s v="East"/>
    <s v="Vasquezborough"/>
    <x v="0"/>
    <s v="PayPal"/>
    <n v="3"/>
    <n v="0.18999999999999984"/>
    <n v="718.22999999999968"/>
    <n v="1745.2988999999998"/>
  </r>
  <r>
    <x v="660"/>
    <d v="2025-09-14T00:00:00"/>
    <n v="9"/>
    <n v="2025"/>
    <s v="CUST1180"/>
    <s v="Male"/>
    <n v="38"/>
    <s v="PROD90"/>
    <s v="Gaming Mouse Pad XL"/>
    <x v="1"/>
    <s v="Accessories"/>
    <s v="STORE18"/>
    <s v="Guerrero-Schmitt"/>
    <s v="East"/>
    <s v="East Stevechester"/>
    <x v="1"/>
    <s v="PayPal"/>
    <n v="3"/>
    <n v="0.27"/>
    <n v="107.44"/>
    <n v="235.2936"/>
  </r>
  <r>
    <x v="661"/>
    <d v="2025-01-16T00:00:00"/>
    <n v="1"/>
    <n v="2025"/>
    <s v="CUST1056"/>
    <s v="Female"/>
    <n v="49"/>
    <s v="PROD46"/>
    <s v="Men's Winter Jacket"/>
    <x v="4"/>
    <s v="Outerwear"/>
    <s v="STORE3"/>
    <s v="Mann-Austin"/>
    <s v="East"/>
    <s v="Vasquezborough"/>
    <x v="0"/>
    <s v="COD"/>
    <n v="4"/>
    <n v="0.14000000000000001"/>
    <n v="608.97"/>
    <n v="2094.8568"/>
  </r>
  <r>
    <x v="662"/>
    <d v="2025-02-01T00:00:00"/>
    <n v="2"/>
    <n v="2025"/>
    <s v="CUST1354"/>
    <s v="Male"/>
    <n v="38"/>
    <s v="PROD61"/>
    <s v="Tennis Ball 3-Pack"/>
    <x v="0"/>
    <s v="Equipment"/>
    <s v="STORE6"/>
    <s v="Mann-Austin"/>
    <s v="East"/>
    <s v="Vasquezborough"/>
    <x v="0"/>
    <s v="Credit Card"/>
    <n v="3"/>
    <n v="9.000000000000008E-2"/>
    <n v="260.45999999999998"/>
    <n v="711.05579999999986"/>
  </r>
  <r>
    <x v="663"/>
    <d v="2024-12-20T00:00:00"/>
    <n v="12"/>
    <n v="2024"/>
    <s v="CUST1123"/>
    <s v="Male"/>
    <n v="40"/>
    <s v="PROD22"/>
    <s v="Carbon Fiber Tennis Racket"/>
    <x v="0"/>
    <s v="Equipment"/>
    <s v="STORE6"/>
    <s v="Mann-Austin"/>
    <s v="East"/>
    <s v="Vasquezborough"/>
    <x v="0"/>
    <s v="Credit Card"/>
    <n v="1"/>
    <n v="9.9999999999998979E-3"/>
    <n v="747.03"/>
    <n v="739.55970000000002"/>
  </r>
  <r>
    <x v="664"/>
    <d v="2024-07-02T00:00:00"/>
    <n v="7"/>
    <n v="2024"/>
    <s v="CUST1404"/>
    <s v="Female"/>
    <n v="22"/>
    <s v="PROD16"/>
    <s v="Beard Grooming Kit"/>
    <x v="2"/>
    <s v="Grooming"/>
    <s v="STORE8"/>
    <s v="Mann-Austin"/>
    <s v="East"/>
    <s v="Vasquezborough"/>
    <x v="0"/>
    <s v="PayPal"/>
    <n v="4"/>
    <n v="0.22999999999999998"/>
    <n v="700.88"/>
    <n v="2158.7103999999999"/>
  </r>
  <r>
    <x v="665"/>
    <d v="2025-05-04T00:00:00"/>
    <n v="5"/>
    <n v="2025"/>
    <s v="CUST1048"/>
    <s v="Male"/>
    <n v="54"/>
    <s v="PROD95"/>
    <s v="Sports Stopwatch Basic"/>
    <x v="0"/>
    <s v="Accessories"/>
    <s v="STORE14"/>
    <s v="Mcdonald Inc"/>
    <s v="South"/>
    <s v="Christopherland"/>
    <x v="2"/>
    <s v="PayPal"/>
    <n v="4"/>
    <n v="0.16000000000000003"/>
    <n v="20.09"/>
    <n v="67.502399999999994"/>
  </r>
  <r>
    <x v="666"/>
    <d v="2024-12-28T00:00:00"/>
    <n v="12"/>
    <n v="2024"/>
    <s v="CUST1062"/>
    <s v="Male"/>
    <n v="50"/>
    <s v="PROD37"/>
    <s v="Men's Casual Sneakers"/>
    <x v="4"/>
    <s v="Footwear"/>
    <s v="STORE11"/>
    <s v="Martinez, Adkins and Johnson"/>
    <s v="North"/>
    <s v="Danielmouth"/>
    <x v="1"/>
    <s v="PayPal"/>
    <n v="3"/>
    <n v="0.23999999999999988"/>
    <n v="917.63999999999965"/>
    <n v="2092.2191999999995"/>
  </r>
  <r>
    <x v="667"/>
    <d v="2024-10-29T00:00:00"/>
    <n v="10"/>
    <n v="2024"/>
    <s v="CUST1051"/>
    <s v="Female"/>
    <n v="23"/>
    <s v="PROD21"/>
    <s v="Multi-Purpose Storage Box"/>
    <x v="3"/>
    <s v="Storage"/>
    <s v="STORE0"/>
    <s v="Rivera-Warner"/>
    <s v="East"/>
    <s v="Washingtonfurt"/>
    <x v="1"/>
    <s v="PayPal"/>
    <n v="1"/>
    <n v="0.17999999999999994"/>
    <n v="242.07999999999996"/>
    <n v="198.50559999999999"/>
  </r>
  <r>
    <x v="668"/>
    <d v="2024-10-16T00:00:00"/>
    <n v="10"/>
    <n v="2024"/>
    <s v="CUST1057"/>
    <s v="Female"/>
    <n v="43"/>
    <s v="PROD63"/>
    <s v="Organic Sunscreen Lotion"/>
    <x v="2"/>
    <s v="Skincare"/>
    <s v="STORE7"/>
    <s v="Mann-Austin"/>
    <s v="East"/>
    <s v="Vasquezborough"/>
    <x v="0"/>
    <s v="Credit Card"/>
    <n v="1"/>
    <n v="0.27"/>
    <n v="536.68000000000006"/>
    <n v="391.77640000000002"/>
  </r>
  <r>
    <x v="669"/>
    <d v="2025-04-01T00:00:00"/>
    <n v="4"/>
    <n v="2025"/>
    <s v="CUST1094"/>
    <s v="Female"/>
    <n v="43"/>
    <s v="PROD29"/>
    <s v="Fabric Sofa Throw Blanket"/>
    <x v="3"/>
    <s v="Decor"/>
    <s v="STORE4"/>
    <s v="Mann-Austin"/>
    <s v="East"/>
    <s v="Vasquezborough"/>
    <x v="0"/>
    <s v="PayPal"/>
    <n v="2"/>
    <n v="0.26"/>
    <n v="145.18"/>
    <n v="214.8664"/>
  </r>
  <r>
    <x v="670"/>
    <d v="2024-03-18T00:00:00"/>
    <n v="3"/>
    <n v="2024"/>
    <s v="CUST1221"/>
    <s v="Male"/>
    <n v="38"/>
    <s v="PROD67"/>
    <s v="Smart LED Light Strip"/>
    <x v="1"/>
    <s v="Accessories"/>
    <s v="STORE4"/>
    <s v="Mann-Austin"/>
    <s v="East"/>
    <s v="Vasquezborough"/>
    <x v="0"/>
    <s v="COD"/>
    <n v="2"/>
    <n v="0.13"/>
    <n v="132.77000000000001"/>
    <n v="231.0198"/>
  </r>
  <r>
    <x v="671"/>
    <d v="2025-02-13T00:00:00"/>
    <n v="2"/>
    <n v="2025"/>
    <s v="CUST1013"/>
    <s v="Female"/>
    <n v="32"/>
    <s v="PROD41"/>
    <s v="Yoga Exercise Mat"/>
    <x v="0"/>
    <s v="Fitness"/>
    <s v="STORE9"/>
    <s v="Mann-Austin"/>
    <s v="East"/>
    <s v="Vasquezborough"/>
    <x v="0"/>
    <s v="Credit Card"/>
    <n v="4"/>
    <n v="0.14000000000000001"/>
    <n v="682.11"/>
    <n v="2346.4584"/>
  </r>
  <r>
    <x v="672"/>
    <d v="2024-08-06T00:00:00"/>
    <n v="8"/>
    <n v="2024"/>
    <s v="CUST1486"/>
    <s v="Female"/>
    <n v="22"/>
    <s v="PROD40"/>
    <s v="Noise-Canceling Headphones"/>
    <x v="1"/>
    <s v="Audio"/>
    <s v="STORE17"/>
    <s v="Holloway Ltd"/>
    <s v="North"/>
    <s v="Bensonhaven"/>
    <x v="1"/>
    <s v="COD"/>
    <n v="4"/>
    <n v="0.14000000000000001"/>
    <n v="502.95"/>
    <n v="1730.1479999999999"/>
  </r>
  <r>
    <x v="673"/>
    <d v="2024-09-03T00:00:00"/>
    <n v="9"/>
    <n v="2024"/>
    <s v="CUST1234"/>
    <s v="Female"/>
    <n v="43"/>
    <s v="PROD37"/>
    <s v="Men's Casual Sneakers"/>
    <x v="4"/>
    <s v="Footwear"/>
    <s v="STORE16"/>
    <s v="Frederick-Wright"/>
    <s v="West"/>
    <s v="New Jimmymouth"/>
    <x v="1"/>
    <s v="Credit Card"/>
    <n v="2"/>
    <n v="7.0000000000000062E-2"/>
    <n v="472.08"/>
    <n v="878.0687999999999"/>
  </r>
  <r>
    <x v="674"/>
    <d v="2025-01-08T00:00:00"/>
    <n v="1"/>
    <n v="2025"/>
    <s v="CUST1473"/>
    <s v="Male"/>
    <n v="53"/>
    <s v="PROD57"/>
    <s v="Foam Roller"/>
    <x v="0"/>
    <s v="Fitness"/>
    <s v="STORE17"/>
    <s v="Holloway Ltd"/>
    <s v="North"/>
    <s v="Bensonhaven"/>
    <x v="1"/>
    <s v="COD"/>
    <n v="2"/>
    <n v="2.0000000000000018E-2"/>
    <n v="218.11"/>
    <n v="427.49560000000002"/>
  </r>
  <r>
    <x v="675"/>
    <d v="2025-07-21T00:00:00"/>
    <n v="7"/>
    <n v="2025"/>
    <s v="CUST1057"/>
    <s v="Female"/>
    <n v="43"/>
    <s v="PROD1"/>
    <s v="Men's Graphic T-Shirt"/>
    <x v="4"/>
    <s v="Tops"/>
    <s v="STORE6"/>
    <s v="Mann-Austin"/>
    <s v="East"/>
    <s v="Vasquezborough"/>
    <x v="0"/>
    <s v="PayPal"/>
    <n v="4"/>
    <n v="6.0000000000000053E-2"/>
    <n v="845.58"/>
    <n v="3179.3807999999999"/>
  </r>
  <r>
    <x v="676"/>
    <d v="2023-11-25T00:00:00"/>
    <n v="11"/>
    <n v="2023"/>
    <s v="CUST1128"/>
    <s v="Male"/>
    <n v="45"/>
    <s v="PROD80"/>
    <s v="Wall-Mounted Spice Rack"/>
    <x v="3"/>
    <s v="Kitchen"/>
    <s v="STORE2"/>
    <s v="Mann-Austin"/>
    <s v="East"/>
    <s v="Vasquezborough"/>
    <x v="0"/>
    <s v="Credit Card"/>
    <n v="2"/>
    <n v="0.14000000000000001"/>
    <n v="111.28"/>
    <n v="191.4016"/>
  </r>
  <r>
    <x v="677"/>
    <d v="2025-07-04T00:00:00"/>
    <n v="7"/>
    <n v="2025"/>
    <s v="CUST1177"/>
    <s v="Male"/>
    <n v="55"/>
    <s v="PROD59"/>
    <s v="Men's Hair Styling Gel"/>
    <x v="2"/>
    <s v="Haircare"/>
    <s v="STORE14"/>
    <s v="Mcdonald Inc"/>
    <s v="South"/>
    <s v="Christopherland"/>
    <x v="2"/>
    <s v="Credit Card"/>
    <n v="2"/>
    <n v="0.18999999999999995"/>
    <n v="37.21"/>
    <n v="60.280200000000008"/>
  </r>
  <r>
    <x v="678"/>
    <d v="2023-10-21T00:00:00"/>
    <n v="10"/>
    <n v="2023"/>
    <s v="CUST1417"/>
    <s v="Female"/>
    <n v="64"/>
    <s v="PROD62"/>
    <s v="Laptop Cooling Pad"/>
    <x v="1"/>
    <s v="Computer"/>
    <s v="STORE13"/>
    <s v="Martinez, Adkins and Johnson"/>
    <s v="North"/>
    <s v="Danielmouth"/>
    <x v="1"/>
    <s v="Credit Card"/>
    <n v="1"/>
    <n v="4.0000000000000036E-2"/>
    <n v="331.73"/>
    <n v="318.46080000000001"/>
  </r>
  <r>
    <x v="679"/>
    <d v="2023-12-13T00:00:00"/>
    <n v="12"/>
    <n v="2023"/>
    <s v="CUST1364"/>
    <s v="Male"/>
    <n v="58"/>
    <s v="PROD70"/>
    <s v="Kitchen Storage Rack"/>
    <x v="3"/>
    <s v="Storage"/>
    <s v="STORE12"/>
    <s v="Martinez, Adkins and Johnson"/>
    <s v="North"/>
    <s v="Danielmouth"/>
    <x v="1"/>
    <s v="PayPal"/>
    <n v="3"/>
    <n v="8.9999999999999969E-2"/>
    <n v="306.70999999999998"/>
    <n v="837.31829999999991"/>
  </r>
  <r>
    <x v="680"/>
    <d v="2024-06-13T00:00:00"/>
    <n v="6"/>
    <n v="2024"/>
    <s v="CUST1270"/>
    <s v="Female"/>
    <n v="31"/>
    <s v="PROD25"/>
    <s v="Women's Scarf Set"/>
    <x v="4"/>
    <s v="Accessories"/>
    <s v="STORE6"/>
    <s v="Mann-Austin"/>
    <s v="East"/>
    <s v="Vasquezborough"/>
    <x v="0"/>
    <s v="PayPal"/>
    <n v="4"/>
    <n v="0.28000000000000003"/>
    <n v="484.92"/>
    <n v="1396.5696"/>
  </r>
  <r>
    <x v="681"/>
    <d v="2024-01-01T00:00:00"/>
    <n v="1"/>
    <n v="2024"/>
    <s v="CUST1043"/>
    <s v="Male"/>
    <n v="45"/>
    <s v="PROD50"/>
    <s v="Boxing Hand Wraps"/>
    <x v="0"/>
    <s v="Fitness"/>
    <s v="STORE5"/>
    <s v="Mann-Austin"/>
    <s v="East"/>
    <s v="Vasquezborough"/>
    <x v="0"/>
    <s v="Credit Card"/>
    <n v="2"/>
    <n v="7.0000000000000173E-2"/>
    <n v="42.04"/>
    <n v="78.194399999999987"/>
  </r>
  <r>
    <x v="682"/>
    <d v="2023-12-18T00:00:00"/>
    <n v="12"/>
    <n v="2023"/>
    <s v="CUST1281"/>
    <s v="Male"/>
    <n v="59"/>
    <s v="PROD55"/>
    <s v="Ceramic Plant Pot"/>
    <x v="3"/>
    <s v="Decor"/>
    <s v="STORE6"/>
    <s v="Mann-Austin"/>
    <s v="East"/>
    <s v="Vasquezborough"/>
    <x v="0"/>
    <s v="PayPal"/>
    <n v="3"/>
    <n v="0.21999999999999997"/>
    <n v="599.48"/>
    <n v="1402.7832000000001"/>
  </r>
  <r>
    <x v="683"/>
    <d v="2023-11-02T00:00:00"/>
    <n v="11"/>
    <n v="2023"/>
    <s v="CUST1357"/>
    <s v="Male"/>
    <n v="41"/>
    <s v="PROD17"/>
    <s v="Soccer Training Cone Set"/>
    <x v="0"/>
    <s v="Accessories"/>
    <s v="STORE1"/>
    <s v="Martinez, Adkins and Johnson"/>
    <s v="North"/>
    <s v="Danielmouth"/>
    <x v="1"/>
    <s v="COD"/>
    <n v="3"/>
    <n v="1.0000000000000009E-2"/>
    <n v="401.42"/>
    <n v="1192.2174"/>
  </r>
  <r>
    <x v="684"/>
    <d v="2025-09-07T00:00:00"/>
    <n v="9"/>
    <n v="2025"/>
    <s v="CUST1192"/>
    <s v="Male"/>
    <n v="26"/>
    <s v="PROD46"/>
    <s v="Men's Winter Jacket"/>
    <x v="4"/>
    <s v="Outerwear"/>
    <s v="STORE8"/>
    <s v="Mann-Austin"/>
    <s v="East"/>
    <s v="Vasquezborough"/>
    <x v="0"/>
    <s v="Credit Card"/>
    <n v="4"/>
    <n v="6.0000000000000053E-2"/>
    <n v="442.54"/>
    <n v="1663.9503999999999"/>
  </r>
  <r>
    <x v="685"/>
    <d v="2023-12-10T00:00:00"/>
    <n v="12"/>
    <n v="2023"/>
    <s v="CUST1456"/>
    <s v="Female"/>
    <n v="59"/>
    <s v="PROD88"/>
    <s v="Sports Wrist Sweatbands"/>
    <x v="0"/>
    <s v="Accessories"/>
    <s v="STORE13"/>
    <s v="Martinez, Adkins and Johnson"/>
    <s v="North"/>
    <s v="Danielmouth"/>
    <x v="1"/>
    <s v="PayPal"/>
    <n v="4"/>
    <n v="6.0000000000000053E-2"/>
    <n v="451.41"/>
    <n v="1697.3016"/>
  </r>
  <r>
    <x v="686"/>
    <d v="2025-10-12T00:00:00"/>
    <n v="10"/>
    <n v="2025"/>
    <s v="CUST1265"/>
    <s v="Male"/>
    <n v="38"/>
    <s v="PROD91"/>
    <s v="Women's High Heels"/>
    <x v="4"/>
    <s v="Footwear"/>
    <s v="STORE9"/>
    <s v="Mann-Austin"/>
    <s v="East"/>
    <s v="Vasquezborough"/>
    <x v="0"/>
    <s v="Credit Card"/>
    <n v="4"/>
    <n v="0.25"/>
    <n v="547.21"/>
    <n v="1641.63"/>
  </r>
  <r>
    <x v="687"/>
    <d v="2025-04-03T00:00:00"/>
    <n v="4"/>
    <n v="2025"/>
    <s v="CUST1203"/>
    <s v="Male"/>
    <n v="47"/>
    <s v="PROD87"/>
    <s v="LED Bedside Lamp"/>
    <x v="3"/>
    <s v="Lighting"/>
    <s v="STORE4"/>
    <s v="Mann-Austin"/>
    <s v="East"/>
    <s v="Vasquezborough"/>
    <x v="0"/>
    <s v="PayPal"/>
    <n v="1"/>
    <n v="0.19999999999999996"/>
    <n v="979.28"/>
    <n v="783.42399999999998"/>
  </r>
  <r>
    <x v="688"/>
    <d v="2024-01-09T00:00:00"/>
    <n v="1"/>
    <n v="2024"/>
    <s v="CUST1464"/>
    <s v="Female"/>
    <n v="45"/>
    <s v="PROD56"/>
    <s v="Premium Blanket Throw"/>
    <x v="3"/>
    <s v="Decor"/>
    <s v="STORE7"/>
    <s v="Mann-Austin"/>
    <s v="East"/>
    <s v="Vasquezborough"/>
    <x v="0"/>
    <s v="Credit Card"/>
    <n v="4"/>
    <n v="4.0000000000000147E-2"/>
    <n v="263.59000000000009"/>
    <n v="1012.1856000000001"/>
  </r>
  <r>
    <x v="689"/>
    <d v="2025-08-07T00:00:00"/>
    <n v="8"/>
    <n v="2025"/>
    <s v="CUST1002"/>
    <s v="Female"/>
    <n v="29"/>
    <s v="PROD54"/>
    <s v="Sports Stopwatch Pro"/>
    <x v="0"/>
    <s v="Accessories"/>
    <s v="STORE5"/>
    <s v="Mann-Austin"/>
    <s v="East"/>
    <s v="Vasquezborough"/>
    <x v="0"/>
    <s v="COD"/>
    <n v="1"/>
    <n v="0.10999999999999999"/>
    <n v="692.75"/>
    <n v="616.54750000000001"/>
  </r>
  <r>
    <x v="690"/>
    <d v="2024-01-10T00:00:00"/>
    <n v="1"/>
    <n v="2024"/>
    <s v="CUST1163"/>
    <s v="Male"/>
    <n v="21"/>
    <s v="PROD63"/>
    <s v="Organic Sunscreen Lotion"/>
    <x v="2"/>
    <s v="Skincare"/>
    <s v="STORE3"/>
    <s v="Mann-Austin"/>
    <s v="East"/>
    <s v="Vasquezborough"/>
    <x v="0"/>
    <s v="Credit Card"/>
    <n v="3"/>
    <n v="1.0000000000000009E-2"/>
    <n v="142.83000000000001"/>
    <n v="424.20510000000002"/>
  </r>
  <r>
    <x v="691"/>
    <d v="2025-07-19T00:00:00"/>
    <n v="7"/>
    <n v="2025"/>
    <s v="CUST1124"/>
    <s v="Male"/>
    <n v="26"/>
    <s v="PROD22"/>
    <s v="Carbon Fiber Tennis Racket"/>
    <x v="0"/>
    <s v="Equipment"/>
    <s v="STORE2"/>
    <s v="Mann-Austin"/>
    <s v="East"/>
    <s v="Vasquezborough"/>
    <x v="0"/>
    <s v="PayPal"/>
    <n v="2"/>
    <n v="0.17000000000000004"/>
    <n v="419.25"/>
    <n v="695.95499999999993"/>
  </r>
  <r>
    <x v="692"/>
    <d v="2024-12-24T00:00:00"/>
    <n v="12"/>
    <n v="2024"/>
    <s v="CUST1240"/>
    <s v="Female"/>
    <n v="59"/>
    <s v="PROD26"/>
    <s v="Wireless Bluetooth Speaker"/>
    <x v="1"/>
    <s v="Audio"/>
    <s v="STORE19"/>
    <s v="Mann-Austin"/>
    <s v="East"/>
    <s v="Vasquezborough"/>
    <x v="0"/>
    <s v="COD"/>
    <n v="2"/>
    <n v="0.27"/>
    <n v="800.84"/>
    <n v="1169.2264"/>
  </r>
  <r>
    <x v="693"/>
    <d v="2024-08-16T00:00:00"/>
    <n v="8"/>
    <n v="2024"/>
    <s v="CUST1001"/>
    <s v="Female"/>
    <n v="26"/>
    <s v="PROD48"/>
    <s v="Car Dashboard Phone Holder"/>
    <x v="1"/>
    <s v="Accessories"/>
    <s v="STORE2"/>
    <s v="Mann-Austin"/>
    <s v="East"/>
    <s v="Vasquezborough"/>
    <x v="0"/>
    <s v="PayPal"/>
    <n v="1"/>
    <n v="0.10999999999999999"/>
    <n v="301.23999999999995"/>
    <n v="268.10359999999997"/>
  </r>
  <r>
    <x v="694"/>
    <d v="2024-07-24T00:00:00"/>
    <n v="7"/>
    <n v="2024"/>
    <s v="CUST1288"/>
    <s v="Male"/>
    <n v="58"/>
    <s v="PROD85"/>
    <s v="Women's Beanie Hat"/>
    <x v="4"/>
    <s v="Accessories"/>
    <s v="STORE5"/>
    <s v="Mann-Austin"/>
    <s v="East"/>
    <s v="Vasquezborough"/>
    <x v="0"/>
    <s v="PayPal"/>
    <n v="2"/>
    <n v="8.9999999999999969E-2"/>
    <n v="701.49"/>
    <n v="1276.7118"/>
  </r>
  <r>
    <x v="695"/>
    <d v="2024-11-19T00:00:00"/>
    <n v="11"/>
    <n v="2024"/>
    <s v="CUST1351"/>
    <s v="Female"/>
    <n v="25"/>
    <s v="PROD26"/>
    <s v="Wireless Bluetooth Speaker"/>
    <x v="1"/>
    <s v="Audio"/>
    <s v="STORE10"/>
    <s v="Martinez, Adkins and Johnson"/>
    <s v="North"/>
    <s v="Danielmouth"/>
    <x v="1"/>
    <s v="PayPal"/>
    <n v="4"/>
    <n v="2.0000000000000018E-2"/>
    <n v="413.48"/>
    <n v="1620.8416"/>
  </r>
  <r>
    <x v="696"/>
    <d v="2024-03-14T00:00:00"/>
    <n v="3"/>
    <n v="2024"/>
    <s v="CUST1197"/>
    <s v="Female"/>
    <n v="45"/>
    <s v="PROD8"/>
    <s v="Decorative Lamp Shade"/>
    <x v="3"/>
    <s v="Lighting"/>
    <s v="STORE1"/>
    <s v="Martinez, Adkins and Johnson"/>
    <s v="North"/>
    <s v="Danielmouth"/>
    <x v="1"/>
    <s v="Credit Card"/>
    <n v="4"/>
    <n v="0.14999999999999991"/>
    <n v="167.83"/>
    <n v="570.62200000000007"/>
  </r>
  <r>
    <x v="697"/>
    <d v="2025-06-24T00:00:00"/>
    <n v="6"/>
    <n v="2025"/>
    <s v="CUST1139"/>
    <s v="Male"/>
    <n v="32"/>
    <s v="PROD15"/>
    <s v="4K Home Projector"/>
    <x v="1"/>
    <s v="Appliances"/>
    <s v="STORE18"/>
    <s v="Guerrero-Schmitt"/>
    <s v="East"/>
    <s v="East Stevechester"/>
    <x v="1"/>
    <s v="Credit Card"/>
    <n v="2"/>
    <n v="0.21999999999999986"/>
    <n v="669.11999999999989"/>
    <n v="1043.8271999999999"/>
  </r>
  <r>
    <x v="698"/>
    <d v="2024-08-26T00:00:00"/>
    <n v="8"/>
    <n v="2024"/>
    <s v="CUST1039"/>
    <s v="Female"/>
    <n v="55"/>
    <s v="PROD37"/>
    <s v="Men's Casual Sneakers"/>
    <x v="4"/>
    <s v="Footwear"/>
    <s v="STORE7"/>
    <s v="Mann-Austin"/>
    <s v="East"/>
    <s v="Vasquezborough"/>
    <x v="0"/>
    <s v="PayPal"/>
    <n v="3"/>
    <n v="0.18000000000000005"/>
    <n v="346.77000000000004"/>
    <n v="853.05420000000015"/>
  </r>
  <r>
    <x v="699"/>
    <d v="2025-10-09T00:00:00"/>
    <n v="10"/>
    <n v="2025"/>
    <s v="CUST1059"/>
    <s v="Male"/>
    <n v="53"/>
    <s v="PROD23"/>
    <s v="Men's Formal Shirt"/>
    <x v="4"/>
    <s v="Tops"/>
    <s v="STORE19"/>
    <s v="Mann-Austin"/>
    <s v="East"/>
    <s v="Vasquezborough"/>
    <x v="0"/>
    <s v="COD"/>
    <n v="3"/>
    <n v="0.19999999999999996"/>
    <n v="648.32999999999993"/>
    <n v="1555.992"/>
  </r>
  <r>
    <x v="700"/>
    <d v="2024-04-19T00:00:00"/>
    <n v="4"/>
    <n v="2024"/>
    <s v="CUST1285"/>
    <s v="Female"/>
    <n v="46"/>
    <s v="PROD6"/>
    <s v="Men's Hair Styling Gel"/>
    <x v="2"/>
    <s v="Haircare"/>
    <s v="STORE2"/>
    <s v="Mann-Austin"/>
    <s v="East"/>
    <s v="Vasquezborough"/>
    <x v="0"/>
    <s v="PayPal"/>
    <n v="4"/>
    <n v="6.0000000000000053E-2"/>
    <n v="254.94"/>
    <n v="958.57439999999997"/>
  </r>
  <r>
    <x v="701"/>
    <d v="2024-05-08T00:00:00"/>
    <n v="5"/>
    <n v="2024"/>
    <s v="CUST1338"/>
    <s v="Female"/>
    <n v="46"/>
    <s v="PROD81"/>
    <s v="Badminton Racket Set"/>
    <x v="0"/>
    <s v="Equipment"/>
    <s v="STORE4"/>
    <s v="Mann-Austin"/>
    <s v="East"/>
    <s v="Vasquezborough"/>
    <x v="0"/>
    <s v="Credit Card"/>
    <n v="1"/>
    <n v="0.28000000000000003"/>
    <n v="445.5"/>
    <n v="320.76"/>
  </r>
  <r>
    <x v="702"/>
    <d v="2024-06-16T00:00:00"/>
    <n v="6"/>
    <n v="2024"/>
    <s v="CUST1221"/>
    <s v="Male"/>
    <n v="38"/>
    <s v="PROD90"/>
    <s v="Gaming Mouse Pad XL"/>
    <x v="1"/>
    <s v="Accessories"/>
    <s v="STORE4"/>
    <s v="Mann-Austin"/>
    <s v="East"/>
    <s v="Vasquezborough"/>
    <x v="0"/>
    <s v="Credit Card"/>
    <n v="1"/>
    <n v="9.9999999999999978E-2"/>
    <n v="900.94"/>
    <n v="810.84600000000012"/>
  </r>
  <r>
    <x v="703"/>
    <d v="2024-05-17T00:00:00"/>
    <n v="5"/>
    <n v="2024"/>
    <s v="CUST1196"/>
    <s v="Female"/>
    <n v="18"/>
    <s v="PROD15"/>
    <s v="4K Home Projector"/>
    <x v="1"/>
    <s v="Appliances"/>
    <s v="STORE16"/>
    <s v="Frederick-Wright"/>
    <s v="West"/>
    <s v="New Jimmymouth"/>
    <x v="1"/>
    <s v="PayPal"/>
    <n v="3"/>
    <n v="3.9999999999999925E-2"/>
    <n v="262.68999999999988"/>
    <n v="756.54719999999975"/>
  </r>
  <r>
    <x v="704"/>
    <d v="2024-04-04T00:00:00"/>
    <n v="4"/>
    <n v="2024"/>
    <s v="CUST1482"/>
    <s v="Male"/>
    <n v="26"/>
    <s v="PROD68"/>
    <s v="Wooden Nightstand"/>
    <x v="3"/>
    <s v="Furniture"/>
    <s v="STORE2"/>
    <s v="Mann-Austin"/>
    <s v="East"/>
    <s v="Vasquezborough"/>
    <x v="0"/>
    <s v="PayPal"/>
    <n v="3"/>
    <n v="0.21999999999999997"/>
    <n v="212.72"/>
    <n v="497.76479999999998"/>
  </r>
  <r>
    <x v="705"/>
    <d v="2025-05-26T00:00:00"/>
    <n v="5"/>
    <n v="2025"/>
    <s v="CUST1151"/>
    <s v="Female"/>
    <n v="25"/>
    <s v="PROD24"/>
    <s v="Foldable Camping Chair"/>
    <x v="0"/>
    <s v="Outdoor"/>
    <s v="STORE18"/>
    <s v="Guerrero-Schmitt"/>
    <s v="East"/>
    <s v="East Stevechester"/>
    <x v="1"/>
    <s v="PayPal"/>
    <n v="4"/>
    <n v="0.21999999999999997"/>
    <n v="757.9"/>
    <n v="2364.6480000000001"/>
  </r>
  <r>
    <x v="706"/>
    <d v="2024-02-24T00:00:00"/>
    <n v="2"/>
    <n v="2024"/>
    <s v="CUST1017"/>
    <s v="Female"/>
    <n v="60"/>
    <s v="PROD80"/>
    <s v="Wall-Mounted Spice Rack"/>
    <x v="3"/>
    <s v="Kitchen"/>
    <s v="STORE17"/>
    <s v="Holloway Ltd"/>
    <s v="North"/>
    <s v="Bensonhaven"/>
    <x v="1"/>
    <s v="PayPal"/>
    <n v="1"/>
    <n v="7.999999999999996E-2"/>
    <n v="846.04"/>
    <n v="778.35680000000002"/>
  </r>
  <r>
    <x v="707"/>
    <d v="2023-12-07T00:00:00"/>
    <n v="12"/>
    <n v="2023"/>
    <s v="CUST1159"/>
    <s v="Female"/>
    <n v="46"/>
    <s v="PROD38"/>
    <s v="Sports Water Hydration Pack"/>
    <x v="0"/>
    <s v="Outdoor"/>
    <s v="STORE7"/>
    <s v="Mann-Austin"/>
    <s v="East"/>
    <s v="Vasquezborough"/>
    <x v="0"/>
    <s v="COD"/>
    <n v="3"/>
    <n v="0.17000000000000004"/>
    <n v="179.7"/>
    <n v="447.45299999999992"/>
  </r>
  <r>
    <x v="708"/>
    <d v="2024-10-07T00:00:00"/>
    <n v="10"/>
    <n v="2024"/>
    <s v="CUST1446"/>
    <s v="Male"/>
    <n v="35"/>
    <s v="PROD31"/>
    <s v="Basketball"/>
    <x v="0"/>
    <s v="Team Sports"/>
    <s v="STORE4"/>
    <s v="Mann-Austin"/>
    <s v="East"/>
    <s v="Vasquezborough"/>
    <x v="0"/>
    <s v="PayPal"/>
    <n v="4"/>
    <n v="0"/>
    <n v="681.08"/>
    <n v="2724.32"/>
  </r>
  <r>
    <x v="709"/>
    <d v="2023-11-22T00:00:00"/>
    <n v="11"/>
    <n v="2023"/>
    <s v="CUST1403"/>
    <s v="Male"/>
    <n v="34"/>
    <s v="PROD4"/>
    <s v="Portable Power Bank"/>
    <x v="1"/>
    <s v="Mobile"/>
    <s v="STORE7"/>
    <s v="Mann-Austin"/>
    <s v="East"/>
    <s v="Vasquezborough"/>
    <x v="0"/>
    <s v="PayPal"/>
    <n v="4"/>
    <n v="0.14000000000000001"/>
    <n v="723.44"/>
    <n v="2488.6336000000001"/>
  </r>
  <r>
    <x v="710"/>
    <d v="2025-10-09T00:00:00"/>
    <n v="10"/>
    <n v="2025"/>
    <s v="CUST1126"/>
    <s v="Female"/>
    <n v="62"/>
    <s v="PROD31"/>
    <s v="Basketball"/>
    <x v="0"/>
    <s v="Team Sports"/>
    <s v="STORE14"/>
    <s v="Mcdonald Inc"/>
    <s v="South"/>
    <s v="Christopherland"/>
    <x v="2"/>
    <s v="COD"/>
    <n v="4"/>
    <n v="0.12"/>
    <n v="471.89"/>
    <n v="1661.0527999999999"/>
  </r>
  <r>
    <x v="711"/>
    <d v="2024-09-24T00:00:00"/>
    <n v="9"/>
    <n v="2024"/>
    <s v="CUST1366"/>
    <s v="Female"/>
    <n v="40"/>
    <s v="PROD71"/>
    <s v="Hair Repair Oil Treatment"/>
    <x v="2"/>
    <s v="Haircare"/>
    <s v="STORE17"/>
    <s v="Holloway Ltd"/>
    <s v="North"/>
    <s v="Bensonhaven"/>
    <x v="1"/>
    <s v="COD"/>
    <n v="1"/>
    <n v="0.14000000000000001"/>
    <n v="613.17999999999995"/>
    <n v="527.33479999999997"/>
  </r>
  <r>
    <x v="712"/>
    <d v="2023-10-30T00:00:00"/>
    <n v="10"/>
    <n v="2023"/>
    <s v="CUST1051"/>
    <s v="Female"/>
    <n v="23"/>
    <s v="PROD43"/>
    <s v="USB External Hard Drive"/>
    <x v="1"/>
    <s v="Computer"/>
    <s v="STORE4"/>
    <s v="Mann-Austin"/>
    <s v="East"/>
    <s v="Vasquezborough"/>
    <x v="0"/>
    <s v="PayPal"/>
    <n v="1"/>
    <n v="0.24"/>
    <n v="651.31000000000006"/>
    <n v="494.99560000000002"/>
  </r>
  <r>
    <x v="713"/>
    <d v="2024-02-11T00:00:00"/>
    <n v="2"/>
    <n v="2024"/>
    <s v="CUST1024"/>
    <s v="Male"/>
    <n v="40"/>
    <s v="PROD3"/>
    <s v="Fabric Sofa Throw Blanket"/>
    <x v="3"/>
    <s v="Decor"/>
    <s v="STORE6"/>
    <s v="Mann-Austin"/>
    <s v="East"/>
    <s v="Vasquezborough"/>
    <x v="0"/>
    <s v="COD"/>
    <n v="2"/>
    <n v="9.9999999999999978E-2"/>
    <n v="635.14"/>
    <n v="1143.252"/>
  </r>
  <r>
    <x v="714"/>
    <d v="2025-04-05T00:00:00"/>
    <n v="4"/>
    <n v="2025"/>
    <s v="CUST1380"/>
    <s v="Male"/>
    <n v="23"/>
    <s v="PROD98"/>
    <s v="Portable Bluetooth Speaker"/>
    <x v="1"/>
    <s v="Audio"/>
    <s v="STORE14"/>
    <s v="Mcdonald Inc"/>
    <s v="South"/>
    <s v="Christopherland"/>
    <x v="2"/>
    <s v="Credit Card"/>
    <n v="4"/>
    <n v="0.14000000000000001"/>
    <n v="912.61"/>
    <n v="3139.3784000000001"/>
  </r>
  <r>
    <x v="715"/>
    <d v="2025-05-18T00:00:00"/>
    <n v="5"/>
    <n v="2025"/>
    <s v="CUST1274"/>
    <s v="Male"/>
    <n v="38"/>
    <s v="PROD47"/>
    <s v="Makeup Brush Set"/>
    <x v="2"/>
    <s v="Makeup"/>
    <s v="STORE7"/>
    <s v="Mann-Austin"/>
    <s v="East"/>
    <s v="Vasquezborough"/>
    <x v="0"/>
    <s v="Credit Card"/>
    <n v="3"/>
    <n v="9.000000000000008E-2"/>
    <n v="79.770000000000024"/>
    <n v="217.77210000000002"/>
  </r>
  <r>
    <x v="716"/>
    <d v="2025-04-08T00:00:00"/>
    <n v="4"/>
    <n v="2025"/>
    <s v="CUST1277"/>
    <s v="Female"/>
    <n v="22"/>
    <s v="PROD94"/>
    <s v="Vitamin E Body Lotion"/>
    <x v="2"/>
    <s v="Skincare"/>
    <s v="STORE15"/>
    <s v="Shelton PLC"/>
    <s v="North"/>
    <s v="East Jenniferstad"/>
    <x v="1"/>
    <s v="Credit Card"/>
    <n v="4"/>
    <n v="0.25"/>
    <n v="603.52"/>
    <n v="1810.56"/>
  </r>
  <r>
    <x v="717"/>
    <d v="2024-11-29T00:00:00"/>
    <n v="11"/>
    <n v="2024"/>
    <s v="CUST1077"/>
    <s v="Male"/>
    <n v="29"/>
    <s v="PROD77"/>
    <s v="WiFi Mesh Router"/>
    <x v="1"/>
    <s v="Appliances"/>
    <s v="STORE12"/>
    <s v="Martinez, Adkins and Johnson"/>
    <s v="North"/>
    <s v="Danielmouth"/>
    <x v="1"/>
    <s v="COD"/>
    <n v="4"/>
    <n v="0.22999999999999998"/>
    <n v="453.12"/>
    <n v="1395.6096"/>
  </r>
  <r>
    <x v="718"/>
    <d v="2024-12-30T00:00:00"/>
    <n v="12"/>
    <n v="2024"/>
    <s v="CUST1497"/>
    <s v="Female"/>
    <n v="47"/>
    <s v="PROD33"/>
    <s v="Modern Wall Clock"/>
    <x v="3"/>
    <s v="Decor"/>
    <s v="STORE9"/>
    <s v="Mann-Austin"/>
    <s v="East"/>
    <s v="Vasquezborough"/>
    <x v="0"/>
    <s v="Credit Card"/>
    <n v="2"/>
    <n v="0.15000000000000002"/>
    <n v="974.35"/>
    <n v="1656.395"/>
  </r>
  <r>
    <x v="719"/>
    <d v="2025-06-16T00:00:00"/>
    <n v="6"/>
    <n v="2025"/>
    <s v="CUST1476"/>
    <s v="Female"/>
    <n v="33"/>
    <s v="PROD95"/>
    <s v="Sports Stopwatch Basic"/>
    <x v="0"/>
    <s v="Accessories"/>
    <s v="STORE17"/>
    <s v="Holloway Ltd"/>
    <s v="North"/>
    <s v="Bensonhaven"/>
    <x v="1"/>
    <s v="COD"/>
    <n v="4"/>
    <n v="0.22999999999999998"/>
    <n v="52.35"/>
    <n v="161.238"/>
  </r>
  <r>
    <x v="720"/>
    <d v="2025-06-16T00:00:00"/>
    <n v="6"/>
    <n v="2025"/>
    <s v="CUST1370"/>
    <s v="Male"/>
    <n v="45"/>
    <s v="PROD65"/>
    <s v="Adjustable Dumbbells 20kg"/>
    <x v="0"/>
    <s v="Fitness"/>
    <s v="STORE17"/>
    <s v="Holloway Ltd"/>
    <s v="North"/>
    <s v="Bensonhaven"/>
    <x v="1"/>
    <s v="Credit Card"/>
    <n v="3"/>
    <n v="0.23000000000000009"/>
    <n v="681.58000000000027"/>
    <n v="1574.4498000000003"/>
  </r>
  <r>
    <x v="721"/>
    <d v="2024-04-02T00:00:00"/>
    <n v="4"/>
    <n v="2024"/>
    <s v="CUST1177"/>
    <s v="Male"/>
    <n v="55"/>
    <s v="PROD83"/>
    <s v="Hydrating Face Cleanser"/>
    <x v="2"/>
    <s v="Skincare"/>
    <s v="STORE15"/>
    <s v="Shelton PLC"/>
    <s v="North"/>
    <s v="East Jenniferstad"/>
    <x v="1"/>
    <s v="Credit Card"/>
    <n v="3"/>
    <n v="2.9999999999999916E-2"/>
    <n v="71.22999999999999"/>
    <n v="207.27929999999998"/>
  </r>
  <r>
    <x v="722"/>
    <d v="2024-03-28T00:00:00"/>
    <n v="3"/>
    <n v="2024"/>
    <s v="CUST1241"/>
    <s v="Male"/>
    <n v="31"/>
    <s v="PROD15"/>
    <s v="4K Home Projector"/>
    <x v="1"/>
    <s v="Appliances"/>
    <s v="STORE14"/>
    <s v="Mcdonald Inc"/>
    <s v="South"/>
    <s v="Christopherland"/>
    <x v="2"/>
    <s v="COD"/>
    <n v="1"/>
    <n v="0.20999999999999996"/>
    <n v="31.36"/>
    <n v="24.7744"/>
  </r>
  <r>
    <x v="723"/>
    <d v="2025-01-17T00:00:00"/>
    <n v="1"/>
    <n v="2025"/>
    <s v="CUST1341"/>
    <s v="Female"/>
    <n v="56"/>
    <s v="PROD41"/>
    <s v="Yoga Exercise Mat"/>
    <x v="0"/>
    <s v="Fitness"/>
    <s v="STORE13"/>
    <s v="Martinez, Adkins and Johnson"/>
    <s v="North"/>
    <s v="Danielmouth"/>
    <x v="1"/>
    <s v="Credit Card"/>
    <n v="2"/>
    <n v="0.14000000000000001"/>
    <n v="555.54999999999995"/>
    <n v="955.54599999999994"/>
  </r>
  <r>
    <x v="724"/>
    <d v="2025-04-13T00:00:00"/>
    <n v="4"/>
    <n v="2025"/>
    <s v="CUST1251"/>
    <s v="Male"/>
    <n v="64"/>
    <s v="PROD66"/>
    <s v="Women's Hair Dryer Brush"/>
    <x v="2"/>
    <s v="Haircare"/>
    <s v="STORE16"/>
    <s v="Frederick-Wright"/>
    <s v="West"/>
    <s v="New Jimmymouth"/>
    <x v="1"/>
    <s v="Credit Card"/>
    <n v="4"/>
    <n v="6.0000000000000053E-2"/>
    <n v="805.99"/>
    <n v="3030.5223999999998"/>
  </r>
  <r>
    <x v="725"/>
    <d v="2024-07-01T00:00:00"/>
    <n v="7"/>
    <n v="2024"/>
    <s v="CUST1388"/>
    <s v="Male"/>
    <n v="53"/>
    <s v="PROD71"/>
    <s v="Hair Repair Oil Treatment"/>
    <x v="2"/>
    <s v="Haircare"/>
    <s v="STORE1"/>
    <s v="Martinez, Adkins and Johnson"/>
    <s v="North"/>
    <s v="Danielmouth"/>
    <x v="1"/>
    <s v="Credit Card"/>
    <n v="1"/>
    <n v="0.28000000000000003"/>
    <n v="506.55"/>
    <n v="364.71600000000001"/>
  </r>
  <r>
    <x v="726"/>
    <d v="2024-12-14T00:00:00"/>
    <n v="12"/>
    <n v="2024"/>
    <s v="CUST1130"/>
    <s v="Male"/>
    <n v="29"/>
    <s v="PROD41"/>
    <s v="Yoga Exercise Mat"/>
    <x v="0"/>
    <s v="Fitness"/>
    <s v="STORE11"/>
    <s v="Martinez, Adkins and Johnson"/>
    <s v="North"/>
    <s v="Danielmouth"/>
    <x v="1"/>
    <s v="Credit Card"/>
    <n v="3"/>
    <n v="2.0000000000000018E-2"/>
    <n v="28.69"/>
    <n v="84.348600000000005"/>
  </r>
  <r>
    <x v="727"/>
    <d v="2023-11-23T00:00:00"/>
    <n v="11"/>
    <n v="2023"/>
    <s v="CUST1387"/>
    <s v="Female"/>
    <n v="28"/>
    <s v="PROD76"/>
    <s v="Wireless Mouse"/>
    <x v="1"/>
    <s v="Computer"/>
    <s v="STORE4"/>
    <s v="Mann-Austin"/>
    <s v="East"/>
    <s v="Vasquezborough"/>
    <x v="0"/>
    <s v="COD"/>
    <n v="1"/>
    <n v="0.22999999999999998"/>
    <n v="106.07000000000001"/>
    <n v="81.673900000000003"/>
  </r>
  <r>
    <x v="728"/>
    <d v="2023-10-26T00:00:00"/>
    <n v="10"/>
    <n v="2023"/>
    <s v="CUST1260"/>
    <s v="Female"/>
    <n v="63"/>
    <s v="PROD91"/>
    <s v="Women's High Heels"/>
    <x v="4"/>
    <s v="Footwear"/>
    <s v="STORE0"/>
    <s v="Rivera-Warner"/>
    <s v="East"/>
    <s v="Washingtonfurt"/>
    <x v="1"/>
    <s v="PayPal"/>
    <n v="4"/>
    <n v="6.0000000000000053E-2"/>
    <n v="289.77000000000004"/>
    <n v="1089.5352"/>
  </r>
  <r>
    <x v="729"/>
    <d v="2023-12-03T00:00:00"/>
    <n v="12"/>
    <n v="2023"/>
    <s v="CUST1156"/>
    <s v="Male"/>
    <n v="46"/>
    <s v="PROD83"/>
    <s v="Hydrating Face Cleanser"/>
    <x v="2"/>
    <s v="Skincare"/>
    <s v="STORE18"/>
    <s v="Guerrero-Schmitt"/>
    <s v="East"/>
    <s v="East Stevechester"/>
    <x v="1"/>
    <s v="COD"/>
    <n v="2"/>
    <n v="1.0000000000000009E-2"/>
    <n v="354.26"/>
    <n v="701.4348"/>
  </r>
  <r>
    <x v="730"/>
    <d v="2024-09-19T00:00:00"/>
    <n v="9"/>
    <n v="2024"/>
    <s v="CUST1385"/>
    <s v="Male"/>
    <n v="60"/>
    <s v="PROD68"/>
    <s v="Wooden Nightstand"/>
    <x v="3"/>
    <s v="Furniture"/>
    <s v="STORE14"/>
    <s v="Mcdonald Inc"/>
    <s v="South"/>
    <s v="Christopherland"/>
    <x v="2"/>
    <s v="PayPal"/>
    <n v="1"/>
    <n v="0.25"/>
    <n v="522.72"/>
    <n v="392.04"/>
  </r>
  <r>
    <x v="731"/>
    <d v="2024-10-04T00:00:00"/>
    <n v="10"/>
    <n v="2024"/>
    <s v="CUST1057"/>
    <s v="Female"/>
    <n v="43"/>
    <s v="PROD5"/>
    <s v="Men's Roll-On Perfume"/>
    <x v="2"/>
    <s v="Fragrance"/>
    <s v="STORE9"/>
    <s v="Mann-Austin"/>
    <s v="East"/>
    <s v="Vasquezborough"/>
    <x v="0"/>
    <s v="COD"/>
    <n v="3"/>
    <n v="2.9999999999999916E-2"/>
    <n v="966.01999999999975"/>
    <n v="2811.1181999999994"/>
  </r>
  <r>
    <x v="732"/>
    <d v="2023-10-18T00:00:00"/>
    <n v="10"/>
    <n v="2023"/>
    <s v="CUST1224"/>
    <s v="Male"/>
    <n v="29"/>
    <s v="PROD50"/>
    <s v="Boxing Hand Wraps"/>
    <x v="0"/>
    <s v="Fitness"/>
    <s v="STORE17"/>
    <s v="Holloway Ltd"/>
    <s v="North"/>
    <s v="Bensonhaven"/>
    <x v="1"/>
    <s v="PayPal"/>
    <n v="1"/>
    <n v="4.0000000000000036E-2"/>
    <n v="498.61"/>
    <n v="478.66559999999998"/>
  </r>
  <r>
    <x v="733"/>
    <d v="2025-05-06T00:00:00"/>
    <n v="5"/>
    <n v="2025"/>
    <s v="CUST1330"/>
    <s v="Male"/>
    <n v="54"/>
    <s v="PROD42"/>
    <s v="Smart Home WiFi Camera"/>
    <x v="1"/>
    <s v="Accessories"/>
    <s v="STORE6"/>
    <s v="Mann-Austin"/>
    <s v="East"/>
    <s v="Vasquezborough"/>
    <x v="0"/>
    <s v="PayPal"/>
    <n v="4"/>
    <n v="5.0000000000000044E-2"/>
    <n v="758.27"/>
    <n v="2881.4259999999999"/>
  </r>
  <r>
    <x v="734"/>
    <d v="2024-03-20T00:00:00"/>
    <n v="3"/>
    <n v="2024"/>
    <s v="CUST1198"/>
    <s v="Male"/>
    <n v="54"/>
    <s v="PROD3"/>
    <s v="Fabric Sofa Throw Blanket"/>
    <x v="3"/>
    <s v="Decor"/>
    <s v="STORE2"/>
    <s v="Mann-Austin"/>
    <s v="East"/>
    <s v="Vasquezborough"/>
    <x v="0"/>
    <s v="PayPal"/>
    <n v="2"/>
    <n v="0.22999999999999998"/>
    <n v="371.02999999999992"/>
    <n v="571.38619999999992"/>
  </r>
  <r>
    <x v="735"/>
    <d v="2024-06-10T00:00:00"/>
    <n v="6"/>
    <n v="2024"/>
    <s v="CUST1355"/>
    <s v="Male"/>
    <n v="20"/>
    <s v="PROD91"/>
    <s v="Women's High Heels"/>
    <x v="4"/>
    <s v="Footwear"/>
    <s v="STORE17"/>
    <s v="Holloway Ltd"/>
    <s v="North"/>
    <s v="Bensonhaven"/>
    <x v="1"/>
    <s v="COD"/>
    <n v="1"/>
    <n v="5.0000000000000044E-2"/>
    <n v="230.32000000000002"/>
    <n v="218.804"/>
  </r>
  <r>
    <x v="736"/>
    <d v="2024-08-22T00:00:00"/>
    <n v="8"/>
    <n v="2024"/>
    <s v="CUST1342"/>
    <s v="Female"/>
    <n v="30"/>
    <s v="PROD61"/>
    <s v="Tennis Ball 3-Pack"/>
    <x v="0"/>
    <s v="Equipment"/>
    <s v="STORE6"/>
    <s v="Mann-Austin"/>
    <s v="East"/>
    <s v="Vasquezborough"/>
    <x v="0"/>
    <s v="COD"/>
    <n v="2"/>
    <n v="0.28000000000000003"/>
    <n v="985.43"/>
    <n v="1419.0192"/>
  </r>
  <r>
    <x v="737"/>
    <d v="2025-04-09T00:00:00"/>
    <n v="4"/>
    <n v="2025"/>
    <s v="CUST1422"/>
    <s v="Female"/>
    <n v="42"/>
    <s v="PROD9"/>
    <s v="Face Foundation Kit"/>
    <x v="2"/>
    <s v="Makeup"/>
    <s v="STORE4"/>
    <s v="Mann-Austin"/>
    <s v="East"/>
    <s v="Vasquezborough"/>
    <x v="0"/>
    <s v="PayPal"/>
    <n v="2"/>
    <n v="0.30000000000000004"/>
    <n v="492.50000000000006"/>
    <n v="689.5"/>
  </r>
  <r>
    <x v="738"/>
    <d v="2024-12-31T00:00:00"/>
    <n v="12"/>
    <n v="2024"/>
    <s v="CUST1364"/>
    <s v="Male"/>
    <n v="58"/>
    <s v="PROD46"/>
    <s v="Men's Winter Jacket"/>
    <x v="4"/>
    <s v="Outerwear"/>
    <s v="STORE11"/>
    <s v="Martinez, Adkins and Johnson"/>
    <s v="North"/>
    <s v="Danielmouth"/>
    <x v="1"/>
    <s v="PayPal"/>
    <n v="2"/>
    <n v="0.28000000000000003"/>
    <n v="213.69"/>
    <n v="307.71359999999999"/>
  </r>
  <r>
    <x v="739"/>
    <d v="2025-02-28T00:00:00"/>
    <n v="2"/>
    <n v="2025"/>
    <s v="CUST1065"/>
    <s v="Female"/>
    <n v="21"/>
    <s v="PROD20"/>
    <s v="Outdoor Sports Water Bottle"/>
    <x v="0"/>
    <s v="Accessories"/>
    <s v="STORE8"/>
    <s v="Mann-Austin"/>
    <s v="East"/>
    <s v="Vasquezborough"/>
    <x v="0"/>
    <s v="PayPal"/>
    <n v="4"/>
    <n v="7.999999999999996E-2"/>
    <n v="618.83000000000004"/>
    <n v="2277.2944000000002"/>
  </r>
  <r>
    <x v="740"/>
    <d v="2024-01-22T00:00:00"/>
    <n v="1"/>
    <n v="2024"/>
    <s v="CUST1093"/>
    <s v="Female"/>
    <n v="28"/>
    <s v="PROD59"/>
    <s v="Men's Hair Styling Gel"/>
    <x v="2"/>
    <s v="Haircare"/>
    <s v="STORE11"/>
    <s v="Martinez, Adkins and Johnson"/>
    <s v="North"/>
    <s v="Danielmouth"/>
    <x v="1"/>
    <s v="PayPal"/>
    <n v="2"/>
    <n v="0.16000000000000003"/>
    <n v="81.160000000000011"/>
    <n v="136.34880000000001"/>
  </r>
  <r>
    <x v="741"/>
    <d v="2024-03-21T00:00:00"/>
    <n v="3"/>
    <n v="2024"/>
    <s v="CUST1002"/>
    <s v="Female"/>
    <n v="29"/>
    <s v="PROD86"/>
    <s v="Kitchen Cutting Board"/>
    <x v="3"/>
    <s v="Kitchen"/>
    <s v="STORE9"/>
    <s v="Mann-Austin"/>
    <s v="East"/>
    <s v="Vasquezborough"/>
    <x v="0"/>
    <s v="Credit Card"/>
    <n v="1"/>
    <n v="8.9999999999999969E-2"/>
    <n v="431.69"/>
    <n v="392.83789999999999"/>
  </r>
  <r>
    <x v="742"/>
    <d v="2024-12-22T00:00:00"/>
    <n v="12"/>
    <n v="2024"/>
    <s v="CUST1405"/>
    <s v="Female"/>
    <n v="18"/>
    <s v="PROD18"/>
    <s v="Women's Denim Jeans"/>
    <x v="4"/>
    <s v="Bottoms"/>
    <s v="STORE5"/>
    <s v="Mann-Austin"/>
    <s v="East"/>
    <s v="Vasquezborough"/>
    <x v="0"/>
    <s v="PayPal"/>
    <n v="3"/>
    <n v="0.29000000000000004"/>
    <n v="438.64999999999992"/>
    <n v="934.32449999999983"/>
  </r>
  <r>
    <x v="743"/>
    <d v="2024-04-02T00:00:00"/>
    <n v="4"/>
    <n v="2024"/>
    <s v="CUST1172"/>
    <s v="Female"/>
    <n v="41"/>
    <s v="PROD79"/>
    <s v="Decorative Lamp Shade"/>
    <x v="3"/>
    <s v="Lighting"/>
    <s v="STORE3"/>
    <s v="Mann-Austin"/>
    <s v="East"/>
    <s v="Vasquezborough"/>
    <x v="0"/>
    <s v="Credit Card"/>
    <n v="3"/>
    <n v="0.26"/>
    <n v="339.41"/>
    <n v="753.49019999999996"/>
  </r>
  <r>
    <x v="744"/>
    <d v="2025-01-30T00:00:00"/>
    <n v="1"/>
    <n v="2025"/>
    <s v="CUST1470"/>
    <s v="Female"/>
    <n v="21"/>
    <s v="PROD79"/>
    <s v="Decorative Lamp Shade"/>
    <x v="3"/>
    <s v="Lighting"/>
    <s v="STORE9"/>
    <s v="Mann-Austin"/>
    <s v="East"/>
    <s v="Vasquezborough"/>
    <x v="0"/>
    <s v="COD"/>
    <n v="4"/>
    <n v="0.20999999999999996"/>
    <n v="848.46999999999991"/>
    <n v="2681.1651999999999"/>
  </r>
  <r>
    <x v="745"/>
    <d v="2025-03-31T00:00:00"/>
    <n v="3"/>
    <n v="2025"/>
    <s v="CUST1192"/>
    <s v="Male"/>
    <n v="26"/>
    <s v="PROD67"/>
    <s v="Smart LED Light Strip"/>
    <x v="1"/>
    <s v="Accessories"/>
    <s v="STORE8"/>
    <s v="Mann-Austin"/>
    <s v="East"/>
    <s v="Vasquezborough"/>
    <x v="0"/>
    <s v="PayPal"/>
    <n v="1"/>
    <n v="7.9999999999999849E-2"/>
    <n v="664.87"/>
    <n v="611.68040000000008"/>
  </r>
  <r>
    <x v="746"/>
    <d v="2025-01-30T00:00:00"/>
    <n v="1"/>
    <n v="2025"/>
    <s v="CUST1099"/>
    <s v="Male"/>
    <n v="35"/>
    <s v="PROD24"/>
    <s v="Foldable Camping Chair"/>
    <x v="0"/>
    <s v="Outdoor"/>
    <s v="STORE7"/>
    <s v="Mann-Austin"/>
    <s v="East"/>
    <s v="Vasquezborough"/>
    <x v="0"/>
    <s v="PayPal"/>
    <n v="1"/>
    <n v="0.22999999999999998"/>
    <n v="412.11"/>
    <n v="317.32470000000001"/>
  </r>
  <r>
    <x v="747"/>
    <d v="2025-09-16T00:00:00"/>
    <n v="9"/>
    <n v="2025"/>
    <s v="CUST1122"/>
    <s v="Male"/>
    <n v="50"/>
    <s v="PROD94"/>
    <s v="Vitamin E Body Lotion"/>
    <x v="2"/>
    <s v="Skincare"/>
    <s v="STORE1"/>
    <s v="Martinez, Adkins and Johnson"/>
    <s v="North"/>
    <s v="Danielmouth"/>
    <x v="1"/>
    <s v="COD"/>
    <n v="1"/>
    <n v="5.0000000000000044E-2"/>
    <n v="126.09"/>
    <n v="119.7855"/>
  </r>
  <r>
    <x v="748"/>
    <d v="2025-09-17T00:00:00"/>
    <n v="9"/>
    <n v="2025"/>
    <s v="CUST1198"/>
    <s v="Male"/>
    <n v="54"/>
    <s v="PROD67"/>
    <s v="Smart LED Light Strip"/>
    <x v="1"/>
    <s v="Accessories"/>
    <s v="STORE10"/>
    <s v="Martinez, Adkins and Johnson"/>
    <s v="North"/>
    <s v="Danielmouth"/>
    <x v="1"/>
    <s v="COD"/>
    <n v="4"/>
    <n v="0.18999999999999995"/>
    <n v="602.39"/>
    <n v="1951.7436"/>
  </r>
  <r>
    <x v="749"/>
    <d v="2025-10-11T00:00:00"/>
    <n v="10"/>
    <n v="2025"/>
    <s v="CUST1325"/>
    <s v="Male"/>
    <n v="60"/>
    <s v="PROD82"/>
    <s v="Fitness Resistance Bands"/>
    <x v="0"/>
    <s v="Fitness"/>
    <s v="STORE3"/>
    <s v="Mann-Austin"/>
    <s v="East"/>
    <s v="Vasquezborough"/>
    <x v="0"/>
    <s v="COD"/>
    <n v="3"/>
    <n v="2.0000000000000018E-2"/>
    <n v="447.69"/>
    <n v="1316.2085999999999"/>
  </r>
  <r>
    <x v="750"/>
    <d v="2025-05-01T00:00:00"/>
    <n v="5"/>
    <n v="2025"/>
    <s v="CUST1248"/>
    <s v="Male"/>
    <n v="19"/>
    <s v="PROD34"/>
    <s v="Gaming Mechanical Keyboard"/>
    <x v="1"/>
    <s v="Computer"/>
    <s v="STORE3"/>
    <s v="Mann-Austin"/>
    <s v="East"/>
    <s v="Vasquezborough"/>
    <x v="0"/>
    <s v="COD"/>
    <n v="3"/>
    <n v="4.0000000000000147E-2"/>
    <n v="35.160000000000011"/>
    <n v="101.26080000000002"/>
  </r>
  <r>
    <x v="751"/>
    <d v="2025-03-24T00:00:00"/>
    <n v="3"/>
    <n v="2025"/>
    <s v="CUST1330"/>
    <s v="Male"/>
    <n v="54"/>
    <s v="PROD72"/>
    <s v="Professional Jump Rope"/>
    <x v="0"/>
    <s v="Fitness"/>
    <s v="STORE11"/>
    <s v="Martinez, Adkins and Johnson"/>
    <s v="North"/>
    <s v="Danielmouth"/>
    <x v="1"/>
    <s v="COD"/>
    <n v="2"/>
    <n v="0.17999999999999994"/>
    <n v="838.59"/>
    <n v="1375.2876000000001"/>
  </r>
  <r>
    <x v="752"/>
    <d v="2024-11-02T00:00:00"/>
    <n v="11"/>
    <n v="2024"/>
    <s v="CUST1089"/>
    <s v="Male"/>
    <n v="43"/>
    <s v="PROD59"/>
    <s v="Men's Hair Styling Gel"/>
    <x v="2"/>
    <s v="Haircare"/>
    <s v="STORE6"/>
    <s v="Mann-Austin"/>
    <s v="East"/>
    <s v="Vasquezborough"/>
    <x v="0"/>
    <s v="PayPal"/>
    <n v="4"/>
    <n v="0.26"/>
    <n v="867.94"/>
    <n v="2569.1024000000002"/>
  </r>
  <r>
    <x v="753"/>
    <d v="2024-10-26T00:00:00"/>
    <n v="10"/>
    <n v="2024"/>
    <s v="CUST1196"/>
    <s v="Female"/>
    <n v="18"/>
    <s v="PROD39"/>
    <s v="Portable Power Bank"/>
    <x v="1"/>
    <s v="Mobile"/>
    <s v="STORE17"/>
    <s v="Holloway Ltd"/>
    <s v="North"/>
    <s v="Bensonhaven"/>
    <x v="1"/>
    <s v="Credit Card"/>
    <n v="1"/>
    <n v="0.25"/>
    <n v="623.88"/>
    <n v="467.90999999999997"/>
  </r>
  <r>
    <x v="754"/>
    <d v="2024-09-11T00:00:00"/>
    <n v="9"/>
    <n v="2024"/>
    <s v="CUST1177"/>
    <s v="Male"/>
    <n v="55"/>
    <s v="PROD42"/>
    <s v="Smart Home WiFi Camera"/>
    <x v="1"/>
    <s v="Accessories"/>
    <s v="STORE14"/>
    <s v="Mcdonald Inc"/>
    <s v="South"/>
    <s v="Christopherland"/>
    <x v="2"/>
    <s v="PayPal"/>
    <n v="2"/>
    <n v="0.12"/>
    <n v="567.95000000000005"/>
    <n v="999.5920000000001"/>
  </r>
  <r>
    <x v="755"/>
    <d v="2024-07-10T00:00:00"/>
    <n v="7"/>
    <n v="2024"/>
    <s v="CUST1323"/>
    <s v="Female"/>
    <n v="64"/>
    <s v="PROD31"/>
    <s v="Basketball"/>
    <x v="0"/>
    <s v="Team Sports"/>
    <s v="STORE18"/>
    <s v="Guerrero-Schmitt"/>
    <s v="East"/>
    <s v="East Stevechester"/>
    <x v="1"/>
    <s v="Credit Card"/>
    <n v="2"/>
    <n v="0.18999999999999995"/>
    <n v="671.68999999999994"/>
    <n v="1088.1378"/>
  </r>
  <r>
    <x v="756"/>
    <d v="2025-05-09T00:00:00"/>
    <n v="5"/>
    <n v="2025"/>
    <s v="CUST1206"/>
    <s v="Female"/>
    <n v="26"/>
    <s v="PROD6"/>
    <s v="Men's Hair Styling Gel"/>
    <x v="2"/>
    <s v="Haircare"/>
    <s v="STORE7"/>
    <s v="Mann-Austin"/>
    <s v="East"/>
    <s v="Vasquezborough"/>
    <x v="0"/>
    <s v="PayPal"/>
    <n v="2"/>
    <n v="0.20999999999999996"/>
    <n v="257.95999999999998"/>
    <n v="407.57679999999999"/>
  </r>
  <r>
    <x v="757"/>
    <d v="2024-07-02T00:00:00"/>
    <n v="7"/>
    <n v="2024"/>
    <s v="CUST1204"/>
    <s v="Male"/>
    <n v="52"/>
    <s v="PROD98"/>
    <s v="Portable Bluetooth Speaker"/>
    <x v="1"/>
    <s v="Audio"/>
    <s v="STORE19"/>
    <s v="Mann-Austin"/>
    <s v="East"/>
    <s v="Vasquezborough"/>
    <x v="0"/>
    <s v="PayPal"/>
    <n v="4"/>
    <n v="0.27"/>
    <n v="281.48"/>
    <n v="821.92160000000001"/>
  </r>
  <r>
    <x v="758"/>
    <d v="2024-06-27T00:00:00"/>
    <n v="6"/>
    <n v="2024"/>
    <s v="CUST1316"/>
    <s v="Male"/>
    <n v="34"/>
    <s v="PROD20"/>
    <s v="Outdoor Sports Water Bottle"/>
    <x v="0"/>
    <s v="Accessories"/>
    <s v="STORE11"/>
    <s v="Martinez, Adkins and Johnson"/>
    <s v="North"/>
    <s v="Danielmouth"/>
    <x v="1"/>
    <s v="COD"/>
    <n v="1"/>
    <n v="0.13"/>
    <n v="202.13000000000002"/>
    <n v="175.85310000000001"/>
  </r>
  <r>
    <x v="759"/>
    <d v="2023-11-13T00:00:00"/>
    <n v="11"/>
    <n v="2023"/>
    <s v="CUST1271"/>
    <s v="Male"/>
    <n v="64"/>
    <s v="PROD74"/>
    <s v="Bluetooth Car Audio System"/>
    <x v="1"/>
    <s v="Audio"/>
    <s v="STORE5"/>
    <s v="Mann-Austin"/>
    <s v="East"/>
    <s v="Vasquezborough"/>
    <x v="0"/>
    <s v="PayPal"/>
    <n v="1"/>
    <n v="9.9999999999998979E-3"/>
    <n v="370.65999999999997"/>
    <n v="366.95339999999999"/>
  </r>
  <r>
    <x v="760"/>
    <d v="2024-02-19T00:00:00"/>
    <n v="2"/>
    <n v="2024"/>
    <s v="CUST1005"/>
    <s v="Male"/>
    <n v="24"/>
    <s v="PROD61"/>
    <s v="Tennis Ball 3-Pack"/>
    <x v="0"/>
    <s v="Equipment"/>
    <s v="STORE12"/>
    <s v="Martinez, Adkins and Johnson"/>
    <s v="North"/>
    <s v="Danielmouth"/>
    <x v="1"/>
    <s v="Credit Card"/>
    <n v="4"/>
    <n v="0.12"/>
    <n v="731.53"/>
    <n v="2574.9856"/>
  </r>
  <r>
    <x v="761"/>
    <d v="2024-03-20T00:00:00"/>
    <n v="3"/>
    <n v="2024"/>
    <s v="CUST1165"/>
    <s v="Female"/>
    <n v="47"/>
    <s v="PROD78"/>
    <s v="Essential Oil Diffuser"/>
    <x v="3"/>
    <s v="Decor"/>
    <s v="STORE1"/>
    <s v="Martinez, Adkins and Johnson"/>
    <s v="North"/>
    <s v="Danielmouth"/>
    <x v="1"/>
    <s v="PayPal"/>
    <n v="3"/>
    <n v="6.9999999999999951E-2"/>
    <n v="468.25"/>
    <n v="1306.4175"/>
  </r>
  <r>
    <x v="762"/>
    <d v="2024-03-09T00:00:00"/>
    <n v="3"/>
    <n v="2024"/>
    <s v="CUST1001"/>
    <s v="Female"/>
    <n v="26"/>
    <s v="PROD67"/>
    <s v="Smart LED Light Strip"/>
    <x v="1"/>
    <s v="Accessories"/>
    <s v="STORE0"/>
    <s v="Rivera-Warner"/>
    <s v="East"/>
    <s v="Washingtonfurt"/>
    <x v="1"/>
    <s v="COD"/>
    <n v="1"/>
    <n v="9.9999999999999978E-2"/>
    <n v="928.72"/>
    <n v="835.84800000000007"/>
  </r>
  <r>
    <x v="763"/>
    <d v="2024-07-26T00:00:00"/>
    <n v="7"/>
    <n v="2024"/>
    <s v="CUST1101"/>
    <s v="Male"/>
    <n v="29"/>
    <s v="PROD4"/>
    <s v="Portable Power Bank"/>
    <x v="1"/>
    <s v="Mobile"/>
    <s v="STORE18"/>
    <s v="Guerrero-Schmitt"/>
    <s v="East"/>
    <s v="East Stevechester"/>
    <x v="1"/>
    <s v="PayPal"/>
    <n v="3"/>
    <n v="6.0000000000000053E-2"/>
    <n v="217.22"/>
    <n v="612.56039999999996"/>
  </r>
  <r>
    <x v="764"/>
    <d v="2025-03-29T00:00:00"/>
    <n v="3"/>
    <n v="2025"/>
    <s v="CUST1405"/>
    <s v="Female"/>
    <n v="18"/>
    <s v="PROD24"/>
    <s v="Foldable Camping Chair"/>
    <x v="0"/>
    <s v="Outdoor"/>
    <s v="STORE3"/>
    <s v="Mann-Austin"/>
    <s v="East"/>
    <s v="Vasquezborough"/>
    <x v="0"/>
    <s v="Credit Card"/>
    <n v="1"/>
    <n v="0.30000000000000004"/>
    <n v="387.99000000000007"/>
    <n v="271.59300000000002"/>
  </r>
  <r>
    <x v="765"/>
    <d v="2025-03-02T00:00:00"/>
    <n v="3"/>
    <n v="2025"/>
    <s v="CUST1476"/>
    <s v="Female"/>
    <n v="33"/>
    <s v="PROD18"/>
    <s v="Women's Denim Jeans"/>
    <x v="4"/>
    <s v="Bottoms"/>
    <s v="STORE6"/>
    <s v="Mann-Austin"/>
    <s v="East"/>
    <s v="Vasquezborough"/>
    <x v="0"/>
    <s v="Credit Card"/>
    <n v="4"/>
    <n v="0.22999999999999998"/>
    <n v="186.24000000000004"/>
    <n v="573.61920000000009"/>
  </r>
  <r>
    <x v="766"/>
    <d v="2024-06-11T00:00:00"/>
    <n v="6"/>
    <n v="2024"/>
    <s v="CUST1296"/>
    <s v="Female"/>
    <n v="28"/>
    <s v="PROD40"/>
    <s v="Noise-Canceling Headphones"/>
    <x v="1"/>
    <s v="Audio"/>
    <s v="STORE8"/>
    <s v="Mann-Austin"/>
    <s v="East"/>
    <s v="Vasquezborough"/>
    <x v="0"/>
    <s v="COD"/>
    <n v="4"/>
    <n v="0.21999999999999997"/>
    <n v="609.05999999999995"/>
    <n v="1900.2672"/>
  </r>
  <r>
    <x v="767"/>
    <d v="2024-05-22T00:00:00"/>
    <n v="5"/>
    <n v="2024"/>
    <s v="CUST1437"/>
    <s v="Female"/>
    <n v="47"/>
    <s v="PROD33"/>
    <s v="Modern Wall Clock"/>
    <x v="3"/>
    <s v="Decor"/>
    <s v="STORE11"/>
    <s v="Martinez, Adkins and Johnson"/>
    <s v="North"/>
    <s v="Danielmouth"/>
    <x v="1"/>
    <s v="PayPal"/>
    <n v="1"/>
    <n v="0.20999999999999996"/>
    <n v="827.91"/>
    <n v="654.0489"/>
  </r>
  <r>
    <x v="768"/>
    <d v="2024-07-13T00:00:00"/>
    <n v="7"/>
    <n v="2024"/>
    <s v="CUST1176"/>
    <s v="Male"/>
    <n v="48"/>
    <s v="PROD83"/>
    <s v="Hydrating Face Cleanser"/>
    <x v="2"/>
    <s v="Skincare"/>
    <s v="STORE0"/>
    <s v="Rivera-Warner"/>
    <s v="East"/>
    <s v="Washingtonfurt"/>
    <x v="1"/>
    <s v="PayPal"/>
    <n v="1"/>
    <n v="0.24"/>
    <n v="303.79000000000002"/>
    <n v="230.88040000000001"/>
  </r>
  <r>
    <x v="769"/>
    <d v="2025-09-02T00:00:00"/>
    <n v="9"/>
    <n v="2025"/>
    <s v="CUST1104"/>
    <s v="Male"/>
    <n v="64"/>
    <s v="PROD37"/>
    <s v="Men's Casual Sneakers"/>
    <x v="4"/>
    <s v="Footwear"/>
    <s v="STORE6"/>
    <s v="Mann-Austin"/>
    <s v="East"/>
    <s v="Vasquezborough"/>
    <x v="0"/>
    <s v="COD"/>
    <n v="2"/>
    <n v="0.14000000000000001"/>
    <n v="365.91"/>
    <n v="629.36520000000007"/>
  </r>
  <r>
    <x v="770"/>
    <d v="2025-04-15T00:00:00"/>
    <n v="4"/>
    <n v="2025"/>
    <s v="CUST1069"/>
    <s v="Female"/>
    <n v="24"/>
    <s v="PROD25"/>
    <s v="Women's Scarf Set"/>
    <x v="4"/>
    <s v="Accessories"/>
    <s v="STORE17"/>
    <s v="Holloway Ltd"/>
    <s v="North"/>
    <s v="Bensonhaven"/>
    <x v="1"/>
    <s v="Credit Card"/>
    <n v="3"/>
    <n v="0.15999999999999992"/>
    <n v="852.71999999999969"/>
    <n v="2148.8543999999997"/>
  </r>
  <r>
    <x v="771"/>
    <d v="2025-04-05T00:00:00"/>
    <n v="4"/>
    <n v="2025"/>
    <s v="CUST1247"/>
    <s v="Male"/>
    <n v="32"/>
    <s v="PROD10"/>
    <s v="Men's Graphic T-Shirt"/>
    <x v="4"/>
    <s v="Tops"/>
    <s v="STORE4"/>
    <s v="Mann-Austin"/>
    <s v="East"/>
    <s v="Vasquezborough"/>
    <x v="0"/>
    <s v="Credit Card"/>
    <n v="1"/>
    <n v="0.17999999999999994"/>
    <n v="768.25"/>
    <n v="629.96500000000003"/>
  </r>
  <r>
    <x v="772"/>
    <d v="2023-11-24T00:00:00"/>
    <n v="11"/>
    <n v="2023"/>
    <s v="CUST1350"/>
    <s v="Male"/>
    <n v="26"/>
    <s v="PROD92"/>
    <s v="Microwave Oven"/>
    <x v="3"/>
    <s v="Appliances"/>
    <s v="STORE19"/>
    <s v="Mann-Austin"/>
    <s v="East"/>
    <s v="Vasquezborough"/>
    <x v="0"/>
    <s v="COD"/>
    <n v="2"/>
    <n v="2.0000000000000129E-2"/>
    <n v="318.62"/>
    <n v="624.49519999999995"/>
  </r>
  <r>
    <x v="773"/>
    <d v="2025-01-26T00:00:00"/>
    <n v="1"/>
    <n v="2025"/>
    <s v="CUST1049"/>
    <s v="Female"/>
    <n v="45"/>
    <s v="PROD76"/>
    <s v="Wireless Mouse"/>
    <x v="1"/>
    <s v="Computer"/>
    <s v="STORE2"/>
    <s v="Mann-Austin"/>
    <s v="East"/>
    <s v="Vasquezborough"/>
    <x v="0"/>
    <s v="PayPal"/>
    <n v="4"/>
    <n v="0.14000000000000001"/>
    <n v="402.11"/>
    <n v="1383.2583999999999"/>
  </r>
  <r>
    <x v="774"/>
    <d v="2025-05-27T00:00:00"/>
    <n v="5"/>
    <n v="2025"/>
    <s v="CUST1408"/>
    <s v="Male"/>
    <n v="36"/>
    <s v="PROD84"/>
    <s v="Wooden Bookshelf"/>
    <x v="3"/>
    <s v="Furniture"/>
    <s v="STORE17"/>
    <s v="Holloway Ltd"/>
    <s v="North"/>
    <s v="Bensonhaven"/>
    <x v="1"/>
    <s v="COD"/>
    <n v="3"/>
    <n v="0.18000000000000005"/>
    <n v="846.31"/>
    <n v="2081.9225999999999"/>
  </r>
  <r>
    <x v="775"/>
    <d v="2025-06-13T00:00:00"/>
    <n v="6"/>
    <n v="2025"/>
    <s v="CUST1168"/>
    <s v="Female"/>
    <n v="36"/>
    <s v="PROD94"/>
    <s v="Vitamin E Body Lotion"/>
    <x v="2"/>
    <s v="Skincare"/>
    <s v="STORE14"/>
    <s v="Mcdonald Inc"/>
    <s v="South"/>
    <s v="Christopherland"/>
    <x v="2"/>
    <s v="COD"/>
    <n v="1"/>
    <n v="7.0000000000000062E-2"/>
    <n v="269.94"/>
    <n v="251.04419999999999"/>
  </r>
  <r>
    <x v="776"/>
    <d v="2024-06-29T00:00:00"/>
    <n v="6"/>
    <n v="2024"/>
    <s v="CUST1241"/>
    <s v="Male"/>
    <n v="31"/>
    <s v="PROD20"/>
    <s v="Outdoor Sports Water Bottle"/>
    <x v="0"/>
    <s v="Accessories"/>
    <s v="STORE4"/>
    <s v="Mann-Austin"/>
    <s v="East"/>
    <s v="Vasquezborough"/>
    <x v="0"/>
    <s v="COD"/>
    <n v="3"/>
    <n v="0.29000000000000004"/>
    <n v="909.25000000000023"/>
    <n v="1936.7025000000003"/>
  </r>
  <r>
    <x v="777"/>
    <d v="2024-02-09T00:00:00"/>
    <n v="2"/>
    <n v="2024"/>
    <s v="CUST1363"/>
    <s v="Male"/>
    <n v="23"/>
    <s v="PROD91"/>
    <s v="Women's High Heels"/>
    <x v="4"/>
    <s v="Footwear"/>
    <s v="STORE12"/>
    <s v="Martinez, Adkins and Johnson"/>
    <s v="North"/>
    <s v="Danielmouth"/>
    <x v="1"/>
    <s v="COD"/>
    <n v="2"/>
    <n v="0.20999999999999996"/>
    <n v="229.81"/>
    <n v="363.09980000000002"/>
  </r>
  <r>
    <x v="778"/>
    <d v="2024-06-08T00:00:00"/>
    <n v="6"/>
    <n v="2024"/>
    <s v="CUST1037"/>
    <s v="Female"/>
    <n v="27"/>
    <s v="PROD78"/>
    <s v="Essential Oil Diffuser"/>
    <x v="3"/>
    <s v="Decor"/>
    <s v="STORE15"/>
    <s v="Shelton PLC"/>
    <s v="North"/>
    <s v="East Jenniferstad"/>
    <x v="1"/>
    <s v="PayPal"/>
    <n v="3"/>
    <n v="6.0000000000000053E-2"/>
    <n v="442.36000000000007"/>
    <n v="1247.4552000000001"/>
  </r>
  <r>
    <x v="779"/>
    <d v="2024-04-04T00:00:00"/>
    <n v="4"/>
    <n v="2024"/>
    <s v="CUST1239"/>
    <s v="Female"/>
    <n v="58"/>
    <s v="PROD86"/>
    <s v="Kitchen Cutting Board"/>
    <x v="3"/>
    <s v="Kitchen"/>
    <s v="STORE3"/>
    <s v="Mann-Austin"/>
    <s v="East"/>
    <s v="Vasquezborough"/>
    <x v="0"/>
    <s v="Credit Card"/>
    <n v="3"/>
    <n v="1.000000000000012E-2"/>
    <n v="413.74000000000012"/>
    <n v="1228.8078000000003"/>
  </r>
  <r>
    <x v="780"/>
    <d v="2024-07-04T00:00:00"/>
    <n v="7"/>
    <n v="2024"/>
    <s v="CUST1496"/>
    <s v="Male"/>
    <n v="56"/>
    <s v="PROD89"/>
    <s v="Face Foundation Kit"/>
    <x v="2"/>
    <s v="Makeup"/>
    <s v="STORE14"/>
    <s v="Mcdonald Inc"/>
    <s v="South"/>
    <s v="Christopherland"/>
    <x v="2"/>
    <s v="PayPal"/>
    <n v="4"/>
    <n v="0.17999999999999994"/>
    <n v="79.749999999999986"/>
    <n v="261.58"/>
  </r>
  <r>
    <x v="781"/>
    <d v="2024-05-21T00:00:00"/>
    <n v="5"/>
    <n v="2024"/>
    <s v="CUST1495"/>
    <s v="Female"/>
    <n v="23"/>
    <s v="PROD40"/>
    <s v="Noise-Canceling Headphones"/>
    <x v="1"/>
    <s v="Audio"/>
    <s v="STORE12"/>
    <s v="Martinez, Adkins and Johnson"/>
    <s v="North"/>
    <s v="Danielmouth"/>
    <x v="1"/>
    <s v="Credit Card"/>
    <n v="4"/>
    <n v="2.9999999999999916E-2"/>
    <n v="95.06"/>
    <n v="368.83280000000002"/>
  </r>
  <r>
    <x v="782"/>
    <d v="2025-04-12T00:00:00"/>
    <n v="4"/>
    <n v="2025"/>
    <s v="CUST1416"/>
    <s v="Male"/>
    <n v="46"/>
    <s v="PROD98"/>
    <s v="Portable Bluetooth Speaker"/>
    <x v="1"/>
    <s v="Audio"/>
    <s v="STORE7"/>
    <s v="Mann-Austin"/>
    <s v="East"/>
    <s v="Vasquezborough"/>
    <x v="0"/>
    <s v="COD"/>
    <n v="4"/>
    <n v="0.27"/>
    <n v="107.08000000000001"/>
    <n v="312.67360000000002"/>
  </r>
  <r>
    <x v="783"/>
    <d v="2025-05-17T00:00:00"/>
    <n v="5"/>
    <n v="2025"/>
    <s v="CUST1474"/>
    <s v="Female"/>
    <n v="32"/>
    <s v="PROD99"/>
    <s v="Stainless Steel Cookware Set"/>
    <x v="3"/>
    <s v="Kitchen"/>
    <s v="STORE18"/>
    <s v="Guerrero-Schmitt"/>
    <s v="East"/>
    <s v="East Stevechester"/>
    <x v="1"/>
    <s v="COD"/>
    <n v="1"/>
    <n v="3.0000000000000027E-2"/>
    <n v="873.18"/>
    <n v="846.98459999999989"/>
  </r>
  <r>
    <x v="784"/>
    <d v="2025-04-17T00:00:00"/>
    <n v="4"/>
    <n v="2025"/>
    <s v="CUST1377"/>
    <s v="Female"/>
    <n v="39"/>
    <s v="PROD70"/>
    <s v="Kitchen Storage Rack"/>
    <x v="3"/>
    <s v="Storage"/>
    <s v="STORE18"/>
    <s v="Guerrero-Schmitt"/>
    <s v="East"/>
    <s v="East Stevechester"/>
    <x v="1"/>
    <s v="COD"/>
    <n v="1"/>
    <n v="9.9999999999999978E-2"/>
    <n v="914.75"/>
    <n v="823.27499999999998"/>
  </r>
  <r>
    <x v="785"/>
    <d v="2023-12-19T00:00:00"/>
    <n v="12"/>
    <n v="2023"/>
    <s v="CUST1049"/>
    <s v="Female"/>
    <n v="45"/>
    <s v="PROD73"/>
    <s v="Shin Guards – Adult"/>
    <x v="0"/>
    <s v="Team Sports"/>
    <s v="STORE13"/>
    <s v="Martinez, Adkins and Johnson"/>
    <s v="North"/>
    <s v="Danielmouth"/>
    <x v="1"/>
    <s v="Credit Card"/>
    <n v="4"/>
    <n v="9.9999999999999978E-2"/>
    <n v="457.33"/>
    <n v="1646.3879999999999"/>
  </r>
  <r>
    <x v="786"/>
    <d v="2024-11-06T00:00:00"/>
    <n v="11"/>
    <n v="2024"/>
    <s v="CUST1292"/>
    <s v="Male"/>
    <n v="30"/>
    <s v="PROD99"/>
    <s v="Stainless Steel Cookware Set"/>
    <x v="3"/>
    <s v="Kitchen"/>
    <s v="STORE3"/>
    <s v="Mann-Austin"/>
    <s v="East"/>
    <s v="Vasquezborough"/>
    <x v="0"/>
    <s v="PayPal"/>
    <n v="3"/>
    <n v="0.22999999999999998"/>
    <n v="761.88"/>
    <n v="1759.9428"/>
  </r>
  <r>
    <x v="787"/>
    <d v="2025-05-16T00:00:00"/>
    <n v="5"/>
    <n v="2025"/>
    <s v="CUST1177"/>
    <s v="Male"/>
    <n v="55"/>
    <s v="PROD37"/>
    <s v="Men's Casual Sneakers"/>
    <x v="4"/>
    <s v="Footwear"/>
    <s v="STORE19"/>
    <s v="Mann-Austin"/>
    <s v="East"/>
    <s v="Vasquezborough"/>
    <x v="0"/>
    <s v="Credit Card"/>
    <n v="4"/>
    <n v="0.13"/>
    <n v="122.87"/>
    <n v="427.58760000000001"/>
  </r>
  <r>
    <x v="788"/>
    <d v="2025-05-01T00:00:00"/>
    <n v="5"/>
    <n v="2025"/>
    <s v="CUST1475"/>
    <s v="Female"/>
    <n v="18"/>
    <s v="PROD73"/>
    <s v="Shin Guards – Adult"/>
    <x v="0"/>
    <s v="Team Sports"/>
    <s v="STORE4"/>
    <s v="Mann-Austin"/>
    <s v="East"/>
    <s v="Vasquezborough"/>
    <x v="0"/>
    <s v="COD"/>
    <n v="4"/>
    <n v="0.28000000000000003"/>
    <n v="753"/>
    <n v="2168.64"/>
  </r>
  <r>
    <x v="789"/>
    <d v="2024-02-03T00:00:00"/>
    <n v="2"/>
    <n v="2024"/>
    <s v="CUST1370"/>
    <s v="Male"/>
    <n v="45"/>
    <s v="PROD5"/>
    <s v="Men's Roll-On Perfume"/>
    <x v="2"/>
    <s v="Fragrance"/>
    <s v="STORE5"/>
    <s v="Mann-Austin"/>
    <s v="East"/>
    <s v="Vasquezborough"/>
    <x v="0"/>
    <s v="Credit Card"/>
    <n v="2"/>
    <n v="0.20999999999999996"/>
    <n v="788.05"/>
    <n v="1245.1189999999999"/>
  </r>
  <r>
    <x v="790"/>
    <d v="2025-08-06T00:00:00"/>
    <n v="8"/>
    <n v="2025"/>
    <s v="CUST1462"/>
    <s v="Female"/>
    <n v="34"/>
    <s v="PROD82"/>
    <s v="Fitness Resistance Bands"/>
    <x v="0"/>
    <s v="Fitness"/>
    <s v="STORE10"/>
    <s v="Martinez, Adkins and Johnson"/>
    <s v="North"/>
    <s v="Danielmouth"/>
    <x v="1"/>
    <s v="Credit Card"/>
    <n v="2"/>
    <n v="0.29000000000000004"/>
    <n v="807.10000000000014"/>
    <n v="1146.0820000000001"/>
  </r>
  <r>
    <x v="791"/>
    <d v="2024-01-29T00:00:00"/>
    <n v="1"/>
    <n v="2024"/>
    <s v="CUST1134"/>
    <s v="Male"/>
    <n v="54"/>
    <s v="PROD8"/>
    <s v="Decorative Lamp Shade"/>
    <x v="3"/>
    <s v="Lighting"/>
    <s v="STORE1"/>
    <s v="Martinez, Adkins and Johnson"/>
    <s v="North"/>
    <s v="Danielmouth"/>
    <x v="1"/>
    <s v="PayPal"/>
    <n v="2"/>
    <n v="2.0000000000000018E-2"/>
    <n v="443.09"/>
    <n v="868.45639999999992"/>
  </r>
  <r>
    <x v="792"/>
    <d v="2025-08-01T00:00:00"/>
    <n v="8"/>
    <n v="2025"/>
    <s v="CUST1468"/>
    <s v="Male"/>
    <n v="45"/>
    <s v="PROD19"/>
    <s v="Knee Support Brace"/>
    <x v="0"/>
    <s v="Equipment"/>
    <s v="STORE15"/>
    <s v="Shelton PLC"/>
    <s v="North"/>
    <s v="East Jenniferstad"/>
    <x v="1"/>
    <s v="COD"/>
    <n v="1"/>
    <n v="2.0000000000000129E-2"/>
    <n v="512.1600000000002"/>
    <n v="501.91680000000008"/>
  </r>
  <r>
    <x v="793"/>
    <d v="2024-10-12T00:00:00"/>
    <n v="10"/>
    <n v="2024"/>
    <s v="CUST1208"/>
    <s v="Male"/>
    <n v="54"/>
    <s v="PROD41"/>
    <s v="Yoga Exercise Mat"/>
    <x v="0"/>
    <s v="Fitness"/>
    <s v="STORE18"/>
    <s v="Guerrero-Schmitt"/>
    <s v="East"/>
    <s v="East Stevechester"/>
    <x v="1"/>
    <s v="COD"/>
    <n v="2"/>
    <n v="0.22999999999999998"/>
    <n v="602.54999999999995"/>
    <n v="927.92699999999991"/>
  </r>
  <r>
    <x v="794"/>
    <d v="2025-03-29T00:00:00"/>
    <n v="3"/>
    <n v="2025"/>
    <s v="CUST1164"/>
    <s v="Female"/>
    <n v="39"/>
    <s v="PROD42"/>
    <s v="Smart Home WiFi Camera"/>
    <x v="1"/>
    <s v="Accessories"/>
    <s v="STORE0"/>
    <s v="Rivera-Warner"/>
    <s v="East"/>
    <s v="Washingtonfurt"/>
    <x v="1"/>
    <s v="COD"/>
    <n v="3"/>
    <n v="9.000000000000008E-2"/>
    <n v="846.19000000000017"/>
    <n v="2310.0987"/>
  </r>
  <r>
    <x v="795"/>
    <d v="2025-04-25T00:00:00"/>
    <n v="4"/>
    <n v="2025"/>
    <s v="CUST1326"/>
    <s v="Female"/>
    <n v="58"/>
    <s v="PROD69"/>
    <s v="Men's Sports Shorts"/>
    <x v="4"/>
    <s v="Bottoms"/>
    <s v="STORE8"/>
    <s v="Mann-Austin"/>
    <s v="East"/>
    <s v="Vasquezborough"/>
    <x v="0"/>
    <s v="Credit Card"/>
    <n v="1"/>
    <n v="0.29000000000000004"/>
    <n v="506.73"/>
    <n v="359.7783"/>
  </r>
  <r>
    <x v="796"/>
    <d v="2024-01-08T00:00:00"/>
    <n v="1"/>
    <n v="2024"/>
    <s v="CUST1052"/>
    <s v="Male"/>
    <n v="55"/>
    <s v="PROD51"/>
    <s v="HDMI Cable – 2m"/>
    <x v="1"/>
    <s v="Accessories"/>
    <s v="STORE16"/>
    <s v="Frederick-Wright"/>
    <s v="West"/>
    <s v="New Jimmymouth"/>
    <x v="1"/>
    <s v="COD"/>
    <n v="1"/>
    <n v="0.13"/>
    <n v="408.66"/>
    <n v="355.5342"/>
  </r>
  <r>
    <x v="797"/>
    <d v="2024-06-04T00:00:00"/>
    <n v="6"/>
    <n v="2024"/>
    <s v="CUST1110"/>
    <s v="Female"/>
    <n v="40"/>
    <s v="PROD8"/>
    <s v="Decorative Lamp Shade"/>
    <x v="3"/>
    <s v="Lighting"/>
    <s v="STORE17"/>
    <s v="Holloway Ltd"/>
    <s v="North"/>
    <s v="Bensonhaven"/>
    <x v="1"/>
    <s v="COD"/>
    <n v="3"/>
    <n v="5.9999999999999942E-2"/>
    <n v="170.47999999999993"/>
    <n v="480.75359999999989"/>
  </r>
  <r>
    <x v="798"/>
    <d v="2025-03-01T00:00:00"/>
    <n v="3"/>
    <n v="2025"/>
    <s v="CUST1097"/>
    <s v="Male"/>
    <n v="36"/>
    <s v="PROD18"/>
    <s v="Women's Denim Jeans"/>
    <x v="4"/>
    <s v="Bottoms"/>
    <s v="STORE9"/>
    <s v="Mann-Austin"/>
    <s v="East"/>
    <s v="Vasquezborough"/>
    <x v="0"/>
    <s v="PayPal"/>
    <n v="1"/>
    <n v="0.17999999999999994"/>
    <n v="423.48000000000013"/>
    <n v="347.25360000000012"/>
  </r>
  <r>
    <x v="799"/>
    <d v="2023-10-14T00:00:00"/>
    <n v="10"/>
    <n v="2023"/>
    <s v="CUST1235"/>
    <s v="Female"/>
    <n v="28"/>
    <s v="PROD92"/>
    <s v="Microwave Oven"/>
    <x v="3"/>
    <s v="Appliances"/>
    <s v="STORE11"/>
    <s v="Martinez, Adkins and Johnson"/>
    <s v="North"/>
    <s v="Danielmouth"/>
    <x v="1"/>
    <s v="Credit Card"/>
    <n v="4"/>
    <n v="9.9999999999999978E-2"/>
    <n v="23.57"/>
    <n v="84.852000000000004"/>
  </r>
  <r>
    <x v="800"/>
    <d v="2025-06-29T00:00:00"/>
    <n v="6"/>
    <n v="2025"/>
    <s v="CUST1381"/>
    <s v="Male"/>
    <n v="50"/>
    <s v="PROD42"/>
    <s v="Smart Home WiFi Camera"/>
    <x v="1"/>
    <s v="Accessories"/>
    <s v="STORE18"/>
    <s v="Guerrero-Schmitt"/>
    <s v="East"/>
    <s v="East Stevechester"/>
    <x v="1"/>
    <s v="COD"/>
    <n v="2"/>
    <n v="9.9999999999999978E-2"/>
    <n v="953.26"/>
    <n v="1715.8679999999999"/>
  </r>
  <r>
    <x v="801"/>
    <d v="2023-12-17T00:00:00"/>
    <n v="12"/>
    <n v="2023"/>
    <s v="CUST1347"/>
    <s v="Female"/>
    <n v="39"/>
    <s v="PROD73"/>
    <s v="Shin Guards – Adult"/>
    <x v="0"/>
    <s v="Team Sports"/>
    <s v="STORE7"/>
    <s v="Mann-Austin"/>
    <s v="East"/>
    <s v="Vasquezborough"/>
    <x v="0"/>
    <s v="COD"/>
    <n v="3"/>
    <n v="0.1399999999999999"/>
    <n v="405.12999999999994"/>
    <n v="1045.2353999999998"/>
  </r>
  <r>
    <x v="802"/>
    <d v="2023-11-18T00:00:00"/>
    <n v="11"/>
    <n v="2023"/>
    <s v="CUST1339"/>
    <s v="Female"/>
    <n v="52"/>
    <s v="PROD2"/>
    <s v="Knee Support Brace"/>
    <x v="0"/>
    <s v="Equipment"/>
    <s v="STORE4"/>
    <s v="Mann-Austin"/>
    <s v="East"/>
    <s v="Vasquezborough"/>
    <x v="0"/>
    <s v="PayPal"/>
    <n v="2"/>
    <n v="0.26"/>
    <n v="333.83"/>
    <n v="494.0684"/>
  </r>
  <r>
    <x v="803"/>
    <d v="2025-03-25T00:00:00"/>
    <n v="3"/>
    <n v="2025"/>
    <s v="CUST1333"/>
    <s v="Female"/>
    <n v="64"/>
    <s v="PROD91"/>
    <s v="Women's High Heels"/>
    <x v="4"/>
    <s v="Footwear"/>
    <s v="STORE3"/>
    <s v="Mann-Austin"/>
    <s v="East"/>
    <s v="Vasquezborough"/>
    <x v="0"/>
    <s v="PayPal"/>
    <n v="2"/>
    <n v="0.21999999999999997"/>
    <n v="727.18"/>
    <n v="1134.4007999999999"/>
  </r>
  <r>
    <x v="804"/>
    <d v="2025-05-01T00:00:00"/>
    <n v="5"/>
    <n v="2025"/>
    <s v="CUST1306"/>
    <s v="Male"/>
    <n v="44"/>
    <s v="PROD5"/>
    <s v="Men's Roll-On Perfume"/>
    <x v="2"/>
    <s v="Fragrance"/>
    <s v="STORE10"/>
    <s v="Martinez, Adkins and Johnson"/>
    <s v="North"/>
    <s v="Danielmouth"/>
    <x v="1"/>
    <s v="COD"/>
    <n v="2"/>
    <n v="0.18999999999999995"/>
    <n v="516.02"/>
    <n v="835.95240000000001"/>
  </r>
  <r>
    <x v="805"/>
    <d v="2024-03-10T00:00:00"/>
    <n v="3"/>
    <n v="2024"/>
    <s v="CUST1294"/>
    <s v="Male"/>
    <n v="29"/>
    <s v="PROD42"/>
    <s v="Smart Home WiFi Camera"/>
    <x v="1"/>
    <s v="Accessories"/>
    <s v="STORE11"/>
    <s v="Martinez, Adkins and Johnson"/>
    <s v="North"/>
    <s v="Danielmouth"/>
    <x v="1"/>
    <s v="Credit Card"/>
    <n v="2"/>
    <n v="0.28000000000000003"/>
    <n v="705.61"/>
    <n v="1016.0784"/>
  </r>
  <r>
    <x v="806"/>
    <d v="2024-05-02T00:00:00"/>
    <n v="5"/>
    <n v="2024"/>
    <s v="CUST1275"/>
    <s v="Male"/>
    <n v="22"/>
    <s v="PROD84"/>
    <s v="Wooden Bookshelf"/>
    <x v="3"/>
    <s v="Furniture"/>
    <s v="STORE8"/>
    <s v="Mann-Austin"/>
    <s v="East"/>
    <s v="Vasquezborough"/>
    <x v="0"/>
    <s v="COD"/>
    <n v="3"/>
    <n v="0.18000000000000005"/>
    <n v="654.47000000000014"/>
    <n v="1609.9962000000003"/>
  </r>
  <r>
    <x v="807"/>
    <d v="2025-03-18T00:00:00"/>
    <n v="3"/>
    <n v="2025"/>
    <s v="CUST1171"/>
    <s v="Female"/>
    <n v="44"/>
    <s v="PROD88"/>
    <s v="Sports Wrist Sweatbands"/>
    <x v="0"/>
    <s v="Accessories"/>
    <s v="STORE15"/>
    <s v="Shelton PLC"/>
    <s v="North"/>
    <s v="East Jenniferstad"/>
    <x v="1"/>
    <s v="Credit Card"/>
    <n v="2"/>
    <n v="0.22999999999999998"/>
    <n v="315.27"/>
    <n v="485.51579999999996"/>
  </r>
  <r>
    <x v="808"/>
    <d v="2024-11-27T00:00:00"/>
    <n v="11"/>
    <n v="2024"/>
    <s v="CUST1222"/>
    <s v="Male"/>
    <n v="35"/>
    <s v="PROD28"/>
    <s v="Sports Stopwatch Timer"/>
    <x v="0"/>
    <s v="Accessories"/>
    <s v="STORE2"/>
    <s v="Mann-Austin"/>
    <s v="East"/>
    <s v="Vasquezborough"/>
    <x v="0"/>
    <s v="Credit Card"/>
    <n v="1"/>
    <n v="5.0000000000000044E-2"/>
    <n v="974.47"/>
    <n v="925.74649999999997"/>
  </r>
  <r>
    <x v="809"/>
    <d v="2024-02-18T00:00:00"/>
    <n v="2"/>
    <n v="2024"/>
    <s v="CUST1067"/>
    <s v="Male"/>
    <n v="58"/>
    <s v="PROD2"/>
    <s v="Knee Support Brace"/>
    <x v="0"/>
    <s v="Equipment"/>
    <s v="STORE4"/>
    <s v="Mann-Austin"/>
    <s v="East"/>
    <s v="Vasquezborough"/>
    <x v="0"/>
    <s v="Credit Card"/>
    <n v="2"/>
    <n v="0.17000000000000004"/>
    <n v="803.30000000000007"/>
    <n v="1333.4780000000001"/>
  </r>
  <r>
    <x v="810"/>
    <d v="2024-06-04T00:00:00"/>
    <n v="6"/>
    <n v="2024"/>
    <s v="CUST1013"/>
    <s v="Female"/>
    <n v="32"/>
    <s v="PROD2"/>
    <s v="Knee Support Brace"/>
    <x v="0"/>
    <s v="Equipment"/>
    <s v="STORE10"/>
    <s v="Martinez, Adkins and Johnson"/>
    <s v="North"/>
    <s v="Danielmouth"/>
    <x v="1"/>
    <s v="COD"/>
    <n v="4"/>
    <n v="0.20999999999999996"/>
    <n v="863.87"/>
    <n v="2729.8292000000001"/>
  </r>
  <r>
    <x v="811"/>
    <d v="2024-08-09T00:00:00"/>
    <n v="8"/>
    <n v="2024"/>
    <s v="CUST1469"/>
    <s v="Male"/>
    <n v="19"/>
    <s v="PROD80"/>
    <s v="Wall-Mounted Spice Rack"/>
    <x v="3"/>
    <s v="Kitchen"/>
    <s v="STORE18"/>
    <s v="Guerrero-Schmitt"/>
    <s v="East"/>
    <s v="East Stevechester"/>
    <x v="1"/>
    <s v="Credit Card"/>
    <n v="1"/>
    <n v="0.17000000000000004"/>
    <n v="450.11"/>
    <n v="373.59129999999999"/>
  </r>
  <r>
    <x v="812"/>
    <d v="2024-07-13T00:00:00"/>
    <n v="7"/>
    <n v="2024"/>
    <s v="CUST1230"/>
    <s v="Male"/>
    <n v="29"/>
    <s v="PROD68"/>
    <s v="Wooden Nightstand"/>
    <x v="3"/>
    <s v="Furniture"/>
    <s v="STORE13"/>
    <s v="Martinez, Adkins and Johnson"/>
    <s v="North"/>
    <s v="Danielmouth"/>
    <x v="1"/>
    <s v="COD"/>
    <n v="1"/>
    <n v="0.17999999999999994"/>
    <n v="289.82"/>
    <n v="237.6524"/>
  </r>
  <r>
    <x v="813"/>
    <d v="2025-08-21T00:00:00"/>
    <n v="8"/>
    <n v="2025"/>
    <s v="CUST1334"/>
    <s v="Female"/>
    <n v="50"/>
    <s v="PROD54"/>
    <s v="Sports Stopwatch Pro"/>
    <x v="0"/>
    <s v="Accessories"/>
    <s v="STORE10"/>
    <s v="Martinez, Adkins and Johnson"/>
    <s v="North"/>
    <s v="Danielmouth"/>
    <x v="1"/>
    <s v="PayPal"/>
    <n v="4"/>
    <n v="9.9999999999999978E-2"/>
    <n v="250.64"/>
    <n v="902.30399999999997"/>
  </r>
  <r>
    <x v="814"/>
    <d v="2025-08-07T00:00:00"/>
    <n v="8"/>
    <n v="2025"/>
    <s v="CUST1287"/>
    <s v="Female"/>
    <n v="22"/>
    <s v="PROD69"/>
    <s v="Men's Sports Shorts"/>
    <x v="4"/>
    <s v="Bottoms"/>
    <s v="STORE19"/>
    <s v="Mann-Austin"/>
    <s v="East"/>
    <s v="Vasquezborough"/>
    <x v="0"/>
    <s v="COD"/>
    <n v="4"/>
    <n v="0.16000000000000003"/>
    <n v="373.49"/>
    <n v="1254.9264000000001"/>
  </r>
  <r>
    <x v="815"/>
    <d v="2024-04-16T00:00:00"/>
    <n v="4"/>
    <n v="2024"/>
    <s v="CUST1066"/>
    <s v="Female"/>
    <n v="27"/>
    <s v="PROD3"/>
    <s v="Fabric Sofa Throw Blanket"/>
    <x v="3"/>
    <s v="Decor"/>
    <s v="STORE9"/>
    <s v="Mann-Austin"/>
    <s v="East"/>
    <s v="Vasquezborough"/>
    <x v="0"/>
    <s v="PayPal"/>
    <n v="4"/>
    <n v="0.17999999999999994"/>
    <n v="348.90999999999997"/>
    <n v="1144.4248"/>
  </r>
  <r>
    <x v="816"/>
    <d v="2024-04-08T00:00:00"/>
    <n v="4"/>
    <n v="2024"/>
    <s v="CUST1110"/>
    <s v="Female"/>
    <n v="40"/>
    <s v="PROD94"/>
    <s v="Vitamin E Body Lotion"/>
    <x v="2"/>
    <s v="Skincare"/>
    <s v="STORE17"/>
    <s v="Holloway Ltd"/>
    <s v="North"/>
    <s v="Bensonhaven"/>
    <x v="1"/>
    <s v="Credit Card"/>
    <n v="4"/>
    <n v="0.17000000000000004"/>
    <n v="212.96"/>
    <n v="707.02719999999999"/>
  </r>
  <r>
    <x v="817"/>
    <d v="2024-04-24T00:00:00"/>
    <n v="4"/>
    <n v="2024"/>
    <s v="CUST1190"/>
    <s v="Male"/>
    <n v="21"/>
    <s v="PROD27"/>
    <s v="Decorative Floor Vase"/>
    <x v="3"/>
    <s v="Decor"/>
    <s v="STORE19"/>
    <s v="Mann-Austin"/>
    <s v="East"/>
    <s v="Vasquezborough"/>
    <x v="0"/>
    <s v="COD"/>
    <n v="3"/>
    <n v="0.10999999999999999"/>
    <n v="871.34"/>
    <n v="2326.4778000000001"/>
  </r>
  <r>
    <x v="818"/>
    <d v="2025-07-06T00:00:00"/>
    <n v="7"/>
    <n v="2025"/>
    <s v="CUST1100"/>
    <s v="Female"/>
    <n v="53"/>
    <s v="PROD94"/>
    <s v="Vitamin E Body Lotion"/>
    <x v="2"/>
    <s v="Skincare"/>
    <s v="STORE0"/>
    <s v="Rivera-Warner"/>
    <s v="East"/>
    <s v="Washingtonfurt"/>
    <x v="1"/>
    <s v="Credit Card"/>
    <n v="2"/>
    <n v="6.0000000000000053E-2"/>
    <n v="698.94"/>
    <n v="1314.0072"/>
  </r>
  <r>
    <x v="819"/>
    <d v="2025-02-09T00:00:00"/>
    <n v="2"/>
    <n v="2025"/>
    <s v="CUST1316"/>
    <s v="Male"/>
    <n v="34"/>
    <s v="PROD74"/>
    <s v="Bluetooth Car Audio System"/>
    <x v="1"/>
    <s v="Audio"/>
    <s v="STORE0"/>
    <s v="Rivera-Warner"/>
    <s v="East"/>
    <s v="Washingtonfurt"/>
    <x v="1"/>
    <s v="COD"/>
    <n v="1"/>
    <n v="0.22999999999999998"/>
    <n v="719.94"/>
    <n v="554.35380000000009"/>
  </r>
  <r>
    <x v="820"/>
    <d v="2024-11-11T00:00:00"/>
    <n v="11"/>
    <n v="2024"/>
    <s v="CUST1006"/>
    <s v="Female"/>
    <n v="29"/>
    <s v="PROD28"/>
    <s v="Sports Stopwatch Timer"/>
    <x v="0"/>
    <s v="Accessories"/>
    <s v="STORE4"/>
    <s v="Mann-Austin"/>
    <s v="East"/>
    <s v="Vasquezborough"/>
    <x v="0"/>
    <s v="PayPal"/>
    <n v="2"/>
    <n v="0.22000000000000008"/>
    <n v="278.16000000000014"/>
    <n v="433.92960000000016"/>
  </r>
  <r>
    <x v="821"/>
    <d v="2024-01-16T00:00:00"/>
    <n v="1"/>
    <n v="2024"/>
    <s v="CUST1053"/>
    <s v="Female"/>
    <n v="37"/>
    <s v="PROD49"/>
    <s v="Men's Roll-On Perfume"/>
    <x v="2"/>
    <s v="Fragrance"/>
    <s v="STORE5"/>
    <s v="Mann-Austin"/>
    <s v="East"/>
    <s v="Vasquezborough"/>
    <x v="0"/>
    <s v="Credit Card"/>
    <n v="1"/>
    <n v="0.17000000000000004"/>
    <n v="678.9"/>
    <n v="563.48699999999997"/>
  </r>
  <r>
    <x v="822"/>
    <d v="2024-08-16T00:00:00"/>
    <n v="8"/>
    <n v="2024"/>
    <s v="CUST1015"/>
    <s v="Female"/>
    <n v="49"/>
    <s v="PROD25"/>
    <s v="Women's Scarf Set"/>
    <x v="4"/>
    <s v="Accessories"/>
    <s v="STORE15"/>
    <s v="Shelton PLC"/>
    <s v="North"/>
    <s v="East Jenniferstad"/>
    <x v="1"/>
    <s v="Credit Card"/>
    <n v="4"/>
    <n v="0.15000000000000002"/>
    <n v="94.13"/>
    <n v="320.04199999999997"/>
  </r>
  <r>
    <x v="823"/>
    <d v="2025-10-03T00:00:00"/>
    <n v="10"/>
    <n v="2025"/>
    <s v="CUST1441"/>
    <s v="Male"/>
    <n v="31"/>
    <s v="PROD44"/>
    <s v="Adjustable Jump Rope"/>
    <x v="0"/>
    <s v="Fitness"/>
    <s v="STORE1"/>
    <s v="Martinez, Adkins and Johnson"/>
    <s v="North"/>
    <s v="Danielmouth"/>
    <x v="1"/>
    <s v="PayPal"/>
    <n v="4"/>
    <n v="1.0000000000000009E-2"/>
    <n v="415.02"/>
    <n v="1643.4792"/>
  </r>
  <r>
    <x v="824"/>
    <d v="2025-07-03T00:00:00"/>
    <n v="7"/>
    <n v="2025"/>
    <s v="CUST1051"/>
    <s v="Female"/>
    <n v="23"/>
    <s v="PROD11"/>
    <s v="Men's Graphic T-Shirt"/>
    <x v="4"/>
    <s v="Tops"/>
    <s v="STORE4"/>
    <s v="Mann-Austin"/>
    <s v="East"/>
    <s v="Vasquezborough"/>
    <x v="0"/>
    <s v="Credit Card"/>
    <n v="4"/>
    <n v="3.0000000000000027E-2"/>
    <n v="780.07"/>
    <n v="3026.6716000000001"/>
  </r>
  <r>
    <x v="825"/>
    <d v="2025-08-08T00:00:00"/>
    <n v="8"/>
    <n v="2025"/>
    <s v="CUST1428"/>
    <s v="Female"/>
    <n v="27"/>
    <s v="PROD37"/>
    <s v="Men's Casual Sneakers"/>
    <x v="4"/>
    <s v="Footwear"/>
    <s v="STORE15"/>
    <s v="Shelton PLC"/>
    <s v="North"/>
    <s v="East Jenniferstad"/>
    <x v="1"/>
    <s v="Credit Card"/>
    <n v="4"/>
    <n v="0.28000000000000003"/>
    <n v="184.57"/>
    <n v="531.5616"/>
  </r>
  <r>
    <x v="826"/>
    <d v="2024-08-28T00:00:00"/>
    <n v="8"/>
    <n v="2024"/>
    <s v="CUST1287"/>
    <s v="Female"/>
    <n v="22"/>
    <s v="PROD65"/>
    <s v="Adjustable Dumbbells 20kg"/>
    <x v="0"/>
    <s v="Fitness"/>
    <s v="STORE4"/>
    <s v="Mann-Austin"/>
    <s v="East"/>
    <s v="Vasquezborough"/>
    <x v="0"/>
    <s v="PayPal"/>
    <n v="4"/>
    <n v="0.21999999999999997"/>
    <n v="277.58"/>
    <n v="866.04959999999994"/>
  </r>
  <r>
    <x v="827"/>
    <d v="2025-03-18T00:00:00"/>
    <n v="3"/>
    <n v="2025"/>
    <s v="CUST1104"/>
    <s v="Male"/>
    <n v="64"/>
    <s v="PROD31"/>
    <s v="Basketball"/>
    <x v="0"/>
    <s v="Team Sports"/>
    <s v="STORE3"/>
    <s v="Mann-Austin"/>
    <s v="East"/>
    <s v="Vasquezborough"/>
    <x v="0"/>
    <s v="Credit Card"/>
    <n v="1"/>
    <n v="0.17999999999999994"/>
    <n v="36.799999999999997"/>
    <n v="30.175999999999998"/>
  </r>
  <r>
    <x v="828"/>
    <d v="2025-06-01T00:00:00"/>
    <n v="6"/>
    <n v="2025"/>
    <s v="CUST1356"/>
    <s v="Male"/>
    <n v="54"/>
    <s v="PROD88"/>
    <s v="Sports Wrist Sweatbands"/>
    <x v="0"/>
    <s v="Accessories"/>
    <s v="STORE6"/>
    <s v="Mann-Austin"/>
    <s v="East"/>
    <s v="Vasquezborough"/>
    <x v="0"/>
    <s v="Credit Card"/>
    <n v="1"/>
    <n v="0.14000000000000001"/>
    <n v="539.37"/>
    <n v="463.85820000000001"/>
  </r>
  <r>
    <x v="829"/>
    <d v="2025-04-13T00:00:00"/>
    <n v="4"/>
    <n v="2025"/>
    <s v="CUST1089"/>
    <s v="Male"/>
    <n v="43"/>
    <s v="PROD20"/>
    <s v="Outdoor Sports Water Bottle"/>
    <x v="0"/>
    <s v="Accessories"/>
    <s v="STORE18"/>
    <s v="Guerrero-Schmitt"/>
    <s v="East"/>
    <s v="East Stevechester"/>
    <x v="1"/>
    <s v="PayPal"/>
    <n v="1"/>
    <n v="0.30000000000000004"/>
    <n v="27.830000000000005"/>
    <n v="19.481000000000002"/>
  </r>
  <r>
    <x v="830"/>
    <d v="2024-06-13T00:00:00"/>
    <n v="6"/>
    <n v="2024"/>
    <s v="CUST1283"/>
    <s v="Female"/>
    <n v="54"/>
    <s v="PROD70"/>
    <s v="Kitchen Storage Rack"/>
    <x v="3"/>
    <s v="Storage"/>
    <s v="STORE4"/>
    <s v="Mann-Austin"/>
    <s v="East"/>
    <s v="Vasquezborough"/>
    <x v="0"/>
    <s v="COD"/>
    <n v="3"/>
    <n v="0.27999999999999992"/>
    <n v="698.71999999999991"/>
    <n v="1509.2351999999998"/>
  </r>
  <r>
    <x v="831"/>
    <d v="2025-02-10T00:00:00"/>
    <n v="2"/>
    <n v="2025"/>
    <s v="CUST1012"/>
    <s v="Female"/>
    <n v="55"/>
    <s v="PROD76"/>
    <s v="Wireless Mouse"/>
    <x v="1"/>
    <s v="Computer"/>
    <s v="STORE13"/>
    <s v="Martinez, Adkins and Johnson"/>
    <s v="North"/>
    <s v="Danielmouth"/>
    <x v="1"/>
    <s v="COD"/>
    <n v="4"/>
    <n v="0.15000000000000002"/>
    <n v="528.23"/>
    <n v="1795.982"/>
  </r>
  <r>
    <x v="832"/>
    <d v="2024-09-13T00:00:00"/>
    <n v="9"/>
    <n v="2024"/>
    <s v="CUST1492"/>
    <s v="Female"/>
    <n v="59"/>
    <s v="PROD46"/>
    <s v="Men's Winter Jacket"/>
    <x v="4"/>
    <s v="Outerwear"/>
    <s v="STORE16"/>
    <s v="Frederick-Wright"/>
    <s v="West"/>
    <s v="New Jimmymouth"/>
    <x v="1"/>
    <s v="PayPal"/>
    <n v="2"/>
    <n v="0.24"/>
    <n v="780.90000000000009"/>
    <n v="1186.9680000000001"/>
  </r>
  <r>
    <x v="833"/>
    <d v="2023-11-06T00:00:00"/>
    <n v="11"/>
    <n v="2023"/>
    <s v="CUST1180"/>
    <s v="Male"/>
    <n v="38"/>
    <s v="PROD21"/>
    <s v="Multi-Purpose Storage Box"/>
    <x v="3"/>
    <s v="Storage"/>
    <s v="STORE14"/>
    <s v="Mcdonald Inc"/>
    <s v="South"/>
    <s v="Christopherland"/>
    <x v="2"/>
    <s v="COD"/>
    <n v="1"/>
    <n v="6.0000000000000053E-2"/>
    <n v="977.97"/>
    <n v="919.29179999999997"/>
  </r>
  <r>
    <x v="834"/>
    <d v="2024-01-19T00:00:00"/>
    <n v="1"/>
    <n v="2024"/>
    <s v="CUST1369"/>
    <s v="Female"/>
    <n v="20"/>
    <s v="PROD83"/>
    <s v="Hydrating Face Cleanser"/>
    <x v="2"/>
    <s v="Skincare"/>
    <s v="STORE12"/>
    <s v="Martinez, Adkins and Johnson"/>
    <s v="North"/>
    <s v="Danielmouth"/>
    <x v="1"/>
    <s v="Credit Card"/>
    <n v="4"/>
    <n v="0.18999999999999995"/>
    <n v="354.65"/>
    <n v="1149.066"/>
  </r>
  <r>
    <x v="835"/>
    <d v="2024-03-25T00:00:00"/>
    <n v="3"/>
    <n v="2024"/>
    <s v="CUST1283"/>
    <s v="Female"/>
    <n v="54"/>
    <s v="PROD68"/>
    <s v="Wooden Nightstand"/>
    <x v="3"/>
    <s v="Furniture"/>
    <s v="STORE19"/>
    <s v="Mann-Austin"/>
    <s v="East"/>
    <s v="Vasquezborough"/>
    <x v="0"/>
    <s v="COD"/>
    <n v="1"/>
    <n v="8.9999999999999969E-2"/>
    <n v="671.62"/>
    <n v="611.17420000000004"/>
  </r>
  <r>
    <x v="836"/>
    <d v="2025-09-14T00:00:00"/>
    <n v="9"/>
    <n v="2025"/>
    <s v="CUST1317"/>
    <s v="Female"/>
    <n v="64"/>
    <s v="PROD82"/>
    <s v="Fitness Resistance Bands"/>
    <x v="0"/>
    <s v="Fitness"/>
    <s v="STORE3"/>
    <s v="Mann-Austin"/>
    <s v="East"/>
    <s v="Vasquezborough"/>
    <x v="0"/>
    <s v="PayPal"/>
    <n v="1"/>
    <n v="0.29000000000000004"/>
    <n v="867.32"/>
    <n v="615.79719999999998"/>
  </r>
  <r>
    <x v="837"/>
    <d v="2024-02-14T00:00:00"/>
    <n v="2"/>
    <n v="2024"/>
    <s v="CUST1081"/>
    <s v="Female"/>
    <n v="34"/>
    <s v="PROD10"/>
    <s v="Men's Graphic T-Shirt"/>
    <x v="4"/>
    <s v="Tops"/>
    <s v="STORE12"/>
    <s v="Martinez, Adkins and Johnson"/>
    <s v="North"/>
    <s v="Danielmouth"/>
    <x v="1"/>
    <s v="PayPal"/>
    <n v="3"/>
    <n v="0.15000000000000013"/>
    <n v="240.27000000000004"/>
    <n v="612.68850000000009"/>
  </r>
  <r>
    <x v="838"/>
    <d v="2025-03-12T00:00:00"/>
    <n v="3"/>
    <n v="2025"/>
    <s v="CUST1075"/>
    <s v="Female"/>
    <n v="61"/>
    <s v="PROD28"/>
    <s v="Sports Stopwatch Timer"/>
    <x v="0"/>
    <s v="Accessories"/>
    <s v="STORE16"/>
    <s v="Frederick-Wright"/>
    <s v="West"/>
    <s v="New Jimmymouth"/>
    <x v="1"/>
    <s v="COD"/>
    <n v="2"/>
    <n v="0.28000000000000003"/>
    <n v="619.12"/>
    <n v="891.53279999999995"/>
  </r>
  <r>
    <x v="839"/>
    <d v="2025-04-08T00:00:00"/>
    <n v="4"/>
    <n v="2025"/>
    <s v="CUST1213"/>
    <s v="Female"/>
    <n v="42"/>
    <s v="PROD87"/>
    <s v="LED Bedside Lamp"/>
    <x v="3"/>
    <s v="Lighting"/>
    <s v="STORE0"/>
    <s v="Rivera-Warner"/>
    <s v="East"/>
    <s v="Washingtonfurt"/>
    <x v="1"/>
    <s v="PayPal"/>
    <n v="3"/>
    <n v="7.999999999999996E-2"/>
    <n v="693.42"/>
    <n v="1913.8391999999999"/>
  </r>
  <r>
    <x v="840"/>
    <d v="2025-02-07T00:00:00"/>
    <n v="2"/>
    <n v="2025"/>
    <s v="CUST1108"/>
    <s v="Male"/>
    <n v="38"/>
    <s v="PROD48"/>
    <s v="Car Dashboard Phone Holder"/>
    <x v="1"/>
    <s v="Accessories"/>
    <s v="STORE10"/>
    <s v="Martinez, Adkins and Johnson"/>
    <s v="North"/>
    <s v="Danielmouth"/>
    <x v="1"/>
    <s v="COD"/>
    <n v="4"/>
    <n v="0.28000000000000003"/>
    <n v="751.63"/>
    <n v="2164.6943999999999"/>
  </r>
  <r>
    <x v="841"/>
    <d v="2024-03-29T00:00:00"/>
    <n v="3"/>
    <n v="2024"/>
    <s v="CUST1110"/>
    <s v="Female"/>
    <n v="40"/>
    <s v="PROD31"/>
    <s v="Basketball"/>
    <x v="0"/>
    <s v="Team Sports"/>
    <s v="STORE15"/>
    <s v="Shelton PLC"/>
    <s v="North"/>
    <s v="East Jenniferstad"/>
    <x v="1"/>
    <s v="COD"/>
    <n v="3"/>
    <n v="0.18999999999999995"/>
    <n v="108.13999999999999"/>
    <n v="262.78019999999998"/>
  </r>
  <r>
    <x v="842"/>
    <d v="2024-06-03T00:00:00"/>
    <n v="6"/>
    <n v="2024"/>
    <s v="CUST1256"/>
    <s v="Male"/>
    <n v="57"/>
    <s v="PROD27"/>
    <s v="Decorative Floor Vase"/>
    <x v="3"/>
    <s v="Decor"/>
    <s v="STORE4"/>
    <s v="Mann-Austin"/>
    <s v="East"/>
    <s v="Vasquezborough"/>
    <x v="0"/>
    <s v="COD"/>
    <n v="1"/>
    <n v="0.17000000000000004"/>
    <n v="964.11"/>
    <n v="800.21129999999994"/>
  </r>
  <r>
    <x v="843"/>
    <d v="2024-08-21T00:00:00"/>
    <n v="8"/>
    <n v="2024"/>
    <s v="CUST1131"/>
    <s v="Female"/>
    <n v="34"/>
    <s v="PROD19"/>
    <s v="Knee Support Brace"/>
    <x v="0"/>
    <s v="Equipment"/>
    <s v="STORE0"/>
    <s v="Rivera-Warner"/>
    <s v="East"/>
    <s v="Washingtonfurt"/>
    <x v="1"/>
    <s v="Credit Card"/>
    <n v="1"/>
    <n v="0.29000000000000004"/>
    <n v="346.2"/>
    <n v="245.80199999999999"/>
  </r>
  <r>
    <x v="844"/>
    <d v="2024-08-23T00:00:00"/>
    <n v="8"/>
    <n v="2024"/>
    <s v="CUST1457"/>
    <s v="Male"/>
    <n v="59"/>
    <s v="PROD43"/>
    <s v="USB External Hard Drive"/>
    <x v="1"/>
    <s v="Computer"/>
    <s v="STORE15"/>
    <s v="Shelton PLC"/>
    <s v="North"/>
    <s v="East Jenniferstad"/>
    <x v="1"/>
    <s v="Credit Card"/>
    <n v="3"/>
    <n v="0.29000000000000004"/>
    <n v="791.75"/>
    <n v="1686.4275"/>
  </r>
  <r>
    <x v="845"/>
    <d v="2023-12-05T00:00:00"/>
    <n v="12"/>
    <n v="2023"/>
    <s v="CUST1319"/>
    <s v="Male"/>
    <n v="54"/>
    <s v="PROD39"/>
    <s v="Portable Power Bank"/>
    <x v="1"/>
    <s v="Mobile"/>
    <s v="STORE13"/>
    <s v="Martinez, Adkins and Johnson"/>
    <s v="North"/>
    <s v="Danielmouth"/>
    <x v="1"/>
    <s v="PayPal"/>
    <n v="1"/>
    <n v="0.13"/>
    <n v="529.84"/>
    <n v="460.96080000000001"/>
  </r>
  <r>
    <x v="846"/>
    <d v="2025-10-06T00:00:00"/>
    <n v="10"/>
    <n v="2025"/>
    <s v="CUST1471"/>
    <s v="Male"/>
    <n v="42"/>
    <s v="PROD54"/>
    <s v="Sports Stopwatch Pro"/>
    <x v="0"/>
    <s v="Accessories"/>
    <s v="STORE3"/>
    <s v="Mann-Austin"/>
    <s v="East"/>
    <s v="Vasquezborough"/>
    <x v="0"/>
    <s v="PayPal"/>
    <n v="3"/>
    <n v="0.10999999999999999"/>
    <n v="582.57000000000005"/>
    <n v="1555.4619"/>
  </r>
  <r>
    <x v="847"/>
    <d v="2023-11-12T00:00:00"/>
    <n v="11"/>
    <n v="2023"/>
    <s v="CUST1211"/>
    <s v="Female"/>
    <n v="20"/>
    <s v="PROD95"/>
    <s v="Sports Stopwatch Basic"/>
    <x v="0"/>
    <s v="Accessories"/>
    <s v="STORE17"/>
    <s v="Holloway Ltd"/>
    <s v="North"/>
    <s v="Bensonhaven"/>
    <x v="1"/>
    <s v="COD"/>
    <n v="1"/>
    <n v="0.21999999999999997"/>
    <n v="219.80999999999997"/>
    <n v="171.45179999999999"/>
  </r>
  <r>
    <x v="848"/>
    <d v="2024-05-25T00:00:00"/>
    <n v="5"/>
    <n v="2024"/>
    <s v="CUST1497"/>
    <s v="Female"/>
    <n v="47"/>
    <s v="PROD70"/>
    <s v="Kitchen Storage Rack"/>
    <x v="3"/>
    <s v="Storage"/>
    <s v="STORE18"/>
    <s v="Guerrero-Schmitt"/>
    <s v="East"/>
    <s v="East Stevechester"/>
    <x v="1"/>
    <s v="Credit Card"/>
    <n v="4"/>
    <n v="0.27"/>
    <n v="883.31"/>
    <n v="2579.2651999999998"/>
  </r>
  <r>
    <x v="849"/>
    <d v="2024-12-01T00:00:00"/>
    <n v="12"/>
    <n v="2024"/>
    <s v="CUST1234"/>
    <s v="Female"/>
    <n v="43"/>
    <s v="PROD17"/>
    <s v="Soccer Training Cone Set"/>
    <x v="0"/>
    <s v="Accessories"/>
    <s v="STORE14"/>
    <s v="Mcdonald Inc"/>
    <s v="South"/>
    <s v="Christopherland"/>
    <x v="2"/>
    <s v="COD"/>
    <n v="4"/>
    <n v="3.9999999999999925E-2"/>
    <n v="329.06"/>
    <n v="1263.5904"/>
  </r>
  <r>
    <x v="850"/>
    <d v="2025-01-21T00:00:00"/>
    <n v="1"/>
    <n v="2025"/>
    <s v="CUST1105"/>
    <s v="Female"/>
    <n v="50"/>
    <s v="PROD68"/>
    <s v="Wooden Nightstand"/>
    <x v="3"/>
    <s v="Furniture"/>
    <s v="STORE11"/>
    <s v="Martinez, Adkins and Johnson"/>
    <s v="North"/>
    <s v="Danielmouth"/>
    <x v="1"/>
    <s v="PayPal"/>
    <n v="1"/>
    <n v="3.0000000000000027E-2"/>
    <n v="935.78"/>
    <n v="907.70659999999998"/>
  </r>
  <r>
    <x v="851"/>
    <d v="2024-07-11T00:00:00"/>
    <n v="7"/>
    <n v="2024"/>
    <s v="CUST1320"/>
    <s v="Female"/>
    <n v="34"/>
    <s v="PROD60"/>
    <s v="Luxury Perfume Spray"/>
    <x v="2"/>
    <s v="Fragrance"/>
    <s v="STORE10"/>
    <s v="Martinez, Adkins and Johnson"/>
    <s v="North"/>
    <s v="Danielmouth"/>
    <x v="1"/>
    <s v="Credit Card"/>
    <n v="4"/>
    <n v="0.19999999999999996"/>
    <n v="597.79999999999995"/>
    <n v="1912.96"/>
  </r>
  <r>
    <x v="852"/>
    <d v="2025-02-12T00:00:00"/>
    <n v="2"/>
    <n v="2025"/>
    <s v="CUST1259"/>
    <s v="Female"/>
    <n v="32"/>
    <s v="PROD13"/>
    <s v="Men's Graphic T-Shirt"/>
    <x v="4"/>
    <s v="Tops"/>
    <s v="STORE18"/>
    <s v="Guerrero-Schmitt"/>
    <s v="East"/>
    <s v="East Stevechester"/>
    <x v="1"/>
    <s v="Credit Card"/>
    <n v="4"/>
    <n v="0.16000000000000003"/>
    <n v="266.98"/>
    <n v="897.05280000000005"/>
  </r>
  <r>
    <x v="853"/>
    <d v="2025-08-04T00:00:00"/>
    <n v="8"/>
    <n v="2025"/>
    <s v="CUST1407"/>
    <s v="Male"/>
    <n v="33"/>
    <s v="PROD70"/>
    <s v="Kitchen Storage Rack"/>
    <x v="3"/>
    <s v="Storage"/>
    <s v="STORE15"/>
    <s v="Shelton PLC"/>
    <s v="North"/>
    <s v="East Jenniferstad"/>
    <x v="1"/>
    <s v="Credit Card"/>
    <n v="3"/>
    <n v="2.9999999999999916E-2"/>
    <n v="360.17999999999995"/>
    <n v="1048.1237999999998"/>
  </r>
  <r>
    <x v="854"/>
    <d v="2025-07-22T00:00:00"/>
    <n v="7"/>
    <n v="2025"/>
    <s v="CUST1363"/>
    <s v="Male"/>
    <n v="23"/>
    <s v="PROD56"/>
    <s v="Premium Blanket Throw"/>
    <x v="3"/>
    <s v="Decor"/>
    <s v="STORE0"/>
    <s v="Rivera-Warner"/>
    <s v="East"/>
    <s v="Washingtonfurt"/>
    <x v="1"/>
    <s v="COD"/>
    <n v="3"/>
    <n v="5.0000000000000155E-2"/>
    <n v="247.41000000000005"/>
    <n v="705.11850000000004"/>
  </r>
  <r>
    <x v="855"/>
    <d v="2023-11-05T00:00:00"/>
    <n v="11"/>
    <n v="2023"/>
    <s v="CUST1078"/>
    <s v="Male"/>
    <n v="21"/>
    <s v="PROD45"/>
    <s v="High-Grip Football"/>
    <x v="0"/>
    <s v="Team Sports"/>
    <s v="STORE15"/>
    <s v="Shelton PLC"/>
    <s v="North"/>
    <s v="East Jenniferstad"/>
    <x v="1"/>
    <s v="Credit Card"/>
    <n v="3"/>
    <n v="0.22999999999999998"/>
    <n v="674.66"/>
    <n v="1558.4646"/>
  </r>
  <r>
    <x v="856"/>
    <d v="2025-08-05T00:00:00"/>
    <n v="8"/>
    <n v="2025"/>
    <s v="CUST1415"/>
    <s v="Female"/>
    <n v="26"/>
    <s v="PROD42"/>
    <s v="Smart Home WiFi Camera"/>
    <x v="1"/>
    <s v="Accessories"/>
    <s v="STORE4"/>
    <s v="Mann-Austin"/>
    <s v="East"/>
    <s v="Vasquezborough"/>
    <x v="0"/>
    <s v="PayPal"/>
    <n v="1"/>
    <n v="0.27"/>
    <n v="913.9799999999999"/>
    <n v="667.20539999999994"/>
  </r>
  <r>
    <x v="857"/>
    <d v="2025-04-22T00:00:00"/>
    <n v="4"/>
    <n v="2025"/>
    <s v="CUST1314"/>
    <s v="Female"/>
    <n v="53"/>
    <s v="PROD93"/>
    <s v="USB-C Laptop Charger"/>
    <x v="1"/>
    <s v="Computer"/>
    <s v="STORE10"/>
    <s v="Martinez, Adkins and Johnson"/>
    <s v="North"/>
    <s v="Danielmouth"/>
    <x v="1"/>
    <s v="PayPal"/>
    <n v="4"/>
    <n v="0.13"/>
    <n v="370.5"/>
    <n v="1289.3399999999999"/>
  </r>
  <r>
    <x v="858"/>
    <d v="2024-11-23T00:00:00"/>
    <n v="11"/>
    <n v="2024"/>
    <s v="CUST1358"/>
    <s v="Female"/>
    <n v="60"/>
    <s v="PROD72"/>
    <s v="Professional Jump Rope"/>
    <x v="0"/>
    <s v="Fitness"/>
    <s v="STORE13"/>
    <s v="Martinez, Adkins and Johnson"/>
    <s v="North"/>
    <s v="Danielmouth"/>
    <x v="1"/>
    <s v="PayPal"/>
    <n v="1"/>
    <n v="9.9999999999999978E-2"/>
    <n v="735.1"/>
    <n v="661.59"/>
  </r>
  <r>
    <x v="859"/>
    <d v="2024-11-18T00:00:00"/>
    <n v="11"/>
    <n v="2024"/>
    <s v="CUST1135"/>
    <s v="Female"/>
    <n v="33"/>
    <s v="PROD79"/>
    <s v="Decorative Lamp Shade"/>
    <x v="3"/>
    <s v="Lighting"/>
    <s v="STORE2"/>
    <s v="Mann-Austin"/>
    <s v="East"/>
    <s v="Vasquezborough"/>
    <x v="0"/>
    <s v="Credit Card"/>
    <n v="3"/>
    <n v="5.0000000000000044E-2"/>
    <n v="448.55000000000007"/>
    <n v="1278.3675000000001"/>
  </r>
  <r>
    <x v="860"/>
    <d v="2025-02-03T00:00:00"/>
    <n v="2"/>
    <n v="2025"/>
    <s v="CUST1059"/>
    <s v="Male"/>
    <n v="53"/>
    <s v="PROD84"/>
    <s v="Wooden Bookshelf"/>
    <x v="3"/>
    <s v="Furniture"/>
    <s v="STORE13"/>
    <s v="Martinez, Adkins and Johnson"/>
    <s v="North"/>
    <s v="Danielmouth"/>
    <x v="1"/>
    <s v="COD"/>
    <n v="3"/>
    <n v="6.9999999999999951E-2"/>
    <n v="904.96"/>
    <n v="2524.8384000000001"/>
  </r>
  <r>
    <x v="861"/>
    <d v="2024-11-12T00:00:00"/>
    <n v="11"/>
    <n v="2024"/>
    <s v="CUST1380"/>
    <s v="Male"/>
    <n v="23"/>
    <s v="PROD68"/>
    <s v="Wooden Nightstand"/>
    <x v="3"/>
    <s v="Furniture"/>
    <s v="STORE13"/>
    <s v="Martinez, Adkins and Johnson"/>
    <s v="North"/>
    <s v="Danielmouth"/>
    <x v="1"/>
    <s v="COD"/>
    <n v="4"/>
    <n v="0.16000000000000003"/>
    <n v="408.71999999999997"/>
    <n v="1373.2991999999999"/>
  </r>
  <r>
    <x v="862"/>
    <d v="2024-04-30T00:00:00"/>
    <n v="4"/>
    <n v="2024"/>
    <s v="CUST1282"/>
    <s v="Female"/>
    <n v="46"/>
    <s v="PROD71"/>
    <s v="Hair Repair Oil Treatment"/>
    <x v="2"/>
    <s v="Haircare"/>
    <s v="STORE3"/>
    <s v="Mann-Austin"/>
    <s v="East"/>
    <s v="Vasquezborough"/>
    <x v="0"/>
    <s v="Credit Card"/>
    <n v="4"/>
    <n v="0.27"/>
    <n v="770.65"/>
    <n v="2250.2979999999998"/>
  </r>
  <r>
    <x v="863"/>
    <d v="2025-04-20T00:00:00"/>
    <n v="4"/>
    <n v="2025"/>
    <s v="CUST1203"/>
    <s v="Male"/>
    <n v="47"/>
    <s v="PROD30"/>
    <s v="Stainless Steel Cutlery Set"/>
    <x v="3"/>
    <s v="Kitchen"/>
    <s v="STORE6"/>
    <s v="Mann-Austin"/>
    <s v="East"/>
    <s v="Vasquezborough"/>
    <x v="0"/>
    <s v="COD"/>
    <n v="1"/>
    <n v="3.0000000000000138E-2"/>
    <n v="649.22000000000014"/>
    <n v="629.74340000000007"/>
  </r>
  <r>
    <x v="864"/>
    <d v="2024-05-16T00:00:00"/>
    <n v="5"/>
    <n v="2024"/>
    <s v="CUST1348"/>
    <s v="Male"/>
    <n v="55"/>
    <s v="PROD33"/>
    <s v="Modern Wall Clock"/>
    <x v="3"/>
    <s v="Decor"/>
    <s v="STORE10"/>
    <s v="Martinez, Adkins and Johnson"/>
    <s v="North"/>
    <s v="Danielmouth"/>
    <x v="1"/>
    <s v="Credit Card"/>
    <n v="2"/>
    <n v="0.19999999999999996"/>
    <n v="379.78"/>
    <n v="607.64800000000002"/>
  </r>
  <r>
    <x v="865"/>
    <d v="2025-04-23T00:00:00"/>
    <n v="4"/>
    <n v="2025"/>
    <s v="CUST1248"/>
    <s v="Male"/>
    <n v="19"/>
    <s v="PROD43"/>
    <s v="USB External Hard Drive"/>
    <x v="1"/>
    <s v="Computer"/>
    <s v="STORE8"/>
    <s v="Mann-Austin"/>
    <s v="East"/>
    <s v="Vasquezborough"/>
    <x v="0"/>
    <s v="PayPal"/>
    <n v="3"/>
    <n v="9.9999999999999978E-2"/>
    <n v="924.14999999999986"/>
    <n v="2495.2049999999999"/>
  </r>
  <r>
    <x v="866"/>
    <d v="2024-10-06T00:00:00"/>
    <n v="10"/>
    <n v="2024"/>
    <s v="CUST1469"/>
    <s v="Male"/>
    <n v="19"/>
    <s v="PROD45"/>
    <s v="High-Grip Football"/>
    <x v="0"/>
    <s v="Team Sports"/>
    <s v="STORE17"/>
    <s v="Holloway Ltd"/>
    <s v="North"/>
    <s v="Bensonhaven"/>
    <x v="1"/>
    <s v="COD"/>
    <n v="3"/>
    <n v="0.29000000000000004"/>
    <n v="144.67000000000002"/>
    <n v="308.14710000000002"/>
  </r>
  <r>
    <x v="867"/>
    <d v="2025-02-12T00:00:00"/>
    <n v="2"/>
    <n v="2025"/>
    <s v="CUST1121"/>
    <s v="Male"/>
    <n v="62"/>
    <s v="PROD33"/>
    <s v="Modern Wall Clock"/>
    <x v="3"/>
    <s v="Decor"/>
    <s v="STORE15"/>
    <s v="Shelton PLC"/>
    <s v="North"/>
    <s v="East Jenniferstad"/>
    <x v="1"/>
    <s v="PayPal"/>
    <n v="2"/>
    <n v="9.9999999999999978E-2"/>
    <n v="667.17"/>
    <n v="1200.9059999999999"/>
  </r>
  <r>
    <x v="868"/>
    <d v="2024-03-31T00:00:00"/>
    <n v="3"/>
    <n v="2024"/>
    <s v="CUST1402"/>
    <s v="Male"/>
    <n v="31"/>
    <s v="PROD66"/>
    <s v="Women's Hair Dryer Brush"/>
    <x v="2"/>
    <s v="Haircare"/>
    <s v="STORE3"/>
    <s v="Mann-Austin"/>
    <s v="East"/>
    <s v="Vasquezborough"/>
    <x v="0"/>
    <s v="Credit Card"/>
    <n v="1"/>
    <n v="0.21999999999999997"/>
    <n v="984.6"/>
    <n v="767.98800000000006"/>
  </r>
  <r>
    <x v="869"/>
    <d v="2023-11-30T00:00:00"/>
    <n v="11"/>
    <n v="2023"/>
    <s v="CUST1279"/>
    <s v="Female"/>
    <n v="21"/>
    <s v="PROD13"/>
    <s v="Men's Graphic T-Shirt"/>
    <x v="4"/>
    <s v="Tops"/>
    <s v="STORE8"/>
    <s v="Mann-Austin"/>
    <s v="East"/>
    <s v="Vasquezborough"/>
    <x v="0"/>
    <s v="Credit Card"/>
    <n v="1"/>
    <n v="0"/>
    <n v="139.29"/>
    <n v="139.29"/>
  </r>
  <r>
    <x v="870"/>
    <d v="2025-02-14T00:00:00"/>
    <n v="2"/>
    <n v="2025"/>
    <s v="CUST1033"/>
    <s v="Male"/>
    <n v="25"/>
    <s v="PROD16"/>
    <s v="Beard Grooming Kit"/>
    <x v="2"/>
    <s v="Grooming"/>
    <s v="STORE8"/>
    <s v="Mann-Austin"/>
    <s v="East"/>
    <s v="Vasquezborough"/>
    <x v="0"/>
    <s v="COD"/>
    <n v="3"/>
    <n v="9.9999999999999867E-2"/>
    <n v="459.56999999999994"/>
    <n v="1240.8389999999999"/>
  </r>
  <r>
    <x v="871"/>
    <d v="2024-01-11T00:00:00"/>
    <n v="1"/>
    <n v="2024"/>
    <s v="CUST1066"/>
    <s v="Female"/>
    <n v="27"/>
    <s v="PROD40"/>
    <s v="Noise-Canceling Headphones"/>
    <x v="1"/>
    <s v="Audio"/>
    <s v="STORE15"/>
    <s v="Shelton PLC"/>
    <s v="North"/>
    <s v="East Jenniferstad"/>
    <x v="1"/>
    <s v="Credit Card"/>
    <n v="1"/>
    <n v="0.29000000000000004"/>
    <n v="517.82000000000005"/>
    <n v="367.65219999999999"/>
  </r>
  <r>
    <x v="872"/>
    <d v="2024-12-27T00:00:00"/>
    <n v="12"/>
    <n v="2024"/>
    <s v="CUST1379"/>
    <s v="Female"/>
    <n v="34"/>
    <s v="PROD76"/>
    <s v="Wireless Mouse"/>
    <x v="1"/>
    <s v="Computer"/>
    <s v="STORE6"/>
    <s v="Mann-Austin"/>
    <s v="East"/>
    <s v="Vasquezborough"/>
    <x v="0"/>
    <s v="COD"/>
    <n v="4"/>
    <n v="0.29000000000000004"/>
    <n v="282.45"/>
    <n v="802.1579999999999"/>
  </r>
  <r>
    <x v="873"/>
    <d v="2023-11-20T00:00:00"/>
    <n v="11"/>
    <n v="2023"/>
    <s v="CUST1455"/>
    <s v="Male"/>
    <n v="54"/>
    <s v="PROD87"/>
    <s v="LED Bedside Lamp"/>
    <x v="3"/>
    <s v="Lighting"/>
    <s v="STORE7"/>
    <s v="Mann-Austin"/>
    <s v="East"/>
    <s v="Vasquezborough"/>
    <x v="0"/>
    <s v="COD"/>
    <n v="2"/>
    <n v="0.22999999999999998"/>
    <n v="386.46000000000004"/>
    <n v="595.14840000000004"/>
  </r>
  <r>
    <x v="874"/>
    <d v="2025-01-04T00:00:00"/>
    <n v="1"/>
    <n v="2025"/>
    <s v="CUST1195"/>
    <s v="Male"/>
    <n v="60"/>
    <s v="PROD19"/>
    <s v="Knee Support Brace"/>
    <x v="0"/>
    <s v="Equipment"/>
    <s v="STORE3"/>
    <s v="Mann-Austin"/>
    <s v="East"/>
    <s v="Vasquezborough"/>
    <x v="0"/>
    <s v="COD"/>
    <n v="1"/>
    <n v="0.15000000000000002"/>
    <n v="270.45"/>
    <n v="229.88249999999999"/>
  </r>
  <r>
    <x v="875"/>
    <d v="2024-07-20T00:00:00"/>
    <n v="7"/>
    <n v="2024"/>
    <s v="CUST1041"/>
    <s v="Male"/>
    <n v="21"/>
    <s v="PROD76"/>
    <s v="Wireless Mouse"/>
    <x v="1"/>
    <s v="Computer"/>
    <s v="STORE10"/>
    <s v="Martinez, Adkins and Johnson"/>
    <s v="North"/>
    <s v="Danielmouth"/>
    <x v="1"/>
    <s v="COD"/>
    <n v="4"/>
    <n v="8.9999999999999969E-2"/>
    <n v="762.93999999999994"/>
    <n v="2777.1016"/>
  </r>
  <r>
    <x v="876"/>
    <d v="2023-11-12T00:00:00"/>
    <n v="11"/>
    <n v="2023"/>
    <s v="CUST1494"/>
    <s v="Male"/>
    <n v="21"/>
    <s v="PROD41"/>
    <s v="Yoga Exercise Mat"/>
    <x v="0"/>
    <s v="Fitness"/>
    <s v="STORE13"/>
    <s v="Martinez, Adkins and Johnson"/>
    <s v="North"/>
    <s v="Danielmouth"/>
    <x v="1"/>
    <s v="COD"/>
    <n v="1"/>
    <n v="0.25"/>
    <n v="409.03"/>
    <n v="306.77249999999998"/>
  </r>
  <r>
    <x v="877"/>
    <d v="2024-04-29T00:00:00"/>
    <n v="4"/>
    <n v="2024"/>
    <s v="CUST1219"/>
    <s v="Female"/>
    <n v="47"/>
    <s v="PROD96"/>
    <s v="Women's Formal Blazer"/>
    <x v="4"/>
    <s v="Outerwear"/>
    <s v="STORE18"/>
    <s v="Guerrero-Schmitt"/>
    <s v="East"/>
    <s v="East Stevechester"/>
    <x v="1"/>
    <s v="Credit Card"/>
    <n v="2"/>
    <n v="0.13"/>
    <n v="891.13"/>
    <n v="1550.5662"/>
  </r>
  <r>
    <x v="878"/>
    <d v="2024-10-28T00:00:00"/>
    <n v="10"/>
    <n v="2024"/>
    <s v="CUST1032"/>
    <s v="Female"/>
    <n v="48"/>
    <s v="PROD92"/>
    <s v="Microwave Oven"/>
    <x v="3"/>
    <s v="Appliances"/>
    <s v="STORE16"/>
    <s v="Frederick-Wright"/>
    <s v="West"/>
    <s v="New Jimmymouth"/>
    <x v="1"/>
    <s v="PayPal"/>
    <n v="1"/>
    <n v="0.20999999999999996"/>
    <n v="553.38"/>
    <n v="437.17020000000002"/>
  </r>
  <r>
    <x v="879"/>
    <d v="2023-12-21T00:00:00"/>
    <n v="12"/>
    <n v="2023"/>
    <s v="CUST1160"/>
    <s v="Female"/>
    <n v="41"/>
    <s v="PROD85"/>
    <s v="Women's Beanie Hat"/>
    <x v="4"/>
    <s v="Accessories"/>
    <s v="STORE13"/>
    <s v="Martinez, Adkins and Johnson"/>
    <s v="North"/>
    <s v="Danielmouth"/>
    <x v="1"/>
    <s v="COD"/>
    <n v="2"/>
    <n v="0.16000000000000003"/>
    <n v="652.30000000000007"/>
    <n v="1095.864"/>
  </r>
  <r>
    <x v="880"/>
    <d v="2024-10-10T00:00:00"/>
    <n v="10"/>
    <n v="2024"/>
    <s v="CUST1122"/>
    <s v="Male"/>
    <n v="50"/>
    <s v="PROD42"/>
    <s v="Smart Home WiFi Camera"/>
    <x v="1"/>
    <s v="Accessories"/>
    <s v="STORE9"/>
    <s v="Mann-Austin"/>
    <s v="East"/>
    <s v="Vasquezborough"/>
    <x v="0"/>
    <s v="COD"/>
    <n v="4"/>
    <n v="0.18000000000000005"/>
    <n v="194.36000000000004"/>
    <n v="637.50080000000014"/>
  </r>
  <r>
    <x v="881"/>
    <d v="2025-01-03T00:00:00"/>
    <n v="1"/>
    <n v="2025"/>
    <s v="CUST1153"/>
    <s v="Male"/>
    <n v="31"/>
    <s v="PROD92"/>
    <s v="Microwave Oven"/>
    <x v="3"/>
    <s v="Appliances"/>
    <s v="STORE1"/>
    <s v="Martinez, Adkins and Johnson"/>
    <s v="North"/>
    <s v="Danielmouth"/>
    <x v="1"/>
    <s v="COD"/>
    <n v="3"/>
    <n v="0.20999999999999996"/>
    <n v="476.37"/>
    <n v="1128.9969000000001"/>
  </r>
  <r>
    <x v="882"/>
    <d v="2024-03-09T00:00:00"/>
    <n v="3"/>
    <n v="2024"/>
    <s v="CUST1365"/>
    <s v="Female"/>
    <n v="63"/>
    <s v="PROD40"/>
    <s v="Noise-Canceling Headphones"/>
    <x v="1"/>
    <s v="Audio"/>
    <s v="STORE5"/>
    <s v="Mann-Austin"/>
    <s v="East"/>
    <s v="Vasquezborough"/>
    <x v="0"/>
    <s v="PayPal"/>
    <n v="3"/>
    <n v="0"/>
    <n v="174.57000000000002"/>
    <n v="523.71"/>
  </r>
  <r>
    <x v="883"/>
    <d v="2024-08-22T00:00:00"/>
    <n v="8"/>
    <n v="2024"/>
    <s v="CUST1119"/>
    <s v="Male"/>
    <n v="40"/>
    <s v="PROD85"/>
    <s v="Women's Beanie Hat"/>
    <x v="4"/>
    <s v="Accessories"/>
    <s v="STORE0"/>
    <s v="Rivera-Warner"/>
    <s v="East"/>
    <s v="Washingtonfurt"/>
    <x v="1"/>
    <s v="PayPal"/>
    <n v="3"/>
    <n v="2.0000000000000129E-2"/>
    <n v="762.00000000000023"/>
    <n v="2240.2800000000002"/>
  </r>
  <r>
    <x v="884"/>
    <d v="2024-04-13T00:00:00"/>
    <n v="4"/>
    <n v="2024"/>
    <s v="CUST1425"/>
    <s v="Male"/>
    <n v="40"/>
    <s v="PROD72"/>
    <s v="Professional Jump Rope"/>
    <x v="0"/>
    <s v="Fitness"/>
    <s v="STORE19"/>
    <s v="Mann-Austin"/>
    <s v="East"/>
    <s v="Vasquezborough"/>
    <x v="0"/>
    <s v="Credit Card"/>
    <n v="1"/>
    <n v="5.0000000000000044E-2"/>
    <n v="44.08"/>
    <n v="41.875999999999998"/>
  </r>
  <r>
    <x v="885"/>
    <d v="2024-06-23T00:00:00"/>
    <n v="6"/>
    <n v="2024"/>
    <s v="CUST1495"/>
    <s v="Female"/>
    <n v="23"/>
    <s v="PROD59"/>
    <s v="Men's Hair Styling Gel"/>
    <x v="2"/>
    <s v="Haircare"/>
    <s v="STORE13"/>
    <s v="Martinez, Adkins and Johnson"/>
    <s v="North"/>
    <s v="Danielmouth"/>
    <x v="1"/>
    <s v="COD"/>
    <n v="1"/>
    <n v="0.24"/>
    <n v="992.37"/>
    <n v="754.20119999999997"/>
  </r>
  <r>
    <x v="886"/>
    <d v="2025-08-07T00:00:00"/>
    <n v="8"/>
    <n v="2025"/>
    <s v="CUST1201"/>
    <s v="Female"/>
    <n v="25"/>
    <s v="PROD31"/>
    <s v="Basketball"/>
    <x v="0"/>
    <s v="Team Sports"/>
    <s v="STORE10"/>
    <s v="Martinez, Adkins and Johnson"/>
    <s v="North"/>
    <s v="Danielmouth"/>
    <x v="1"/>
    <s v="COD"/>
    <n v="3"/>
    <n v="0.29000000000000004"/>
    <n v="465.39999999999992"/>
    <n v="991.30199999999979"/>
  </r>
  <r>
    <x v="887"/>
    <d v="2025-03-08T00:00:00"/>
    <n v="3"/>
    <n v="2025"/>
    <s v="CUST1337"/>
    <s v="Female"/>
    <n v="40"/>
    <s v="PROD16"/>
    <s v="Beard Grooming Kit"/>
    <x v="2"/>
    <s v="Grooming"/>
    <s v="STORE10"/>
    <s v="Martinez, Adkins and Johnson"/>
    <s v="North"/>
    <s v="Danielmouth"/>
    <x v="1"/>
    <s v="PayPal"/>
    <n v="2"/>
    <n v="0.15000000000000002"/>
    <n v="693.61"/>
    <n v="1179.1369999999999"/>
  </r>
  <r>
    <x v="888"/>
    <d v="2025-05-24T00:00:00"/>
    <n v="5"/>
    <n v="2025"/>
    <s v="CUST1465"/>
    <s v="Female"/>
    <n v="28"/>
    <s v="PROD67"/>
    <s v="Smart LED Light Strip"/>
    <x v="1"/>
    <s v="Accessories"/>
    <s v="STORE8"/>
    <s v="Mann-Austin"/>
    <s v="East"/>
    <s v="Vasquezborough"/>
    <x v="0"/>
    <s v="PayPal"/>
    <n v="2"/>
    <n v="0.13"/>
    <n v="995.11"/>
    <n v="1731.4914000000001"/>
  </r>
  <r>
    <x v="889"/>
    <d v="2025-04-02T00:00:00"/>
    <n v="4"/>
    <n v="2025"/>
    <s v="CUST1381"/>
    <s v="Male"/>
    <n v="50"/>
    <s v="PROD23"/>
    <s v="Men's Formal Shirt"/>
    <x v="4"/>
    <s v="Tops"/>
    <s v="STORE4"/>
    <s v="Mann-Austin"/>
    <s v="East"/>
    <s v="Vasquezborough"/>
    <x v="0"/>
    <s v="COD"/>
    <n v="3"/>
    <n v="5.9999999999999942E-2"/>
    <n v="70.969999999999985"/>
    <n v="200.13539999999998"/>
  </r>
  <r>
    <x v="890"/>
    <d v="2024-02-03T00:00:00"/>
    <n v="2"/>
    <n v="2024"/>
    <s v="CUST1113"/>
    <s v="Male"/>
    <n v="51"/>
    <s v="PROD83"/>
    <s v="Hydrating Face Cleanser"/>
    <x v="2"/>
    <s v="Skincare"/>
    <s v="STORE9"/>
    <s v="Mann-Austin"/>
    <s v="East"/>
    <s v="Vasquezborough"/>
    <x v="0"/>
    <s v="Credit Card"/>
    <n v="3"/>
    <n v="0.16000000000000003"/>
    <n v="470.42"/>
    <n v="1185.4584"/>
  </r>
  <r>
    <x v="891"/>
    <d v="2025-10-02T00:00:00"/>
    <n v="10"/>
    <n v="2025"/>
    <s v="CUST1314"/>
    <s v="Female"/>
    <n v="53"/>
    <s v="PROD86"/>
    <s v="Kitchen Cutting Board"/>
    <x v="3"/>
    <s v="Kitchen"/>
    <s v="STORE16"/>
    <s v="Frederick-Wright"/>
    <s v="West"/>
    <s v="New Jimmymouth"/>
    <x v="1"/>
    <s v="Credit Card"/>
    <n v="2"/>
    <n v="0.17999999999999994"/>
    <n v="215.59"/>
    <n v="353.56760000000003"/>
  </r>
  <r>
    <x v="892"/>
    <d v="2025-08-26T00:00:00"/>
    <n v="8"/>
    <n v="2025"/>
    <s v="CUST1239"/>
    <s v="Female"/>
    <n v="58"/>
    <s v="PROD92"/>
    <s v="Microwave Oven"/>
    <x v="3"/>
    <s v="Appliances"/>
    <s v="STORE0"/>
    <s v="Rivera-Warner"/>
    <s v="East"/>
    <s v="Washingtonfurt"/>
    <x v="1"/>
    <s v="COD"/>
    <n v="1"/>
    <n v="0.27"/>
    <n v="533.79999999999995"/>
    <n v="389.67399999999998"/>
  </r>
  <r>
    <x v="893"/>
    <d v="2024-11-18T00:00:00"/>
    <n v="11"/>
    <n v="2024"/>
    <s v="CUST1093"/>
    <s v="Female"/>
    <n v="28"/>
    <s v="PROD32"/>
    <s v="Vitamin C Face Serum"/>
    <x v="2"/>
    <s v="Skincare"/>
    <s v="STORE3"/>
    <s v="Mann-Austin"/>
    <s v="East"/>
    <s v="Vasquezborough"/>
    <x v="0"/>
    <s v="PayPal"/>
    <n v="2"/>
    <n v="0.24"/>
    <n v="732.67"/>
    <n v="1113.6584"/>
  </r>
  <r>
    <x v="894"/>
    <d v="2023-11-17T00:00:00"/>
    <n v="11"/>
    <n v="2023"/>
    <s v="CUST1489"/>
    <s v="Female"/>
    <n v="42"/>
    <s v="PROD60"/>
    <s v="Luxury Perfume Spray"/>
    <x v="2"/>
    <s v="Fragrance"/>
    <s v="STORE13"/>
    <s v="Martinez, Adkins and Johnson"/>
    <s v="North"/>
    <s v="Danielmouth"/>
    <x v="1"/>
    <s v="COD"/>
    <n v="4"/>
    <n v="9.9999999999999978E-2"/>
    <n v="106.47999999999999"/>
    <n v="383.32799999999997"/>
  </r>
  <r>
    <x v="895"/>
    <d v="2025-02-08T00:00:00"/>
    <n v="2"/>
    <n v="2025"/>
    <s v="CUST1105"/>
    <s v="Female"/>
    <n v="50"/>
    <s v="PROD57"/>
    <s v="Foam Roller"/>
    <x v="0"/>
    <s v="Fitness"/>
    <s v="STORE3"/>
    <s v="Mann-Austin"/>
    <s v="East"/>
    <s v="Vasquezborough"/>
    <x v="0"/>
    <s v="Credit Card"/>
    <n v="1"/>
    <n v="0.28000000000000003"/>
    <n v="38.950000000000003"/>
    <n v="28.044"/>
  </r>
  <r>
    <x v="896"/>
    <d v="2024-01-03T00:00:00"/>
    <n v="1"/>
    <n v="2024"/>
    <s v="CUST1431"/>
    <s v="Male"/>
    <n v="27"/>
    <s v="PROD96"/>
    <s v="Women's Formal Blazer"/>
    <x v="4"/>
    <s v="Outerwear"/>
    <s v="STORE16"/>
    <s v="Frederick-Wright"/>
    <s v="West"/>
    <s v="New Jimmymouth"/>
    <x v="1"/>
    <s v="COD"/>
    <n v="1"/>
    <n v="2.0000000000000018E-2"/>
    <n v="835.17"/>
    <n v="818.46659999999997"/>
  </r>
  <r>
    <x v="897"/>
    <d v="2024-04-07T00:00:00"/>
    <n v="4"/>
    <n v="2024"/>
    <s v="CUST1134"/>
    <s v="Male"/>
    <n v="54"/>
    <s v="PROD83"/>
    <s v="Hydrating Face Cleanser"/>
    <x v="2"/>
    <s v="Skincare"/>
    <s v="STORE3"/>
    <s v="Mann-Austin"/>
    <s v="East"/>
    <s v="Vasquezborough"/>
    <x v="0"/>
    <s v="Credit Card"/>
    <n v="1"/>
    <n v="0.24"/>
    <n v="113.07"/>
    <n v="85.933199999999999"/>
  </r>
  <r>
    <x v="898"/>
    <d v="2025-09-30T00:00:00"/>
    <n v="9"/>
    <n v="2025"/>
    <s v="CUST1466"/>
    <s v="Male"/>
    <n v="18"/>
    <s v="PROD94"/>
    <s v="Vitamin E Body Lotion"/>
    <x v="2"/>
    <s v="Skincare"/>
    <s v="STORE12"/>
    <s v="Martinez, Adkins and Johnson"/>
    <s v="North"/>
    <s v="Danielmouth"/>
    <x v="1"/>
    <s v="COD"/>
    <n v="2"/>
    <n v="0.22999999999999998"/>
    <n v="451.33"/>
    <n v="695.04819999999995"/>
  </r>
  <r>
    <x v="899"/>
    <d v="2024-06-13T00:00:00"/>
    <n v="6"/>
    <n v="2024"/>
    <s v="CUST1372"/>
    <s v="Male"/>
    <n v="28"/>
    <s v="PROD86"/>
    <s v="Kitchen Cutting Board"/>
    <x v="3"/>
    <s v="Kitchen"/>
    <s v="STORE6"/>
    <s v="Mann-Austin"/>
    <s v="East"/>
    <s v="Vasquezborough"/>
    <x v="0"/>
    <s v="COD"/>
    <n v="3"/>
    <n v="0.15999999999999992"/>
    <n v="619.80999999999983"/>
    <n v="1561.9211999999998"/>
  </r>
  <r>
    <x v="900"/>
    <d v="2025-02-25T00:00:00"/>
    <n v="2"/>
    <n v="2025"/>
    <s v="CUST1108"/>
    <s v="Male"/>
    <n v="38"/>
    <s v="PROD62"/>
    <s v="Laptop Cooling Pad"/>
    <x v="1"/>
    <s v="Computer"/>
    <s v="STORE7"/>
    <s v="Mann-Austin"/>
    <s v="East"/>
    <s v="Vasquezborough"/>
    <x v="0"/>
    <s v="PayPal"/>
    <n v="4"/>
    <n v="0.26"/>
    <n v="46.970000000000006"/>
    <n v="139.03120000000001"/>
  </r>
  <r>
    <x v="901"/>
    <d v="2025-05-07T00:00:00"/>
    <n v="5"/>
    <n v="2025"/>
    <s v="CUST1184"/>
    <s v="Female"/>
    <n v="46"/>
    <s v="PROD46"/>
    <s v="Men's Winter Jacket"/>
    <x v="4"/>
    <s v="Outerwear"/>
    <s v="STORE2"/>
    <s v="Mann-Austin"/>
    <s v="East"/>
    <s v="Vasquezborough"/>
    <x v="0"/>
    <s v="COD"/>
    <n v="2"/>
    <n v="0.14000000000000001"/>
    <n v="71.48"/>
    <n v="122.9456"/>
  </r>
  <r>
    <x v="902"/>
    <d v="2025-06-04T00:00:00"/>
    <n v="6"/>
    <n v="2025"/>
    <s v="CUST1000"/>
    <s v="Male"/>
    <n v="55"/>
    <s v="PROD56"/>
    <s v="Premium Blanket Throw"/>
    <x v="3"/>
    <s v="Decor"/>
    <s v="STORE19"/>
    <s v="Mann-Austin"/>
    <s v="East"/>
    <s v="Vasquezborough"/>
    <x v="0"/>
    <s v="Credit Card"/>
    <n v="2"/>
    <n v="7.0000000000000062E-2"/>
    <n v="404.08"/>
    <n v="751.58879999999988"/>
  </r>
  <r>
    <x v="903"/>
    <d v="2024-12-27T00:00:00"/>
    <n v="12"/>
    <n v="2024"/>
    <s v="CUST1264"/>
    <s v="Male"/>
    <n v="25"/>
    <s v="PROD17"/>
    <s v="Soccer Training Cone Set"/>
    <x v="0"/>
    <s v="Accessories"/>
    <s v="STORE16"/>
    <s v="Frederick-Wright"/>
    <s v="West"/>
    <s v="New Jimmymouth"/>
    <x v="1"/>
    <s v="COD"/>
    <n v="1"/>
    <n v="5.0000000000000044E-2"/>
    <n v="519.91"/>
    <n v="493.91449999999992"/>
  </r>
  <r>
    <x v="904"/>
    <d v="2025-01-15T00:00:00"/>
    <n v="1"/>
    <n v="2025"/>
    <s v="CUST1145"/>
    <s v="Male"/>
    <n v="46"/>
    <s v="PROD48"/>
    <s v="Car Dashboard Phone Holder"/>
    <x v="1"/>
    <s v="Accessories"/>
    <s v="STORE13"/>
    <s v="Martinez, Adkins and Johnson"/>
    <s v="North"/>
    <s v="Danielmouth"/>
    <x v="1"/>
    <s v="PayPal"/>
    <n v="3"/>
    <n v="5.0000000000000155E-2"/>
    <n v="566.1600000000002"/>
    <n v="1613.5560000000003"/>
  </r>
  <r>
    <x v="905"/>
    <d v="2025-05-22T00:00:00"/>
    <n v="5"/>
    <n v="2025"/>
    <s v="CUST1392"/>
    <s v="Male"/>
    <n v="46"/>
    <s v="PROD52"/>
    <s v="Rugby Ball"/>
    <x v="0"/>
    <s v="Team Sports"/>
    <s v="STORE10"/>
    <s v="Martinez, Adkins and Johnson"/>
    <s v="North"/>
    <s v="Danielmouth"/>
    <x v="1"/>
    <s v="COD"/>
    <n v="2"/>
    <n v="8.9999999999999858E-2"/>
    <n v="295.12"/>
    <n v="537.11840000000007"/>
  </r>
  <r>
    <x v="906"/>
    <d v="2025-07-10T00:00:00"/>
    <n v="7"/>
    <n v="2025"/>
    <s v="CUST1109"/>
    <s v="Male"/>
    <n v="27"/>
    <s v="PROD34"/>
    <s v="Gaming Mechanical Keyboard"/>
    <x v="1"/>
    <s v="Computer"/>
    <s v="STORE11"/>
    <s v="Martinez, Adkins and Johnson"/>
    <s v="North"/>
    <s v="Danielmouth"/>
    <x v="1"/>
    <s v="PayPal"/>
    <n v="2"/>
    <n v="0.25"/>
    <n v="414.18"/>
    <n v="621.27"/>
  </r>
  <r>
    <x v="907"/>
    <d v="2025-09-18T00:00:00"/>
    <n v="9"/>
    <n v="2025"/>
    <s v="CUST1268"/>
    <s v="Female"/>
    <n v="53"/>
    <s v="PROD58"/>
    <s v="Womens Cotton Scarf"/>
    <x v="4"/>
    <s v="Accessories"/>
    <s v="STORE8"/>
    <s v="Mann-Austin"/>
    <s v="East"/>
    <s v="Vasquezborough"/>
    <x v="0"/>
    <s v="Credit Card"/>
    <n v="2"/>
    <n v="0"/>
    <n v="433.75"/>
    <n v="867.5"/>
  </r>
  <r>
    <x v="908"/>
    <d v="2023-12-28T00:00:00"/>
    <n v="12"/>
    <n v="2023"/>
    <s v="CUST1281"/>
    <s v="Male"/>
    <n v="59"/>
    <s v="PROD85"/>
    <s v="Women's Beanie Hat"/>
    <x v="4"/>
    <s v="Accessories"/>
    <s v="STORE19"/>
    <s v="Mann-Austin"/>
    <s v="East"/>
    <s v="Vasquezborough"/>
    <x v="0"/>
    <s v="COD"/>
    <n v="3"/>
    <n v="0.12999999999999989"/>
    <n v="104.33"/>
    <n v="272.30130000000003"/>
  </r>
  <r>
    <x v="909"/>
    <d v="2024-07-04T00:00:00"/>
    <n v="7"/>
    <n v="2024"/>
    <s v="CUST1464"/>
    <s v="Female"/>
    <n v="45"/>
    <s v="PROD4"/>
    <s v="Portable Power Bank"/>
    <x v="1"/>
    <s v="Mobile"/>
    <s v="STORE12"/>
    <s v="Martinez, Adkins and Johnson"/>
    <s v="North"/>
    <s v="Danielmouth"/>
    <x v="1"/>
    <s v="Credit Card"/>
    <n v="1"/>
    <n v="3.9999999999999925E-2"/>
    <n v="221.7"/>
    <n v="212.83199999999999"/>
  </r>
  <r>
    <x v="910"/>
    <d v="2025-05-19T00:00:00"/>
    <n v="5"/>
    <n v="2025"/>
    <s v="CUST1211"/>
    <s v="Female"/>
    <n v="20"/>
    <s v="PROD67"/>
    <s v="Smart LED Light Strip"/>
    <x v="1"/>
    <s v="Accessories"/>
    <s v="STORE5"/>
    <s v="Mann-Austin"/>
    <s v="East"/>
    <s v="Vasquezborough"/>
    <x v="0"/>
    <s v="COD"/>
    <n v="2"/>
    <n v="0.14000000000000001"/>
    <n v="491.26"/>
    <n v="844.96719999999993"/>
  </r>
  <r>
    <x v="911"/>
    <d v="2024-12-04T00:00:00"/>
    <n v="12"/>
    <n v="2024"/>
    <s v="CUST1181"/>
    <s v="Male"/>
    <n v="60"/>
    <s v="PROD37"/>
    <s v="Men's Casual Sneakers"/>
    <x v="4"/>
    <s v="Footwear"/>
    <s v="STORE8"/>
    <s v="Mann-Austin"/>
    <s v="East"/>
    <s v="Vasquezborough"/>
    <x v="0"/>
    <s v="Credit Card"/>
    <n v="4"/>
    <n v="0.15000000000000002"/>
    <n v="923.14"/>
    <n v="3138.6759999999999"/>
  </r>
  <r>
    <x v="912"/>
    <d v="2024-11-29T00:00:00"/>
    <n v="11"/>
    <n v="2024"/>
    <s v="CUST1193"/>
    <s v="Male"/>
    <n v="38"/>
    <s v="PROD64"/>
    <s v="Matte Lipstick Set"/>
    <x v="2"/>
    <s v="Makeup"/>
    <s v="STORE7"/>
    <s v="Mann-Austin"/>
    <s v="East"/>
    <s v="Vasquezborough"/>
    <x v="0"/>
    <s v="Credit Card"/>
    <n v="2"/>
    <n v="8.0000000000000071E-2"/>
    <n v="747.65"/>
    <n v="1375.6759999999999"/>
  </r>
  <r>
    <x v="913"/>
    <d v="2025-04-26T00:00:00"/>
    <n v="4"/>
    <n v="2025"/>
    <s v="CUST1109"/>
    <s v="Male"/>
    <n v="27"/>
    <s v="PROD42"/>
    <s v="Smart Home WiFi Camera"/>
    <x v="1"/>
    <s v="Accessories"/>
    <s v="STORE7"/>
    <s v="Mann-Austin"/>
    <s v="East"/>
    <s v="Vasquezborough"/>
    <x v="0"/>
    <s v="COD"/>
    <n v="3"/>
    <n v="0.13"/>
    <n v="94.55"/>
    <n v="246.77549999999997"/>
  </r>
  <r>
    <x v="914"/>
    <d v="2024-01-17T00:00:00"/>
    <n v="1"/>
    <n v="2024"/>
    <s v="CUST1039"/>
    <s v="Female"/>
    <n v="55"/>
    <s v="PROD15"/>
    <s v="4K Home Projector"/>
    <x v="1"/>
    <s v="Appliances"/>
    <s v="STORE19"/>
    <s v="Mann-Austin"/>
    <s v="East"/>
    <s v="Vasquezborough"/>
    <x v="0"/>
    <s v="Credit Card"/>
    <n v="3"/>
    <n v="6.0000000000000053E-2"/>
    <n v="620.12"/>
    <n v="1748.7384"/>
  </r>
  <r>
    <x v="915"/>
    <d v="2025-07-31T00:00:00"/>
    <n v="7"/>
    <n v="2025"/>
    <s v="CUST1486"/>
    <s v="Female"/>
    <n v="22"/>
    <s v="PROD69"/>
    <s v="Men's Sports Shorts"/>
    <x v="4"/>
    <s v="Bottoms"/>
    <s v="STORE6"/>
    <s v="Mann-Austin"/>
    <s v="East"/>
    <s v="Vasquezborough"/>
    <x v="0"/>
    <s v="COD"/>
    <n v="2"/>
    <n v="0.12"/>
    <n v="354.09"/>
    <n v="623.19839999999999"/>
  </r>
  <r>
    <x v="916"/>
    <d v="2024-11-25T00:00:00"/>
    <n v="11"/>
    <n v="2024"/>
    <s v="CUST1130"/>
    <s v="Male"/>
    <n v="29"/>
    <s v="PROD53"/>
    <s v="Men's Track Pants"/>
    <x v="4"/>
    <s v="Bottoms"/>
    <s v="STORE5"/>
    <s v="Mann-Austin"/>
    <s v="East"/>
    <s v="Vasquezborough"/>
    <x v="0"/>
    <s v="COD"/>
    <n v="3"/>
    <n v="0.21999999999999997"/>
    <n v="214.94000000000005"/>
    <n v="502.95960000000008"/>
  </r>
  <r>
    <x v="917"/>
    <d v="2024-05-16T00:00:00"/>
    <n v="5"/>
    <n v="2024"/>
    <s v="CUST1199"/>
    <s v="Male"/>
    <n v="46"/>
    <s v="PROD9"/>
    <s v="Face Foundation Kit"/>
    <x v="2"/>
    <s v="Makeup"/>
    <s v="STORE12"/>
    <s v="Martinez, Adkins and Johnson"/>
    <s v="North"/>
    <s v="Danielmouth"/>
    <x v="1"/>
    <s v="Credit Card"/>
    <n v="2"/>
    <n v="0.16000000000000003"/>
    <n v="309.77999999999997"/>
    <n v="520.43039999999996"/>
  </r>
  <r>
    <x v="918"/>
    <d v="2025-05-30T00:00:00"/>
    <n v="5"/>
    <n v="2025"/>
    <s v="CUST1069"/>
    <s v="Female"/>
    <n v="24"/>
    <s v="PROD13"/>
    <s v="Men's Graphic T-Shirt"/>
    <x v="4"/>
    <s v="Tops"/>
    <s v="STORE3"/>
    <s v="Mann-Austin"/>
    <s v="East"/>
    <s v="Vasquezborough"/>
    <x v="0"/>
    <s v="PayPal"/>
    <n v="2"/>
    <n v="0.14000000000000001"/>
    <n v="183.85"/>
    <n v="316.22199999999998"/>
  </r>
  <r>
    <x v="919"/>
    <d v="2023-11-08T00:00:00"/>
    <n v="11"/>
    <n v="2023"/>
    <s v="CUST1409"/>
    <s v="Male"/>
    <n v="55"/>
    <s v="PROD70"/>
    <s v="Kitchen Storage Rack"/>
    <x v="3"/>
    <s v="Storage"/>
    <s v="STORE0"/>
    <s v="Rivera-Warner"/>
    <s v="East"/>
    <s v="Washingtonfurt"/>
    <x v="1"/>
    <s v="Credit Card"/>
    <n v="1"/>
    <n v="9.9999999999998979E-3"/>
    <n v="550.05999999999995"/>
    <n v="544.55939999999998"/>
  </r>
  <r>
    <x v="920"/>
    <d v="2023-11-23T00:00:00"/>
    <n v="11"/>
    <n v="2023"/>
    <s v="CUST1029"/>
    <s v="Female"/>
    <n v="54"/>
    <s v="PROD79"/>
    <s v="Decorative Lamp Shade"/>
    <x v="3"/>
    <s v="Lighting"/>
    <s v="STORE4"/>
    <s v="Mann-Austin"/>
    <s v="East"/>
    <s v="Vasquezborough"/>
    <x v="0"/>
    <s v="COD"/>
    <n v="2"/>
    <n v="0.13"/>
    <n v="32.19"/>
    <n v="56.010599999999997"/>
  </r>
  <r>
    <x v="921"/>
    <d v="2024-06-17T00:00:00"/>
    <n v="6"/>
    <n v="2024"/>
    <s v="CUST1138"/>
    <s v="Male"/>
    <n v="43"/>
    <s v="PROD33"/>
    <s v="Modern Wall Clock"/>
    <x v="3"/>
    <s v="Decor"/>
    <s v="STORE19"/>
    <s v="Mann-Austin"/>
    <s v="East"/>
    <s v="Vasquezborough"/>
    <x v="0"/>
    <s v="Credit Card"/>
    <n v="2"/>
    <n v="7.999999999999996E-2"/>
    <n v="892.06"/>
    <n v="1641.3904"/>
  </r>
  <r>
    <x v="922"/>
    <d v="2024-12-02T00:00:00"/>
    <n v="12"/>
    <n v="2024"/>
    <s v="CUST1472"/>
    <s v="Male"/>
    <n v="42"/>
    <s v="PROD58"/>
    <s v="Womens Cotton Scarf"/>
    <x v="4"/>
    <s v="Accessories"/>
    <s v="STORE6"/>
    <s v="Mann-Austin"/>
    <s v="East"/>
    <s v="Vasquezborough"/>
    <x v="0"/>
    <s v="COD"/>
    <n v="1"/>
    <n v="0.16000000000000003"/>
    <n v="127.47"/>
    <n v="107.0748"/>
  </r>
  <r>
    <x v="923"/>
    <d v="2025-05-01T00:00:00"/>
    <n v="5"/>
    <n v="2025"/>
    <s v="CUST1388"/>
    <s v="Male"/>
    <n v="53"/>
    <s v="PROD77"/>
    <s v="WiFi Mesh Router"/>
    <x v="1"/>
    <s v="Appliances"/>
    <s v="STORE14"/>
    <s v="Mcdonald Inc"/>
    <s v="South"/>
    <s v="Christopherland"/>
    <x v="2"/>
    <s v="Credit Card"/>
    <n v="3"/>
    <n v="0.17999999999999994"/>
    <n v="212.87"/>
    <n v="523.66020000000003"/>
  </r>
  <r>
    <x v="924"/>
    <d v="2024-06-28T00:00:00"/>
    <n v="6"/>
    <n v="2024"/>
    <s v="CUST1181"/>
    <s v="Male"/>
    <n v="60"/>
    <s v="PROD81"/>
    <s v="Badminton Racket Set"/>
    <x v="0"/>
    <s v="Equipment"/>
    <s v="STORE7"/>
    <s v="Mann-Austin"/>
    <s v="East"/>
    <s v="Vasquezborough"/>
    <x v="0"/>
    <s v="COD"/>
    <n v="1"/>
    <n v="0.30000000000000004"/>
    <n v="26.37"/>
    <n v="18.459"/>
  </r>
  <r>
    <x v="925"/>
    <d v="2025-04-23T00:00:00"/>
    <n v="4"/>
    <n v="2025"/>
    <s v="CUST1466"/>
    <s v="Male"/>
    <n v="18"/>
    <s v="PROD34"/>
    <s v="Gaming Mechanical Keyboard"/>
    <x v="1"/>
    <s v="Computer"/>
    <s v="STORE18"/>
    <s v="Guerrero-Schmitt"/>
    <s v="East"/>
    <s v="East Stevechester"/>
    <x v="1"/>
    <s v="Credit Card"/>
    <n v="4"/>
    <n v="0.16000000000000003"/>
    <n v="953.98"/>
    <n v="3205.3728000000001"/>
  </r>
  <r>
    <x v="926"/>
    <d v="2024-03-18T00:00:00"/>
    <n v="3"/>
    <n v="2024"/>
    <s v="CUST1215"/>
    <s v="Female"/>
    <n v="50"/>
    <s v="PROD67"/>
    <s v="Smart LED Light Strip"/>
    <x v="1"/>
    <s v="Accessories"/>
    <s v="STORE19"/>
    <s v="Mann-Austin"/>
    <s v="East"/>
    <s v="Vasquezborough"/>
    <x v="0"/>
    <s v="Credit Card"/>
    <n v="3"/>
    <n v="0.15000000000000002"/>
    <n v="968.88"/>
    <n v="2470.6439999999998"/>
  </r>
  <r>
    <x v="927"/>
    <d v="2025-09-10T00:00:00"/>
    <n v="9"/>
    <n v="2025"/>
    <s v="CUST1187"/>
    <s v="Female"/>
    <n v="60"/>
    <s v="PROD76"/>
    <s v="Wireless Mouse"/>
    <x v="1"/>
    <s v="Computer"/>
    <s v="STORE18"/>
    <s v="Guerrero-Schmitt"/>
    <s v="East"/>
    <s v="East Stevechester"/>
    <x v="1"/>
    <s v="PayPal"/>
    <n v="1"/>
    <n v="0.10999999999999999"/>
    <n v="533.04999999999995"/>
    <n v="474.41449999999998"/>
  </r>
  <r>
    <x v="928"/>
    <d v="2024-12-11T00:00:00"/>
    <n v="12"/>
    <n v="2024"/>
    <s v="CUST1381"/>
    <s v="Male"/>
    <n v="50"/>
    <s v="PROD81"/>
    <s v="Badminton Racket Set"/>
    <x v="0"/>
    <s v="Equipment"/>
    <s v="STORE1"/>
    <s v="Martinez, Adkins and Johnson"/>
    <s v="North"/>
    <s v="Danielmouth"/>
    <x v="1"/>
    <s v="PayPal"/>
    <n v="3"/>
    <n v="0.10999999999999988"/>
    <n v="138.85999999999996"/>
    <n v="370.75619999999992"/>
  </r>
  <r>
    <x v="929"/>
    <d v="2025-02-18T00:00:00"/>
    <n v="2"/>
    <n v="2025"/>
    <s v="CUST1159"/>
    <s v="Female"/>
    <n v="46"/>
    <s v="PROD22"/>
    <s v="Carbon Fiber Tennis Racket"/>
    <x v="0"/>
    <s v="Equipment"/>
    <s v="STORE0"/>
    <s v="Rivera-Warner"/>
    <s v="East"/>
    <s v="Washingtonfurt"/>
    <x v="1"/>
    <s v="COD"/>
    <n v="1"/>
    <n v="3.0000000000000027E-2"/>
    <n v="588.92999999999995"/>
    <n v="571.26209999999992"/>
  </r>
  <r>
    <x v="930"/>
    <d v="2024-09-22T00:00:00"/>
    <n v="9"/>
    <n v="2024"/>
    <s v="CUST1403"/>
    <s v="Male"/>
    <n v="34"/>
    <s v="PROD52"/>
    <s v="Rugby Ball"/>
    <x v="0"/>
    <s v="Team Sports"/>
    <s v="STORE5"/>
    <s v="Mann-Austin"/>
    <s v="East"/>
    <s v="Vasquezborough"/>
    <x v="0"/>
    <s v="PayPal"/>
    <n v="2"/>
    <n v="0.18999999999999995"/>
    <n v="576.83000000000004"/>
    <n v="934.46460000000013"/>
  </r>
  <r>
    <x v="931"/>
    <d v="2024-02-16T00:00:00"/>
    <n v="2"/>
    <n v="2024"/>
    <s v="CUST1323"/>
    <s v="Female"/>
    <n v="64"/>
    <s v="PROD65"/>
    <s v="Adjustable Dumbbells 20kg"/>
    <x v="0"/>
    <s v="Fitness"/>
    <s v="STORE12"/>
    <s v="Martinez, Adkins and Johnson"/>
    <s v="North"/>
    <s v="Danielmouth"/>
    <x v="1"/>
    <s v="Credit Card"/>
    <n v="1"/>
    <n v="5.0000000000000044E-2"/>
    <n v="681.3"/>
    <n v="647.2349999999999"/>
  </r>
  <r>
    <x v="932"/>
    <d v="2024-05-29T00:00:00"/>
    <n v="5"/>
    <n v="2024"/>
    <s v="CUST1457"/>
    <s v="Male"/>
    <n v="59"/>
    <s v="PROD25"/>
    <s v="Women's Scarf Set"/>
    <x v="4"/>
    <s v="Accessories"/>
    <s v="STORE15"/>
    <s v="Shelton PLC"/>
    <s v="North"/>
    <s v="East Jenniferstad"/>
    <x v="1"/>
    <s v="Credit Card"/>
    <n v="3"/>
    <n v="0.30000000000000016"/>
    <n v="504.97"/>
    <n v="1060.4369999999999"/>
  </r>
  <r>
    <x v="933"/>
    <d v="2024-04-14T00:00:00"/>
    <n v="4"/>
    <n v="2024"/>
    <s v="CUST1060"/>
    <s v="Female"/>
    <n v="22"/>
    <s v="PROD38"/>
    <s v="Sports Water Hydration Pack"/>
    <x v="0"/>
    <s v="Outdoor"/>
    <s v="STORE11"/>
    <s v="Martinez, Adkins and Johnson"/>
    <s v="North"/>
    <s v="Danielmouth"/>
    <x v="1"/>
    <s v="PayPal"/>
    <n v="3"/>
    <n v="9.9999999999999978E-2"/>
    <n v="649.78"/>
    <n v="1754.4059999999999"/>
  </r>
  <r>
    <x v="934"/>
    <d v="2024-01-26T00:00:00"/>
    <n v="1"/>
    <n v="2024"/>
    <s v="CUST1245"/>
    <s v="Female"/>
    <n v="57"/>
    <s v="PROD39"/>
    <s v="Portable Power Bank"/>
    <x v="1"/>
    <s v="Mobile"/>
    <s v="STORE9"/>
    <s v="Mann-Austin"/>
    <s v="East"/>
    <s v="Vasquezborough"/>
    <x v="0"/>
    <s v="PayPal"/>
    <n v="2"/>
    <n v="5.0000000000000044E-2"/>
    <n v="986.73"/>
    <n v="1874.787"/>
  </r>
  <r>
    <x v="935"/>
    <d v="2023-11-05T00:00:00"/>
    <n v="11"/>
    <n v="2023"/>
    <s v="CUST1119"/>
    <s v="Male"/>
    <n v="40"/>
    <s v="PROD13"/>
    <s v="Men's Graphic T-Shirt"/>
    <x v="4"/>
    <s v="Tops"/>
    <s v="STORE15"/>
    <s v="Shelton PLC"/>
    <s v="North"/>
    <s v="East Jenniferstad"/>
    <x v="1"/>
    <s v="PayPal"/>
    <n v="2"/>
    <n v="4.9999999999999933E-2"/>
    <n v="65.439999999999984"/>
    <n v="124.33599999999998"/>
  </r>
  <r>
    <x v="936"/>
    <d v="2025-06-16T00:00:00"/>
    <n v="6"/>
    <n v="2025"/>
    <s v="CUST1383"/>
    <s v="Female"/>
    <n v="27"/>
    <s v="PROD63"/>
    <s v="Organic Sunscreen Lotion"/>
    <x v="2"/>
    <s v="Skincare"/>
    <s v="STORE13"/>
    <s v="Martinez, Adkins and Johnson"/>
    <s v="North"/>
    <s v="Danielmouth"/>
    <x v="1"/>
    <s v="Credit Card"/>
    <n v="3"/>
    <n v="4.0000000000000036E-2"/>
    <n v="953.74000000000012"/>
    <n v="2746.7712000000001"/>
  </r>
  <r>
    <x v="937"/>
    <d v="2024-09-08T00:00:00"/>
    <n v="9"/>
    <n v="2024"/>
    <s v="CUST1067"/>
    <s v="Male"/>
    <n v="58"/>
    <s v="PROD76"/>
    <s v="Wireless Mouse"/>
    <x v="1"/>
    <s v="Computer"/>
    <s v="STORE10"/>
    <s v="Martinez, Adkins and Johnson"/>
    <s v="North"/>
    <s v="Danielmouth"/>
    <x v="1"/>
    <s v="PayPal"/>
    <n v="3"/>
    <n v="0.20999999999999996"/>
    <n v="904.48"/>
    <n v="2143.6176"/>
  </r>
  <r>
    <x v="938"/>
    <d v="2024-10-30T00:00:00"/>
    <n v="10"/>
    <n v="2024"/>
    <s v="CUST1492"/>
    <s v="Female"/>
    <n v="59"/>
    <s v="PROD62"/>
    <s v="Laptop Cooling Pad"/>
    <x v="1"/>
    <s v="Computer"/>
    <s v="STORE15"/>
    <s v="Shelton PLC"/>
    <s v="North"/>
    <s v="East Jenniferstad"/>
    <x v="1"/>
    <s v="PayPal"/>
    <n v="3"/>
    <n v="9.9999999999999978E-2"/>
    <n v="920.81999999999994"/>
    <n v="2486.2139999999999"/>
  </r>
  <r>
    <x v="939"/>
    <d v="2025-05-26T00:00:00"/>
    <n v="5"/>
    <n v="2025"/>
    <s v="CUST1305"/>
    <s v="Male"/>
    <n v="64"/>
    <s v="PROD28"/>
    <s v="Sports Stopwatch Timer"/>
    <x v="0"/>
    <s v="Accessories"/>
    <s v="STORE1"/>
    <s v="Martinez, Adkins and Johnson"/>
    <s v="North"/>
    <s v="Danielmouth"/>
    <x v="1"/>
    <s v="COD"/>
    <n v="1"/>
    <n v="0.15000000000000002"/>
    <n v="182.28"/>
    <n v="154.93799999999999"/>
  </r>
  <r>
    <x v="940"/>
    <d v="2025-08-11T00:00:00"/>
    <n v="8"/>
    <n v="2025"/>
    <s v="CUST1445"/>
    <s v="Female"/>
    <n v="41"/>
    <s v="PROD31"/>
    <s v="Basketball"/>
    <x v="0"/>
    <s v="Team Sports"/>
    <s v="STORE16"/>
    <s v="Frederick-Wright"/>
    <s v="West"/>
    <s v="New Jimmymouth"/>
    <x v="1"/>
    <s v="Credit Card"/>
    <n v="3"/>
    <n v="0.1399999999999999"/>
    <n v="938.67999999999984"/>
    <n v="2421.7943999999998"/>
  </r>
  <r>
    <x v="941"/>
    <d v="2025-02-02T00:00:00"/>
    <n v="2"/>
    <n v="2025"/>
    <s v="CUST1081"/>
    <s v="Female"/>
    <n v="34"/>
    <s v="PROD91"/>
    <s v="Women's High Heels"/>
    <x v="4"/>
    <s v="Footwear"/>
    <s v="STORE5"/>
    <s v="Mann-Austin"/>
    <s v="East"/>
    <s v="Vasquezborough"/>
    <x v="0"/>
    <s v="PayPal"/>
    <n v="3"/>
    <n v="0.18000000000000005"/>
    <n v="219.96000000000004"/>
    <n v="541.10160000000008"/>
  </r>
  <r>
    <x v="942"/>
    <d v="2025-07-03T00:00:00"/>
    <n v="7"/>
    <n v="2025"/>
    <s v="CUST1473"/>
    <s v="Male"/>
    <n v="53"/>
    <s v="PROD71"/>
    <s v="Hair Repair Oil Treatment"/>
    <x v="2"/>
    <s v="Haircare"/>
    <s v="STORE18"/>
    <s v="Guerrero-Schmitt"/>
    <s v="East"/>
    <s v="East Stevechester"/>
    <x v="1"/>
    <s v="Credit Card"/>
    <n v="3"/>
    <n v="0.27"/>
    <n v="385.74"/>
    <n v="844.77059999999994"/>
  </r>
  <r>
    <x v="943"/>
    <d v="2024-03-29T00:00:00"/>
    <n v="3"/>
    <n v="2024"/>
    <s v="CUST1453"/>
    <s v="Female"/>
    <n v="62"/>
    <s v="PROD81"/>
    <s v="Badminton Racket Set"/>
    <x v="0"/>
    <s v="Equipment"/>
    <s v="STORE18"/>
    <s v="Guerrero-Schmitt"/>
    <s v="East"/>
    <s v="East Stevechester"/>
    <x v="1"/>
    <s v="PayPal"/>
    <n v="2"/>
    <n v="0.28000000000000003"/>
    <n v="830.94"/>
    <n v="1196.5536"/>
  </r>
  <r>
    <x v="944"/>
    <d v="2024-07-30T00:00:00"/>
    <n v="7"/>
    <n v="2024"/>
    <s v="CUST1383"/>
    <s v="Female"/>
    <n v="27"/>
    <s v="PROD3"/>
    <s v="Fabric Sofa Throw Blanket"/>
    <x v="3"/>
    <s v="Decor"/>
    <s v="STORE9"/>
    <s v="Mann-Austin"/>
    <s v="East"/>
    <s v="Vasquezborough"/>
    <x v="0"/>
    <s v="PayPal"/>
    <n v="3"/>
    <n v="0.22000000000000008"/>
    <n v="462.75000000000011"/>
    <n v="1082.8350000000003"/>
  </r>
  <r>
    <x v="945"/>
    <d v="2024-10-02T00:00:00"/>
    <n v="10"/>
    <n v="2024"/>
    <s v="CUST1067"/>
    <s v="Male"/>
    <n v="58"/>
    <s v="PROD14"/>
    <s v="Decorative Wall Mirror"/>
    <x v="3"/>
    <s v="Decor"/>
    <s v="STORE15"/>
    <s v="Shelton PLC"/>
    <s v="North"/>
    <s v="East Jenniferstad"/>
    <x v="1"/>
    <s v="COD"/>
    <n v="4"/>
    <n v="2.0000000000000018E-2"/>
    <n v="973.90000000000009"/>
    <n v="3817.6880000000001"/>
  </r>
  <r>
    <x v="946"/>
    <d v="2024-11-04T00:00:00"/>
    <n v="11"/>
    <n v="2024"/>
    <s v="CUST1140"/>
    <s v="Female"/>
    <n v="63"/>
    <s v="PROD35"/>
    <s v="Bedroom Table Lamp"/>
    <x v="3"/>
    <s v="Lighting"/>
    <s v="STORE1"/>
    <s v="Martinez, Adkins and Johnson"/>
    <s v="North"/>
    <s v="Danielmouth"/>
    <x v="1"/>
    <s v="Credit Card"/>
    <n v="2"/>
    <n v="0.15000000000000002"/>
    <n v="157.18"/>
    <n v="267.20600000000002"/>
  </r>
  <r>
    <x v="947"/>
    <d v="2024-05-03T00:00:00"/>
    <n v="5"/>
    <n v="2024"/>
    <s v="CUST1013"/>
    <s v="Female"/>
    <n v="32"/>
    <s v="PROD73"/>
    <s v="Shin Guards – Adult"/>
    <x v="0"/>
    <s v="Team Sports"/>
    <s v="STORE13"/>
    <s v="Martinez, Adkins and Johnson"/>
    <s v="North"/>
    <s v="Danielmouth"/>
    <x v="1"/>
    <s v="Credit Card"/>
    <n v="3"/>
    <n v="0.16000000000000003"/>
    <n v="239.57"/>
    <n v="603.71640000000002"/>
  </r>
  <r>
    <x v="948"/>
    <d v="2024-02-21T00:00:00"/>
    <n v="2"/>
    <n v="2024"/>
    <s v="CUST1327"/>
    <s v="Female"/>
    <n v="62"/>
    <s v="PROD9"/>
    <s v="Face Foundation Kit"/>
    <x v="2"/>
    <s v="Makeup"/>
    <s v="STORE16"/>
    <s v="Frederick-Wright"/>
    <s v="West"/>
    <s v="New Jimmymouth"/>
    <x v="1"/>
    <s v="Credit Card"/>
    <n v="4"/>
    <n v="0.19999999999999996"/>
    <n v="583.20999999999992"/>
    <n v="1866.2719999999999"/>
  </r>
  <r>
    <x v="949"/>
    <d v="2024-04-17T00:00:00"/>
    <n v="4"/>
    <n v="2024"/>
    <s v="CUST1413"/>
    <s v="Female"/>
    <n v="59"/>
    <s v="PROD81"/>
    <s v="Badminton Racket Set"/>
    <x v="0"/>
    <s v="Equipment"/>
    <s v="STORE8"/>
    <s v="Mann-Austin"/>
    <s v="East"/>
    <s v="Vasquezborough"/>
    <x v="0"/>
    <s v="PayPal"/>
    <n v="3"/>
    <n v="0.27"/>
    <n v="758.75"/>
    <n v="1661.6624999999999"/>
  </r>
  <r>
    <x v="950"/>
    <d v="2025-02-01T00:00:00"/>
    <n v="2"/>
    <n v="2025"/>
    <s v="CUST1309"/>
    <s v="Female"/>
    <n v="41"/>
    <s v="PROD61"/>
    <s v="Tennis Ball 3-Pack"/>
    <x v="0"/>
    <s v="Equipment"/>
    <s v="STORE5"/>
    <s v="Mann-Austin"/>
    <s v="East"/>
    <s v="Vasquezborough"/>
    <x v="0"/>
    <s v="Credit Card"/>
    <n v="4"/>
    <n v="0.18999999999999995"/>
    <n v="372.41999999999996"/>
    <n v="1206.6407999999999"/>
  </r>
  <r>
    <x v="951"/>
    <d v="2025-02-11T00:00:00"/>
    <n v="2"/>
    <n v="2025"/>
    <s v="CUST1154"/>
    <s v="Female"/>
    <n v="35"/>
    <s v="PROD63"/>
    <s v="Organic Sunscreen Lotion"/>
    <x v="2"/>
    <s v="Skincare"/>
    <s v="STORE19"/>
    <s v="Mann-Austin"/>
    <s v="East"/>
    <s v="Vasquezborough"/>
    <x v="0"/>
    <s v="PayPal"/>
    <n v="4"/>
    <n v="0.28000000000000003"/>
    <n v="286.27999999999997"/>
    <n v="824.48639999999989"/>
  </r>
  <r>
    <x v="952"/>
    <d v="2025-01-06T00:00:00"/>
    <n v="1"/>
    <n v="2025"/>
    <s v="CUST1279"/>
    <s v="Female"/>
    <n v="21"/>
    <s v="PROD73"/>
    <s v="Shin Guards – Adult"/>
    <x v="0"/>
    <s v="Team Sports"/>
    <s v="STORE11"/>
    <s v="Martinez, Adkins and Johnson"/>
    <s v="North"/>
    <s v="Danielmouth"/>
    <x v="1"/>
    <s v="COD"/>
    <n v="3"/>
    <n v="0.27"/>
    <n v="488.36999999999995"/>
    <n v="1069.5302999999999"/>
  </r>
  <r>
    <x v="953"/>
    <d v="2024-03-26T00:00:00"/>
    <n v="3"/>
    <n v="2024"/>
    <s v="CUST1469"/>
    <s v="Male"/>
    <n v="19"/>
    <s v="PROD87"/>
    <s v="LED Bedside Lamp"/>
    <x v="3"/>
    <s v="Lighting"/>
    <s v="STORE8"/>
    <s v="Mann-Austin"/>
    <s v="East"/>
    <s v="Vasquezborough"/>
    <x v="0"/>
    <s v="COD"/>
    <n v="3"/>
    <n v="1.0000000000000009E-2"/>
    <n v="662.82"/>
    <n v="1968.5753999999999"/>
  </r>
  <r>
    <x v="954"/>
    <d v="2024-04-30T00:00:00"/>
    <n v="4"/>
    <n v="2024"/>
    <s v="CUST1497"/>
    <s v="Female"/>
    <n v="47"/>
    <s v="PROD6"/>
    <s v="Men's Hair Styling Gel"/>
    <x v="2"/>
    <s v="Haircare"/>
    <s v="STORE16"/>
    <s v="Frederick-Wright"/>
    <s v="West"/>
    <s v="New Jimmymouth"/>
    <x v="1"/>
    <s v="COD"/>
    <n v="2"/>
    <n v="9.9999999999999978E-2"/>
    <n v="824.33999999999992"/>
    <n v="1483.8119999999999"/>
  </r>
  <r>
    <x v="955"/>
    <d v="2024-02-27T00:00:00"/>
    <n v="2"/>
    <n v="2024"/>
    <s v="CUST1113"/>
    <s v="Male"/>
    <n v="51"/>
    <s v="PROD59"/>
    <s v="Men's Hair Styling Gel"/>
    <x v="2"/>
    <s v="Haircare"/>
    <s v="STORE8"/>
    <s v="Mann-Austin"/>
    <s v="East"/>
    <s v="Vasquezborough"/>
    <x v="0"/>
    <s v="Credit Card"/>
    <n v="1"/>
    <n v="0.20999999999999996"/>
    <n v="437.11999999999995"/>
    <n v="345.32479999999998"/>
  </r>
  <r>
    <x v="956"/>
    <d v="2024-07-13T00:00:00"/>
    <n v="7"/>
    <n v="2024"/>
    <s v="CUST1357"/>
    <s v="Male"/>
    <n v="41"/>
    <s v="PROD88"/>
    <s v="Sports Wrist Sweatbands"/>
    <x v="0"/>
    <s v="Accessories"/>
    <s v="STORE6"/>
    <s v="Mann-Austin"/>
    <s v="East"/>
    <s v="Vasquezborough"/>
    <x v="0"/>
    <s v="PayPal"/>
    <n v="3"/>
    <n v="0.15000000000000002"/>
    <n v="23.37"/>
    <n v="59.593499999999999"/>
  </r>
  <r>
    <x v="957"/>
    <d v="2025-04-14T00:00:00"/>
    <n v="4"/>
    <n v="2025"/>
    <s v="CUST1187"/>
    <s v="Female"/>
    <n v="60"/>
    <s v="PROD36"/>
    <s v="Women's Summer Dress"/>
    <x v="4"/>
    <s v="Tops"/>
    <s v="STORE8"/>
    <s v="Mann-Austin"/>
    <s v="East"/>
    <s v="Vasquezborough"/>
    <x v="0"/>
    <s v="Credit Card"/>
    <n v="1"/>
    <n v="2.0000000000000018E-2"/>
    <n v="579.69000000000005"/>
    <n v="568.09620000000007"/>
  </r>
  <r>
    <x v="958"/>
    <d v="2024-12-13T00:00:00"/>
    <n v="12"/>
    <n v="2024"/>
    <s v="CUST1430"/>
    <s v="Female"/>
    <n v="36"/>
    <s v="PROD78"/>
    <s v="Essential Oil Diffuser"/>
    <x v="3"/>
    <s v="Decor"/>
    <s v="STORE14"/>
    <s v="Mcdonald Inc"/>
    <s v="South"/>
    <s v="Christopherland"/>
    <x v="2"/>
    <s v="Credit Card"/>
    <n v="3"/>
    <n v="6.9999999999999951E-2"/>
    <n v="240.50999999999993"/>
    <n v="671.02289999999982"/>
  </r>
  <r>
    <x v="959"/>
    <d v="2025-08-24T00:00:00"/>
    <n v="8"/>
    <n v="2025"/>
    <s v="CUST1382"/>
    <s v="Female"/>
    <n v="20"/>
    <s v="PROD25"/>
    <s v="Women's Scarf Set"/>
    <x v="4"/>
    <s v="Accessories"/>
    <s v="STORE14"/>
    <s v="Mcdonald Inc"/>
    <s v="South"/>
    <s v="Christopherland"/>
    <x v="2"/>
    <s v="COD"/>
    <n v="2"/>
    <n v="7.9999999999999849E-2"/>
    <n v="855.39999999999986"/>
    <n v="1573.9359999999999"/>
  </r>
  <r>
    <x v="960"/>
    <d v="2023-10-28T00:00:00"/>
    <n v="10"/>
    <n v="2023"/>
    <s v="CUST1007"/>
    <s v="Female"/>
    <n v="29"/>
    <s v="PROD90"/>
    <s v="Gaming Mouse Pad XL"/>
    <x v="1"/>
    <s v="Accessories"/>
    <s v="STORE7"/>
    <s v="Mann-Austin"/>
    <s v="East"/>
    <s v="Vasquezborough"/>
    <x v="0"/>
    <s v="Credit Card"/>
    <n v="1"/>
    <n v="8.9999999999999969E-2"/>
    <n v="537.26"/>
    <n v="488.90660000000003"/>
  </r>
  <r>
    <x v="961"/>
    <d v="2024-12-11T00:00:00"/>
    <n v="12"/>
    <n v="2024"/>
    <s v="CUST1384"/>
    <s v="Female"/>
    <n v="52"/>
    <s v="PROD51"/>
    <s v="HDMI Cable – 2m"/>
    <x v="1"/>
    <s v="Accessories"/>
    <s v="STORE10"/>
    <s v="Martinez, Adkins and Johnson"/>
    <s v="North"/>
    <s v="Danielmouth"/>
    <x v="1"/>
    <s v="COD"/>
    <n v="3"/>
    <n v="0.17000000000000004"/>
    <n v="918.2600000000001"/>
    <n v="2286.4674"/>
  </r>
  <r>
    <x v="962"/>
    <d v="2024-06-29T00:00:00"/>
    <n v="6"/>
    <n v="2024"/>
    <s v="CUST1095"/>
    <s v="Female"/>
    <n v="62"/>
    <s v="PROD6"/>
    <s v="Men's Hair Styling Gel"/>
    <x v="2"/>
    <s v="Haircare"/>
    <s v="STORE9"/>
    <s v="Mann-Austin"/>
    <s v="East"/>
    <s v="Vasquezborough"/>
    <x v="0"/>
    <s v="PayPal"/>
    <n v="4"/>
    <n v="0.17999999999999994"/>
    <n v="579.69999999999993"/>
    <n v="1901.4159999999999"/>
  </r>
  <r>
    <x v="963"/>
    <d v="2025-02-22T00:00:00"/>
    <n v="2"/>
    <n v="2025"/>
    <s v="CUST1145"/>
    <s v="Male"/>
    <n v="46"/>
    <s v="PROD43"/>
    <s v="USB External Hard Drive"/>
    <x v="1"/>
    <s v="Computer"/>
    <s v="STORE6"/>
    <s v="Mann-Austin"/>
    <s v="East"/>
    <s v="Vasquezborough"/>
    <x v="0"/>
    <s v="Credit Card"/>
    <n v="1"/>
    <n v="0.17999999999999994"/>
    <n v="824.32"/>
    <n v="675.94240000000013"/>
  </r>
  <r>
    <x v="964"/>
    <d v="2025-01-25T00:00:00"/>
    <n v="1"/>
    <n v="2025"/>
    <s v="CUST1109"/>
    <s v="Male"/>
    <n v="27"/>
    <s v="PROD46"/>
    <s v="Men's Winter Jacket"/>
    <x v="4"/>
    <s v="Outerwear"/>
    <s v="STORE15"/>
    <s v="Shelton PLC"/>
    <s v="North"/>
    <s v="East Jenniferstad"/>
    <x v="1"/>
    <s v="PayPal"/>
    <n v="4"/>
    <n v="0.16000000000000003"/>
    <n v="614.99"/>
    <n v="2066.3663999999999"/>
  </r>
  <r>
    <x v="965"/>
    <d v="2025-03-14T00:00:00"/>
    <n v="3"/>
    <n v="2025"/>
    <s v="CUST1128"/>
    <s v="Male"/>
    <n v="45"/>
    <s v="PROD62"/>
    <s v="Laptop Cooling Pad"/>
    <x v="1"/>
    <s v="Computer"/>
    <s v="STORE0"/>
    <s v="Rivera-Warner"/>
    <s v="East"/>
    <s v="Washingtonfurt"/>
    <x v="1"/>
    <s v="COD"/>
    <n v="4"/>
    <n v="6.0000000000000164E-2"/>
    <n v="189.21"/>
    <n v="711.42959999999994"/>
  </r>
  <r>
    <x v="966"/>
    <d v="2024-12-03T00:00:00"/>
    <n v="12"/>
    <n v="2024"/>
    <s v="CUST1154"/>
    <s v="Female"/>
    <n v="35"/>
    <s v="PROD62"/>
    <s v="Laptop Cooling Pad"/>
    <x v="1"/>
    <s v="Computer"/>
    <s v="STORE14"/>
    <s v="Mcdonald Inc"/>
    <s v="South"/>
    <s v="Christopherland"/>
    <x v="2"/>
    <s v="Credit Card"/>
    <n v="2"/>
    <n v="5.0000000000000044E-2"/>
    <n v="233.33"/>
    <n v="443.327"/>
  </r>
  <r>
    <x v="967"/>
    <d v="2025-05-06T00:00:00"/>
    <n v="5"/>
    <n v="2025"/>
    <s v="CUST1248"/>
    <s v="Male"/>
    <n v="19"/>
    <s v="PROD39"/>
    <s v="Portable Power Bank"/>
    <x v="1"/>
    <s v="Mobile"/>
    <s v="STORE18"/>
    <s v="Guerrero-Schmitt"/>
    <s v="East"/>
    <s v="East Stevechester"/>
    <x v="1"/>
    <s v="Credit Card"/>
    <n v="3"/>
    <n v="0.20999999999999996"/>
    <n v="529.89"/>
    <n v="1255.8393000000001"/>
  </r>
  <r>
    <x v="968"/>
    <d v="2024-08-14T00:00:00"/>
    <n v="8"/>
    <n v="2024"/>
    <s v="CUST1489"/>
    <s v="Female"/>
    <n v="42"/>
    <s v="PROD92"/>
    <s v="Microwave Oven"/>
    <x v="3"/>
    <s v="Appliances"/>
    <s v="STORE1"/>
    <s v="Martinez, Adkins and Johnson"/>
    <s v="North"/>
    <s v="Danielmouth"/>
    <x v="1"/>
    <s v="PayPal"/>
    <n v="2"/>
    <n v="0.17000000000000004"/>
    <n v="954.1"/>
    <n v="1583.806"/>
  </r>
  <r>
    <x v="969"/>
    <d v="2023-12-14T00:00:00"/>
    <n v="12"/>
    <n v="2023"/>
    <s v="CUST1323"/>
    <s v="Female"/>
    <n v="64"/>
    <s v="PROD65"/>
    <s v="Adjustable Dumbbells 20kg"/>
    <x v="0"/>
    <s v="Fitness"/>
    <s v="STORE7"/>
    <s v="Mann-Austin"/>
    <s v="East"/>
    <s v="Vasquezborough"/>
    <x v="0"/>
    <s v="COD"/>
    <n v="1"/>
    <n v="4.0000000000000036E-2"/>
    <n v="370.04"/>
    <n v="355.23840000000001"/>
  </r>
  <r>
    <x v="970"/>
    <d v="2024-01-06T00:00:00"/>
    <n v="1"/>
    <n v="2024"/>
    <s v="CUST1061"/>
    <s v="Male"/>
    <n v="23"/>
    <s v="PROD96"/>
    <s v="Women's Formal Blazer"/>
    <x v="4"/>
    <s v="Outerwear"/>
    <s v="STORE19"/>
    <s v="Mann-Austin"/>
    <s v="East"/>
    <s v="Vasquezborough"/>
    <x v="0"/>
    <s v="Credit Card"/>
    <n v="4"/>
    <n v="7.999999999999996E-2"/>
    <n v="492.71"/>
    <n v="1813.1728000000001"/>
  </r>
  <r>
    <x v="971"/>
    <d v="2024-08-26T00:00:00"/>
    <n v="8"/>
    <n v="2024"/>
    <s v="CUST1280"/>
    <s v="Male"/>
    <n v="48"/>
    <s v="PROD91"/>
    <s v="Women's High Heels"/>
    <x v="4"/>
    <s v="Footwear"/>
    <s v="STORE13"/>
    <s v="Martinez, Adkins and Johnson"/>
    <s v="North"/>
    <s v="Danielmouth"/>
    <x v="1"/>
    <s v="COD"/>
    <n v="4"/>
    <n v="0.24"/>
    <n v="853.2600000000001"/>
    <n v="2593.9104000000002"/>
  </r>
  <r>
    <x v="972"/>
    <d v="2025-03-24T00:00:00"/>
    <n v="3"/>
    <n v="2025"/>
    <s v="CUST1406"/>
    <s v="Female"/>
    <n v="23"/>
    <s v="PROD3"/>
    <s v="Fabric Sofa Throw Blanket"/>
    <x v="3"/>
    <s v="Decor"/>
    <s v="STORE16"/>
    <s v="Frederick-Wright"/>
    <s v="West"/>
    <s v="New Jimmymouth"/>
    <x v="1"/>
    <s v="PayPal"/>
    <n v="1"/>
    <n v="0.18999999999999995"/>
    <n v="402.47000000000008"/>
    <n v="326.00070000000011"/>
  </r>
  <r>
    <x v="973"/>
    <d v="2024-01-20T00:00:00"/>
    <n v="1"/>
    <n v="2024"/>
    <s v="CUST1402"/>
    <s v="Male"/>
    <n v="31"/>
    <s v="PROD54"/>
    <s v="Sports Stopwatch Pro"/>
    <x v="0"/>
    <s v="Accessories"/>
    <s v="STORE18"/>
    <s v="Guerrero-Schmitt"/>
    <s v="East"/>
    <s v="East Stevechester"/>
    <x v="1"/>
    <s v="Credit Card"/>
    <n v="2"/>
    <n v="0.24"/>
    <n v="528.29999999999995"/>
    <n v="803.01599999999996"/>
  </r>
  <r>
    <x v="974"/>
    <d v="2025-01-10T00:00:00"/>
    <n v="1"/>
    <n v="2025"/>
    <s v="CUST1444"/>
    <s v="Male"/>
    <n v="19"/>
    <s v="PROD10"/>
    <s v="Men's Graphic T-Shirt"/>
    <x v="4"/>
    <s v="Tops"/>
    <s v="STORE6"/>
    <s v="Mann-Austin"/>
    <s v="East"/>
    <s v="Vasquezborough"/>
    <x v="0"/>
    <s v="Credit Card"/>
    <n v="4"/>
    <n v="0.25"/>
    <n v="599.85"/>
    <n v="1799.5500000000002"/>
  </r>
  <r>
    <x v="975"/>
    <d v="2023-12-21T00:00:00"/>
    <n v="12"/>
    <n v="2023"/>
    <s v="CUST1303"/>
    <s v="Female"/>
    <n v="23"/>
    <s v="PROD16"/>
    <s v="Beard Grooming Kit"/>
    <x v="2"/>
    <s v="Grooming"/>
    <s v="STORE9"/>
    <s v="Mann-Austin"/>
    <s v="East"/>
    <s v="Vasquezborough"/>
    <x v="0"/>
    <s v="PayPal"/>
    <n v="2"/>
    <n v="7.999999999999996E-2"/>
    <n v="61.419999999999995"/>
    <n v="113.0128"/>
  </r>
  <r>
    <x v="976"/>
    <d v="2025-02-05T00:00:00"/>
    <n v="2"/>
    <n v="2025"/>
    <s v="CUST1249"/>
    <s v="Female"/>
    <n v="41"/>
    <s v="PROD19"/>
    <s v="Knee Support Brace"/>
    <x v="0"/>
    <s v="Equipment"/>
    <s v="STORE10"/>
    <s v="Martinez, Adkins and Johnson"/>
    <s v="North"/>
    <s v="Danielmouth"/>
    <x v="1"/>
    <s v="PayPal"/>
    <n v="2"/>
    <n v="0.12"/>
    <n v="466.42"/>
    <n v="820.89920000000006"/>
  </r>
  <r>
    <x v="977"/>
    <d v="2025-07-19T00:00:00"/>
    <n v="7"/>
    <n v="2025"/>
    <s v="CUST1099"/>
    <s v="Male"/>
    <n v="35"/>
    <s v="PROD31"/>
    <s v="Basketball"/>
    <x v="0"/>
    <s v="Team Sports"/>
    <s v="STORE5"/>
    <s v="Mann-Austin"/>
    <s v="East"/>
    <s v="Vasquezborough"/>
    <x v="0"/>
    <s v="COD"/>
    <n v="4"/>
    <n v="8.9999999999999969E-2"/>
    <n v="540.68999999999994"/>
    <n v="1968.1116"/>
  </r>
  <r>
    <x v="978"/>
    <d v="2025-03-21T00:00:00"/>
    <n v="3"/>
    <n v="2025"/>
    <s v="CUST1298"/>
    <s v="Male"/>
    <n v="64"/>
    <s v="PROD19"/>
    <s v="Knee Support Brace"/>
    <x v="0"/>
    <s v="Equipment"/>
    <s v="STORE13"/>
    <s v="Martinez, Adkins and Johnson"/>
    <s v="North"/>
    <s v="Danielmouth"/>
    <x v="1"/>
    <s v="Credit Card"/>
    <n v="3"/>
    <n v="5.0000000000000044E-2"/>
    <n v="677.46"/>
    <n v="1930.761"/>
  </r>
  <r>
    <x v="979"/>
    <d v="2025-04-24T00:00:00"/>
    <n v="4"/>
    <n v="2025"/>
    <s v="CUST1328"/>
    <s v="Male"/>
    <n v="46"/>
    <s v="PROD21"/>
    <s v="Multi-Purpose Storage Box"/>
    <x v="3"/>
    <s v="Storage"/>
    <s v="STORE1"/>
    <s v="Martinez, Adkins and Johnson"/>
    <s v="North"/>
    <s v="Danielmouth"/>
    <x v="1"/>
    <s v="PayPal"/>
    <n v="3"/>
    <n v="5.9999999999999942E-2"/>
    <n v="614.62999999999988"/>
    <n v="1733.2565999999997"/>
  </r>
  <r>
    <x v="980"/>
    <d v="2023-12-12T00:00:00"/>
    <n v="12"/>
    <n v="2023"/>
    <s v="CUST1232"/>
    <s v="Female"/>
    <n v="27"/>
    <s v="PROD66"/>
    <s v="Women's Hair Dryer Brush"/>
    <x v="2"/>
    <s v="Haircare"/>
    <s v="STORE8"/>
    <s v="Mann-Austin"/>
    <s v="East"/>
    <s v="Vasquezborough"/>
    <x v="0"/>
    <s v="Credit Card"/>
    <n v="4"/>
    <n v="0.10999999999999988"/>
    <n v="649.52"/>
    <n v="2312.2912000000001"/>
  </r>
  <r>
    <x v="981"/>
    <d v="2024-07-08T00:00:00"/>
    <n v="7"/>
    <n v="2024"/>
    <s v="CUST1445"/>
    <s v="Female"/>
    <n v="41"/>
    <s v="PROD85"/>
    <s v="Women's Beanie Hat"/>
    <x v="4"/>
    <s v="Accessories"/>
    <s v="STORE8"/>
    <s v="Mann-Austin"/>
    <s v="East"/>
    <s v="Vasquezborough"/>
    <x v="0"/>
    <s v="PayPal"/>
    <n v="2"/>
    <n v="0.21999999999999997"/>
    <n v="943.93"/>
    <n v="1472.5308"/>
  </r>
  <r>
    <x v="982"/>
    <d v="2023-10-29T00:00:00"/>
    <n v="10"/>
    <n v="2023"/>
    <s v="CUST1165"/>
    <s v="Female"/>
    <n v="47"/>
    <s v="PROD31"/>
    <s v="Basketball"/>
    <x v="0"/>
    <s v="Team Sports"/>
    <s v="STORE8"/>
    <s v="Mann-Austin"/>
    <s v="East"/>
    <s v="Vasquezborough"/>
    <x v="0"/>
    <s v="Credit Card"/>
    <n v="4"/>
    <n v="3.0000000000000138E-2"/>
    <n v="538.73"/>
    <n v="2090.2723999999998"/>
  </r>
  <r>
    <x v="983"/>
    <d v="2024-05-20T00:00:00"/>
    <n v="5"/>
    <n v="2024"/>
    <s v="CUST1088"/>
    <s v="Male"/>
    <n v="58"/>
    <s v="PROD66"/>
    <s v="Women's Hair Dryer Brush"/>
    <x v="2"/>
    <s v="Haircare"/>
    <s v="STORE8"/>
    <s v="Mann-Austin"/>
    <s v="East"/>
    <s v="Vasquezborough"/>
    <x v="0"/>
    <s v="PayPal"/>
    <n v="2"/>
    <n v="1.0000000000000009E-2"/>
    <n v="853.93000000000006"/>
    <n v="1690.7814000000001"/>
  </r>
  <r>
    <x v="984"/>
    <d v="2025-09-14T00:00:00"/>
    <n v="9"/>
    <n v="2025"/>
    <s v="CUST1491"/>
    <s v="Female"/>
    <n v="52"/>
    <s v="PROD29"/>
    <s v="Fabric Sofa Throw Blanket"/>
    <x v="3"/>
    <s v="Decor"/>
    <s v="STORE4"/>
    <s v="Mann-Austin"/>
    <s v="East"/>
    <s v="Vasquezborough"/>
    <x v="0"/>
    <s v="COD"/>
    <n v="4"/>
    <n v="0.26"/>
    <n v="465.42"/>
    <n v="1377.6432"/>
  </r>
  <r>
    <x v="985"/>
    <d v="2025-04-11T00:00:00"/>
    <n v="4"/>
    <n v="2025"/>
    <s v="CUST1055"/>
    <s v="Female"/>
    <n v="56"/>
    <s v="PROD1"/>
    <s v="Men's Graphic T-Shirt"/>
    <x v="4"/>
    <s v="Tops"/>
    <s v="STORE11"/>
    <s v="Martinez, Adkins and Johnson"/>
    <s v="North"/>
    <s v="Danielmouth"/>
    <x v="1"/>
    <s v="COD"/>
    <n v="4"/>
    <n v="0.10999999999999988"/>
    <n v="880.26"/>
    <n v="3133.7256000000002"/>
  </r>
  <r>
    <x v="986"/>
    <d v="2024-05-17T00:00:00"/>
    <n v="5"/>
    <n v="2024"/>
    <s v="CUST1483"/>
    <s v="Male"/>
    <n v="48"/>
    <s v="PROD51"/>
    <s v="HDMI Cable – 2m"/>
    <x v="1"/>
    <s v="Accessories"/>
    <s v="STORE11"/>
    <s v="Martinez, Adkins and Johnson"/>
    <s v="North"/>
    <s v="Danielmouth"/>
    <x v="1"/>
    <s v="PayPal"/>
    <n v="3"/>
    <n v="0.29000000000000004"/>
    <n v="461.02"/>
    <n v="981.97259999999994"/>
  </r>
  <r>
    <x v="987"/>
    <d v="2024-10-13T00:00:00"/>
    <n v="10"/>
    <n v="2024"/>
    <s v="CUST1026"/>
    <s v="Female"/>
    <n v="18"/>
    <s v="PROD25"/>
    <s v="Women's Scarf Set"/>
    <x v="4"/>
    <s v="Accessories"/>
    <s v="STORE13"/>
    <s v="Martinez, Adkins and Johnson"/>
    <s v="North"/>
    <s v="Danielmouth"/>
    <x v="1"/>
    <s v="PayPal"/>
    <n v="1"/>
    <n v="0.17000000000000004"/>
    <n v="531.99"/>
    <n v="441.55169999999998"/>
  </r>
  <r>
    <x v="988"/>
    <d v="2024-07-13T00:00:00"/>
    <n v="7"/>
    <n v="2024"/>
    <s v="CUST1004"/>
    <s v="Female"/>
    <n v="64"/>
    <s v="PROD47"/>
    <s v="Makeup Brush Set"/>
    <x v="2"/>
    <s v="Makeup"/>
    <s v="STORE17"/>
    <s v="Holloway Ltd"/>
    <s v="North"/>
    <s v="Bensonhaven"/>
    <x v="1"/>
    <s v="PayPal"/>
    <n v="2"/>
    <n v="0.13000000000000012"/>
    <n v="274.09000000000009"/>
    <n v="476.91660000000007"/>
  </r>
  <r>
    <x v="989"/>
    <d v="2025-02-06T00:00:00"/>
    <n v="2"/>
    <n v="2025"/>
    <s v="CUST1443"/>
    <s v="Male"/>
    <n v="51"/>
    <s v="PROD88"/>
    <s v="Sports Wrist Sweatbands"/>
    <x v="0"/>
    <s v="Accessories"/>
    <s v="STORE10"/>
    <s v="Martinez, Adkins and Johnson"/>
    <s v="North"/>
    <s v="Danielmouth"/>
    <x v="1"/>
    <s v="COD"/>
    <n v="1"/>
    <n v="0.14000000000000001"/>
    <n v="66.14"/>
    <n v="56.880400000000002"/>
  </r>
  <r>
    <x v="990"/>
    <d v="2025-08-06T00:00:00"/>
    <n v="8"/>
    <n v="2025"/>
    <s v="CUST1077"/>
    <s v="Male"/>
    <n v="29"/>
    <s v="PROD20"/>
    <s v="Outdoor Sports Water Bottle"/>
    <x v="0"/>
    <s v="Accessories"/>
    <s v="STORE9"/>
    <s v="Mann-Austin"/>
    <s v="East"/>
    <s v="Vasquezborough"/>
    <x v="0"/>
    <s v="COD"/>
    <n v="3"/>
    <n v="0.16000000000000003"/>
    <n v="955.82"/>
    <n v="2408.6664000000001"/>
  </r>
  <r>
    <x v="991"/>
    <d v="2024-05-20T00:00:00"/>
    <n v="5"/>
    <n v="2024"/>
    <s v="CUST1319"/>
    <s v="Male"/>
    <n v="54"/>
    <s v="PROD22"/>
    <s v="Carbon Fiber Tennis Racket"/>
    <x v="0"/>
    <s v="Equipment"/>
    <s v="STORE12"/>
    <s v="Martinez, Adkins and Johnson"/>
    <s v="North"/>
    <s v="Danielmouth"/>
    <x v="1"/>
    <s v="Credit Card"/>
    <n v="1"/>
    <n v="0.13"/>
    <n v="904.92"/>
    <n v="787.28039999999999"/>
  </r>
  <r>
    <x v="992"/>
    <d v="2024-10-10T00:00:00"/>
    <n v="10"/>
    <n v="2024"/>
    <s v="CUST1000"/>
    <s v="Male"/>
    <n v="55"/>
    <s v="PROD40"/>
    <s v="Noise-Canceling Headphones"/>
    <x v="1"/>
    <s v="Audio"/>
    <s v="STORE7"/>
    <s v="Mann-Austin"/>
    <s v="East"/>
    <s v="Vasquezborough"/>
    <x v="0"/>
    <s v="Credit Card"/>
    <n v="3"/>
    <n v="0.26000000000000012"/>
    <n v="490.02000000000015"/>
    <n v="1087.8444000000002"/>
  </r>
  <r>
    <x v="993"/>
    <d v="2024-02-18T00:00:00"/>
    <n v="2"/>
    <n v="2024"/>
    <s v="CUST1363"/>
    <s v="Male"/>
    <n v="23"/>
    <s v="PROD19"/>
    <s v="Knee Support Brace"/>
    <x v="0"/>
    <s v="Equipment"/>
    <s v="STORE6"/>
    <s v="Mann-Austin"/>
    <s v="East"/>
    <s v="Vasquezborough"/>
    <x v="0"/>
    <s v="COD"/>
    <n v="2"/>
    <n v="9.9999999999999978E-2"/>
    <n v="957.54"/>
    <n v="1723.5719999999999"/>
  </r>
  <r>
    <x v="994"/>
    <d v="2025-09-26T00:00:00"/>
    <n v="9"/>
    <n v="2025"/>
    <s v="CUST1329"/>
    <s v="Female"/>
    <n v="62"/>
    <s v="PROD99"/>
    <s v="Stainless Steel Cookware Set"/>
    <x v="3"/>
    <s v="Kitchen"/>
    <s v="STORE13"/>
    <s v="Martinez, Adkins and Johnson"/>
    <s v="North"/>
    <s v="Danielmouth"/>
    <x v="1"/>
    <s v="PayPal"/>
    <n v="2"/>
    <n v="7.0000000000000173E-2"/>
    <n v="314.39999999999998"/>
    <n v="584.78399999999988"/>
  </r>
  <r>
    <x v="995"/>
    <d v="2024-03-22T00:00:00"/>
    <n v="3"/>
    <n v="2024"/>
    <s v="CUST1394"/>
    <s v="Female"/>
    <n v="43"/>
    <s v="PROD24"/>
    <s v="Foldable Camping Chair"/>
    <x v="0"/>
    <s v="Outdoor"/>
    <s v="STORE6"/>
    <s v="Mann-Austin"/>
    <s v="East"/>
    <s v="Vasquezborough"/>
    <x v="0"/>
    <s v="PayPal"/>
    <n v="3"/>
    <n v="0.10999999999999999"/>
    <n v="480.11000000000007"/>
    <n v="1281.8937000000001"/>
  </r>
  <r>
    <x v="996"/>
    <d v="2024-10-14T00:00:00"/>
    <n v="10"/>
    <n v="2024"/>
    <s v="CUST1388"/>
    <s v="Male"/>
    <n v="53"/>
    <s v="PROD48"/>
    <s v="Car Dashboard Phone Holder"/>
    <x v="1"/>
    <s v="Accessories"/>
    <s v="STORE6"/>
    <s v="Mann-Austin"/>
    <s v="East"/>
    <s v="Vasquezborough"/>
    <x v="0"/>
    <s v="Credit Card"/>
    <n v="4"/>
    <n v="0.28000000000000003"/>
    <n v="826.55"/>
    <n v="2380.4639999999999"/>
  </r>
  <r>
    <x v="997"/>
    <d v="2025-05-28T00:00:00"/>
    <n v="5"/>
    <n v="2025"/>
    <s v="CUST1190"/>
    <s v="Male"/>
    <n v="21"/>
    <s v="PROD27"/>
    <s v="Decorative Floor Vase"/>
    <x v="3"/>
    <s v="Decor"/>
    <s v="STORE3"/>
    <s v="Mann-Austin"/>
    <s v="East"/>
    <s v="Vasquezborough"/>
    <x v="0"/>
    <s v="PayPal"/>
    <n v="3"/>
    <n v="0.18000000000000005"/>
    <n v="530.17000000000007"/>
    <n v="1304.2182000000003"/>
  </r>
  <r>
    <x v="998"/>
    <d v="2024-08-18T00:00:00"/>
    <n v="8"/>
    <n v="2024"/>
    <s v="CUST1407"/>
    <s v="Male"/>
    <n v="33"/>
    <s v="PROD34"/>
    <s v="Gaming Mechanical Keyboard"/>
    <x v="1"/>
    <s v="Computer"/>
    <s v="STORE17"/>
    <s v="Holloway Ltd"/>
    <s v="North"/>
    <s v="Bensonhaven"/>
    <x v="1"/>
    <s v="COD"/>
    <n v="3"/>
    <n v="4.0000000000000036E-2"/>
    <n v="336.17"/>
    <n v="968.16959999999995"/>
  </r>
  <r>
    <x v="999"/>
    <d v="2024-01-13T00:00:00"/>
    <n v="1"/>
    <n v="2024"/>
    <s v="CUST1421"/>
    <s v="Female"/>
    <n v="45"/>
    <s v="PROD81"/>
    <s v="Badminton Racket Set"/>
    <x v="0"/>
    <s v="Equipment"/>
    <s v="STORE8"/>
    <s v="Mann-Austin"/>
    <s v="East"/>
    <s v="Vasquezborough"/>
    <x v="0"/>
    <s v="PayPal"/>
    <n v="4"/>
    <n v="0.27"/>
    <n v="22.51"/>
    <n v="65.729200000000006"/>
  </r>
  <r>
    <x v="1000"/>
    <d v="2024-06-13T00:00:00"/>
    <n v="6"/>
    <n v="2024"/>
    <s v="CUST1190"/>
    <s v="Male"/>
    <n v="21"/>
    <s v="PROD59"/>
    <s v="Men's Hair Styling Gel"/>
    <x v="2"/>
    <s v="Haircare"/>
    <s v="STORE2"/>
    <s v="Mann-Austin"/>
    <s v="East"/>
    <s v="Vasquezborough"/>
    <x v="0"/>
    <s v="Credit Card"/>
    <n v="2"/>
    <n v="0.27"/>
    <n v="909.5100000000001"/>
    <n v="1327.8846000000001"/>
  </r>
  <r>
    <x v="1001"/>
    <d v="2025-04-29T00:00:00"/>
    <n v="4"/>
    <n v="2025"/>
    <s v="CUST1052"/>
    <s v="Male"/>
    <n v="55"/>
    <s v="PROD69"/>
    <s v="Men's Sports Shorts"/>
    <x v="4"/>
    <s v="Bottoms"/>
    <s v="STORE14"/>
    <s v="Mcdonald Inc"/>
    <s v="South"/>
    <s v="Christopherland"/>
    <x v="2"/>
    <s v="PayPal"/>
    <n v="4"/>
    <n v="0.24"/>
    <n v="593.84"/>
    <n v="1805.2736000000002"/>
  </r>
  <r>
    <x v="1002"/>
    <d v="2024-10-01T00:00:00"/>
    <n v="10"/>
    <n v="2024"/>
    <s v="CUST1109"/>
    <s v="Male"/>
    <n v="27"/>
    <s v="PROD73"/>
    <s v="Shin Guards – Adult"/>
    <x v="0"/>
    <s v="Team Sports"/>
    <s v="STORE10"/>
    <s v="Martinez, Adkins and Johnson"/>
    <s v="North"/>
    <s v="Danielmouth"/>
    <x v="1"/>
    <s v="COD"/>
    <n v="3"/>
    <n v="0.22999999999999998"/>
    <n v="909.11"/>
    <n v="2100.0441000000001"/>
  </r>
  <r>
    <x v="1003"/>
    <d v="2024-09-07T00:00:00"/>
    <n v="9"/>
    <n v="2024"/>
    <s v="CUST1399"/>
    <s v="Male"/>
    <n v="27"/>
    <s v="PROD24"/>
    <s v="Foldable Camping Chair"/>
    <x v="0"/>
    <s v="Outdoor"/>
    <s v="STORE1"/>
    <s v="Martinez, Adkins and Johnson"/>
    <s v="North"/>
    <s v="Danielmouth"/>
    <x v="1"/>
    <s v="PayPal"/>
    <n v="4"/>
    <n v="0.24"/>
    <n v="996.85"/>
    <n v="3030.424"/>
  </r>
  <r>
    <x v="1004"/>
    <d v="2025-06-26T00:00:00"/>
    <n v="6"/>
    <n v="2025"/>
    <s v="CUST1300"/>
    <s v="Male"/>
    <n v="29"/>
    <s v="PROD0"/>
    <s v="Brother Laser Printer"/>
    <x v="1"/>
    <s v="Computer"/>
    <s v="STORE17"/>
    <s v="Holloway Ltd"/>
    <s v="North"/>
    <s v="Bensonhaven"/>
    <x v="1"/>
    <s v="COD"/>
    <n v="1"/>
    <n v="6.0000000000000053E-2"/>
    <n v="522.69000000000017"/>
    <n v="491.32860000000011"/>
  </r>
  <r>
    <x v="1005"/>
    <d v="2024-04-23T00:00:00"/>
    <n v="4"/>
    <n v="2024"/>
    <s v="CUST1194"/>
    <s v="Male"/>
    <n v="46"/>
    <s v="PROD54"/>
    <s v="Sports Stopwatch Pro"/>
    <x v="0"/>
    <s v="Accessories"/>
    <s v="STORE3"/>
    <s v="Mann-Austin"/>
    <s v="East"/>
    <s v="Vasquezborough"/>
    <x v="0"/>
    <s v="PayPal"/>
    <n v="3"/>
    <n v="0.12000000000000011"/>
    <n v="261.05000000000007"/>
    <n v="689.17200000000014"/>
  </r>
  <r>
    <x v="1006"/>
    <d v="2025-09-18T00:00:00"/>
    <n v="9"/>
    <n v="2025"/>
    <s v="CUST1087"/>
    <s v="Female"/>
    <n v="58"/>
    <s v="PROD23"/>
    <s v="Men's Formal Shirt"/>
    <x v="4"/>
    <s v="Tops"/>
    <s v="STORE17"/>
    <s v="Holloway Ltd"/>
    <s v="North"/>
    <s v="Bensonhaven"/>
    <x v="1"/>
    <s v="COD"/>
    <n v="3"/>
    <n v="1.0000000000000009E-2"/>
    <n v="644.73"/>
    <n v="1914.8480999999999"/>
  </r>
  <r>
    <x v="1007"/>
    <d v="2023-10-18T00:00:00"/>
    <n v="10"/>
    <n v="2023"/>
    <s v="CUST1198"/>
    <s v="Male"/>
    <n v="54"/>
    <s v="PROD75"/>
    <s v="Women's Ankle Boots"/>
    <x v="4"/>
    <s v="Footwear"/>
    <s v="STORE2"/>
    <s v="Mann-Austin"/>
    <s v="East"/>
    <s v="Vasquezborough"/>
    <x v="0"/>
    <s v="PayPal"/>
    <n v="2"/>
    <n v="0.26"/>
    <n v="541.52"/>
    <n v="801.44959999999992"/>
  </r>
  <r>
    <x v="1008"/>
    <d v="2023-11-29T00:00:00"/>
    <n v="11"/>
    <n v="2023"/>
    <s v="CUST1426"/>
    <s v="Male"/>
    <n v="28"/>
    <s v="PROD63"/>
    <s v="Organic Sunscreen Lotion"/>
    <x v="2"/>
    <s v="Skincare"/>
    <s v="STORE10"/>
    <s v="Martinez, Adkins and Johnson"/>
    <s v="North"/>
    <s v="Danielmouth"/>
    <x v="1"/>
    <s v="PayPal"/>
    <n v="1"/>
    <n v="8.9999999999999969E-2"/>
    <n v="395.18"/>
    <n v="359.61380000000003"/>
  </r>
  <r>
    <x v="1009"/>
    <d v="2025-03-24T00:00:00"/>
    <n v="3"/>
    <n v="2025"/>
    <s v="CUST1100"/>
    <s v="Female"/>
    <n v="53"/>
    <s v="PROD8"/>
    <s v="Decorative Lamp Shade"/>
    <x v="3"/>
    <s v="Lighting"/>
    <s v="STORE8"/>
    <s v="Mann-Austin"/>
    <s v="East"/>
    <s v="Vasquezborough"/>
    <x v="0"/>
    <s v="Credit Card"/>
    <n v="4"/>
    <n v="0.17000000000000004"/>
    <n v="56.370000000000005"/>
    <n v="187.14840000000001"/>
  </r>
  <r>
    <x v="1010"/>
    <d v="2025-09-08T00:00:00"/>
    <n v="9"/>
    <n v="2025"/>
    <s v="CUST1209"/>
    <s v="Female"/>
    <n v="50"/>
    <s v="PROD79"/>
    <s v="Decorative Lamp Shade"/>
    <x v="3"/>
    <s v="Lighting"/>
    <s v="STORE9"/>
    <s v="Mann-Austin"/>
    <s v="East"/>
    <s v="Vasquezborough"/>
    <x v="0"/>
    <s v="COD"/>
    <n v="4"/>
    <n v="6.0000000000000053E-2"/>
    <n v="202.59"/>
    <n v="761.73839999999996"/>
  </r>
  <r>
    <x v="1011"/>
    <d v="2024-11-05T00:00:00"/>
    <n v="11"/>
    <n v="2024"/>
    <s v="CUST1004"/>
    <s v="Female"/>
    <n v="64"/>
    <s v="PROD81"/>
    <s v="Badminton Racket Set"/>
    <x v="0"/>
    <s v="Equipment"/>
    <s v="STORE5"/>
    <s v="Mann-Austin"/>
    <s v="East"/>
    <s v="Vasquezborough"/>
    <x v="0"/>
    <s v="PayPal"/>
    <n v="2"/>
    <n v="5.0000000000000044E-2"/>
    <n v="358.36"/>
    <n v="680.88400000000001"/>
  </r>
  <r>
    <x v="1012"/>
    <d v="2024-08-31T00:00:00"/>
    <n v="8"/>
    <n v="2024"/>
    <s v="CUST1072"/>
    <s v="Female"/>
    <n v="39"/>
    <s v="PROD37"/>
    <s v="Men's Casual Sneakers"/>
    <x v="4"/>
    <s v="Footwear"/>
    <s v="STORE18"/>
    <s v="Guerrero-Schmitt"/>
    <s v="East"/>
    <s v="East Stevechester"/>
    <x v="1"/>
    <s v="COD"/>
    <n v="4"/>
    <n v="0.28000000000000003"/>
    <n v="85.62"/>
    <n v="246.5856"/>
  </r>
  <r>
    <x v="1013"/>
    <d v="2024-06-16T00:00:00"/>
    <n v="6"/>
    <n v="2024"/>
    <s v="CUST1185"/>
    <s v="Female"/>
    <n v="54"/>
    <s v="PROD7"/>
    <s v="Men's Sports Shorts"/>
    <x v="4"/>
    <s v="Bottoms"/>
    <s v="STORE17"/>
    <s v="Holloway Ltd"/>
    <s v="North"/>
    <s v="Bensonhaven"/>
    <x v="1"/>
    <s v="PayPal"/>
    <n v="4"/>
    <n v="0.22999999999999998"/>
    <n v="929.26"/>
    <n v="2862.1208000000001"/>
  </r>
  <r>
    <x v="1014"/>
    <d v="2025-01-24T00:00:00"/>
    <n v="1"/>
    <n v="2025"/>
    <s v="CUST1309"/>
    <s v="Female"/>
    <n v="41"/>
    <s v="PROD60"/>
    <s v="Luxury Perfume Spray"/>
    <x v="2"/>
    <s v="Fragrance"/>
    <s v="STORE13"/>
    <s v="Martinez, Adkins and Johnson"/>
    <s v="North"/>
    <s v="Danielmouth"/>
    <x v="1"/>
    <s v="COD"/>
    <n v="2"/>
    <n v="0.14000000000000001"/>
    <n v="92.64"/>
    <n v="159.3408"/>
  </r>
  <r>
    <x v="1015"/>
    <d v="2025-03-09T00:00:00"/>
    <n v="3"/>
    <n v="2025"/>
    <s v="CUST1248"/>
    <s v="Male"/>
    <n v="19"/>
    <s v="PROD62"/>
    <s v="Laptop Cooling Pad"/>
    <x v="1"/>
    <s v="Computer"/>
    <s v="STORE4"/>
    <s v="Mann-Austin"/>
    <s v="East"/>
    <s v="Vasquezborough"/>
    <x v="0"/>
    <s v="COD"/>
    <n v="4"/>
    <n v="0.29000000000000004"/>
    <n v="139.05000000000001"/>
    <n v="394.90199999999999"/>
  </r>
  <r>
    <x v="1016"/>
    <d v="2024-06-18T00:00:00"/>
    <n v="6"/>
    <n v="2024"/>
    <s v="CUST1140"/>
    <s v="Female"/>
    <n v="63"/>
    <s v="PROD53"/>
    <s v="Men's Track Pants"/>
    <x v="4"/>
    <s v="Bottoms"/>
    <s v="STORE4"/>
    <s v="Mann-Austin"/>
    <s v="East"/>
    <s v="Vasquezborough"/>
    <x v="0"/>
    <s v="COD"/>
    <n v="3"/>
    <n v="3.0000000000000027E-2"/>
    <n v="155.87"/>
    <n v="453.58170000000001"/>
  </r>
  <r>
    <x v="1017"/>
    <d v="2025-06-29T00:00:00"/>
    <n v="6"/>
    <n v="2025"/>
    <s v="CUST1442"/>
    <s v="Female"/>
    <n v="42"/>
    <s v="PROD34"/>
    <s v="Gaming Mechanical Keyboard"/>
    <x v="1"/>
    <s v="Computer"/>
    <s v="STORE16"/>
    <s v="Frederick-Wright"/>
    <s v="West"/>
    <s v="New Jimmymouth"/>
    <x v="1"/>
    <s v="COD"/>
    <n v="4"/>
    <n v="3.0000000000000027E-2"/>
    <n v="115.42000000000002"/>
    <n v="447.82960000000003"/>
  </r>
  <r>
    <x v="1018"/>
    <d v="2025-06-15T00:00:00"/>
    <n v="6"/>
    <n v="2025"/>
    <s v="CUST1122"/>
    <s v="Male"/>
    <n v="50"/>
    <s v="PROD52"/>
    <s v="Rugby Ball"/>
    <x v="0"/>
    <s v="Team Sports"/>
    <s v="STORE6"/>
    <s v="Mann-Austin"/>
    <s v="East"/>
    <s v="Vasquezborough"/>
    <x v="0"/>
    <s v="Credit Card"/>
    <n v="3"/>
    <n v="8.0000000000000071E-2"/>
    <n v="593.62000000000012"/>
    <n v="1638.3912000000003"/>
  </r>
  <r>
    <x v="1019"/>
    <d v="2025-03-17T00:00:00"/>
    <n v="3"/>
    <n v="2025"/>
    <s v="CUST1353"/>
    <s v="Female"/>
    <n v="56"/>
    <s v="PROD45"/>
    <s v="High-Grip Football"/>
    <x v="0"/>
    <s v="Team Sports"/>
    <s v="STORE4"/>
    <s v="Mann-Austin"/>
    <s v="East"/>
    <s v="Vasquezborough"/>
    <x v="0"/>
    <s v="Credit Card"/>
    <n v="2"/>
    <n v="0.19999999999999996"/>
    <n v="825.04"/>
    <n v="1320.0640000000001"/>
  </r>
  <r>
    <x v="1020"/>
    <d v="2024-01-31T00:00:00"/>
    <n v="1"/>
    <n v="2024"/>
    <s v="CUST1464"/>
    <s v="Female"/>
    <n v="45"/>
    <s v="PROD25"/>
    <s v="Women's Scarf Set"/>
    <x v="4"/>
    <s v="Accessories"/>
    <s v="STORE13"/>
    <s v="Martinez, Adkins and Johnson"/>
    <s v="North"/>
    <s v="Danielmouth"/>
    <x v="1"/>
    <s v="PayPal"/>
    <n v="1"/>
    <n v="0.14000000000000001"/>
    <n v="963.76"/>
    <n v="828.83359999999993"/>
  </r>
  <r>
    <x v="1021"/>
    <d v="2024-05-03T00:00:00"/>
    <n v="5"/>
    <n v="2024"/>
    <s v="CUST1292"/>
    <s v="Male"/>
    <n v="30"/>
    <s v="PROD55"/>
    <s v="Ceramic Plant Pot"/>
    <x v="3"/>
    <s v="Decor"/>
    <s v="STORE6"/>
    <s v="Mann-Austin"/>
    <s v="East"/>
    <s v="Vasquezborough"/>
    <x v="0"/>
    <s v="PayPal"/>
    <n v="1"/>
    <n v="0.12"/>
    <n v="238.23999999999998"/>
    <n v="209.65119999999999"/>
  </r>
  <r>
    <x v="1022"/>
    <d v="2024-12-18T00:00:00"/>
    <n v="12"/>
    <n v="2024"/>
    <s v="CUST1457"/>
    <s v="Male"/>
    <n v="59"/>
    <s v="PROD82"/>
    <s v="Fitness Resistance Bands"/>
    <x v="0"/>
    <s v="Fitness"/>
    <s v="STORE16"/>
    <s v="Frederick-Wright"/>
    <s v="West"/>
    <s v="New Jimmymouth"/>
    <x v="1"/>
    <s v="PayPal"/>
    <n v="1"/>
    <n v="4.0000000000000036E-2"/>
    <n v="756.63"/>
    <n v="726.36479999999995"/>
  </r>
  <r>
    <x v="1023"/>
    <d v="2025-07-07T00:00:00"/>
    <n v="7"/>
    <n v="2025"/>
    <s v="CUST1019"/>
    <s v="Female"/>
    <n v="46"/>
    <s v="PROD93"/>
    <s v="USB-C Laptop Charger"/>
    <x v="1"/>
    <s v="Computer"/>
    <s v="STORE7"/>
    <s v="Mann-Austin"/>
    <s v="East"/>
    <s v="Vasquezborough"/>
    <x v="0"/>
    <s v="Credit Card"/>
    <n v="3"/>
    <n v="0.21999999999999997"/>
    <n v="159.76"/>
    <n v="373.83839999999998"/>
  </r>
  <r>
    <x v="1024"/>
    <d v="2024-03-03T00:00:00"/>
    <n v="3"/>
    <n v="2024"/>
    <s v="CUST1368"/>
    <s v="Female"/>
    <n v="34"/>
    <s v="PROD95"/>
    <s v="Sports Stopwatch Basic"/>
    <x v="0"/>
    <s v="Accessories"/>
    <s v="STORE8"/>
    <s v="Mann-Austin"/>
    <s v="East"/>
    <s v="Vasquezborough"/>
    <x v="0"/>
    <s v="COD"/>
    <n v="1"/>
    <n v="0.14000000000000001"/>
    <n v="329.94"/>
    <n v="283.7484"/>
  </r>
  <r>
    <x v="1025"/>
    <d v="2025-03-04T00:00:00"/>
    <n v="3"/>
    <n v="2025"/>
    <s v="CUST1060"/>
    <s v="Female"/>
    <n v="22"/>
    <s v="PROD17"/>
    <s v="Soccer Training Cone Set"/>
    <x v="0"/>
    <s v="Accessories"/>
    <s v="STORE8"/>
    <s v="Mann-Austin"/>
    <s v="East"/>
    <s v="Vasquezborough"/>
    <x v="0"/>
    <s v="PayPal"/>
    <n v="1"/>
    <n v="0.10999999999999999"/>
    <n v="234.06"/>
    <n v="208.3134"/>
  </r>
  <r>
    <x v="1026"/>
    <d v="2023-12-18T00:00:00"/>
    <n v="12"/>
    <n v="2023"/>
    <s v="CUST1317"/>
    <s v="Female"/>
    <n v="64"/>
    <s v="PROD81"/>
    <s v="Badminton Racket Set"/>
    <x v="0"/>
    <s v="Equipment"/>
    <s v="STORE0"/>
    <s v="Rivera-Warner"/>
    <s v="East"/>
    <s v="Washingtonfurt"/>
    <x v="1"/>
    <s v="PayPal"/>
    <n v="2"/>
    <n v="0.16000000000000003"/>
    <n v="773.75000000000011"/>
    <n v="1299.9000000000001"/>
  </r>
  <r>
    <x v="1027"/>
    <d v="2024-05-10T00:00:00"/>
    <n v="5"/>
    <n v="2024"/>
    <s v="CUST1436"/>
    <s v="Male"/>
    <n v="61"/>
    <s v="PROD52"/>
    <s v="Rugby Ball"/>
    <x v="0"/>
    <s v="Team Sports"/>
    <s v="STORE18"/>
    <s v="Guerrero-Schmitt"/>
    <s v="East"/>
    <s v="East Stevechester"/>
    <x v="1"/>
    <s v="Credit Card"/>
    <n v="1"/>
    <n v="4.0000000000000036E-2"/>
    <n v="73.88"/>
    <n v="70.924799999999991"/>
  </r>
  <r>
    <x v="1028"/>
    <d v="2024-02-15T00:00:00"/>
    <n v="2"/>
    <n v="2024"/>
    <s v="CUST1005"/>
    <s v="Male"/>
    <n v="24"/>
    <s v="PROD86"/>
    <s v="Kitchen Cutting Board"/>
    <x v="3"/>
    <s v="Kitchen"/>
    <s v="STORE18"/>
    <s v="Guerrero-Schmitt"/>
    <s v="East"/>
    <s v="East Stevechester"/>
    <x v="1"/>
    <s v="PayPal"/>
    <n v="1"/>
    <n v="0.16000000000000003"/>
    <n v="859.3"/>
    <n v="721.8119999999999"/>
  </r>
  <r>
    <x v="1029"/>
    <d v="2024-09-29T00:00:00"/>
    <n v="9"/>
    <n v="2024"/>
    <s v="CUST1129"/>
    <s v="Female"/>
    <n v="43"/>
    <s v="PROD81"/>
    <s v="Badminton Racket Set"/>
    <x v="0"/>
    <s v="Equipment"/>
    <s v="STORE6"/>
    <s v="Mann-Austin"/>
    <s v="East"/>
    <s v="Vasquezborough"/>
    <x v="0"/>
    <s v="Credit Card"/>
    <n v="4"/>
    <n v="4.9999999999999933E-2"/>
    <n v="762.42999999999972"/>
    <n v="2897.233999999999"/>
  </r>
  <r>
    <x v="1030"/>
    <d v="2024-05-12T00:00:00"/>
    <n v="5"/>
    <n v="2024"/>
    <s v="CUST1124"/>
    <s v="Male"/>
    <n v="26"/>
    <s v="PROD73"/>
    <s v="Shin Guards – Adult"/>
    <x v="0"/>
    <s v="Team Sports"/>
    <s v="STORE0"/>
    <s v="Rivera-Warner"/>
    <s v="East"/>
    <s v="Washingtonfurt"/>
    <x v="1"/>
    <s v="COD"/>
    <n v="1"/>
    <n v="0.19999999999999996"/>
    <n v="328.51"/>
    <n v="262.80799999999999"/>
  </r>
  <r>
    <x v="1031"/>
    <d v="2025-03-03T00:00:00"/>
    <n v="3"/>
    <n v="2025"/>
    <s v="CUST1274"/>
    <s v="Male"/>
    <n v="38"/>
    <s v="PROD44"/>
    <s v="Adjustable Jump Rope"/>
    <x v="0"/>
    <s v="Fitness"/>
    <s v="STORE4"/>
    <s v="Mann-Austin"/>
    <s v="East"/>
    <s v="Vasquezborough"/>
    <x v="0"/>
    <s v="COD"/>
    <n v="1"/>
    <n v="4.0000000000000036E-2"/>
    <n v="34.510000000000005"/>
    <n v="33.129600000000003"/>
  </r>
  <r>
    <x v="1032"/>
    <d v="2023-11-20T00:00:00"/>
    <n v="11"/>
    <n v="2023"/>
    <s v="CUST1105"/>
    <s v="Female"/>
    <n v="50"/>
    <s v="PROD19"/>
    <s v="Knee Support Brace"/>
    <x v="0"/>
    <s v="Equipment"/>
    <s v="STORE11"/>
    <s v="Martinez, Adkins and Johnson"/>
    <s v="North"/>
    <s v="Danielmouth"/>
    <x v="1"/>
    <s v="COD"/>
    <n v="3"/>
    <n v="6.0000000000000053E-2"/>
    <n v="663.73"/>
    <n v="1871.7185999999999"/>
  </r>
  <r>
    <x v="1033"/>
    <d v="2024-07-06T00:00:00"/>
    <n v="7"/>
    <n v="2024"/>
    <s v="CUST1246"/>
    <s v="Male"/>
    <n v="58"/>
    <s v="PROD33"/>
    <s v="Modern Wall Clock"/>
    <x v="3"/>
    <s v="Decor"/>
    <s v="STORE9"/>
    <s v="Mann-Austin"/>
    <s v="East"/>
    <s v="Vasquezborough"/>
    <x v="0"/>
    <s v="PayPal"/>
    <n v="1"/>
    <n v="0.13"/>
    <n v="409.40999999999997"/>
    <n v="356.18669999999997"/>
  </r>
  <r>
    <x v="1034"/>
    <d v="2025-03-11T00:00:00"/>
    <n v="3"/>
    <n v="2025"/>
    <s v="CUST1092"/>
    <s v="Female"/>
    <n v="44"/>
    <s v="PROD78"/>
    <s v="Essential Oil Diffuser"/>
    <x v="3"/>
    <s v="Decor"/>
    <s v="STORE3"/>
    <s v="Mann-Austin"/>
    <s v="East"/>
    <s v="Vasquezborough"/>
    <x v="0"/>
    <s v="PayPal"/>
    <n v="3"/>
    <n v="0.1100000000000001"/>
    <n v="461.03000000000009"/>
    <n v="1230.9501000000002"/>
  </r>
  <r>
    <x v="1035"/>
    <d v="2024-04-12T00:00:00"/>
    <n v="4"/>
    <n v="2024"/>
    <s v="CUST1368"/>
    <s v="Female"/>
    <n v="34"/>
    <s v="PROD19"/>
    <s v="Knee Support Brace"/>
    <x v="0"/>
    <s v="Equipment"/>
    <s v="STORE14"/>
    <s v="Mcdonald Inc"/>
    <s v="South"/>
    <s v="Christopherland"/>
    <x v="2"/>
    <s v="COD"/>
    <n v="2"/>
    <n v="2.0000000000000018E-2"/>
    <n v="760.14"/>
    <n v="1489.8743999999999"/>
  </r>
  <r>
    <x v="1036"/>
    <d v="2025-04-26T00:00:00"/>
    <n v="4"/>
    <n v="2025"/>
    <s v="CUST1278"/>
    <s v="Female"/>
    <n v="42"/>
    <s v="PROD23"/>
    <s v="Men's Formal Shirt"/>
    <x v="4"/>
    <s v="Tops"/>
    <s v="STORE1"/>
    <s v="Martinez, Adkins and Johnson"/>
    <s v="North"/>
    <s v="Danielmouth"/>
    <x v="1"/>
    <s v="PayPal"/>
    <n v="3"/>
    <n v="0.11999999999999988"/>
    <n v="688.75999999999976"/>
    <n v="1818.3263999999997"/>
  </r>
  <r>
    <x v="1037"/>
    <d v="2025-05-02T00:00:00"/>
    <n v="5"/>
    <n v="2025"/>
    <s v="CUST1159"/>
    <s v="Female"/>
    <n v="46"/>
    <s v="PROD43"/>
    <s v="USB External Hard Drive"/>
    <x v="1"/>
    <s v="Computer"/>
    <s v="STORE9"/>
    <s v="Mann-Austin"/>
    <s v="East"/>
    <s v="Vasquezborough"/>
    <x v="0"/>
    <s v="Credit Card"/>
    <n v="2"/>
    <n v="5.0000000000000044E-2"/>
    <n v="257.77999999999997"/>
    <n v="489.78199999999993"/>
  </r>
  <r>
    <x v="1038"/>
    <d v="2024-04-18T00:00:00"/>
    <n v="4"/>
    <n v="2024"/>
    <s v="CUST1052"/>
    <s v="Male"/>
    <n v="55"/>
    <s v="PROD53"/>
    <s v="Men's Track Pants"/>
    <x v="4"/>
    <s v="Bottoms"/>
    <s v="STORE7"/>
    <s v="Mann-Austin"/>
    <s v="East"/>
    <s v="Vasquezborough"/>
    <x v="0"/>
    <s v="COD"/>
    <n v="2"/>
    <n v="0.18999999999999995"/>
    <n v="314.29000000000002"/>
    <n v="509.14980000000008"/>
  </r>
  <r>
    <x v="1039"/>
    <d v="2024-08-16T00:00:00"/>
    <n v="8"/>
    <n v="2024"/>
    <s v="CUST1155"/>
    <s v="Female"/>
    <n v="60"/>
    <s v="PROD72"/>
    <s v="Professional Jump Rope"/>
    <x v="0"/>
    <s v="Fitness"/>
    <s v="STORE14"/>
    <s v="Mcdonald Inc"/>
    <s v="South"/>
    <s v="Christopherland"/>
    <x v="2"/>
    <s v="PayPal"/>
    <n v="3"/>
    <n v="1.000000000000012E-2"/>
    <n v="336.09000000000003"/>
    <n v="998.18730000000005"/>
  </r>
  <r>
    <x v="1040"/>
    <d v="2025-07-23T00:00:00"/>
    <n v="7"/>
    <n v="2025"/>
    <s v="CUST1002"/>
    <s v="Female"/>
    <n v="29"/>
    <s v="PROD75"/>
    <s v="Women's Ankle Boots"/>
    <x v="4"/>
    <s v="Footwear"/>
    <s v="STORE17"/>
    <s v="Holloway Ltd"/>
    <s v="North"/>
    <s v="Bensonhaven"/>
    <x v="1"/>
    <s v="PayPal"/>
    <n v="3"/>
    <n v="0.22999999999999998"/>
    <n v="202.07000000000005"/>
    <n v="466.78170000000011"/>
  </r>
  <r>
    <x v="1041"/>
    <d v="2025-05-04T00:00:00"/>
    <n v="5"/>
    <n v="2025"/>
    <s v="CUST1310"/>
    <s v="Male"/>
    <n v="20"/>
    <s v="PROD17"/>
    <s v="Soccer Training Cone Set"/>
    <x v="0"/>
    <s v="Accessories"/>
    <s v="STORE8"/>
    <s v="Mann-Austin"/>
    <s v="East"/>
    <s v="Vasquezborough"/>
    <x v="0"/>
    <s v="Credit Card"/>
    <n v="2"/>
    <n v="0.28000000000000003"/>
    <n v="485.25"/>
    <n v="698.76"/>
  </r>
  <r>
    <x v="1042"/>
    <d v="2025-09-06T00:00:00"/>
    <n v="9"/>
    <n v="2025"/>
    <s v="CUST1171"/>
    <s v="Female"/>
    <n v="44"/>
    <s v="PROD75"/>
    <s v="Women's Ankle Boots"/>
    <x v="4"/>
    <s v="Footwear"/>
    <s v="STORE10"/>
    <s v="Martinez, Adkins and Johnson"/>
    <s v="North"/>
    <s v="Danielmouth"/>
    <x v="1"/>
    <s v="PayPal"/>
    <n v="4"/>
    <n v="9.9999999999999978E-2"/>
    <n v="552.38"/>
    <n v="1988.568"/>
  </r>
  <r>
    <x v="1043"/>
    <d v="2023-11-21T00:00:00"/>
    <n v="11"/>
    <n v="2023"/>
    <s v="CUST1107"/>
    <s v="Female"/>
    <n v="62"/>
    <s v="PROD58"/>
    <s v="Womens Cotton Scarf"/>
    <x v="4"/>
    <s v="Accessories"/>
    <s v="STORE17"/>
    <s v="Holloway Ltd"/>
    <s v="North"/>
    <s v="Bensonhaven"/>
    <x v="1"/>
    <s v="COD"/>
    <n v="4"/>
    <n v="0.21999999999999997"/>
    <n v="377.26000000000005"/>
    <n v="1177.0512000000001"/>
  </r>
  <r>
    <x v="1044"/>
    <d v="2023-11-27T00:00:00"/>
    <n v="11"/>
    <n v="2023"/>
    <s v="CUST1053"/>
    <s v="Female"/>
    <n v="37"/>
    <s v="PROD47"/>
    <s v="Makeup Brush Set"/>
    <x v="2"/>
    <s v="Makeup"/>
    <s v="STORE19"/>
    <s v="Mann-Austin"/>
    <s v="East"/>
    <s v="Vasquezborough"/>
    <x v="0"/>
    <s v="COD"/>
    <n v="4"/>
    <n v="0.10000000000000009"/>
    <n v="189.07000000000002"/>
    <n v="680.65200000000004"/>
  </r>
  <r>
    <x v="1045"/>
    <d v="2025-06-10T00:00:00"/>
    <n v="6"/>
    <n v="2025"/>
    <s v="CUST1499"/>
    <s v="Female"/>
    <n v="27"/>
    <s v="PROD30"/>
    <s v="Stainless Steel Cutlery Set"/>
    <x v="3"/>
    <s v="Kitchen"/>
    <s v="STORE4"/>
    <s v="Mann-Austin"/>
    <s v="East"/>
    <s v="Vasquezborough"/>
    <x v="0"/>
    <s v="Credit Card"/>
    <n v="3"/>
    <n v="1.0000000000000231E-2"/>
    <n v="272.27000000000015"/>
    <n v="808.64190000000019"/>
  </r>
  <r>
    <x v="1046"/>
    <d v="2025-05-29T00:00:00"/>
    <n v="5"/>
    <n v="2025"/>
    <s v="CUST1264"/>
    <s v="Male"/>
    <n v="25"/>
    <s v="PROD92"/>
    <s v="Microwave Oven"/>
    <x v="3"/>
    <s v="Appliances"/>
    <s v="STORE11"/>
    <s v="Martinez, Adkins and Johnson"/>
    <s v="North"/>
    <s v="Danielmouth"/>
    <x v="1"/>
    <s v="PayPal"/>
    <n v="1"/>
    <n v="0.28000000000000003"/>
    <n v="209.39"/>
    <n v="150.76079999999999"/>
  </r>
  <r>
    <x v="1047"/>
    <d v="2023-12-28T00:00:00"/>
    <n v="12"/>
    <n v="2023"/>
    <s v="CUST1053"/>
    <s v="Female"/>
    <n v="37"/>
    <s v="PROD80"/>
    <s v="Wall-Mounted Spice Rack"/>
    <x v="3"/>
    <s v="Kitchen"/>
    <s v="STORE9"/>
    <s v="Mann-Austin"/>
    <s v="East"/>
    <s v="Vasquezborough"/>
    <x v="0"/>
    <s v="Credit Card"/>
    <n v="1"/>
    <n v="0.22999999999999998"/>
    <n v="813.87"/>
    <n v="626.67989999999998"/>
  </r>
  <r>
    <x v="1048"/>
    <d v="2025-05-06T00:00:00"/>
    <n v="5"/>
    <n v="2025"/>
    <s v="CUST1257"/>
    <s v="Male"/>
    <n v="42"/>
    <s v="PROD28"/>
    <s v="Sports Stopwatch Timer"/>
    <x v="0"/>
    <s v="Accessories"/>
    <s v="STORE0"/>
    <s v="Rivera-Warner"/>
    <s v="East"/>
    <s v="Washingtonfurt"/>
    <x v="1"/>
    <s v="PayPal"/>
    <n v="1"/>
    <n v="0.18999999999999995"/>
    <n v="143.69999999999999"/>
    <n v="116.39699999999999"/>
  </r>
  <r>
    <x v="1049"/>
    <d v="2024-04-03T00:00:00"/>
    <n v="4"/>
    <n v="2024"/>
    <s v="CUST1470"/>
    <s v="Female"/>
    <n v="21"/>
    <s v="PROD46"/>
    <s v="Men's Winter Jacket"/>
    <x v="4"/>
    <s v="Outerwear"/>
    <s v="STORE1"/>
    <s v="Martinez, Adkins and Johnson"/>
    <s v="North"/>
    <s v="Danielmouth"/>
    <x v="1"/>
    <s v="PayPal"/>
    <n v="4"/>
    <n v="5.0000000000000044E-2"/>
    <n v="837.34"/>
    <n v="3181.8919999999998"/>
  </r>
  <r>
    <x v="1050"/>
    <d v="2025-08-09T00:00:00"/>
    <n v="8"/>
    <n v="2025"/>
    <s v="CUST1120"/>
    <s v="Female"/>
    <n v="44"/>
    <s v="PROD15"/>
    <s v="4K Home Projector"/>
    <x v="1"/>
    <s v="Appliances"/>
    <s v="STORE19"/>
    <s v="Mann-Austin"/>
    <s v="East"/>
    <s v="Vasquezborough"/>
    <x v="0"/>
    <s v="COD"/>
    <n v="1"/>
    <n v="0.16000000000000014"/>
    <n v="151.66000000000005"/>
    <n v="127.39440000000002"/>
  </r>
  <r>
    <x v="1051"/>
    <d v="2025-03-04T00:00:00"/>
    <n v="3"/>
    <n v="2025"/>
    <s v="CUST1499"/>
    <s v="Female"/>
    <n v="27"/>
    <s v="PROD44"/>
    <s v="Adjustable Jump Rope"/>
    <x v="0"/>
    <s v="Fitness"/>
    <s v="STORE8"/>
    <s v="Mann-Austin"/>
    <s v="East"/>
    <s v="Vasquezborough"/>
    <x v="0"/>
    <s v="PayPal"/>
    <n v="3"/>
    <n v="2.0000000000000018E-2"/>
    <n v="961.40000000000009"/>
    <n v="2826.5160000000001"/>
  </r>
  <r>
    <x v="1052"/>
    <d v="2024-07-30T00:00:00"/>
    <n v="7"/>
    <n v="2024"/>
    <s v="CUST1370"/>
    <s v="Male"/>
    <n v="45"/>
    <s v="PROD74"/>
    <s v="Bluetooth Car Audio System"/>
    <x v="1"/>
    <s v="Audio"/>
    <s v="STORE18"/>
    <s v="Guerrero-Schmitt"/>
    <s v="East"/>
    <s v="East Stevechester"/>
    <x v="1"/>
    <s v="PayPal"/>
    <n v="4"/>
    <n v="0.18999999999999995"/>
    <n v="475.97999999999996"/>
    <n v="1542.1751999999999"/>
  </r>
  <r>
    <x v="1053"/>
    <d v="2024-09-16T00:00:00"/>
    <n v="9"/>
    <n v="2024"/>
    <s v="CUST1380"/>
    <s v="Male"/>
    <n v="23"/>
    <s v="PROD38"/>
    <s v="Sports Water Hydration Pack"/>
    <x v="0"/>
    <s v="Outdoor"/>
    <s v="STORE15"/>
    <s v="Shelton PLC"/>
    <s v="North"/>
    <s v="East Jenniferstad"/>
    <x v="1"/>
    <s v="Credit Card"/>
    <n v="4"/>
    <n v="0.12000000000000011"/>
    <n v="132.89000000000004"/>
    <n v="467.77280000000007"/>
  </r>
  <r>
    <x v="1054"/>
    <d v="2025-07-12T00:00:00"/>
    <n v="7"/>
    <n v="2025"/>
    <s v="CUST1437"/>
    <s v="Female"/>
    <n v="47"/>
    <s v="PROD35"/>
    <s v="Bedroom Table Lamp"/>
    <x v="3"/>
    <s v="Lighting"/>
    <s v="STORE12"/>
    <s v="Martinez, Adkins and Johnson"/>
    <s v="North"/>
    <s v="Danielmouth"/>
    <x v="1"/>
    <s v="PayPal"/>
    <n v="3"/>
    <n v="0"/>
    <n v="471.31"/>
    <n v="1413.93"/>
  </r>
  <r>
    <x v="1055"/>
    <d v="2024-05-29T00:00:00"/>
    <n v="5"/>
    <n v="2024"/>
    <s v="CUST1464"/>
    <s v="Female"/>
    <n v="45"/>
    <s v="PROD76"/>
    <s v="Wireless Mouse"/>
    <x v="1"/>
    <s v="Computer"/>
    <s v="STORE14"/>
    <s v="Mcdonald Inc"/>
    <s v="South"/>
    <s v="Christopherland"/>
    <x v="2"/>
    <s v="Credit Card"/>
    <n v="2"/>
    <n v="0.26"/>
    <n v="720.31999999999994"/>
    <n v="1066.0735999999999"/>
  </r>
  <r>
    <x v="1056"/>
    <d v="2024-05-19T00:00:00"/>
    <n v="5"/>
    <n v="2024"/>
    <s v="CUST1075"/>
    <s v="Female"/>
    <n v="61"/>
    <s v="PROD66"/>
    <s v="Women's Hair Dryer Brush"/>
    <x v="2"/>
    <s v="Haircare"/>
    <s v="STORE18"/>
    <s v="Guerrero-Schmitt"/>
    <s v="East"/>
    <s v="East Stevechester"/>
    <x v="1"/>
    <s v="COD"/>
    <n v="4"/>
    <n v="0.10999999999999999"/>
    <n v="99.919999999999987"/>
    <n v="355.71519999999998"/>
  </r>
  <r>
    <x v="1057"/>
    <d v="2025-08-04T00:00:00"/>
    <n v="8"/>
    <n v="2025"/>
    <s v="CUST1067"/>
    <s v="Male"/>
    <n v="58"/>
    <s v="PROD10"/>
    <s v="Men's Graphic T-Shirt"/>
    <x v="4"/>
    <s v="Tops"/>
    <s v="STORE3"/>
    <s v="Mann-Austin"/>
    <s v="East"/>
    <s v="Vasquezborough"/>
    <x v="0"/>
    <s v="COD"/>
    <n v="3"/>
    <n v="0.10999999999999999"/>
    <n v="900.63"/>
    <n v="2404.6821"/>
  </r>
  <r>
    <x v="1058"/>
    <d v="2024-12-03T00:00:00"/>
    <n v="12"/>
    <n v="2024"/>
    <s v="CUST1442"/>
    <s v="Female"/>
    <n v="42"/>
    <s v="PROD46"/>
    <s v="Men's Winter Jacket"/>
    <x v="4"/>
    <s v="Outerwear"/>
    <s v="STORE8"/>
    <s v="Mann-Austin"/>
    <s v="East"/>
    <s v="Vasquezborough"/>
    <x v="0"/>
    <s v="PayPal"/>
    <n v="1"/>
    <n v="0.10999999999999999"/>
    <n v="681.72"/>
    <n v="606.73080000000004"/>
  </r>
  <r>
    <x v="1059"/>
    <d v="2023-10-23T00:00:00"/>
    <n v="10"/>
    <n v="2023"/>
    <s v="CUST1009"/>
    <s v="Male"/>
    <n v="64"/>
    <s v="PROD78"/>
    <s v="Essential Oil Diffuser"/>
    <x v="3"/>
    <s v="Decor"/>
    <s v="STORE13"/>
    <s v="Martinez, Adkins and Johnson"/>
    <s v="North"/>
    <s v="Danielmouth"/>
    <x v="1"/>
    <s v="Credit Card"/>
    <n v="2"/>
    <n v="0.30000000000000004"/>
    <n v="838.22"/>
    <n v="1173.508"/>
  </r>
  <r>
    <x v="1060"/>
    <d v="2025-05-20T00:00:00"/>
    <n v="5"/>
    <n v="2025"/>
    <s v="CUST1194"/>
    <s v="Male"/>
    <n v="46"/>
    <s v="PROD87"/>
    <s v="LED Bedside Lamp"/>
    <x v="3"/>
    <s v="Lighting"/>
    <s v="STORE12"/>
    <s v="Martinez, Adkins and Johnson"/>
    <s v="North"/>
    <s v="Danielmouth"/>
    <x v="1"/>
    <s v="Credit Card"/>
    <n v="2"/>
    <n v="0.27"/>
    <n v="816.22"/>
    <n v="1191.6812"/>
  </r>
  <r>
    <x v="1061"/>
    <d v="2024-09-19T00:00:00"/>
    <n v="9"/>
    <n v="2024"/>
    <s v="CUST1380"/>
    <s v="Male"/>
    <n v="23"/>
    <s v="PROD61"/>
    <s v="Tennis Ball 3-Pack"/>
    <x v="0"/>
    <s v="Equipment"/>
    <s v="STORE7"/>
    <s v="Mann-Austin"/>
    <s v="East"/>
    <s v="Vasquezborough"/>
    <x v="0"/>
    <s v="PayPal"/>
    <n v="2"/>
    <n v="0.27"/>
    <n v="654.12"/>
    <n v="955.01519999999994"/>
  </r>
  <r>
    <x v="1062"/>
    <d v="2024-04-03T00:00:00"/>
    <n v="4"/>
    <n v="2024"/>
    <s v="CUST1105"/>
    <s v="Female"/>
    <n v="50"/>
    <s v="PROD73"/>
    <s v="Shin Guards – Adult"/>
    <x v="0"/>
    <s v="Team Sports"/>
    <s v="STORE13"/>
    <s v="Martinez, Adkins and Johnson"/>
    <s v="North"/>
    <s v="Danielmouth"/>
    <x v="1"/>
    <s v="PayPal"/>
    <n v="4"/>
    <n v="0.19999999999999996"/>
    <n v="528.22"/>
    <n v="1690.3040000000001"/>
  </r>
  <r>
    <x v="1063"/>
    <d v="2025-02-16T00:00:00"/>
    <n v="2"/>
    <n v="2025"/>
    <s v="CUST1221"/>
    <s v="Male"/>
    <n v="38"/>
    <s v="PROD34"/>
    <s v="Gaming Mechanical Keyboard"/>
    <x v="1"/>
    <s v="Computer"/>
    <s v="STORE7"/>
    <s v="Mann-Austin"/>
    <s v="East"/>
    <s v="Vasquezborough"/>
    <x v="0"/>
    <s v="COD"/>
    <n v="4"/>
    <n v="6.9999999999999951E-2"/>
    <n v="36.72"/>
    <n v="136.5984"/>
  </r>
  <r>
    <x v="1064"/>
    <d v="2024-09-10T00:00:00"/>
    <n v="9"/>
    <n v="2024"/>
    <s v="CUST1370"/>
    <s v="Male"/>
    <n v="45"/>
    <s v="PROD78"/>
    <s v="Essential Oil Diffuser"/>
    <x v="3"/>
    <s v="Decor"/>
    <s v="STORE19"/>
    <s v="Mann-Austin"/>
    <s v="East"/>
    <s v="Vasquezborough"/>
    <x v="0"/>
    <s v="PayPal"/>
    <n v="2"/>
    <n v="9.9999999999999978E-2"/>
    <n v="705.97"/>
    <n v="1270.7460000000001"/>
  </r>
  <r>
    <x v="1065"/>
    <d v="2025-03-20T00:00:00"/>
    <n v="3"/>
    <n v="2025"/>
    <s v="CUST1023"/>
    <s v="Female"/>
    <n v="52"/>
    <s v="PROD40"/>
    <s v="Noise-Canceling Headphones"/>
    <x v="1"/>
    <s v="Audio"/>
    <s v="STORE1"/>
    <s v="Martinez, Adkins and Johnson"/>
    <s v="North"/>
    <s v="Danielmouth"/>
    <x v="1"/>
    <s v="PayPal"/>
    <n v="2"/>
    <n v="1.0000000000000009E-2"/>
    <n v="994.29"/>
    <n v="1968.6941999999999"/>
  </r>
  <r>
    <x v="1066"/>
    <d v="2024-11-12T00:00:00"/>
    <n v="11"/>
    <n v="2024"/>
    <s v="CUST1421"/>
    <s v="Female"/>
    <n v="45"/>
    <s v="PROD92"/>
    <s v="Microwave Oven"/>
    <x v="3"/>
    <s v="Appliances"/>
    <s v="STORE18"/>
    <s v="Guerrero-Schmitt"/>
    <s v="East"/>
    <s v="East Stevechester"/>
    <x v="1"/>
    <s v="Credit Card"/>
    <n v="1"/>
    <n v="0.10999999999999999"/>
    <n v="909.04000000000008"/>
    <n v="809.04560000000004"/>
  </r>
  <r>
    <x v="1067"/>
    <d v="2024-02-12T00:00:00"/>
    <n v="2"/>
    <n v="2024"/>
    <s v="CUST1349"/>
    <s v="Male"/>
    <n v="31"/>
    <s v="PROD34"/>
    <s v="Gaming Mechanical Keyboard"/>
    <x v="1"/>
    <s v="Computer"/>
    <s v="STORE11"/>
    <s v="Martinez, Adkins and Johnson"/>
    <s v="North"/>
    <s v="Danielmouth"/>
    <x v="1"/>
    <s v="PayPal"/>
    <n v="1"/>
    <n v="0.11999999999999988"/>
    <n v="164.73"/>
    <n v="144.9624"/>
  </r>
  <r>
    <x v="1068"/>
    <d v="2025-02-02T00:00:00"/>
    <n v="2"/>
    <n v="2025"/>
    <s v="CUST1062"/>
    <s v="Male"/>
    <n v="50"/>
    <s v="PROD37"/>
    <s v="Men's Casual Sneakers"/>
    <x v="4"/>
    <s v="Footwear"/>
    <s v="STORE7"/>
    <s v="Mann-Austin"/>
    <s v="East"/>
    <s v="Vasquezborough"/>
    <x v="0"/>
    <s v="COD"/>
    <n v="2"/>
    <n v="0.16000000000000003"/>
    <n v="606.35"/>
    <n v="1018.668"/>
  </r>
  <r>
    <x v="1069"/>
    <d v="2024-07-08T00:00:00"/>
    <n v="7"/>
    <n v="2024"/>
    <s v="CUST1163"/>
    <s v="Male"/>
    <n v="21"/>
    <s v="PROD98"/>
    <s v="Portable Bluetooth Speaker"/>
    <x v="1"/>
    <s v="Audio"/>
    <s v="STORE4"/>
    <s v="Mann-Austin"/>
    <s v="East"/>
    <s v="Vasquezborough"/>
    <x v="0"/>
    <s v="Credit Card"/>
    <n v="3"/>
    <n v="8.9999999999999969E-2"/>
    <n v="904.19"/>
    <n v="2468.4387000000002"/>
  </r>
  <r>
    <x v="1070"/>
    <d v="2024-10-11T00:00:00"/>
    <n v="10"/>
    <n v="2024"/>
    <s v="CUST1151"/>
    <s v="Female"/>
    <n v="25"/>
    <s v="PROD50"/>
    <s v="Boxing Hand Wraps"/>
    <x v="0"/>
    <s v="Fitness"/>
    <s v="STORE2"/>
    <s v="Mann-Austin"/>
    <s v="East"/>
    <s v="Vasquezborough"/>
    <x v="0"/>
    <s v="COD"/>
    <n v="4"/>
    <n v="0.17999999999999994"/>
    <n v="694.6099999999999"/>
    <n v="2278.3208"/>
  </r>
  <r>
    <x v="1071"/>
    <d v="2023-10-16T00:00:00"/>
    <n v="10"/>
    <n v="2023"/>
    <s v="CUST1225"/>
    <s v="Female"/>
    <n v="46"/>
    <s v="PROD89"/>
    <s v="Face Foundation Kit"/>
    <x v="2"/>
    <s v="Makeup"/>
    <s v="STORE2"/>
    <s v="Mann-Austin"/>
    <s v="East"/>
    <s v="Vasquezborough"/>
    <x v="0"/>
    <s v="Credit Card"/>
    <n v="4"/>
    <n v="0.2400000000000001"/>
    <n v="753.83"/>
    <n v="2291.6432"/>
  </r>
  <r>
    <x v="1072"/>
    <d v="2024-12-27T00:00:00"/>
    <n v="12"/>
    <n v="2024"/>
    <s v="CUST1197"/>
    <s v="Female"/>
    <n v="45"/>
    <s v="PROD21"/>
    <s v="Multi-Purpose Storage Box"/>
    <x v="3"/>
    <s v="Storage"/>
    <s v="STORE8"/>
    <s v="Mann-Austin"/>
    <s v="East"/>
    <s v="Vasquezborough"/>
    <x v="0"/>
    <s v="Credit Card"/>
    <n v="1"/>
    <n v="1.9999999999999907E-2"/>
    <n v="66.22"/>
    <n v="64.895600000000002"/>
  </r>
  <r>
    <x v="1073"/>
    <d v="2023-11-11T00:00:00"/>
    <n v="11"/>
    <n v="2023"/>
    <s v="CUST1337"/>
    <s v="Female"/>
    <n v="40"/>
    <s v="PROD64"/>
    <s v="Matte Lipstick Set"/>
    <x v="2"/>
    <s v="Makeup"/>
    <s v="STORE14"/>
    <s v="Mcdonald Inc"/>
    <s v="South"/>
    <s v="Christopherland"/>
    <x v="2"/>
    <s v="COD"/>
    <n v="2"/>
    <n v="0.29000000000000004"/>
    <n v="891.80000000000007"/>
    <n v="1266.356"/>
  </r>
  <r>
    <x v="1074"/>
    <d v="2024-05-16T00:00:00"/>
    <n v="5"/>
    <n v="2024"/>
    <s v="CUST1363"/>
    <s v="Male"/>
    <n v="23"/>
    <s v="PROD75"/>
    <s v="Women's Ankle Boots"/>
    <x v="4"/>
    <s v="Footwear"/>
    <s v="STORE9"/>
    <s v="Mann-Austin"/>
    <s v="East"/>
    <s v="Vasquezborough"/>
    <x v="0"/>
    <s v="COD"/>
    <n v="4"/>
    <n v="3.0000000000000027E-2"/>
    <n v="255.48"/>
    <n v="991.26239999999996"/>
  </r>
  <r>
    <x v="1075"/>
    <d v="2024-10-28T00:00:00"/>
    <n v="10"/>
    <n v="2024"/>
    <s v="CUST1301"/>
    <s v="Male"/>
    <n v="50"/>
    <s v="PROD84"/>
    <s v="Wooden Bookshelf"/>
    <x v="3"/>
    <s v="Furniture"/>
    <s v="STORE17"/>
    <s v="Holloway Ltd"/>
    <s v="North"/>
    <s v="Bensonhaven"/>
    <x v="1"/>
    <s v="PayPal"/>
    <n v="4"/>
    <n v="0.28000000000000003"/>
    <n v="604.87"/>
    <n v="1742.0255999999999"/>
  </r>
  <r>
    <x v="1076"/>
    <d v="2024-03-19T00:00:00"/>
    <n v="3"/>
    <n v="2024"/>
    <s v="CUST1045"/>
    <s v="Male"/>
    <n v="54"/>
    <s v="PROD33"/>
    <s v="Modern Wall Clock"/>
    <x v="3"/>
    <s v="Decor"/>
    <s v="STORE17"/>
    <s v="Holloway Ltd"/>
    <s v="North"/>
    <s v="Bensonhaven"/>
    <x v="1"/>
    <s v="COD"/>
    <n v="3"/>
    <n v="0.13"/>
    <n v="623.82000000000005"/>
    <n v="1628.1702"/>
  </r>
  <r>
    <x v="1077"/>
    <d v="2025-08-13T00:00:00"/>
    <n v="8"/>
    <n v="2025"/>
    <s v="CUST1138"/>
    <s v="Male"/>
    <n v="43"/>
    <s v="PROD71"/>
    <s v="Hair Repair Oil Treatment"/>
    <x v="2"/>
    <s v="Haircare"/>
    <s v="STORE16"/>
    <s v="Frederick-Wright"/>
    <s v="West"/>
    <s v="New Jimmymouth"/>
    <x v="1"/>
    <s v="COD"/>
    <n v="3"/>
    <n v="0.12"/>
    <n v="575.2399999999999"/>
    <n v="1518.6335999999999"/>
  </r>
  <r>
    <x v="1078"/>
    <d v="2025-08-09T00:00:00"/>
    <n v="8"/>
    <n v="2025"/>
    <s v="CUST1414"/>
    <s v="Female"/>
    <n v="35"/>
    <s v="PROD4"/>
    <s v="Portable Power Bank"/>
    <x v="1"/>
    <s v="Mobile"/>
    <s v="STORE11"/>
    <s v="Martinez, Adkins and Johnson"/>
    <s v="North"/>
    <s v="Danielmouth"/>
    <x v="1"/>
    <s v="Credit Card"/>
    <n v="1"/>
    <n v="0.16000000000000003"/>
    <n v="769.4"/>
    <n v="646.29599999999994"/>
  </r>
  <r>
    <x v="1079"/>
    <d v="2024-05-08T00:00:00"/>
    <n v="5"/>
    <n v="2024"/>
    <s v="CUST1329"/>
    <s v="Female"/>
    <n v="62"/>
    <s v="PROD4"/>
    <s v="Portable Power Bank"/>
    <x v="1"/>
    <s v="Mobile"/>
    <s v="STORE17"/>
    <s v="Holloway Ltd"/>
    <s v="North"/>
    <s v="Bensonhaven"/>
    <x v="1"/>
    <s v="COD"/>
    <n v="1"/>
    <n v="0.13"/>
    <n v="227.28"/>
    <n v="197.7336"/>
  </r>
  <r>
    <x v="1080"/>
    <d v="2024-03-10T00:00:00"/>
    <n v="3"/>
    <n v="2024"/>
    <s v="CUST1051"/>
    <s v="Female"/>
    <n v="23"/>
    <s v="PROD2"/>
    <s v="Knee Support Brace"/>
    <x v="0"/>
    <s v="Equipment"/>
    <s v="STORE17"/>
    <s v="Holloway Ltd"/>
    <s v="North"/>
    <s v="Bensonhaven"/>
    <x v="1"/>
    <s v="Credit Card"/>
    <n v="4"/>
    <n v="0.15000000000000002"/>
    <n v="127.58"/>
    <n v="433.77199999999999"/>
  </r>
  <r>
    <x v="1081"/>
    <d v="2025-02-14T00:00:00"/>
    <n v="2"/>
    <n v="2025"/>
    <s v="CUST1418"/>
    <s v="Female"/>
    <n v="60"/>
    <s v="PROD44"/>
    <s v="Adjustable Jump Rope"/>
    <x v="0"/>
    <s v="Fitness"/>
    <s v="STORE3"/>
    <s v="Mann-Austin"/>
    <s v="East"/>
    <s v="Vasquezborough"/>
    <x v="0"/>
    <s v="Credit Card"/>
    <n v="1"/>
    <n v="8.9999999999999858E-2"/>
    <n v="793.20999999999992"/>
    <n v="721.8211"/>
  </r>
  <r>
    <x v="1082"/>
    <d v="2025-08-02T00:00:00"/>
    <n v="8"/>
    <n v="2025"/>
    <s v="CUST1301"/>
    <s v="Male"/>
    <n v="50"/>
    <s v="PROD83"/>
    <s v="Hydrating Face Cleanser"/>
    <x v="2"/>
    <s v="Skincare"/>
    <s v="STORE12"/>
    <s v="Martinez, Adkins and Johnson"/>
    <s v="North"/>
    <s v="Danielmouth"/>
    <x v="1"/>
    <s v="PayPal"/>
    <n v="3"/>
    <n v="2.9999999999999916E-2"/>
    <n v="435.60999999999996"/>
    <n v="1267.6251"/>
  </r>
  <r>
    <x v="1083"/>
    <d v="2024-08-27T00:00:00"/>
    <n v="8"/>
    <n v="2024"/>
    <s v="CUST1385"/>
    <s v="Male"/>
    <n v="60"/>
    <s v="PROD29"/>
    <s v="Fabric Sofa Throw Blanket"/>
    <x v="3"/>
    <s v="Decor"/>
    <s v="STORE16"/>
    <s v="Frederick-Wright"/>
    <s v="West"/>
    <s v="New Jimmymouth"/>
    <x v="1"/>
    <s v="PayPal"/>
    <n v="1"/>
    <n v="0.29000000000000004"/>
    <n v="850.05999999999983"/>
    <n v="603.54259999999988"/>
  </r>
  <r>
    <x v="1084"/>
    <d v="2024-02-08T00:00:00"/>
    <n v="2"/>
    <n v="2024"/>
    <s v="CUST1347"/>
    <s v="Female"/>
    <n v="39"/>
    <s v="PROD16"/>
    <s v="Beard Grooming Kit"/>
    <x v="2"/>
    <s v="Grooming"/>
    <s v="STORE16"/>
    <s v="Frederick-Wright"/>
    <s v="West"/>
    <s v="New Jimmymouth"/>
    <x v="1"/>
    <s v="PayPal"/>
    <n v="2"/>
    <n v="0.17000000000000004"/>
    <n v="753.92000000000007"/>
    <n v="1251.5072"/>
  </r>
  <r>
    <x v="1085"/>
    <d v="2024-01-20T00:00:00"/>
    <n v="1"/>
    <n v="2024"/>
    <s v="CUST1488"/>
    <s v="Female"/>
    <n v="23"/>
    <s v="PROD4"/>
    <s v="Portable Power Bank"/>
    <x v="1"/>
    <s v="Mobile"/>
    <s v="STORE13"/>
    <s v="Martinez, Adkins and Johnson"/>
    <s v="North"/>
    <s v="Danielmouth"/>
    <x v="1"/>
    <s v="PayPal"/>
    <n v="3"/>
    <n v="0.27"/>
    <n v="408.99"/>
    <n v="895.68809999999996"/>
  </r>
  <r>
    <x v="1086"/>
    <d v="2024-10-02T00:00:00"/>
    <n v="10"/>
    <n v="2024"/>
    <s v="CUST1285"/>
    <s v="Female"/>
    <n v="46"/>
    <s v="PROD57"/>
    <s v="Foam Roller"/>
    <x v="0"/>
    <s v="Fitness"/>
    <s v="STORE5"/>
    <s v="Mann-Austin"/>
    <s v="East"/>
    <s v="Vasquezborough"/>
    <x v="0"/>
    <s v="PayPal"/>
    <n v="3"/>
    <n v="0.22000000000000008"/>
    <n v="404.50000000000011"/>
    <n v="946.5300000000002"/>
  </r>
  <r>
    <x v="1087"/>
    <d v="2023-11-09T00:00:00"/>
    <n v="11"/>
    <n v="2023"/>
    <s v="CUST1380"/>
    <s v="Male"/>
    <n v="23"/>
    <s v="PROD39"/>
    <s v="Portable Power Bank"/>
    <x v="1"/>
    <s v="Mobile"/>
    <s v="STORE3"/>
    <s v="Mann-Austin"/>
    <s v="East"/>
    <s v="Vasquezborough"/>
    <x v="0"/>
    <s v="COD"/>
    <n v="3"/>
    <n v="0.17000000000000015"/>
    <n v="717.81000000000029"/>
    <n v="1787.3469000000002"/>
  </r>
  <r>
    <x v="1088"/>
    <d v="2023-12-24T00:00:00"/>
    <n v="12"/>
    <n v="2023"/>
    <s v="CUST1251"/>
    <s v="Male"/>
    <n v="64"/>
    <s v="PROD84"/>
    <s v="Wooden Bookshelf"/>
    <x v="3"/>
    <s v="Furniture"/>
    <s v="STORE1"/>
    <s v="Martinez, Adkins and Johnson"/>
    <s v="North"/>
    <s v="Danielmouth"/>
    <x v="1"/>
    <s v="Credit Card"/>
    <n v="3"/>
    <n v="0.1399999999999999"/>
    <n v="204.76999999999995"/>
    <n v="528.30659999999989"/>
  </r>
  <r>
    <x v="1089"/>
    <d v="2025-01-29T00:00:00"/>
    <n v="1"/>
    <n v="2025"/>
    <s v="CUST1039"/>
    <s v="Female"/>
    <n v="55"/>
    <s v="PROD48"/>
    <s v="Car Dashboard Phone Holder"/>
    <x v="1"/>
    <s v="Accessories"/>
    <s v="STORE18"/>
    <s v="Guerrero-Schmitt"/>
    <s v="East"/>
    <s v="East Stevechester"/>
    <x v="1"/>
    <s v="COD"/>
    <n v="4"/>
    <n v="0.28000000000000003"/>
    <n v="106.23"/>
    <n v="305.94240000000002"/>
  </r>
  <r>
    <x v="1090"/>
    <d v="2025-06-16T00:00:00"/>
    <n v="6"/>
    <n v="2025"/>
    <s v="CUST1325"/>
    <s v="Male"/>
    <n v="60"/>
    <s v="PROD66"/>
    <s v="Women's Hair Dryer Brush"/>
    <x v="2"/>
    <s v="Haircare"/>
    <s v="STORE5"/>
    <s v="Mann-Austin"/>
    <s v="East"/>
    <s v="Vasquezborough"/>
    <x v="0"/>
    <s v="PayPal"/>
    <n v="2"/>
    <n v="0.10999999999999999"/>
    <n v="769.48"/>
    <n v="1369.6744000000001"/>
  </r>
  <r>
    <x v="1091"/>
    <d v="2025-07-29T00:00:00"/>
    <n v="7"/>
    <n v="2025"/>
    <s v="CUST1255"/>
    <s v="Male"/>
    <n v="21"/>
    <s v="PROD57"/>
    <s v="Foam Roller"/>
    <x v="0"/>
    <s v="Fitness"/>
    <s v="STORE13"/>
    <s v="Martinez, Adkins and Johnson"/>
    <s v="North"/>
    <s v="Danielmouth"/>
    <x v="1"/>
    <s v="Credit Card"/>
    <n v="2"/>
    <n v="0.14000000000000001"/>
    <n v="714.21"/>
    <n v="1228.4412"/>
  </r>
  <r>
    <x v="1092"/>
    <d v="2024-10-13T00:00:00"/>
    <n v="10"/>
    <n v="2024"/>
    <s v="CUST1271"/>
    <s v="Male"/>
    <n v="64"/>
    <s v="PROD11"/>
    <s v="Men's Graphic T-Shirt"/>
    <x v="4"/>
    <s v="Tops"/>
    <s v="STORE15"/>
    <s v="Shelton PLC"/>
    <s v="North"/>
    <s v="East Jenniferstad"/>
    <x v="1"/>
    <s v="PayPal"/>
    <n v="4"/>
    <n v="0.25"/>
    <n v="632.24"/>
    <n v="1896.72"/>
  </r>
  <r>
    <x v="1093"/>
    <d v="2024-10-10T00:00:00"/>
    <n v="10"/>
    <n v="2024"/>
    <s v="CUST1161"/>
    <s v="Female"/>
    <n v="18"/>
    <s v="PROD78"/>
    <s v="Essential Oil Diffuser"/>
    <x v="3"/>
    <s v="Decor"/>
    <s v="STORE3"/>
    <s v="Mann-Austin"/>
    <s v="East"/>
    <s v="Vasquezborough"/>
    <x v="0"/>
    <s v="PayPal"/>
    <n v="2"/>
    <n v="0.17999999999999994"/>
    <n v="845.27"/>
    <n v="1386.2428"/>
  </r>
  <r>
    <x v="1094"/>
    <d v="2025-06-08T00:00:00"/>
    <n v="6"/>
    <n v="2025"/>
    <s v="CUST1497"/>
    <s v="Female"/>
    <n v="47"/>
    <s v="PROD87"/>
    <s v="LED Bedside Lamp"/>
    <x v="3"/>
    <s v="Lighting"/>
    <s v="STORE13"/>
    <s v="Martinez, Adkins and Johnson"/>
    <s v="North"/>
    <s v="Danielmouth"/>
    <x v="1"/>
    <s v="Credit Card"/>
    <n v="1"/>
    <n v="0.17000000000000015"/>
    <n v="575.94000000000017"/>
    <n v="478.03020000000004"/>
  </r>
  <r>
    <x v="1095"/>
    <d v="2024-11-24T00:00:00"/>
    <n v="11"/>
    <n v="2024"/>
    <s v="CUST1251"/>
    <s v="Male"/>
    <n v="64"/>
    <s v="PROD84"/>
    <s v="Wooden Bookshelf"/>
    <x v="3"/>
    <s v="Furniture"/>
    <s v="STORE15"/>
    <s v="Shelton PLC"/>
    <s v="North"/>
    <s v="East Jenniferstad"/>
    <x v="1"/>
    <s v="COD"/>
    <n v="1"/>
    <n v="0.26"/>
    <n v="907.96999999999991"/>
    <n v="671.89779999999996"/>
  </r>
  <r>
    <x v="1096"/>
    <d v="2025-02-07T00:00:00"/>
    <n v="2"/>
    <n v="2025"/>
    <s v="CUST1266"/>
    <s v="Female"/>
    <n v="32"/>
    <s v="PROD20"/>
    <s v="Outdoor Sports Water Bottle"/>
    <x v="0"/>
    <s v="Accessories"/>
    <s v="STORE12"/>
    <s v="Martinez, Adkins and Johnson"/>
    <s v="North"/>
    <s v="Danielmouth"/>
    <x v="1"/>
    <s v="COD"/>
    <n v="1"/>
    <n v="7.999999999999996E-2"/>
    <n v="99.35"/>
    <n v="91.402000000000001"/>
  </r>
  <r>
    <x v="1097"/>
    <d v="2024-10-31T00:00:00"/>
    <n v="10"/>
    <n v="2024"/>
    <s v="CUST1071"/>
    <s v="Female"/>
    <n v="61"/>
    <s v="PROD0"/>
    <s v="Brother Laser Printer"/>
    <x v="1"/>
    <s v="Computer"/>
    <s v="STORE3"/>
    <s v="Mann-Austin"/>
    <s v="East"/>
    <s v="Vasquezborough"/>
    <x v="0"/>
    <s v="COD"/>
    <n v="2"/>
    <n v="0.20999999999999996"/>
    <n v="374.42"/>
    <n v="591.58360000000005"/>
  </r>
  <r>
    <x v="1098"/>
    <d v="2025-07-31T00:00:00"/>
    <n v="7"/>
    <n v="2025"/>
    <s v="CUST1481"/>
    <s v="Male"/>
    <n v="21"/>
    <s v="PROD15"/>
    <s v="4K Home Projector"/>
    <x v="1"/>
    <s v="Appliances"/>
    <s v="STORE15"/>
    <s v="Shelton PLC"/>
    <s v="North"/>
    <s v="East Jenniferstad"/>
    <x v="1"/>
    <s v="COD"/>
    <n v="3"/>
    <n v="0.23999999999999988"/>
    <n v="248.42999999999992"/>
    <n v="566.42039999999986"/>
  </r>
  <r>
    <x v="1099"/>
    <d v="2024-12-05T00:00:00"/>
    <n v="12"/>
    <n v="2024"/>
    <s v="CUST1468"/>
    <s v="Male"/>
    <n v="45"/>
    <s v="PROD85"/>
    <s v="Women's Beanie Hat"/>
    <x v="4"/>
    <s v="Accessories"/>
    <s v="STORE1"/>
    <s v="Martinez, Adkins and Johnson"/>
    <s v="North"/>
    <s v="Danielmouth"/>
    <x v="1"/>
    <s v="COD"/>
    <n v="1"/>
    <n v="0.1399999999999999"/>
    <n v="784.46"/>
    <n v="674.63560000000007"/>
  </r>
  <r>
    <x v="1100"/>
    <d v="2024-03-28T00:00:00"/>
    <n v="3"/>
    <n v="2024"/>
    <s v="CUST1259"/>
    <s v="Female"/>
    <n v="32"/>
    <s v="PROD52"/>
    <s v="Rugby Ball"/>
    <x v="0"/>
    <s v="Team Sports"/>
    <s v="STORE10"/>
    <s v="Martinez, Adkins and Johnson"/>
    <s v="North"/>
    <s v="Danielmouth"/>
    <x v="1"/>
    <s v="COD"/>
    <n v="3"/>
    <n v="0.27000000000000013"/>
    <n v="70.880000000000038"/>
    <n v="155.22720000000004"/>
  </r>
  <r>
    <x v="1101"/>
    <d v="2024-12-15T00:00:00"/>
    <n v="12"/>
    <n v="2024"/>
    <s v="CUST1110"/>
    <s v="Female"/>
    <n v="40"/>
    <s v="PROD8"/>
    <s v="Decorative Lamp Shade"/>
    <x v="3"/>
    <s v="Lighting"/>
    <s v="STORE1"/>
    <s v="Martinez, Adkins and Johnson"/>
    <s v="North"/>
    <s v="Danielmouth"/>
    <x v="1"/>
    <s v="COD"/>
    <n v="3"/>
    <n v="0.16000000000000003"/>
    <n v="324.29000000000002"/>
    <n v="817.21080000000006"/>
  </r>
  <r>
    <x v="1102"/>
    <d v="2025-07-04T00:00:00"/>
    <n v="7"/>
    <n v="2025"/>
    <s v="CUST1141"/>
    <s v="Male"/>
    <n v="30"/>
    <s v="PROD15"/>
    <s v="4K Home Projector"/>
    <x v="1"/>
    <s v="Appliances"/>
    <s v="STORE3"/>
    <s v="Mann-Austin"/>
    <s v="East"/>
    <s v="Vasquezborough"/>
    <x v="0"/>
    <s v="PayPal"/>
    <n v="4"/>
    <n v="2.0000000000000018E-2"/>
    <n v="243.92"/>
    <n v="956.16639999999995"/>
  </r>
  <r>
    <x v="1103"/>
    <d v="2023-11-27T00:00:00"/>
    <n v="11"/>
    <n v="2023"/>
    <s v="CUST1375"/>
    <s v="Male"/>
    <n v="26"/>
    <s v="PROD28"/>
    <s v="Sports Stopwatch Timer"/>
    <x v="0"/>
    <s v="Accessories"/>
    <s v="STORE13"/>
    <s v="Martinez, Adkins and Johnson"/>
    <s v="North"/>
    <s v="Danielmouth"/>
    <x v="1"/>
    <s v="Credit Card"/>
    <n v="1"/>
    <n v="0"/>
    <n v="664.35"/>
    <n v="664.35"/>
  </r>
  <r>
    <x v="1104"/>
    <d v="2024-06-25T00:00:00"/>
    <n v="6"/>
    <n v="2024"/>
    <s v="CUST1384"/>
    <s v="Female"/>
    <n v="52"/>
    <s v="PROD21"/>
    <s v="Multi-Purpose Storage Box"/>
    <x v="3"/>
    <s v="Storage"/>
    <s v="STORE10"/>
    <s v="Martinez, Adkins and Johnson"/>
    <s v="North"/>
    <s v="Danielmouth"/>
    <x v="1"/>
    <s v="PayPal"/>
    <n v="2"/>
    <n v="0.18999999999999995"/>
    <n v="218.06999999999996"/>
    <n v="353.27339999999998"/>
  </r>
  <r>
    <x v="1105"/>
    <d v="2023-10-29T00:00:00"/>
    <n v="10"/>
    <n v="2023"/>
    <s v="CUST1383"/>
    <s v="Female"/>
    <n v="27"/>
    <s v="PROD15"/>
    <s v="4K Home Projector"/>
    <x v="1"/>
    <s v="Appliances"/>
    <s v="STORE3"/>
    <s v="Mann-Austin"/>
    <s v="East"/>
    <s v="Vasquezborough"/>
    <x v="0"/>
    <s v="Credit Card"/>
    <n v="4"/>
    <n v="0.27"/>
    <n v="921.82999999999993"/>
    <n v="2691.7435999999998"/>
  </r>
  <r>
    <x v="1106"/>
    <d v="2025-01-04T00:00:00"/>
    <n v="1"/>
    <n v="2025"/>
    <s v="CUST1168"/>
    <s v="Female"/>
    <n v="36"/>
    <s v="PROD50"/>
    <s v="Boxing Hand Wraps"/>
    <x v="0"/>
    <s v="Fitness"/>
    <s v="STORE1"/>
    <s v="Martinez, Adkins and Johnson"/>
    <s v="North"/>
    <s v="Danielmouth"/>
    <x v="1"/>
    <s v="COD"/>
    <n v="3"/>
    <n v="0.21999999999999997"/>
    <n v="326.2"/>
    <n v="763.30799999999999"/>
  </r>
  <r>
    <x v="1107"/>
    <d v="2025-02-13T00:00:00"/>
    <n v="2"/>
    <n v="2025"/>
    <s v="CUST1458"/>
    <s v="Female"/>
    <n v="62"/>
    <s v="PROD17"/>
    <s v="Soccer Training Cone Set"/>
    <x v="0"/>
    <s v="Accessories"/>
    <s v="STORE19"/>
    <s v="Mann-Austin"/>
    <s v="East"/>
    <s v="Vasquezborough"/>
    <x v="0"/>
    <s v="PayPal"/>
    <n v="1"/>
    <n v="8.9999999999999969E-2"/>
    <n v="244.25"/>
    <n v="222.26750000000001"/>
  </r>
  <r>
    <x v="1108"/>
    <d v="2024-06-05T00:00:00"/>
    <n v="6"/>
    <n v="2024"/>
    <s v="CUST1369"/>
    <s v="Female"/>
    <n v="20"/>
    <s v="PROD61"/>
    <s v="Tennis Ball 3-Pack"/>
    <x v="0"/>
    <s v="Equipment"/>
    <s v="STORE10"/>
    <s v="Martinez, Adkins and Johnson"/>
    <s v="North"/>
    <s v="Danielmouth"/>
    <x v="1"/>
    <s v="COD"/>
    <n v="3"/>
    <n v="0.12000000000000011"/>
    <n v="808.87000000000012"/>
    <n v="2135.4168"/>
  </r>
  <r>
    <x v="1109"/>
    <d v="2024-04-05T00:00:00"/>
    <n v="4"/>
    <n v="2024"/>
    <s v="CUST1338"/>
    <s v="Female"/>
    <n v="46"/>
    <s v="PROD31"/>
    <s v="Basketball"/>
    <x v="0"/>
    <s v="Team Sports"/>
    <s v="STORE2"/>
    <s v="Mann-Austin"/>
    <s v="East"/>
    <s v="Vasquezborough"/>
    <x v="0"/>
    <s v="PayPal"/>
    <n v="3"/>
    <n v="0"/>
    <n v="826.15"/>
    <n v="2478.4499999999998"/>
  </r>
  <r>
    <x v="1110"/>
    <d v="2024-12-26T00:00:00"/>
    <n v="12"/>
    <n v="2024"/>
    <s v="CUST1187"/>
    <s v="Female"/>
    <n v="60"/>
    <s v="PROD24"/>
    <s v="Foldable Camping Chair"/>
    <x v="0"/>
    <s v="Outdoor"/>
    <s v="STORE19"/>
    <s v="Mann-Austin"/>
    <s v="East"/>
    <s v="Vasquezborough"/>
    <x v="0"/>
    <s v="Credit Card"/>
    <n v="3"/>
    <n v="0.24"/>
    <n v="631.19999999999993"/>
    <n v="1439.136"/>
  </r>
  <r>
    <x v="1111"/>
    <d v="2024-01-25T00:00:00"/>
    <n v="1"/>
    <n v="2024"/>
    <s v="CUST1274"/>
    <s v="Male"/>
    <n v="38"/>
    <s v="PROD58"/>
    <s v="Womens Cotton Scarf"/>
    <x v="4"/>
    <s v="Accessories"/>
    <s v="STORE10"/>
    <s v="Martinez, Adkins and Johnson"/>
    <s v="North"/>
    <s v="Danielmouth"/>
    <x v="1"/>
    <s v="Credit Card"/>
    <n v="1"/>
    <n v="7.0000000000000062E-2"/>
    <n v="937.01"/>
    <n v="871.41929999999991"/>
  </r>
  <r>
    <x v="1112"/>
    <d v="2024-01-25T00:00:00"/>
    <n v="1"/>
    <n v="2024"/>
    <s v="CUST1151"/>
    <s v="Female"/>
    <n v="25"/>
    <s v="PROD73"/>
    <s v="Shin Guards – Adult"/>
    <x v="0"/>
    <s v="Team Sports"/>
    <s v="STORE5"/>
    <s v="Mann-Austin"/>
    <s v="East"/>
    <s v="Vasquezborough"/>
    <x v="0"/>
    <s v="PayPal"/>
    <n v="2"/>
    <n v="4.0000000000000036E-2"/>
    <n v="644"/>
    <n v="1236.48"/>
  </r>
  <r>
    <x v="1113"/>
    <d v="2025-08-19T00:00:00"/>
    <n v="8"/>
    <n v="2025"/>
    <s v="CUST1094"/>
    <s v="Female"/>
    <n v="43"/>
    <s v="PROD91"/>
    <s v="Women's High Heels"/>
    <x v="4"/>
    <s v="Footwear"/>
    <s v="STORE5"/>
    <s v="Mann-Austin"/>
    <s v="East"/>
    <s v="Vasquezborough"/>
    <x v="0"/>
    <s v="Credit Card"/>
    <n v="3"/>
    <n v="5.0000000000000155E-2"/>
    <n v="629.58000000000015"/>
    <n v="1794.3030000000003"/>
  </r>
  <r>
    <x v="1114"/>
    <d v="2025-05-14T00:00:00"/>
    <n v="5"/>
    <n v="2025"/>
    <s v="CUST1466"/>
    <s v="Male"/>
    <n v="18"/>
    <s v="PROD87"/>
    <s v="LED Bedside Lamp"/>
    <x v="3"/>
    <s v="Lighting"/>
    <s v="STORE2"/>
    <s v="Mann-Austin"/>
    <s v="East"/>
    <s v="Vasquezborough"/>
    <x v="0"/>
    <s v="COD"/>
    <n v="2"/>
    <n v="0.17999999999999994"/>
    <n v="121.52"/>
    <n v="199.2928"/>
  </r>
  <r>
    <x v="1115"/>
    <d v="2024-05-08T00:00:00"/>
    <n v="5"/>
    <n v="2024"/>
    <s v="CUST1401"/>
    <s v="Female"/>
    <n v="51"/>
    <s v="PROD65"/>
    <s v="Adjustable Dumbbells 20kg"/>
    <x v="0"/>
    <s v="Fitness"/>
    <s v="STORE19"/>
    <s v="Mann-Austin"/>
    <s v="East"/>
    <s v="Vasquezborough"/>
    <x v="0"/>
    <s v="PayPal"/>
    <n v="2"/>
    <n v="7.0000000000000062E-2"/>
    <n v="549.83000000000004"/>
    <n v="1022.6838"/>
  </r>
  <r>
    <x v="1116"/>
    <d v="2023-10-20T00:00:00"/>
    <n v="10"/>
    <n v="2023"/>
    <s v="CUST1140"/>
    <s v="Female"/>
    <n v="63"/>
    <s v="PROD13"/>
    <s v="Men's Graphic T-Shirt"/>
    <x v="4"/>
    <s v="Tops"/>
    <s v="STORE8"/>
    <s v="Mann-Austin"/>
    <s v="East"/>
    <s v="Vasquezborough"/>
    <x v="0"/>
    <s v="Credit Card"/>
    <n v="3"/>
    <n v="3.0000000000000027E-2"/>
    <n v="278.38"/>
    <n v="810.08579999999995"/>
  </r>
  <r>
    <x v="1117"/>
    <d v="2024-08-06T00:00:00"/>
    <n v="8"/>
    <n v="2024"/>
    <s v="CUST1437"/>
    <s v="Female"/>
    <n v="47"/>
    <s v="PROD96"/>
    <s v="Women's Formal Blazer"/>
    <x v="4"/>
    <s v="Outerwear"/>
    <s v="STORE3"/>
    <s v="Mann-Austin"/>
    <s v="East"/>
    <s v="Vasquezborough"/>
    <x v="0"/>
    <s v="PayPal"/>
    <n v="4"/>
    <n v="2.9999999999999916E-2"/>
    <n v="723.66"/>
    <n v="2807.8008"/>
  </r>
  <r>
    <x v="1118"/>
    <d v="2025-01-30T00:00:00"/>
    <n v="1"/>
    <n v="2025"/>
    <s v="CUST1205"/>
    <s v="Female"/>
    <n v="44"/>
    <s v="PROD72"/>
    <s v="Professional Jump Rope"/>
    <x v="0"/>
    <s v="Fitness"/>
    <s v="STORE9"/>
    <s v="Mann-Austin"/>
    <s v="East"/>
    <s v="Vasquezborough"/>
    <x v="0"/>
    <s v="PayPal"/>
    <n v="1"/>
    <n v="0.15000000000000002"/>
    <n v="724.74"/>
    <n v="616.029"/>
  </r>
  <r>
    <x v="1119"/>
    <d v="2023-12-11T00:00:00"/>
    <n v="12"/>
    <n v="2023"/>
    <s v="CUST1455"/>
    <s v="Male"/>
    <n v="54"/>
    <s v="PROD21"/>
    <s v="Multi-Purpose Storage Box"/>
    <x v="3"/>
    <s v="Storage"/>
    <s v="STORE4"/>
    <s v="Mann-Austin"/>
    <s v="East"/>
    <s v="Vasquezborough"/>
    <x v="0"/>
    <s v="PayPal"/>
    <n v="2"/>
    <n v="0.25"/>
    <n v="961.84"/>
    <n v="1442.76"/>
  </r>
  <r>
    <x v="1120"/>
    <d v="2024-06-03T00:00:00"/>
    <n v="6"/>
    <n v="2024"/>
    <s v="CUST1020"/>
    <s v="Male"/>
    <n v="59"/>
    <s v="PROD37"/>
    <s v="Men's Casual Sneakers"/>
    <x v="4"/>
    <s v="Footwear"/>
    <s v="STORE16"/>
    <s v="Frederick-Wright"/>
    <s v="West"/>
    <s v="New Jimmymouth"/>
    <x v="1"/>
    <s v="COD"/>
    <n v="4"/>
    <n v="0.17999999999999983"/>
    <n v="21.119999999999997"/>
    <n v="69.273600000000002"/>
  </r>
  <r>
    <x v="1121"/>
    <d v="2024-10-14T00:00:00"/>
    <n v="10"/>
    <n v="2024"/>
    <s v="CUST1319"/>
    <s v="Male"/>
    <n v="54"/>
    <s v="PROD0"/>
    <s v="Brother Laser Printer"/>
    <x v="1"/>
    <s v="Computer"/>
    <s v="STORE4"/>
    <s v="Mann-Austin"/>
    <s v="East"/>
    <s v="Vasquezborough"/>
    <x v="0"/>
    <s v="PayPal"/>
    <n v="3"/>
    <n v="7.999999999999996E-2"/>
    <n v="819.93"/>
    <n v="2263.0068000000001"/>
  </r>
  <r>
    <x v="1122"/>
    <d v="2025-03-09T00:00:00"/>
    <n v="3"/>
    <n v="2025"/>
    <s v="CUST1294"/>
    <s v="Male"/>
    <n v="29"/>
    <s v="PROD42"/>
    <s v="Smart Home WiFi Camera"/>
    <x v="1"/>
    <s v="Accessories"/>
    <s v="STORE0"/>
    <s v="Rivera-Warner"/>
    <s v="East"/>
    <s v="Washingtonfurt"/>
    <x v="1"/>
    <s v="Credit Card"/>
    <n v="2"/>
    <n v="0.17999999999999994"/>
    <n v="700.94999999999993"/>
    <n v="1149.558"/>
  </r>
  <r>
    <x v="1123"/>
    <d v="2025-09-10T00:00:00"/>
    <n v="9"/>
    <n v="2025"/>
    <s v="CUST1141"/>
    <s v="Male"/>
    <n v="30"/>
    <s v="PROD17"/>
    <s v="Soccer Training Cone Set"/>
    <x v="0"/>
    <s v="Accessories"/>
    <s v="STORE14"/>
    <s v="Mcdonald Inc"/>
    <s v="South"/>
    <s v="Christopherland"/>
    <x v="2"/>
    <s v="Credit Card"/>
    <n v="2"/>
    <n v="0.12"/>
    <n v="456.38"/>
    <n v="803.22879999999998"/>
  </r>
  <r>
    <x v="1124"/>
    <d v="2024-06-04T00:00:00"/>
    <n v="6"/>
    <n v="2024"/>
    <s v="CUST1361"/>
    <s v="Male"/>
    <n v="64"/>
    <s v="PROD76"/>
    <s v="Wireless Mouse"/>
    <x v="1"/>
    <s v="Computer"/>
    <s v="STORE14"/>
    <s v="Mcdonald Inc"/>
    <s v="South"/>
    <s v="Christopherland"/>
    <x v="2"/>
    <s v="Credit Card"/>
    <n v="3"/>
    <n v="0.30000000000000016"/>
    <n v="291.05000000000013"/>
    <n v="611.20500000000015"/>
  </r>
  <r>
    <x v="1125"/>
    <d v="2024-01-16T00:00:00"/>
    <n v="1"/>
    <n v="2024"/>
    <s v="CUST1233"/>
    <s v="Male"/>
    <n v="59"/>
    <s v="PROD95"/>
    <s v="Sports Stopwatch Basic"/>
    <x v="0"/>
    <s v="Accessories"/>
    <s v="STORE15"/>
    <s v="Shelton PLC"/>
    <s v="North"/>
    <s v="East Jenniferstad"/>
    <x v="1"/>
    <s v="PayPal"/>
    <n v="2"/>
    <n v="0.27"/>
    <n v="463.52"/>
    <n v="676.73919999999998"/>
  </r>
  <r>
    <x v="1126"/>
    <d v="2024-12-27T00:00:00"/>
    <n v="12"/>
    <n v="2024"/>
    <s v="CUST1379"/>
    <s v="Female"/>
    <n v="34"/>
    <s v="PROD0"/>
    <s v="Brother Laser Printer"/>
    <x v="1"/>
    <s v="Computer"/>
    <s v="STORE17"/>
    <s v="Holloway Ltd"/>
    <s v="North"/>
    <s v="Bensonhaven"/>
    <x v="1"/>
    <s v="PayPal"/>
    <n v="3"/>
    <n v="0.29000000000000004"/>
    <n v="241.64"/>
    <n v="514.69319999999993"/>
  </r>
  <r>
    <x v="1127"/>
    <d v="2025-06-09T00:00:00"/>
    <n v="6"/>
    <n v="2025"/>
    <s v="CUST1483"/>
    <s v="Male"/>
    <n v="48"/>
    <s v="PROD30"/>
    <s v="Stainless Steel Cutlery Set"/>
    <x v="3"/>
    <s v="Kitchen"/>
    <s v="STORE10"/>
    <s v="Martinez, Adkins and Johnson"/>
    <s v="North"/>
    <s v="Danielmouth"/>
    <x v="1"/>
    <s v="PayPal"/>
    <n v="2"/>
    <n v="3.0000000000000027E-2"/>
    <n v="47.86"/>
    <n v="92.848399999999998"/>
  </r>
  <r>
    <x v="1128"/>
    <d v="2024-08-05T00:00:00"/>
    <n v="8"/>
    <n v="2024"/>
    <s v="CUST1344"/>
    <s v="Male"/>
    <n v="39"/>
    <s v="PROD92"/>
    <s v="Microwave Oven"/>
    <x v="3"/>
    <s v="Appliances"/>
    <s v="STORE3"/>
    <s v="Mann-Austin"/>
    <s v="East"/>
    <s v="Vasquezborough"/>
    <x v="0"/>
    <s v="COD"/>
    <n v="1"/>
    <n v="6.0000000000000053E-2"/>
    <n v="805.07"/>
    <n v="756.76580000000001"/>
  </r>
  <r>
    <x v="1129"/>
    <d v="2025-04-06T00:00:00"/>
    <n v="4"/>
    <n v="2025"/>
    <s v="CUST1373"/>
    <s v="Female"/>
    <n v="37"/>
    <s v="PROD34"/>
    <s v="Gaming Mechanical Keyboard"/>
    <x v="1"/>
    <s v="Computer"/>
    <s v="STORE1"/>
    <s v="Martinez, Adkins and Johnson"/>
    <s v="North"/>
    <s v="Danielmouth"/>
    <x v="1"/>
    <s v="COD"/>
    <n v="3"/>
    <n v="0"/>
    <n v="848.48"/>
    <n v="2545.44"/>
  </r>
  <r>
    <x v="1130"/>
    <d v="2024-08-08T00:00:00"/>
    <n v="8"/>
    <n v="2024"/>
    <s v="CUST1244"/>
    <s v="Male"/>
    <n v="19"/>
    <s v="PROD53"/>
    <s v="Men's Track Pants"/>
    <x v="4"/>
    <s v="Bottoms"/>
    <s v="STORE8"/>
    <s v="Mann-Austin"/>
    <s v="East"/>
    <s v="Vasquezborough"/>
    <x v="0"/>
    <s v="Credit Card"/>
    <n v="2"/>
    <n v="0.21999999999999997"/>
    <n v="568.95000000000005"/>
    <n v="887.56200000000013"/>
  </r>
  <r>
    <x v="1131"/>
    <d v="2025-04-17T00:00:00"/>
    <n v="4"/>
    <n v="2025"/>
    <s v="CUST1162"/>
    <s v="Male"/>
    <n v="37"/>
    <s v="PROD53"/>
    <s v="Men's Track Pants"/>
    <x v="4"/>
    <s v="Bottoms"/>
    <s v="STORE11"/>
    <s v="Martinez, Adkins and Johnson"/>
    <s v="North"/>
    <s v="Danielmouth"/>
    <x v="1"/>
    <s v="PayPal"/>
    <n v="3"/>
    <n v="5.0000000000000155E-2"/>
    <n v="269.84000000000009"/>
    <n v="769.0440000000001"/>
  </r>
  <r>
    <x v="1132"/>
    <d v="2025-03-30T00:00:00"/>
    <n v="3"/>
    <n v="2025"/>
    <s v="CUST1309"/>
    <s v="Female"/>
    <n v="41"/>
    <s v="PROD62"/>
    <s v="Laptop Cooling Pad"/>
    <x v="1"/>
    <s v="Computer"/>
    <s v="STORE13"/>
    <s v="Martinez, Adkins and Johnson"/>
    <s v="North"/>
    <s v="Danielmouth"/>
    <x v="1"/>
    <s v="PayPal"/>
    <n v="4"/>
    <n v="0.27"/>
    <n v="267.36"/>
    <n v="780.69119999999998"/>
  </r>
  <r>
    <x v="1133"/>
    <d v="2024-12-21T00:00:00"/>
    <n v="12"/>
    <n v="2024"/>
    <s v="CUST1114"/>
    <s v="Male"/>
    <n v="30"/>
    <s v="PROD37"/>
    <s v="Men's Casual Sneakers"/>
    <x v="4"/>
    <s v="Footwear"/>
    <s v="STORE1"/>
    <s v="Martinez, Adkins and Johnson"/>
    <s v="North"/>
    <s v="Danielmouth"/>
    <x v="1"/>
    <s v="Credit Card"/>
    <n v="1"/>
    <n v="8.9999999999999969E-2"/>
    <n v="438.41000000000014"/>
    <n v="398.95310000000012"/>
  </r>
  <r>
    <x v="1134"/>
    <d v="2024-05-31T00:00:00"/>
    <n v="5"/>
    <n v="2024"/>
    <s v="CUST1164"/>
    <s v="Female"/>
    <n v="39"/>
    <s v="PROD51"/>
    <s v="HDMI Cable – 2m"/>
    <x v="1"/>
    <s v="Accessories"/>
    <s v="STORE18"/>
    <s v="Guerrero-Schmitt"/>
    <s v="East"/>
    <s v="East Stevechester"/>
    <x v="1"/>
    <s v="COD"/>
    <n v="2"/>
    <n v="0.28000000000000003"/>
    <n v="86.72"/>
    <n v="124.87679999999999"/>
  </r>
  <r>
    <x v="1135"/>
    <d v="2025-03-06T00:00:00"/>
    <n v="3"/>
    <n v="2025"/>
    <s v="CUST1425"/>
    <s v="Male"/>
    <n v="40"/>
    <s v="PROD89"/>
    <s v="Face Foundation Kit"/>
    <x v="2"/>
    <s v="Makeup"/>
    <s v="STORE6"/>
    <s v="Mann-Austin"/>
    <s v="East"/>
    <s v="Vasquezborough"/>
    <x v="0"/>
    <s v="COD"/>
    <n v="4"/>
    <n v="0.14000000000000012"/>
    <n v="630.21"/>
    <n v="2167.9223999999999"/>
  </r>
  <r>
    <x v="1136"/>
    <d v="2024-10-10T00:00:00"/>
    <n v="10"/>
    <n v="2024"/>
    <s v="CUST1359"/>
    <s v="Male"/>
    <n v="32"/>
    <s v="PROD59"/>
    <s v="Men's Hair Styling Gel"/>
    <x v="2"/>
    <s v="Haircare"/>
    <s v="STORE6"/>
    <s v="Mann-Austin"/>
    <s v="East"/>
    <s v="Vasquezborough"/>
    <x v="0"/>
    <s v="PayPal"/>
    <n v="3"/>
    <n v="3.0000000000000138E-2"/>
    <n v="180.84"/>
    <n v="526.24439999999993"/>
  </r>
  <r>
    <x v="1137"/>
    <d v="2024-05-29T00:00:00"/>
    <n v="5"/>
    <n v="2024"/>
    <s v="CUST1004"/>
    <s v="Female"/>
    <n v="64"/>
    <s v="PROD64"/>
    <s v="Matte Lipstick Set"/>
    <x v="2"/>
    <s v="Makeup"/>
    <s v="STORE16"/>
    <s v="Frederick-Wright"/>
    <s v="West"/>
    <s v="New Jimmymouth"/>
    <x v="1"/>
    <s v="COD"/>
    <n v="1"/>
    <n v="4.0000000000000036E-2"/>
    <n v="453.41"/>
    <n v="435.27359999999999"/>
  </r>
  <r>
    <x v="1138"/>
    <d v="2025-10-10T00:00:00"/>
    <n v="10"/>
    <n v="2025"/>
    <s v="CUST1024"/>
    <s v="Male"/>
    <n v="40"/>
    <s v="PROD51"/>
    <s v="HDMI Cable – 2m"/>
    <x v="1"/>
    <s v="Accessories"/>
    <s v="STORE6"/>
    <s v="Mann-Austin"/>
    <s v="East"/>
    <s v="Vasquezborough"/>
    <x v="0"/>
    <s v="Credit Card"/>
    <n v="1"/>
    <n v="2.0000000000000018E-2"/>
    <n v="629.09"/>
    <n v="616.50819999999999"/>
  </r>
  <r>
    <x v="1139"/>
    <d v="2024-08-14T00:00:00"/>
    <n v="8"/>
    <n v="2024"/>
    <s v="CUST1022"/>
    <s v="Female"/>
    <n v="33"/>
    <s v="PROD77"/>
    <s v="WiFi Mesh Router"/>
    <x v="1"/>
    <s v="Appliances"/>
    <s v="STORE2"/>
    <s v="Mann-Austin"/>
    <s v="East"/>
    <s v="Vasquezborough"/>
    <x v="0"/>
    <s v="COD"/>
    <n v="2"/>
    <n v="0"/>
    <n v="257.45"/>
    <n v="514.9"/>
  </r>
  <r>
    <x v="1140"/>
    <d v="2025-07-23T00:00:00"/>
    <n v="7"/>
    <n v="2025"/>
    <s v="CUST1179"/>
    <s v="Female"/>
    <n v="43"/>
    <s v="PROD34"/>
    <s v="Gaming Mechanical Keyboard"/>
    <x v="1"/>
    <s v="Computer"/>
    <s v="STORE15"/>
    <s v="Shelton PLC"/>
    <s v="North"/>
    <s v="East Jenniferstad"/>
    <x v="1"/>
    <s v="PayPal"/>
    <n v="2"/>
    <n v="0.17000000000000004"/>
    <n v="696.61"/>
    <n v="1156.3725999999999"/>
  </r>
  <r>
    <x v="1141"/>
    <d v="2024-05-04T00:00:00"/>
    <n v="5"/>
    <n v="2024"/>
    <s v="CUST1373"/>
    <s v="Female"/>
    <n v="37"/>
    <s v="PROD46"/>
    <s v="Men's Winter Jacket"/>
    <x v="4"/>
    <s v="Outerwear"/>
    <s v="STORE7"/>
    <s v="Mann-Austin"/>
    <s v="East"/>
    <s v="Vasquezborough"/>
    <x v="0"/>
    <s v="PayPal"/>
    <n v="2"/>
    <n v="9.9999999999999978E-2"/>
    <n v="143.79"/>
    <n v="258.822"/>
  </r>
  <r>
    <x v="1142"/>
    <d v="2024-11-12T00:00:00"/>
    <n v="11"/>
    <n v="2024"/>
    <s v="CUST1296"/>
    <s v="Female"/>
    <n v="28"/>
    <s v="PROD83"/>
    <s v="Hydrating Face Cleanser"/>
    <x v="2"/>
    <s v="Skincare"/>
    <s v="STORE1"/>
    <s v="Martinez, Adkins and Johnson"/>
    <s v="North"/>
    <s v="Danielmouth"/>
    <x v="1"/>
    <s v="COD"/>
    <n v="3"/>
    <n v="0.18999999999999995"/>
    <n v="460.92999999999995"/>
    <n v="1120.0599"/>
  </r>
  <r>
    <x v="1143"/>
    <d v="2024-01-10T00:00:00"/>
    <n v="1"/>
    <n v="2024"/>
    <s v="CUST1499"/>
    <s v="Female"/>
    <n v="27"/>
    <s v="PROD28"/>
    <s v="Sports Stopwatch Timer"/>
    <x v="0"/>
    <s v="Accessories"/>
    <s v="STORE9"/>
    <s v="Mann-Austin"/>
    <s v="East"/>
    <s v="Vasquezborough"/>
    <x v="0"/>
    <s v="Credit Card"/>
    <n v="2"/>
    <n v="3.0000000000000027E-2"/>
    <n v="67.55"/>
    <n v="131.047"/>
  </r>
  <r>
    <x v="1144"/>
    <d v="2024-05-21T00:00:00"/>
    <n v="5"/>
    <n v="2024"/>
    <s v="CUST1210"/>
    <s v="Male"/>
    <n v="48"/>
    <s v="PROD49"/>
    <s v="Men's Roll-On Perfume"/>
    <x v="2"/>
    <s v="Fragrance"/>
    <s v="STORE1"/>
    <s v="Martinez, Adkins and Johnson"/>
    <s v="North"/>
    <s v="Danielmouth"/>
    <x v="1"/>
    <s v="PayPal"/>
    <n v="3"/>
    <n v="9.9999999999999978E-2"/>
    <n v="803.31"/>
    <n v="2168.9369999999999"/>
  </r>
  <r>
    <x v="1145"/>
    <d v="2025-06-13T00:00:00"/>
    <n v="6"/>
    <n v="2025"/>
    <s v="CUST1432"/>
    <s v="Male"/>
    <n v="37"/>
    <s v="PROD16"/>
    <s v="Beard Grooming Kit"/>
    <x v="2"/>
    <s v="Grooming"/>
    <s v="STORE13"/>
    <s v="Martinez, Adkins and Johnson"/>
    <s v="North"/>
    <s v="Danielmouth"/>
    <x v="1"/>
    <s v="COD"/>
    <n v="4"/>
    <n v="0.19999999999999996"/>
    <n v="254.71000000000004"/>
    <n v="815.07200000000012"/>
  </r>
  <r>
    <x v="1146"/>
    <d v="2024-08-04T00:00:00"/>
    <n v="8"/>
    <n v="2024"/>
    <s v="CUST1051"/>
    <s v="Female"/>
    <n v="23"/>
    <s v="PROD50"/>
    <s v="Boxing Hand Wraps"/>
    <x v="0"/>
    <s v="Fitness"/>
    <s v="STORE4"/>
    <s v="Mann-Austin"/>
    <s v="East"/>
    <s v="Vasquezborough"/>
    <x v="0"/>
    <s v="PayPal"/>
    <n v="4"/>
    <n v="0.29999999999999993"/>
    <n v="594.88999999999987"/>
    <n v="1665.6919999999998"/>
  </r>
  <r>
    <x v="1147"/>
    <d v="2025-07-16T00:00:00"/>
    <n v="7"/>
    <n v="2025"/>
    <s v="CUST1219"/>
    <s v="Female"/>
    <n v="47"/>
    <s v="PROD91"/>
    <s v="Women's High Heels"/>
    <x v="4"/>
    <s v="Footwear"/>
    <s v="STORE0"/>
    <s v="Rivera-Warner"/>
    <s v="East"/>
    <s v="Washingtonfurt"/>
    <x v="1"/>
    <s v="PayPal"/>
    <n v="2"/>
    <n v="7.0000000000000062E-2"/>
    <n v="844.31000000000006"/>
    <n v="1570.4166"/>
  </r>
  <r>
    <x v="1148"/>
    <d v="2024-10-04T00:00:00"/>
    <n v="10"/>
    <n v="2024"/>
    <s v="CUST1134"/>
    <s v="Male"/>
    <n v="54"/>
    <s v="PROD15"/>
    <s v="4K Home Projector"/>
    <x v="1"/>
    <s v="Appliances"/>
    <s v="STORE6"/>
    <s v="Mann-Austin"/>
    <s v="East"/>
    <s v="Vasquezborough"/>
    <x v="0"/>
    <s v="Credit Card"/>
    <n v="4"/>
    <n v="0"/>
    <n v="101.33"/>
    <n v="405.32"/>
  </r>
  <r>
    <x v="1149"/>
    <d v="2025-06-16T00:00:00"/>
    <n v="6"/>
    <n v="2025"/>
    <s v="CUST1131"/>
    <s v="Female"/>
    <n v="34"/>
    <s v="PROD26"/>
    <s v="Wireless Bluetooth Speaker"/>
    <x v="1"/>
    <s v="Audio"/>
    <s v="STORE8"/>
    <s v="Mann-Austin"/>
    <s v="East"/>
    <s v="Vasquezborough"/>
    <x v="0"/>
    <s v="PayPal"/>
    <n v="3"/>
    <n v="0.18000000000000005"/>
    <n v="922.56000000000029"/>
    <n v="2269.4976000000006"/>
  </r>
  <r>
    <x v="1150"/>
    <d v="2024-03-01T00:00:00"/>
    <n v="3"/>
    <n v="2024"/>
    <s v="CUST1432"/>
    <s v="Male"/>
    <n v="37"/>
    <s v="PROD38"/>
    <s v="Sports Water Hydration Pack"/>
    <x v="0"/>
    <s v="Outdoor"/>
    <s v="STORE14"/>
    <s v="Mcdonald Inc"/>
    <s v="South"/>
    <s v="Christopherland"/>
    <x v="2"/>
    <s v="COD"/>
    <n v="4"/>
    <n v="7.0000000000000062E-2"/>
    <n v="867.19"/>
    <n v="3225.9468000000002"/>
  </r>
  <r>
    <x v="1151"/>
    <d v="2024-06-11T00:00:00"/>
    <n v="6"/>
    <n v="2024"/>
    <s v="CUST1006"/>
    <s v="Female"/>
    <n v="29"/>
    <s v="PROD83"/>
    <s v="Hydrating Face Cleanser"/>
    <x v="2"/>
    <s v="Skincare"/>
    <s v="STORE17"/>
    <s v="Holloway Ltd"/>
    <s v="North"/>
    <s v="Bensonhaven"/>
    <x v="1"/>
    <s v="PayPal"/>
    <n v="3"/>
    <n v="0.14000000000000001"/>
    <n v="816.87"/>
    <n v="2107.5246000000002"/>
  </r>
  <r>
    <x v="1152"/>
    <d v="2025-09-24T00:00:00"/>
    <n v="9"/>
    <n v="2025"/>
    <s v="CUST1480"/>
    <s v="Male"/>
    <n v="33"/>
    <s v="PROD65"/>
    <s v="Adjustable Dumbbells 20kg"/>
    <x v="0"/>
    <s v="Fitness"/>
    <s v="STORE3"/>
    <s v="Mann-Austin"/>
    <s v="East"/>
    <s v="Vasquezborough"/>
    <x v="0"/>
    <s v="PayPal"/>
    <n v="3"/>
    <n v="0"/>
    <n v="258.06"/>
    <n v="774.18000000000006"/>
  </r>
  <r>
    <x v="1153"/>
    <d v="2025-02-06T00:00:00"/>
    <n v="2"/>
    <n v="2025"/>
    <s v="CUST1312"/>
    <s v="Female"/>
    <n v="47"/>
    <s v="PROD38"/>
    <s v="Sports Water Hydration Pack"/>
    <x v="0"/>
    <s v="Outdoor"/>
    <s v="STORE14"/>
    <s v="Mcdonald Inc"/>
    <s v="South"/>
    <s v="Christopherland"/>
    <x v="2"/>
    <s v="Credit Card"/>
    <n v="2"/>
    <n v="6.0000000000000164E-2"/>
    <n v="574.58000000000004"/>
    <n v="1080.2103999999999"/>
  </r>
  <r>
    <x v="1154"/>
    <d v="2024-10-22T00:00:00"/>
    <n v="10"/>
    <n v="2024"/>
    <s v="CUST1022"/>
    <s v="Female"/>
    <n v="33"/>
    <s v="PROD83"/>
    <s v="Hydrating Face Cleanser"/>
    <x v="2"/>
    <s v="Skincare"/>
    <s v="STORE6"/>
    <s v="Mann-Austin"/>
    <s v="East"/>
    <s v="Vasquezborough"/>
    <x v="0"/>
    <s v="PayPal"/>
    <n v="2"/>
    <n v="0.27"/>
    <n v="472.18"/>
    <n v="689.38279999999997"/>
  </r>
  <r>
    <x v="1155"/>
    <d v="2024-09-21T00:00:00"/>
    <n v="9"/>
    <n v="2024"/>
    <s v="CUST1340"/>
    <s v="Male"/>
    <n v="27"/>
    <s v="PROD41"/>
    <s v="Yoga Exercise Mat"/>
    <x v="0"/>
    <s v="Fitness"/>
    <s v="STORE5"/>
    <s v="Mann-Austin"/>
    <s v="East"/>
    <s v="Vasquezborough"/>
    <x v="0"/>
    <s v="COD"/>
    <n v="2"/>
    <n v="0.11999999999999988"/>
    <n v="20.47"/>
    <n v="36.027200000000001"/>
  </r>
  <r>
    <x v="1156"/>
    <d v="2025-09-23T00:00:00"/>
    <n v="9"/>
    <n v="2025"/>
    <s v="CUST1023"/>
    <s v="Female"/>
    <n v="52"/>
    <s v="PROD22"/>
    <s v="Carbon Fiber Tennis Racket"/>
    <x v="0"/>
    <s v="Equipment"/>
    <s v="STORE7"/>
    <s v="Mann-Austin"/>
    <s v="East"/>
    <s v="Vasquezborough"/>
    <x v="0"/>
    <s v="PayPal"/>
    <n v="3"/>
    <n v="0.15000000000000013"/>
    <n v="235.41"/>
    <n v="600.29549999999995"/>
  </r>
  <r>
    <x v="1157"/>
    <d v="2025-06-03T00:00:00"/>
    <n v="6"/>
    <n v="2025"/>
    <s v="CUST1230"/>
    <s v="Male"/>
    <n v="29"/>
    <s v="PROD78"/>
    <s v="Essential Oil Diffuser"/>
    <x v="3"/>
    <s v="Decor"/>
    <s v="STORE7"/>
    <s v="Mann-Austin"/>
    <s v="East"/>
    <s v="Vasquezborough"/>
    <x v="0"/>
    <s v="PayPal"/>
    <n v="3"/>
    <n v="0.27"/>
    <n v="744.9"/>
    <n v="1631.3309999999999"/>
  </r>
  <r>
    <x v="1158"/>
    <d v="2024-09-24T00:00:00"/>
    <n v="9"/>
    <n v="2024"/>
    <s v="CUST1047"/>
    <s v="Female"/>
    <n v="54"/>
    <s v="PROD18"/>
    <s v="Women's Denim Jeans"/>
    <x v="4"/>
    <s v="Bottoms"/>
    <s v="STORE3"/>
    <s v="Mann-Austin"/>
    <s v="East"/>
    <s v="Vasquezborough"/>
    <x v="0"/>
    <s v="Credit Card"/>
    <n v="2"/>
    <n v="0.14999999999999991"/>
    <n v="382.2"/>
    <n v="649.74"/>
  </r>
  <r>
    <x v="1159"/>
    <d v="2025-08-12T00:00:00"/>
    <n v="8"/>
    <n v="2025"/>
    <s v="CUST1346"/>
    <s v="Female"/>
    <n v="58"/>
    <s v="PROD90"/>
    <s v="Gaming Mouse Pad XL"/>
    <x v="1"/>
    <s v="Accessories"/>
    <s v="STORE16"/>
    <s v="Frederick-Wright"/>
    <s v="West"/>
    <s v="New Jimmymouth"/>
    <x v="1"/>
    <s v="PayPal"/>
    <n v="1"/>
    <n v="0.14000000000000001"/>
    <n v="269.25"/>
    <n v="231.55500000000001"/>
  </r>
  <r>
    <x v="1160"/>
    <d v="2024-03-16T00:00:00"/>
    <n v="3"/>
    <n v="2024"/>
    <s v="CUST1365"/>
    <s v="Female"/>
    <n v="63"/>
    <s v="PROD30"/>
    <s v="Stainless Steel Cutlery Set"/>
    <x v="3"/>
    <s v="Kitchen"/>
    <s v="STORE11"/>
    <s v="Martinez, Adkins and Johnson"/>
    <s v="North"/>
    <s v="Danielmouth"/>
    <x v="1"/>
    <s v="PayPal"/>
    <n v="2"/>
    <n v="2.9999999999999916E-2"/>
    <n v="723.75"/>
    <n v="1404.075"/>
  </r>
  <r>
    <x v="1161"/>
    <d v="2025-06-24T00:00:00"/>
    <n v="6"/>
    <n v="2025"/>
    <s v="CUST1281"/>
    <s v="Male"/>
    <n v="59"/>
    <s v="PROD19"/>
    <s v="Knee Support Brace"/>
    <x v="0"/>
    <s v="Equipment"/>
    <s v="STORE19"/>
    <s v="Mann-Austin"/>
    <s v="East"/>
    <s v="Vasquezborough"/>
    <x v="0"/>
    <s v="Credit Card"/>
    <n v="4"/>
    <n v="0.17999999999999994"/>
    <n v="58.919999999999995"/>
    <n v="193.2576"/>
  </r>
  <r>
    <x v="1162"/>
    <d v="2024-05-26T00:00:00"/>
    <n v="5"/>
    <n v="2024"/>
    <s v="CUST1188"/>
    <s v="Male"/>
    <n v="42"/>
    <s v="PROD71"/>
    <s v="Hair Repair Oil Treatment"/>
    <x v="2"/>
    <s v="Haircare"/>
    <s v="STORE10"/>
    <s v="Martinez, Adkins and Johnson"/>
    <s v="North"/>
    <s v="Danielmouth"/>
    <x v="1"/>
    <s v="Credit Card"/>
    <n v="2"/>
    <n v="0.26"/>
    <n v="913.08"/>
    <n v="1351.3584000000001"/>
  </r>
  <r>
    <x v="1163"/>
    <d v="2025-02-03T00:00:00"/>
    <n v="2"/>
    <n v="2025"/>
    <s v="CUST1242"/>
    <s v="Female"/>
    <n v="58"/>
    <s v="PROD81"/>
    <s v="Badminton Racket Set"/>
    <x v="0"/>
    <s v="Equipment"/>
    <s v="STORE1"/>
    <s v="Martinez, Adkins and Johnson"/>
    <s v="North"/>
    <s v="Danielmouth"/>
    <x v="1"/>
    <s v="PayPal"/>
    <n v="1"/>
    <n v="0.28000000000000003"/>
    <n v="791.83"/>
    <n v="570.11760000000004"/>
  </r>
  <r>
    <x v="1164"/>
    <d v="2024-08-02T00:00:00"/>
    <n v="8"/>
    <n v="2024"/>
    <s v="CUST1471"/>
    <s v="Male"/>
    <n v="42"/>
    <s v="PROD3"/>
    <s v="Fabric Sofa Throw Blanket"/>
    <x v="3"/>
    <s v="Decor"/>
    <s v="STORE15"/>
    <s v="Shelton PLC"/>
    <s v="North"/>
    <s v="East Jenniferstad"/>
    <x v="1"/>
    <s v="COD"/>
    <n v="1"/>
    <n v="0.30000000000000004"/>
    <n v="74.290000000000006"/>
    <n v="52.003"/>
  </r>
  <r>
    <x v="1165"/>
    <d v="2023-11-21T00:00:00"/>
    <n v="11"/>
    <n v="2023"/>
    <s v="CUST1243"/>
    <s v="Female"/>
    <n v="56"/>
    <s v="PROD35"/>
    <s v="Bedroom Table Lamp"/>
    <x v="3"/>
    <s v="Lighting"/>
    <s v="STORE0"/>
    <s v="Rivera-Warner"/>
    <s v="East"/>
    <s v="Washingtonfurt"/>
    <x v="1"/>
    <s v="PayPal"/>
    <n v="2"/>
    <n v="0.27"/>
    <n v="961.68"/>
    <n v="1404.0527999999999"/>
  </r>
  <r>
    <x v="1166"/>
    <d v="2025-03-06T00:00:00"/>
    <n v="3"/>
    <n v="2025"/>
    <s v="CUST1494"/>
    <s v="Male"/>
    <n v="21"/>
    <s v="PROD19"/>
    <s v="Knee Support Brace"/>
    <x v="0"/>
    <s v="Equipment"/>
    <s v="STORE14"/>
    <s v="Mcdonald Inc"/>
    <s v="South"/>
    <s v="Christopherland"/>
    <x v="2"/>
    <s v="PayPal"/>
    <n v="1"/>
    <n v="9.9999999999999978E-2"/>
    <n v="90.72"/>
    <n v="81.647999999999996"/>
  </r>
  <r>
    <x v="1167"/>
    <d v="2025-02-01T00:00:00"/>
    <n v="2"/>
    <n v="2025"/>
    <s v="CUST1060"/>
    <s v="Female"/>
    <n v="22"/>
    <s v="PROD58"/>
    <s v="Womens Cotton Scarf"/>
    <x v="4"/>
    <s v="Accessories"/>
    <s v="STORE7"/>
    <s v="Mann-Austin"/>
    <s v="East"/>
    <s v="Vasquezborough"/>
    <x v="0"/>
    <s v="PayPal"/>
    <n v="1"/>
    <n v="0.16000000000000003"/>
    <n v="458.69"/>
    <n v="385.2996"/>
  </r>
  <r>
    <x v="1168"/>
    <d v="2024-02-24T00:00:00"/>
    <n v="2"/>
    <n v="2024"/>
    <s v="CUST1231"/>
    <s v="Female"/>
    <n v="22"/>
    <s v="PROD34"/>
    <s v="Gaming Mechanical Keyboard"/>
    <x v="1"/>
    <s v="Computer"/>
    <s v="STORE7"/>
    <s v="Mann-Austin"/>
    <s v="East"/>
    <s v="Vasquezborough"/>
    <x v="0"/>
    <s v="PayPal"/>
    <n v="1"/>
    <n v="5.0000000000000044E-2"/>
    <n v="168.29"/>
    <n v="159.87549999999999"/>
  </r>
  <r>
    <x v="1169"/>
    <d v="2024-09-14T00:00:00"/>
    <n v="9"/>
    <n v="2024"/>
    <s v="CUST1211"/>
    <s v="Female"/>
    <n v="20"/>
    <s v="PROD17"/>
    <s v="Soccer Training Cone Set"/>
    <x v="0"/>
    <s v="Accessories"/>
    <s v="STORE17"/>
    <s v="Holloway Ltd"/>
    <s v="North"/>
    <s v="Bensonhaven"/>
    <x v="1"/>
    <s v="PayPal"/>
    <n v="1"/>
    <n v="9.9999999999999867E-2"/>
    <n v="391.77"/>
    <n v="352.59300000000002"/>
  </r>
  <r>
    <x v="1170"/>
    <d v="2025-08-31T00:00:00"/>
    <n v="8"/>
    <n v="2025"/>
    <s v="CUST1343"/>
    <s v="Male"/>
    <n v="38"/>
    <s v="PROD12"/>
    <s v="Men's Graphic T-Shirt"/>
    <x v="4"/>
    <s v="Tops"/>
    <s v="STORE14"/>
    <s v="Mcdonald Inc"/>
    <s v="South"/>
    <s v="Christopherland"/>
    <x v="2"/>
    <s v="COD"/>
    <n v="1"/>
    <n v="5.0000000000000044E-2"/>
    <n v="424.83000000000004"/>
    <n v="403.58850000000001"/>
  </r>
  <r>
    <x v="1171"/>
    <d v="2024-01-17T00:00:00"/>
    <n v="1"/>
    <n v="2024"/>
    <s v="CUST1053"/>
    <s v="Female"/>
    <n v="37"/>
    <s v="PROD11"/>
    <s v="Men's Graphic T-Shirt"/>
    <x v="4"/>
    <s v="Tops"/>
    <s v="STORE3"/>
    <s v="Mann-Austin"/>
    <s v="East"/>
    <s v="Vasquezborough"/>
    <x v="0"/>
    <s v="Credit Card"/>
    <n v="1"/>
    <n v="9.9999999999999978E-2"/>
    <n v="499.46"/>
    <n v="449.51400000000001"/>
  </r>
  <r>
    <x v="1172"/>
    <d v="2024-02-14T00:00:00"/>
    <n v="2"/>
    <n v="2024"/>
    <s v="CUST1019"/>
    <s v="Female"/>
    <n v="46"/>
    <s v="PROD99"/>
    <s v="Stainless Steel Cookware Set"/>
    <x v="3"/>
    <s v="Kitchen"/>
    <s v="STORE1"/>
    <s v="Martinez, Adkins and Johnson"/>
    <s v="North"/>
    <s v="Danielmouth"/>
    <x v="1"/>
    <s v="PayPal"/>
    <n v="2"/>
    <n v="0.14999999999999991"/>
    <n v="698.34"/>
    <n v="1187.1780000000001"/>
  </r>
  <r>
    <x v="1173"/>
    <d v="2023-10-14T00:00:00"/>
    <n v="10"/>
    <n v="2023"/>
    <s v="CUST1283"/>
    <s v="Female"/>
    <n v="54"/>
    <s v="PROD56"/>
    <s v="Premium Blanket Throw"/>
    <x v="3"/>
    <s v="Decor"/>
    <s v="STORE16"/>
    <s v="Frederick-Wright"/>
    <s v="West"/>
    <s v="New Jimmymouth"/>
    <x v="1"/>
    <s v="PayPal"/>
    <n v="2"/>
    <n v="0.27"/>
    <n v="805.08"/>
    <n v="1175.4168"/>
  </r>
  <r>
    <x v="1174"/>
    <d v="2025-03-26T00:00:00"/>
    <n v="3"/>
    <n v="2025"/>
    <s v="CUST1466"/>
    <s v="Male"/>
    <n v="18"/>
    <s v="PROD76"/>
    <s v="Wireless Mouse"/>
    <x v="1"/>
    <s v="Computer"/>
    <s v="STORE2"/>
    <s v="Mann-Austin"/>
    <s v="East"/>
    <s v="Vasquezborough"/>
    <x v="0"/>
    <s v="PayPal"/>
    <n v="4"/>
    <n v="7.999999999999996E-2"/>
    <n v="934.79"/>
    <n v="3440.0272"/>
  </r>
  <r>
    <x v="1175"/>
    <d v="2025-10-02T00:00:00"/>
    <n v="10"/>
    <n v="2025"/>
    <s v="CUST1019"/>
    <s v="Female"/>
    <n v="46"/>
    <s v="PROD60"/>
    <s v="Luxury Perfume Spray"/>
    <x v="2"/>
    <s v="Fragrance"/>
    <s v="STORE1"/>
    <s v="Martinez, Adkins and Johnson"/>
    <s v="North"/>
    <s v="Danielmouth"/>
    <x v="1"/>
    <s v="PayPal"/>
    <n v="2"/>
    <n v="0.24"/>
    <n v="424.54000000000008"/>
    <n v="645.30080000000009"/>
  </r>
  <r>
    <x v="1176"/>
    <d v="2024-06-19T00:00:00"/>
    <n v="6"/>
    <n v="2024"/>
    <s v="CUST1327"/>
    <s v="Female"/>
    <n v="62"/>
    <s v="PROD84"/>
    <s v="Wooden Bookshelf"/>
    <x v="3"/>
    <s v="Furniture"/>
    <s v="STORE17"/>
    <s v="Holloway Ltd"/>
    <s v="North"/>
    <s v="Bensonhaven"/>
    <x v="1"/>
    <s v="COD"/>
    <n v="1"/>
    <n v="0.18999999999999995"/>
    <n v="235.44"/>
    <n v="190.7064"/>
  </r>
  <r>
    <x v="1177"/>
    <d v="2024-10-03T00:00:00"/>
    <n v="10"/>
    <n v="2024"/>
    <s v="CUST1271"/>
    <s v="Male"/>
    <n v="64"/>
    <s v="PROD49"/>
    <s v="Men's Roll-On Perfume"/>
    <x v="2"/>
    <s v="Fragrance"/>
    <s v="STORE13"/>
    <s v="Martinez, Adkins and Johnson"/>
    <s v="North"/>
    <s v="Danielmouth"/>
    <x v="1"/>
    <s v="Credit Card"/>
    <n v="2"/>
    <n v="0.27"/>
    <n v="620.71"/>
    <n v="906.23660000000007"/>
  </r>
  <r>
    <x v="1178"/>
    <d v="2024-04-15T00:00:00"/>
    <n v="4"/>
    <n v="2024"/>
    <s v="CUST1115"/>
    <s v="Female"/>
    <n v="53"/>
    <s v="PROD16"/>
    <s v="Beard Grooming Kit"/>
    <x v="2"/>
    <s v="Grooming"/>
    <s v="STORE11"/>
    <s v="Martinez, Adkins and Johnson"/>
    <s v="North"/>
    <s v="Danielmouth"/>
    <x v="1"/>
    <s v="PayPal"/>
    <n v="2"/>
    <n v="0.13"/>
    <n v="851.77"/>
    <n v="1482.0798"/>
  </r>
  <r>
    <x v="1179"/>
    <d v="2024-10-04T00:00:00"/>
    <n v="10"/>
    <n v="2024"/>
    <s v="CUST1168"/>
    <s v="Female"/>
    <n v="36"/>
    <s v="PROD45"/>
    <s v="High-Grip Football"/>
    <x v="0"/>
    <s v="Team Sports"/>
    <s v="STORE1"/>
    <s v="Martinez, Adkins and Johnson"/>
    <s v="North"/>
    <s v="Danielmouth"/>
    <x v="1"/>
    <s v="Credit Card"/>
    <n v="3"/>
    <n v="0.19999999999999996"/>
    <n v="876.00999999999988"/>
    <n v="2102.424"/>
  </r>
  <r>
    <x v="1180"/>
    <d v="2024-03-02T00:00:00"/>
    <n v="3"/>
    <n v="2024"/>
    <s v="CUST1276"/>
    <s v="Male"/>
    <n v="38"/>
    <s v="PROD27"/>
    <s v="Decorative Floor Vase"/>
    <x v="3"/>
    <s v="Decor"/>
    <s v="STORE9"/>
    <s v="Mann-Austin"/>
    <s v="East"/>
    <s v="Vasquezborough"/>
    <x v="0"/>
    <s v="COD"/>
    <n v="2"/>
    <n v="0.15000000000000002"/>
    <n v="717.21"/>
    <n v="1219.2570000000001"/>
  </r>
  <r>
    <x v="1181"/>
    <d v="2024-02-21T00:00:00"/>
    <n v="2"/>
    <n v="2024"/>
    <s v="CUST1056"/>
    <s v="Female"/>
    <n v="49"/>
    <s v="PROD41"/>
    <s v="Yoga Exercise Mat"/>
    <x v="0"/>
    <s v="Fitness"/>
    <s v="STORE8"/>
    <s v="Mann-Austin"/>
    <s v="East"/>
    <s v="Vasquezborough"/>
    <x v="0"/>
    <s v="Credit Card"/>
    <n v="2"/>
    <n v="5.0000000000000044E-2"/>
    <n v="871.43000000000006"/>
    <n v="1655.7170000000001"/>
  </r>
  <r>
    <x v="1182"/>
    <d v="2024-01-30T00:00:00"/>
    <n v="1"/>
    <n v="2024"/>
    <s v="CUST1453"/>
    <s v="Female"/>
    <n v="62"/>
    <s v="PROD36"/>
    <s v="Women's Summer Dress"/>
    <x v="4"/>
    <s v="Tops"/>
    <s v="STORE7"/>
    <s v="Mann-Austin"/>
    <s v="East"/>
    <s v="Vasquezborough"/>
    <x v="0"/>
    <s v="Credit Card"/>
    <n v="1"/>
    <n v="0.18000000000000005"/>
    <n v="514.65000000000009"/>
    <n v="422.01300000000003"/>
  </r>
  <r>
    <x v="1183"/>
    <d v="2024-12-24T00:00:00"/>
    <n v="12"/>
    <n v="2024"/>
    <s v="CUST1459"/>
    <s v="Female"/>
    <n v="29"/>
    <s v="PROD62"/>
    <s v="Laptop Cooling Pad"/>
    <x v="1"/>
    <s v="Computer"/>
    <s v="STORE16"/>
    <s v="Frederick-Wright"/>
    <s v="West"/>
    <s v="New Jimmymouth"/>
    <x v="1"/>
    <s v="COD"/>
    <n v="3"/>
    <n v="0.28000000000000003"/>
    <n v="198.76"/>
    <n v="429.32159999999999"/>
  </r>
  <r>
    <x v="1184"/>
    <d v="2025-06-03T00:00:00"/>
    <n v="6"/>
    <n v="2025"/>
    <s v="CUST1225"/>
    <s v="Female"/>
    <n v="46"/>
    <s v="PROD63"/>
    <s v="Organic Sunscreen Lotion"/>
    <x v="2"/>
    <s v="Skincare"/>
    <s v="STORE3"/>
    <s v="Mann-Austin"/>
    <s v="East"/>
    <s v="Vasquezborough"/>
    <x v="0"/>
    <s v="COD"/>
    <n v="2"/>
    <n v="0.16000000000000003"/>
    <n v="975.72"/>
    <n v="1639.2095999999999"/>
  </r>
  <r>
    <x v="1185"/>
    <d v="2024-08-01T00:00:00"/>
    <n v="8"/>
    <n v="2024"/>
    <s v="CUST1420"/>
    <s v="Male"/>
    <n v="60"/>
    <s v="PROD15"/>
    <s v="4K Home Projector"/>
    <x v="1"/>
    <s v="Appliances"/>
    <s v="STORE1"/>
    <s v="Martinez, Adkins and Johnson"/>
    <s v="North"/>
    <s v="Danielmouth"/>
    <x v="1"/>
    <s v="Credit Card"/>
    <n v="1"/>
    <n v="9.9999999999998979E-3"/>
    <n v="86.03"/>
    <n v="85.169700000000006"/>
  </r>
  <r>
    <x v="1186"/>
    <d v="2025-08-28T00:00:00"/>
    <n v="8"/>
    <n v="2025"/>
    <s v="CUST1087"/>
    <s v="Female"/>
    <n v="58"/>
    <s v="PROD54"/>
    <s v="Sports Stopwatch Pro"/>
    <x v="0"/>
    <s v="Accessories"/>
    <s v="STORE12"/>
    <s v="Martinez, Adkins and Johnson"/>
    <s v="North"/>
    <s v="Danielmouth"/>
    <x v="1"/>
    <s v="PayPal"/>
    <n v="4"/>
    <n v="0.15000000000000002"/>
    <n v="705.12"/>
    <n v="2397.4079999999999"/>
  </r>
  <r>
    <x v="1187"/>
    <d v="2024-11-06T00:00:00"/>
    <n v="11"/>
    <n v="2024"/>
    <s v="CUST1371"/>
    <s v="Female"/>
    <n v="21"/>
    <s v="PROD18"/>
    <s v="Women's Denim Jeans"/>
    <x v="4"/>
    <s v="Bottoms"/>
    <s v="STORE12"/>
    <s v="Martinez, Adkins and Johnson"/>
    <s v="North"/>
    <s v="Danielmouth"/>
    <x v="1"/>
    <s v="PayPal"/>
    <n v="3"/>
    <n v="1.000000000000012E-2"/>
    <n v="99.77"/>
    <n v="296.31689999999998"/>
  </r>
  <r>
    <x v="1188"/>
    <d v="2024-08-26T00:00:00"/>
    <n v="8"/>
    <n v="2024"/>
    <s v="CUST1209"/>
    <s v="Female"/>
    <n v="50"/>
    <s v="PROD34"/>
    <s v="Gaming Mechanical Keyboard"/>
    <x v="1"/>
    <s v="Computer"/>
    <s v="STORE9"/>
    <s v="Mann-Austin"/>
    <s v="East"/>
    <s v="Vasquezborough"/>
    <x v="0"/>
    <s v="PayPal"/>
    <n v="2"/>
    <n v="0.14000000000000001"/>
    <n v="166.26"/>
    <n v="285.96719999999999"/>
  </r>
  <r>
    <x v="1189"/>
    <d v="2025-03-13T00:00:00"/>
    <n v="3"/>
    <n v="2025"/>
    <s v="CUST1459"/>
    <s v="Female"/>
    <n v="29"/>
    <s v="PROD26"/>
    <s v="Wireless Bluetooth Speaker"/>
    <x v="1"/>
    <s v="Audio"/>
    <s v="STORE5"/>
    <s v="Mann-Austin"/>
    <s v="East"/>
    <s v="Vasquezborough"/>
    <x v="0"/>
    <s v="Credit Card"/>
    <n v="1"/>
    <n v="0.29000000000000004"/>
    <n v="429.25"/>
    <n v="304.76749999999998"/>
  </r>
  <r>
    <x v="1190"/>
    <d v="2024-06-25T00:00:00"/>
    <n v="6"/>
    <n v="2024"/>
    <s v="CUST1443"/>
    <s v="Male"/>
    <n v="51"/>
    <s v="PROD0"/>
    <s v="Brother Laser Printer"/>
    <x v="1"/>
    <s v="Computer"/>
    <s v="STORE9"/>
    <s v="Mann-Austin"/>
    <s v="East"/>
    <s v="Vasquezborough"/>
    <x v="0"/>
    <s v="Credit Card"/>
    <n v="2"/>
    <n v="0.29000000000000004"/>
    <n v="540.48"/>
    <n v="767.48159999999996"/>
  </r>
  <r>
    <x v="1191"/>
    <d v="2025-10-06T00:00:00"/>
    <n v="10"/>
    <n v="2025"/>
    <s v="CUST1269"/>
    <s v="Female"/>
    <n v="45"/>
    <s v="PROD59"/>
    <s v="Men's Hair Styling Gel"/>
    <x v="2"/>
    <s v="Haircare"/>
    <s v="STORE14"/>
    <s v="Mcdonald Inc"/>
    <s v="South"/>
    <s v="Christopherland"/>
    <x v="2"/>
    <s v="PayPal"/>
    <n v="2"/>
    <n v="1.0000000000000009E-2"/>
    <n v="579.52"/>
    <n v="1147.4495999999999"/>
  </r>
  <r>
    <x v="1192"/>
    <d v="2024-11-26T00:00:00"/>
    <n v="11"/>
    <n v="2024"/>
    <s v="CUST1026"/>
    <s v="Female"/>
    <n v="18"/>
    <s v="PROD69"/>
    <s v="Men's Sports Shorts"/>
    <x v="4"/>
    <s v="Bottoms"/>
    <s v="STORE17"/>
    <s v="Holloway Ltd"/>
    <s v="North"/>
    <s v="Bensonhaven"/>
    <x v="1"/>
    <s v="PayPal"/>
    <n v="4"/>
    <n v="7.0000000000000062E-2"/>
    <n v="477.52000000000004"/>
    <n v="1776.3743999999999"/>
  </r>
  <r>
    <x v="1193"/>
    <d v="2025-02-17T00:00:00"/>
    <n v="2"/>
    <n v="2025"/>
    <s v="CUST1259"/>
    <s v="Female"/>
    <n v="32"/>
    <s v="PROD91"/>
    <s v="Women's High Heels"/>
    <x v="4"/>
    <s v="Footwear"/>
    <s v="STORE6"/>
    <s v="Mann-Austin"/>
    <s v="East"/>
    <s v="Vasquezborough"/>
    <x v="0"/>
    <s v="Credit Card"/>
    <n v="3"/>
    <n v="0.25"/>
    <n v="242.58000000000004"/>
    <n v="545.80500000000006"/>
  </r>
  <r>
    <x v="1194"/>
    <d v="2023-11-20T00:00:00"/>
    <n v="11"/>
    <n v="2023"/>
    <s v="CUST1367"/>
    <s v="Male"/>
    <n v="51"/>
    <s v="PROD26"/>
    <s v="Wireless Bluetooth Speaker"/>
    <x v="1"/>
    <s v="Audio"/>
    <s v="STORE17"/>
    <s v="Holloway Ltd"/>
    <s v="North"/>
    <s v="Bensonhaven"/>
    <x v="1"/>
    <s v="PayPal"/>
    <n v="2"/>
    <n v="8.9999999999999969E-2"/>
    <n v="519.29999999999995"/>
    <n v="945.12599999999998"/>
  </r>
  <r>
    <x v="1195"/>
    <d v="2025-01-27T00:00:00"/>
    <n v="1"/>
    <n v="2025"/>
    <s v="CUST1491"/>
    <s v="Female"/>
    <n v="52"/>
    <s v="PROD94"/>
    <s v="Vitamin E Body Lotion"/>
    <x v="2"/>
    <s v="Skincare"/>
    <s v="STORE11"/>
    <s v="Martinez, Adkins and Johnson"/>
    <s v="North"/>
    <s v="Danielmouth"/>
    <x v="1"/>
    <s v="COD"/>
    <n v="3"/>
    <n v="0.11999999999999988"/>
    <n v="845.66999999999985"/>
    <n v="2232.5688"/>
  </r>
  <r>
    <x v="1196"/>
    <d v="2024-04-13T00:00:00"/>
    <n v="4"/>
    <n v="2024"/>
    <s v="CUST1305"/>
    <s v="Male"/>
    <n v="64"/>
    <s v="PROD55"/>
    <s v="Ceramic Plant Pot"/>
    <x v="3"/>
    <s v="Decor"/>
    <s v="STORE16"/>
    <s v="Frederick-Wright"/>
    <s v="West"/>
    <s v="New Jimmymouth"/>
    <x v="1"/>
    <s v="PayPal"/>
    <n v="4"/>
    <n v="1.0000000000000009E-2"/>
    <n v="750.26"/>
    <n v="2971.0295999999998"/>
  </r>
  <r>
    <x v="1197"/>
    <d v="2024-03-31T00:00:00"/>
    <n v="3"/>
    <n v="2024"/>
    <s v="CUST1332"/>
    <s v="Female"/>
    <n v="34"/>
    <s v="PROD92"/>
    <s v="Microwave Oven"/>
    <x v="3"/>
    <s v="Appliances"/>
    <s v="STORE12"/>
    <s v="Martinez, Adkins and Johnson"/>
    <s v="North"/>
    <s v="Danielmouth"/>
    <x v="1"/>
    <s v="Credit Card"/>
    <n v="4"/>
    <n v="0.19999999999999996"/>
    <n v="294.38"/>
    <n v="942.01600000000008"/>
  </r>
  <r>
    <x v="1198"/>
    <d v="2025-09-19T00:00:00"/>
    <n v="9"/>
    <n v="2025"/>
    <s v="CUST1097"/>
    <s v="Male"/>
    <n v="36"/>
    <s v="PROD96"/>
    <s v="Women's Formal Blazer"/>
    <x v="4"/>
    <s v="Outerwear"/>
    <s v="STORE2"/>
    <s v="Mann-Austin"/>
    <s v="East"/>
    <s v="Vasquezborough"/>
    <x v="0"/>
    <s v="PayPal"/>
    <n v="3"/>
    <n v="6.9999999999999951E-2"/>
    <n v="583.51999999999987"/>
    <n v="1628.0207999999998"/>
  </r>
  <r>
    <x v="1199"/>
    <d v="2024-06-10T00:00:00"/>
    <n v="6"/>
    <n v="2024"/>
    <s v="CUST1470"/>
    <s v="Female"/>
    <n v="21"/>
    <s v="PROD89"/>
    <s v="Face Foundation Kit"/>
    <x v="2"/>
    <s v="Makeup"/>
    <s v="STORE16"/>
    <s v="Frederick-Wright"/>
    <s v="West"/>
    <s v="New Jimmymouth"/>
    <x v="1"/>
    <s v="COD"/>
    <n v="2"/>
    <n v="0.30000000000000004"/>
    <n v="635.22"/>
    <n v="889.30799999999999"/>
  </r>
  <r>
    <x v="1200"/>
    <d v="2024-01-22T00:00:00"/>
    <n v="1"/>
    <n v="2024"/>
    <s v="CUST1428"/>
    <s v="Female"/>
    <n v="27"/>
    <s v="PROD66"/>
    <s v="Women's Hair Dryer Brush"/>
    <x v="2"/>
    <s v="Haircare"/>
    <s v="STORE2"/>
    <s v="Mann-Austin"/>
    <s v="East"/>
    <s v="Vasquezborough"/>
    <x v="0"/>
    <s v="COD"/>
    <n v="1"/>
    <n v="0.10999999999999999"/>
    <n v="743.55"/>
    <n v="661.7595"/>
  </r>
  <r>
    <x v="1201"/>
    <d v="2024-03-26T00:00:00"/>
    <n v="3"/>
    <n v="2024"/>
    <s v="CUST1101"/>
    <s v="Male"/>
    <n v="29"/>
    <s v="PROD44"/>
    <s v="Adjustable Jump Rope"/>
    <x v="0"/>
    <s v="Fitness"/>
    <s v="STORE3"/>
    <s v="Mann-Austin"/>
    <s v="East"/>
    <s v="Vasquezborough"/>
    <x v="0"/>
    <s v="Credit Card"/>
    <n v="4"/>
    <n v="0.12999999999999989"/>
    <n v="530.44999999999982"/>
    <n v="1845.9659999999997"/>
  </r>
  <r>
    <x v="1202"/>
    <d v="2024-03-20T00:00:00"/>
    <n v="3"/>
    <n v="2024"/>
    <s v="CUST1264"/>
    <s v="Male"/>
    <n v="25"/>
    <s v="PROD66"/>
    <s v="Women's Hair Dryer Brush"/>
    <x v="2"/>
    <s v="Haircare"/>
    <s v="STORE9"/>
    <s v="Mann-Austin"/>
    <s v="East"/>
    <s v="Vasquezborough"/>
    <x v="0"/>
    <s v="COD"/>
    <n v="2"/>
    <n v="6.0000000000000053E-2"/>
    <n v="972.40000000000009"/>
    <n v="1828.1120000000001"/>
  </r>
  <r>
    <x v="1203"/>
    <d v="2025-05-20T00:00:00"/>
    <n v="5"/>
    <n v="2025"/>
    <s v="CUST1378"/>
    <s v="Female"/>
    <n v="44"/>
    <s v="PROD15"/>
    <s v="4K Home Projector"/>
    <x v="1"/>
    <s v="Appliances"/>
    <s v="STORE18"/>
    <s v="Guerrero-Schmitt"/>
    <s v="East"/>
    <s v="East Stevechester"/>
    <x v="1"/>
    <s v="COD"/>
    <n v="3"/>
    <n v="0"/>
    <n v="197.92999999999998"/>
    <n v="593.79"/>
  </r>
  <r>
    <x v="1204"/>
    <d v="2024-10-10T00:00:00"/>
    <n v="10"/>
    <n v="2024"/>
    <s v="CUST1342"/>
    <s v="Female"/>
    <n v="30"/>
    <s v="PROD87"/>
    <s v="LED Bedside Lamp"/>
    <x v="3"/>
    <s v="Lighting"/>
    <s v="STORE11"/>
    <s v="Martinez, Adkins and Johnson"/>
    <s v="North"/>
    <s v="Danielmouth"/>
    <x v="1"/>
    <s v="PayPal"/>
    <n v="4"/>
    <n v="0.16000000000000003"/>
    <n v="565.51"/>
    <n v="1900.1135999999999"/>
  </r>
  <r>
    <x v="1205"/>
    <d v="2024-10-01T00:00:00"/>
    <n v="10"/>
    <n v="2024"/>
    <s v="CUST1400"/>
    <s v="Female"/>
    <n v="57"/>
    <s v="PROD39"/>
    <s v="Portable Power Bank"/>
    <x v="1"/>
    <s v="Mobile"/>
    <s v="STORE4"/>
    <s v="Mann-Austin"/>
    <s v="East"/>
    <s v="Vasquezborough"/>
    <x v="0"/>
    <s v="COD"/>
    <n v="4"/>
    <n v="0.25"/>
    <n v="983.38"/>
    <n v="2950.14"/>
  </r>
  <r>
    <x v="1206"/>
    <d v="2023-11-22T00:00:00"/>
    <n v="11"/>
    <n v="2023"/>
    <s v="CUST1234"/>
    <s v="Female"/>
    <n v="43"/>
    <s v="PROD99"/>
    <s v="Stainless Steel Cookware Set"/>
    <x v="3"/>
    <s v="Kitchen"/>
    <s v="STORE9"/>
    <s v="Mann-Austin"/>
    <s v="East"/>
    <s v="Vasquezborough"/>
    <x v="0"/>
    <s v="Credit Card"/>
    <n v="1"/>
    <n v="0.14000000000000001"/>
    <n v="955.06"/>
    <n v="821.35159999999996"/>
  </r>
  <r>
    <x v="1207"/>
    <d v="2025-02-05T00:00:00"/>
    <n v="2"/>
    <n v="2025"/>
    <s v="CUST1352"/>
    <s v="Female"/>
    <n v="52"/>
    <s v="PROD59"/>
    <s v="Men's Hair Styling Gel"/>
    <x v="2"/>
    <s v="Haircare"/>
    <s v="STORE15"/>
    <s v="Shelton PLC"/>
    <s v="North"/>
    <s v="East Jenniferstad"/>
    <x v="1"/>
    <s v="PayPal"/>
    <n v="3"/>
    <n v="2.0000000000000018E-2"/>
    <n v="597.46"/>
    <n v="1756.5324000000001"/>
  </r>
  <r>
    <x v="1208"/>
    <d v="2024-06-03T00:00:00"/>
    <n v="6"/>
    <n v="2024"/>
    <s v="CUST1317"/>
    <s v="Female"/>
    <n v="64"/>
    <s v="PROD8"/>
    <s v="Decorative Lamp Shade"/>
    <x v="3"/>
    <s v="Lighting"/>
    <s v="STORE16"/>
    <s v="Frederick-Wright"/>
    <s v="West"/>
    <s v="New Jimmymouth"/>
    <x v="1"/>
    <s v="COD"/>
    <n v="3"/>
    <n v="9.9999999999999867E-2"/>
    <n v="581.08999999999992"/>
    <n v="1568.9429999999998"/>
  </r>
  <r>
    <x v="1209"/>
    <d v="2025-07-24T00:00:00"/>
    <n v="7"/>
    <n v="2025"/>
    <s v="CUST1054"/>
    <s v="Male"/>
    <n v="24"/>
    <s v="PROD30"/>
    <s v="Stainless Steel Cutlery Set"/>
    <x v="3"/>
    <s v="Kitchen"/>
    <s v="STORE4"/>
    <s v="Mann-Austin"/>
    <s v="East"/>
    <s v="Vasquezborough"/>
    <x v="0"/>
    <s v="PayPal"/>
    <n v="4"/>
    <n v="0.10999999999999988"/>
    <n v="153.94999999999999"/>
    <n v="548.06200000000001"/>
  </r>
  <r>
    <x v="1210"/>
    <d v="2024-08-26T00:00:00"/>
    <n v="8"/>
    <n v="2024"/>
    <s v="CUST1081"/>
    <s v="Female"/>
    <n v="34"/>
    <s v="PROD36"/>
    <s v="Women's Summer Dress"/>
    <x v="4"/>
    <s v="Tops"/>
    <s v="STORE8"/>
    <s v="Mann-Austin"/>
    <s v="East"/>
    <s v="Vasquezborough"/>
    <x v="0"/>
    <s v="COD"/>
    <n v="4"/>
    <n v="0.12"/>
    <n v="271.04000000000002"/>
    <n v="954.06080000000009"/>
  </r>
  <r>
    <x v="1211"/>
    <d v="2024-09-23T00:00:00"/>
    <n v="9"/>
    <n v="2024"/>
    <s v="CUST1015"/>
    <s v="Female"/>
    <n v="49"/>
    <s v="PROD35"/>
    <s v="Bedroom Table Lamp"/>
    <x v="3"/>
    <s v="Lighting"/>
    <s v="STORE6"/>
    <s v="Mann-Austin"/>
    <s v="East"/>
    <s v="Vasquezborough"/>
    <x v="0"/>
    <s v="PayPal"/>
    <n v="4"/>
    <n v="8.9999999999999858E-2"/>
    <n v="328.27"/>
    <n v="1194.9028000000001"/>
  </r>
  <r>
    <x v="1212"/>
    <d v="2024-06-29T00:00:00"/>
    <n v="6"/>
    <n v="2024"/>
    <s v="CUST1494"/>
    <s v="Male"/>
    <n v="21"/>
    <s v="PROD17"/>
    <s v="Soccer Training Cone Set"/>
    <x v="0"/>
    <s v="Accessories"/>
    <s v="STORE14"/>
    <s v="Mcdonald Inc"/>
    <s v="South"/>
    <s v="Christopherland"/>
    <x v="2"/>
    <s v="PayPal"/>
    <n v="4"/>
    <n v="8.9999999999999969E-2"/>
    <n v="884.70999999999992"/>
    <n v="3220.3444"/>
  </r>
  <r>
    <x v="1213"/>
    <d v="2025-06-01T00:00:00"/>
    <n v="6"/>
    <n v="2025"/>
    <s v="CUST1249"/>
    <s v="Female"/>
    <n v="41"/>
    <s v="PROD72"/>
    <s v="Professional Jump Rope"/>
    <x v="0"/>
    <s v="Fitness"/>
    <s v="STORE4"/>
    <s v="Mann-Austin"/>
    <s v="East"/>
    <s v="Vasquezborough"/>
    <x v="0"/>
    <s v="Credit Card"/>
    <n v="1"/>
    <n v="1.0000000000000009E-2"/>
    <n v="41.39"/>
    <n v="40.976100000000002"/>
  </r>
  <r>
    <x v="1214"/>
    <d v="2025-05-06T00:00:00"/>
    <n v="5"/>
    <n v="2025"/>
    <s v="CUST1165"/>
    <s v="Female"/>
    <n v="47"/>
    <s v="PROD57"/>
    <s v="Foam Roller"/>
    <x v="0"/>
    <s v="Fitness"/>
    <s v="STORE9"/>
    <s v="Mann-Austin"/>
    <s v="East"/>
    <s v="Vasquezborough"/>
    <x v="0"/>
    <s v="Credit Card"/>
    <n v="4"/>
    <n v="0.26"/>
    <n v="64.06"/>
    <n v="189.61760000000001"/>
  </r>
  <r>
    <x v="1215"/>
    <d v="2025-07-11T00:00:00"/>
    <n v="7"/>
    <n v="2025"/>
    <s v="CUST1346"/>
    <s v="Female"/>
    <n v="58"/>
    <s v="PROD46"/>
    <s v="Men's Winter Jacket"/>
    <x v="4"/>
    <s v="Outerwear"/>
    <s v="STORE9"/>
    <s v="Mann-Austin"/>
    <s v="East"/>
    <s v="Vasquezborough"/>
    <x v="0"/>
    <s v="Credit Card"/>
    <n v="2"/>
    <n v="0.12999999999999989"/>
    <n v="152.25"/>
    <n v="264.91500000000002"/>
  </r>
  <r>
    <x v="1216"/>
    <d v="2023-12-21T00:00:00"/>
    <n v="12"/>
    <n v="2023"/>
    <s v="CUST1100"/>
    <s v="Female"/>
    <n v="53"/>
    <s v="PROD13"/>
    <s v="Men's Graphic T-Shirt"/>
    <x v="4"/>
    <s v="Tops"/>
    <s v="STORE19"/>
    <s v="Mann-Austin"/>
    <s v="East"/>
    <s v="Vasquezborough"/>
    <x v="0"/>
    <s v="Credit Card"/>
    <n v="2"/>
    <n v="0.22999999999999998"/>
    <n v="889.04"/>
    <n v="1369.1215999999999"/>
  </r>
  <r>
    <x v="1217"/>
    <d v="2024-01-31T00:00:00"/>
    <n v="1"/>
    <n v="2024"/>
    <s v="CUST1161"/>
    <s v="Female"/>
    <n v="18"/>
    <s v="PROD37"/>
    <s v="Men's Casual Sneakers"/>
    <x v="4"/>
    <s v="Footwear"/>
    <s v="STORE10"/>
    <s v="Martinez, Adkins and Johnson"/>
    <s v="North"/>
    <s v="Danielmouth"/>
    <x v="1"/>
    <s v="PayPal"/>
    <n v="3"/>
    <n v="0.24"/>
    <n v="145.25"/>
    <n v="331.17"/>
  </r>
  <r>
    <x v="1218"/>
    <d v="2024-09-25T00:00:00"/>
    <n v="9"/>
    <n v="2024"/>
    <s v="CUST1056"/>
    <s v="Female"/>
    <n v="49"/>
    <s v="PROD88"/>
    <s v="Sports Wrist Sweatbands"/>
    <x v="0"/>
    <s v="Accessories"/>
    <s v="STORE2"/>
    <s v="Mann-Austin"/>
    <s v="East"/>
    <s v="Vasquezborough"/>
    <x v="0"/>
    <s v="COD"/>
    <n v="2"/>
    <n v="0.29000000000000004"/>
    <n v="898.45"/>
    <n v="1275.799"/>
  </r>
  <r>
    <x v="1219"/>
    <d v="2025-09-05T00:00:00"/>
    <n v="9"/>
    <n v="2025"/>
    <s v="CUST1030"/>
    <s v="Female"/>
    <n v="64"/>
    <s v="PROD35"/>
    <s v="Bedroom Table Lamp"/>
    <x v="3"/>
    <s v="Lighting"/>
    <s v="STORE15"/>
    <s v="Shelton PLC"/>
    <s v="North"/>
    <s v="East Jenniferstad"/>
    <x v="1"/>
    <s v="Credit Card"/>
    <n v="4"/>
    <n v="0.25"/>
    <n v="642.05000000000007"/>
    <n v="1926.15"/>
  </r>
  <r>
    <x v="1220"/>
    <d v="2024-08-27T00:00:00"/>
    <n v="8"/>
    <n v="2024"/>
    <s v="CUST1313"/>
    <s v="Male"/>
    <n v="62"/>
    <s v="PROD84"/>
    <s v="Wooden Bookshelf"/>
    <x v="3"/>
    <s v="Furniture"/>
    <s v="STORE7"/>
    <s v="Mann-Austin"/>
    <s v="East"/>
    <s v="Vasquezborough"/>
    <x v="0"/>
    <s v="Credit Card"/>
    <n v="4"/>
    <n v="0.24"/>
    <n v="450.83000000000004"/>
    <n v="1370.5232000000001"/>
  </r>
  <r>
    <x v="1221"/>
    <d v="2023-10-17T00:00:00"/>
    <n v="10"/>
    <n v="2023"/>
    <s v="CUST1010"/>
    <s v="Male"/>
    <n v="53"/>
    <s v="PROD52"/>
    <s v="Rugby Ball"/>
    <x v="0"/>
    <s v="Team Sports"/>
    <s v="STORE19"/>
    <s v="Mann-Austin"/>
    <s v="East"/>
    <s v="Vasquezborough"/>
    <x v="0"/>
    <s v="COD"/>
    <n v="2"/>
    <n v="0.22999999999999998"/>
    <n v="441.03"/>
    <n v="679.18619999999999"/>
  </r>
  <r>
    <x v="1222"/>
    <d v="2024-04-02T00:00:00"/>
    <n v="4"/>
    <n v="2024"/>
    <s v="CUST1082"/>
    <s v="Male"/>
    <n v="53"/>
    <s v="PROD25"/>
    <s v="Women's Scarf Set"/>
    <x v="4"/>
    <s v="Accessories"/>
    <s v="STORE2"/>
    <s v="Mann-Austin"/>
    <s v="East"/>
    <s v="Vasquezborough"/>
    <x v="0"/>
    <s v="PayPal"/>
    <n v="3"/>
    <n v="6.999999999999984E-2"/>
    <n v="377.68999999999988"/>
    <n v="1053.7550999999999"/>
  </r>
  <r>
    <x v="1223"/>
    <d v="2024-05-04T00:00:00"/>
    <n v="5"/>
    <n v="2024"/>
    <s v="CUST1160"/>
    <s v="Female"/>
    <n v="41"/>
    <s v="PROD10"/>
    <s v="Men's Graphic T-Shirt"/>
    <x v="4"/>
    <s v="Tops"/>
    <s v="STORE7"/>
    <s v="Mann-Austin"/>
    <s v="East"/>
    <s v="Vasquezborough"/>
    <x v="0"/>
    <s v="Credit Card"/>
    <n v="1"/>
    <n v="0.27"/>
    <n v="457.33000000000004"/>
    <n v="333.85090000000002"/>
  </r>
  <r>
    <x v="1224"/>
    <d v="2025-08-11T00:00:00"/>
    <n v="8"/>
    <n v="2025"/>
    <s v="CUST1244"/>
    <s v="Male"/>
    <n v="19"/>
    <s v="PROD76"/>
    <s v="Wireless Mouse"/>
    <x v="1"/>
    <s v="Computer"/>
    <s v="STORE6"/>
    <s v="Mann-Austin"/>
    <s v="East"/>
    <s v="Vasquezborough"/>
    <x v="0"/>
    <s v="Credit Card"/>
    <n v="4"/>
    <n v="6.0000000000000053E-2"/>
    <n v="218.01"/>
    <n v="819.71759999999995"/>
  </r>
  <r>
    <x v="1225"/>
    <d v="2025-10-03T00:00:00"/>
    <n v="10"/>
    <n v="2025"/>
    <s v="CUST1218"/>
    <s v="Male"/>
    <n v="46"/>
    <s v="PROD92"/>
    <s v="Microwave Oven"/>
    <x v="3"/>
    <s v="Appliances"/>
    <s v="STORE18"/>
    <s v="Guerrero-Schmitt"/>
    <s v="East"/>
    <s v="East Stevechester"/>
    <x v="1"/>
    <s v="Credit Card"/>
    <n v="2"/>
    <n v="0.13"/>
    <n v="682.69999999999993"/>
    <n v="1187.8979999999999"/>
  </r>
  <r>
    <x v="1226"/>
    <d v="2024-02-23T00:00:00"/>
    <n v="2"/>
    <n v="2024"/>
    <s v="CUST1323"/>
    <s v="Female"/>
    <n v="64"/>
    <s v="PROD19"/>
    <s v="Knee Support Brace"/>
    <x v="0"/>
    <s v="Equipment"/>
    <s v="STORE18"/>
    <s v="Guerrero-Schmitt"/>
    <s v="East"/>
    <s v="East Stevechester"/>
    <x v="1"/>
    <s v="PayPal"/>
    <n v="3"/>
    <n v="3.9999999999999925E-2"/>
    <n v="726.9699999999998"/>
    <n v="2093.6735999999996"/>
  </r>
  <r>
    <x v="1227"/>
    <d v="2025-01-24T00:00:00"/>
    <n v="1"/>
    <n v="2025"/>
    <s v="CUST1408"/>
    <s v="Male"/>
    <n v="36"/>
    <s v="PROD59"/>
    <s v="Men's Hair Styling Gel"/>
    <x v="2"/>
    <s v="Haircare"/>
    <s v="STORE9"/>
    <s v="Mann-Austin"/>
    <s v="East"/>
    <s v="Vasquezborough"/>
    <x v="0"/>
    <s v="Credit Card"/>
    <n v="2"/>
    <n v="6.0000000000000053E-2"/>
    <n v="107.97"/>
    <n v="202.9836"/>
  </r>
  <r>
    <x v="1228"/>
    <d v="2025-05-08T00:00:00"/>
    <n v="5"/>
    <n v="2025"/>
    <s v="CUST1007"/>
    <s v="Female"/>
    <n v="29"/>
    <s v="PROD5"/>
    <s v="Men's Roll-On Perfume"/>
    <x v="2"/>
    <s v="Fragrance"/>
    <s v="STORE14"/>
    <s v="Mcdonald Inc"/>
    <s v="South"/>
    <s v="Christopherland"/>
    <x v="2"/>
    <s v="COD"/>
    <n v="1"/>
    <n v="0.16000000000000014"/>
    <n v="38.880000000000003"/>
    <n v="32.659199999999998"/>
  </r>
  <r>
    <x v="1229"/>
    <d v="2025-06-15T00:00:00"/>
    <n v="6"/>
    <n v="2025"/>
    <s v="CUST1078"/>
    <s v="Male"/>
    <n v="21"/>
    <s v="PROD16"/>
    <s v="Beard Grooming Kit"/>
    <x v="2"/>
    <s v="Grooming"/>
    <s v="STORE17"/>
    <s v="Holloway Ltd"/>
    <s v="North"/>
    <s v="Bensonhaven"/>
    <x v="1"/>
    <s v="COD"/>
    <n v="3"/>
    <n v="0.29000000000000004"/>
    <n v="484.39000000000004"/>
    <n v="1031.7507000000001"/>
  </r>
  <r>
    <x v="1230"/>
    <d v="2024-10-07T00:00:00"/>
    <n v="10"/>
    <n v="2024"/>
    <s v="CUST1018"/>
    <s v="Male"/>
    <n v="43"/>
    <s v="PROD80"/>
    <s v="Wall-Mounted Spice Rack"/>
    <x v="3"/>
    <s v="Kitchen"/>
    <s v="STORE15"/>
    <s v="Shelton PLC"/>
    <s v="North"/>
    <s v="East Jenniferstad"/>
    <x v="1"/>
    <s v="COD"/>
    <n v="2"/>
    <n v="7.999999999999996E-2"/>
    <n v="949.3"/>
    <n v="1746.712"/>
  </r>
  <r>
    <x v="1231"/>
    <d v="2023-11-29T00:00:00"/>
    <n v="11"/>
    <n v="2023"/>
    <s v="CUST1433"/>
    <s v="Female"/>
    <n v="51"/>
    <s v="PROD71"/>
    <s v="Hair Repair Oil Treatment"/>
    <x v="2"/>
    <s v="Haircare"/>
    <s v="STORE6"/>
    <s v="Mann-Austin"/>
    <s v="East"/>
    <s v="Vasquezborough"/>
    <x v="0"/>
    <s v="Credit Card"/>
    <n v="3"/>
    <n v="0.12"/>
    <n v="664.75"/>
    <n v="1754.94"/>
  </r>
  <r>
    <x v="1232"/>
    <d v="2025-03-24T00:00:00"/>
    <n v="3"/>
    <n v="2025"/>
    <s v="CUST1282"/>
    <s v="Female"/>
    <n v="46"/>
    <s v="PROD70"/>
    <s v="Kitchen Storage Rack"/>
    <x v="3"/>
    <s v="Storage"/>
    <s v="STORE17"/>
    <s v="Holloway Ltd"/>
    <s v="North"/>
    <s v="Bensonhaven"/>
    <x v="1"/>
    <s v="PayPal"/>
    <n v="3"/>
    <n v="7.0000000000000062E-2"/>
    <n v="190.04"/>
    <n v="530.21159999999998"/>
  </r>
  <r>
    <x v="1233"/>
    <d v="2025-07-31T00:00:00"/>
    <n v="7"/>
    <n v="2025"/>
    <s v="CUST1277"/>
    <s v="Female"/>
    <n v="22"/>
    <s v="PROD7"/>
    <s v="Men's Sports Shorts"/>
    <x v="4"/>
    <s v="Bottoms"/>
    <s v="STORE15"/>
    <s v="Shelton PLC"/>
    <s v="North"/>
    <s v="East Jenniferstad"/>
    <x v="1"/>
    <s v="COD"/>
    <n v="3"/>
    <n v="9.9999999999999978E-2"/>
    <n v="754.02"/>
    <n v="2035.854"/>
  </r>
  <r>
    <x v="1234"/>
    <d v="2024-08-22T00:00:00"/>
    <n v="8"/>
    <n v="2024"/>
    <s v="CUST1384"/>
    <s v="Female"/>
    <n v="52"/>
    <s v="PROD34"/>
    <s v="Gaming Mechanical Keyboard"/>
    <x v="1"/>
    <s v="Computer"/>
    <s v="STORE12"/>
    <s v="Martinez, Adkins and Johnson"/>
    <s v="North"/>
    <s v="Danielmouth"/>
    <x v="1"/>
    <s v="COD"/>
    <n v="4"/>
    <n v="4.0000000000000036E-2"/>
    <n v="94.13000000000001"/>
    <n v="361.45920000000001"/>
  </r>
  <r>
    <x v="1235"/>
    <d v="2024-07-16T00:00:00"/>
    <n v="7"/>
    <n v="2024"/>
    <s v="CUST1468"/>
    <s v="Male"/>
    <n v="45"/>
    <s v="PROD1"/>
    <s v="Men's Graphic T-Shirt"/>
    <x v="4"/>
    <s v="Tops"/>
    <s v="STORE15"/>
    <s v="Shelton PLC"/>
    <s v="North"/>
    <s v="East Jenniferstad"/>
    <x v="1"/>
    <s v="PayPal"/>
    <n v="3"/>
    <n v="0.20999999999999996"/>
    <n v="402.3"/>
    <n v="953.45100000000014"/>
  </r>
  <r>
    <x v="1236"/>
    <d v="2025-09-08T00:00:00"/>
    <n v="9"/>
    <n v="2025"/>
    <s v="CUST1239"/>
    <s v="Female"/>
    <n v="58"/>
    <s v="PROD86"/>
    <s v="Kitchen Cutting Board"/>
    <x v="3"/>
    <s v="Kitchen"/>
    <s v="STORE7"/>
    <s v="Mann-Austin"/>
    <s v="East"/>
    <s v="Vasquezborough"/>
    <x v="0"/>
    <s v="COD"/>
    <n v="1"/>
    <n v="6.0000000000000053E-2"/>
    <n v="729.05"/>
    <n v="685.3069999999999"/>
  </r>
  <r>
    <x v="1237"/>
    <d v="2025-09-12T00:00:00"/>
    <n v="9"/>
    <n v="2025"/>
    <s v="CUST1134"/>
    <s v="Male"/>
    <n v="54"/>
    <s v="PROD90"/>
    <s v="Gaming Mouse Pad XL"/>
    <x v="1"/>
    <s v="Accessories"/>
    <s v="STORE13"/>
    <s v="Martinez, Adkins and Johnson"/>
    <s v="North"/>
    <s v="Danielmouth"/>
    <x v="1"/>
    <s v="PayPal"/>
    <n v="1"/>
    <n v="0.29000000000000004"/>
    <n v="822.59999999999991"/>
    <n v="584.04599999999994"/>
  </r>
  <r>
    <x v="1238"/>
    <d v="2025-04-24T00:00:00"/>
    <n v="4"/>
    <n v="2025"/>
    <s v="CUST1193"/>
    <s v="Male"/>
    <n v="38"/>
    <s v="PROD83"/>
    <s v="Hydrating Face Cleanser"/>
    <x v="2"/>
    <s v="Skincare"/>
    <s v="STORE8"/>
    <s v="Mann-Austin"/>
    <s v="East"/>
    <s v="Vasquezborough"/>
    <x v="0"/>
    <s v="PayPal"/>
    <n v="2"/>
    <n v="0.18999999999999984"/>
    <n v="327.24999999999994"/>
    <n v="530.14499999999998"/>
  </r>
  <r>
    <x v="1239"/>
    <d v="2024-11-23T00:00:00"/>
    <n v="11"/>
    <n v="2024"/>
    <s v="CUST1084"/>
    <s v="Female"/>
    <n v="26"/>
    <s v="PROD70"/>
    <s v="Kitchen Storage Rack"/>
    <x v="3"/>
    <s v="Storage"/>
    <s v="STORE9"/>
    <s v="Mann-Austin"/>
    <s v="East"/>
    <s v="Vasquezborough"/>
    <x v="0"/>
    <s v="COD"/>
    <n v="4"/>
    <n v="0"/>
    <n v="930.38"/>
    <n v="3721.52"/>
  </r>
  <r>
    <x v="1240"/>
    <d v="2024-04-12T00:00:00"/>
    <n v="4"/>
    <n v="2024"/>
    <s v="CUST1144"/>
    <s v="Female"/>
    <n v="62"/>
    <s v="PROD27"/>
    <s v="Decorative Floor Vase"/>
    <x v="3"/>
    <s v="Decor"/>
    <s v="STORE5"/>
    <s v="Mann-Austin"/>
    <s v="East"/>
    <s v="Vasquezborough"/>
    <x v="0"/>
    <s v="Credit Card"/>
    <n v="2"/>
    <n v="0.24"/>
    <n v="437.84"/>
    <n v="665.51679999999999"/>
  </r>
  <r>
    <x v="1241"/>
    <d v="2025-05-09T00:00:00"/>
    <n v="5"/>
    <n v="2025"/>
    <s v="CUST1070"/>
    <s v="Female"/>
    <n v="29"/>
    <s v="PROD16"/>
    <s v="Beard Grooming Kit"/>
    <x v="2"/>
    <s v="Grooming"/>
    <s v="STORE16"/>
    <s v="Frederick-Wright"/>
    <s v="West"/>
    <s v="New Jimmymouth"/>
    <x v="1"/>
    <s v="COD"/>
    <n v="2"/>
    <n v="8.9999999999999969E-2"/>
    <n v="126.02"/>
    <n v="229.35640000000001"/>
  </r>
  <r>
    <x v="1242"/>
    <d v="2025-02-04T00:00:00"/>
    <n v="2"/>
    <n v="2025"/>
    <s v="CUST1437"/>
    <s v="Female"/>
    <n v="47"/>
    <s v="PROD83"/>
    <s v="Hydrating Face Cleanser"/>
    <x v="2"/>
    <s v="Skincare"/>
    <s v="STORE15"/>
    <s v="Shelton PLC"/>
    <s v="North"/>
    <s v="East Jenniferstad"/>
    <x v="1"/>
    <s v="PayPal"/>
    <n v="1"/>
    <n v="7.0000000000000062E-2"/>
    <n v="860.84"/>
    <n v="800.58119999999997"/>
  </r>
  <r>
    <x v="1243"/>
    <d v="2025-01-20T00:00:00"/>
    <n v="1"/>
    <n v="2025"/>
    <s v="CUST1093"/>
    <s v="Female"/>
    <n v="28"/>
    <s v="PROD48"/>
    <s v="Car Dashboard Phone Holder"/>
    <x v="1"/>
    <s v="Accessories"/>
    <s v="STORE13"/>
    <s v="Martinez, Adkins and Johnson"/>
    <s v="North"/>
    <s v="Danielmouth"/>
    <x v="1"/>
    <s v="PayPal"/>
    <n v="1"/>
    <n v="0.24"/>
    <n v="161.80000000000001"/>
    <n v="122.968"/>
  </r>
  <r>
    <x v="1244"/>
    <d v="2025-01-12T00:00:00"/>
    <n v="1"/>
    <n v="2025"/>
    <s v="CUST1385"/>
    <s v="Male"/>
    <n v="60"/>
    <s v="PROD38"/>
    <s v="Sports Water Hydration Pack"/>
    <x v="0"/>
    <s v="Outdoor"/>
    <s v="STORE17"/>
    <s v="Holloway Ltd"/>
    <s v="North"/>
    <s v="Bensonhaven"/>
    <x v="1"/>
    <s v="COD"/>
    <n v="4"/>
    <n v="2.0000000000000129E-2"/>
    <n v="347.82000000000005"/>
    <n v="1363.4544000000001"/>
  </r>
  <r>
    <x v="1245"/>
    <d v="2024-01-08T00:00:00"/>
    <n v="1"/>
    <n v="2024"/>
    <s v="CUST1453"/>
    <s v="Female"/>
    <n v="62"/>
    <s v="PROD85"/>
    <s v="Women's Beanie Hat"/>
    <x v="4"/>
    <s v="Accessories"/>
    <s v="STORE16"/>
    <s v="Frederick-Wright"/>
    <s v="West"/>
    <s v="New Jimmymouth"/>
    <x v="1"/>
    <s v="Credit Card"/>
    <n v="3"/>
    <n v="0.26999999999999991"/>
    <n v="416.43999999999983"/>
    <n v="912.00359999999978"/>
  </r>
  <r>
    <x v="1246"/>
    <d v="2025-08-24T00:00:00"/>
    <n v="8"/>
    <n v="2025"/>
    <s v="CUST1005"/>
    <s v="Male"/>
    <n v="24"/>
    <s v="PROD62"/>
    <s v="Laptop Cooling Pad"/>
    <x v="1"/>
    <s v="Computer"/>
    <s v="STORE0"/>
    <s v="Rivera-Warner"/>
    <s v="East"/>
    <s v="Washingtonfurt"/>
    <x v="1"/>
    <s v="COD"/>
    <n v="1"/>
    <n v="0.24"/>
    <n v="147.96"/>
    <n v="112.4496"/>
  </r>
  <r>
    <x v="1247"/>
    <d v="2024-09-25T00:00:00"/>
    <n v="9"/>
    <n v="2024"/>
    <s v="CUST1445"/>
    <s v="Female"/>
    <n v="41"/>
    <s v="PROD18"/>
    <s v="Women's Denim Jeans"/>
    <x v="4"/>
    <s v="Bottoms"/>
    <s v="STORE8"/>
    <s v="Mann-Austin"/>
    <s v="East"/>
    <s v="Vasquezborough"/>
    <x v="0"/>
    <s v="Credit Card"/>
    <n v="3"/>
    <n v="0.22000000000000008"/>
    <n v="550.26000000000022"/>
    <n v="1287.6084000000003"/>
  </r>
  <r>
    <x v="1248"/>
    <d v="2023-12-07T00:00:00"/>
    <n v="12"/>
    <n v="2023"/>
    <s v="CUST1371"/>
    <s v="Female"/>
    <n v="21"/>
    <s v="PROD97"/>
    <s v="Cricket Bat"/>
    <x v="0"/>
    <s v="Team Sports"/>
    <s v="STORE7"/>
    <s v="Mann-Austin"/>
    <s v="East"/>
    <s v="Vasquezborough"/>
    <x v="0"/>
    <s v="PayPal"/>
    <n v="4"/>
    <n v="4.0000000000000036E-2"/>
    <n v="938.21"/>
    <n v="3602.7264"/>
  </r>
  <r>
    <x v="1249"/>
    <d v="2024-06-24T00:00:00"/>
    <n v="6"/>
    <n v="2024"/>
    <s v="CUST1134"/>
    <s v="Male"/>
    <n v="54"/>
    <s v="PROD94"/>
    <s v="Vitamin E Body Lotion"/>
    <x v="2"/>
    <s v="Skincare"/>
    <s v="STORE16"/>
    <s v="Frederick-Wright"/>
    <s v="West"/>
    <s v="New Jimmymouth"/>
    <x v="1"/>
    <s v="PayPal"/>
    <n v="3"/>
    <n v="1.000000000000012E-2"/>
    <n v="517.98"/>
    <n v="1538.4005999999999"/>
  </r>
  <r>
    <x v="1250"/>
    <d v="2025-07-09T00:00:00"/>
    <n v="7"/>
    <n v="2025"/>
    <s v="CUST1036"/>
    <s v="Female"/>
    <n v="20"/>
    <s v="PROD6"/>
    <s v="Men's Hair Styling Gel"/>
    <x v="2"/>
    <s v="Haircare"/>
    <s v="STORE8"/>
    <s v="Mann-Austin"/>
    <s v="East"/>
    <s v="Vasquezborough"/>
    <x v="0"/>
    <s v="PayPal"/>
    <n v="1"/>
    <n v="0.16000000000000003"/>
    <n v="98.27"/>
    <n v="82.54679999999999"/>
  </r>
  <r>
    <x v="1251"/>
    <d v="2024-07-07T00:00:00"/>
    <n v="7"/>
    <n v="2024"/>
    <s v="CUST1251"/>
    <s v="Male"/>
    <n v="64"/>
    <s v="PROD48"/>
    <s v="Car Dashboard Phone Holder"/>
    <x v="1"/>
    <s v="Accessories"/>
    <s v="STORE11"/>
    <s v="Martinez, Adkins and Johnson"/>
    <s v="North"/>
    <s v="Danielmouth"/>
    <x v="1"/>
    <s v="Credit Card"/>
    <n v="2"/>
    <n v="0.18999999999999995"/>
    <n v="875.19999999999993"/>
    <n v="1417.8240000000001"/>
  </r>
  <r>
    <x v="1252"/>
    <d v="2024-02-23T00:00:00"/>
    <n v="2"/>
    <n v="2024"/>
    <s v="CUST1305"/>
    <s v="Male"/>
    <n v="64"/>
    <s v="PROD86"/>
    <s v="Kitchen Cutting Board"/>
    <x v="3"/>
    <s v="Kitchen"/>
    <s v="STORE0"/>
    <s v="Rivera-Warner"/>
    <s v="East"/>
    <s v="Washingtonfurt"/>
    <x v="1"/>
    <s v="COD"/>
    <n v="1"/>
    <n v="6.0000000000000053E-2"/>
    <n v="227.35000000000002"/>
    <n v="213.709"/>
  </r>
  <r>
    <x v="1253"/>
    <d v="2023-11-05T00:00:00"/>
    <n v="11"/>
    <n v="2023"/>
    <s v="CUST1210"/>
    <s v="Male"/>
    <n v="48"/>
    <s v="PROD74"/>
    <s v="Bluetooth Car Audio System"/>
    <x v="1"/>
    <s v="Audio"/>
    <s v="STORE1"/>
    <s v="Martinez, Adkins and Johnson"/>
    <s v="North"/>
    <s v="Danielmouth"/>
    <x v="1"/>
    <s v="COD"/>
    <n v="1"/>
    <n v="5.0000000000000044E-2"/>
    <n v="842.46"/>
    <n v="800.33699999999999"/>
  </r>
  <r>
    <x v="1254"/>
    <d v="2024-09-08T00:00:00"/>
    <n v="9"/>
    <n v="2024"/>
    <s v="CUST1212"/>
    <s v="Female"/>
    <n v="63"/>
    <s v="PROD36"/>
    <s v="Women's Summer Dress"/>
    <x v="4"/>
    <s v="Tops"/>
    <s v="STORE11"/>
    <s v="Martinez, Adkins and Johnson"/>
    <s v="North"/>
    <s v="Danielmouth"/>
    <x v="1"/>
    <s v="COD"/>
    <n v="3"/>
    <n v="8.0000000000000071E-2"/>
    <n v="120.67"/>
    <n v="333.04919999999998"/>
  </r>
  <r>
    <x v="1255"/>
    <d v="2024-04-20T00:00:00"/>
    <n v="4"/>
    <n v="2024"/>
    <s v="CUST1497"/>
    <s v="Female"/>
    <n v="47"/>
    <s v="PROD20"/>
    <s v="Outdoor Sports Water Bottle"/>
    <x v="0"/>
    <s v="Accessories"/>
    <s v="STORE3"/>
    <s v="Mann-Austin"/>
    <s v="East"/>
    <s v="Vasquezborough"/>
    <x v="0"/>
    <s v="PayPal"/>
    <n v="4"/>
    <n v="0.27"/>
    <n v="176.13"/>
    <n v="514.29959999999994"/>
  </r>
  <r>
    <x v="1256"/>
    <d v="2025-01-14T00:00:00"/>
    <n v="1"/>
    <n v="2025"/>
    <s v="CUST1450"/>
    <s v="Male"/>
    <n v="59"/>
    <s v="PROD63"/>
    <s v="Organic Sunscreen Lotion"/>
    <x v="2"/>
    <s v="Skincare"/>
    <s v="STORE11"/>
    <s v="Martinez, Adkins and Johnson"/>
    <s v="North"/>
    <s v="Danielmouth"/>
    <x v="1"/>
    <s v="Credit Card"/>
    <n v="4"/>
    <n v="3.0000000000000027E-2"/>
    <n v="592.67999999999995"/>
    <n v="2299.5983999999999"/>
  </r>
  <r>
    <x v="1257"/>
    <d v="2024-03-16T00:00:00"/>
    <n v="3"/>
    <n v="2024"/>
    <s v="CUST1176"/>
    <s v="Male"/>
    <n v="48"/>
    <s v="PROD70"/>
    <s v="Kitchen Storage Rack"/>
    <x v="3"/>
    <s v="Storage"/>
    <s v="STORE4"/>
    <s v="Mann-Austin"/>
    <s v="East"/>
    <s v="Vasquezborough"/>
    <x v="0"/>
    <s v="PayPal"/>
    <n v="4"/>
    <n v="0.24"/>
    <n v="662.43"/>
    <n v="2013.7872"/>
  </r>
  <r>
    <x v="1258"/>
    <d v="2024-07-15T00:00:00"/>
    <n v="7"/>
    <n v="2024"/>
    <s v="CUST1128"/>
    <s v="Male"/>
    <n v="45"/>
    <s v="PROD43"/>
    <s v="USB External Hard Drive"/>
    <x v="1"/>
    <s v="Computer"/>
    <s v="STORE8"/>
    <s v="Mann-Austin"/>
    <s v="East"/>
    <s v="Vasquezborough"/>
    <x v="0"/>
    <s v="COD"/>
    <n v="3"/>
    <n v="0.20999999999999996"/>
    <n v="518.34999999999991"/>
    <n v="1228.4894999999999"/>
  </r>
  <r>
    <x v="1259"/>
    <d v="2024-08-05T00:00:00"/>
    <n v="8"/>
    <n v="2024"/>
    <s v="CUST1310"/>
    <s v="Male"/>
    <n v="20"/>
    <s v="PROD61"/>
    <s v="Tennis Ball 3-Pack"/>
    <x v="0"/>
    <s v="Equipment"/>
    <s v="STORE5"/>
    <s v="Mann-Austin"/>
    <s v="East"/>
    <s v="Vasquezborough"/>
    <x v="0"/>
    <s v="COD"/>
    <n v="1"/>
    <n v="9.9999999999999867E-2"/>
    <n v="85.58"/>
    <n v="77.022000000000006"/>
  </r>
  <r>
    <x v="1260"/>
    <d v="2024-02-01T00:00:00"/>
    <n v="2"/>
    <n v="2024"/>
    <s v="CUST1363"/>
    <s v="Male"/>
    <n v="23"/>
    <s v="PROD87"/>
    <s v="LED Bedside Lamp"/>
    <x v="3"/>
    <s v="Lighting"/>
    <s v="STORE1"/>
    <s v="Martinez, Adkins and Johnson"/>
    <s v="North"/>
    <s v="Danielmouth"/>
    <x v="1"/>
    <s v="Credit Card"/>
    <n v="4"/>
    <n v="0.19999999999999996"/>
    <n v="800"/>
    <n v="2560"/>
  </r>
  <r>
    <x v="1261"/>
    <d v="2025-08-20T00:00:00"/>
    <n v="8"/>
    <n v="2025"/>
    <s v="CUST1155"/>
    <s v="Female"/>
    <n v="60"/>
    <s v="PROD60"/>
    <s v="Luxury Perfume Spray"/>
    <x v="2"/>
    <s v="Fragrance"/>
    <s v="STORE10"/>
    <s v="Martinez, Adkins and Johnson"/>
    <s v="North"/>
    <s v="Danielmouth"/>
    <x v="1"/>
    <s v="PayPal"/>
    <n v="3"/>
    <n v="0.26"/>
    <n v="118.25"/>
    <n v="262.51499999999999"/>
  </r>
  <r>
    <x v="1262"/>
    <d v="2023-11-23T00:00:00"/>
    <n v="11"/>
    <n v="2023"/>
    <s v="CUST1421"/>
    <s v="Female"/>
    <n v="45"/>
    <s v="PROD32"/>
    <s v="Vitamin C Face Serum"/>
    <x v="2"/>
    <s v="Skincare"/>
    <s v="STORE15"/>
    <s v="Shelton PLC"/>
    <s v="North"/>
    <s v="East Jenniferstad"/>
    <x v="1"/>
    <s v="Credit Card"/>
    <n v="1"/>
    <n v="0.29000000000000004"/>
    <n v="223.25"/>
    <n v="158.50749999999999"/>
  </r>
  <r>
    <x v="1263"/>
    <d v="2024-08-26T00:00:00"/>
    <n v="8"/>
    <n v="2024"/>
    <s v="CUST1427"/>
    <s v="Female"/>
    <n v="18"/>
    <s v="PROD32"/>
    <s v="Vitamin C Face Serum"/>
    <x v="2"/>
    <s v="Skincare"/>
    <s v="STORE4"/>
    <s v="Mann-Austin"/>
    <s v="East"/>
    <s v="Vasquezborough"/>
    <x v="0"/>
    <s v="PayPal"/>
    <n v="3"/>
    <n v="0.19999999999999984"/>
    <n v="918.75999999999965"/>
    <n v="2205.0239999999994"/>
  </r>
  <r>
    <x v="1264"/>
    <d v="2024-07-18T00:00:00"/>
    <n v="7"/>
    <n v="2024"/>
    <s v="CUST1280"/>
    <s v="Male"/>
    <n v="48"/>
    <s v="PROD84"/>
    <s v="Wooden Bookshelf"/>
    <x v="3"/>
    <s v="Furniture"/>
    <s v="STORE13"/>
    <s v="Martinez, Adkins and Johnson"/>
    <s v="North"/>
    <s v="Danielmouth"/>
    <x v="1"/>
    <s v="COD"/>
    <n v="2"/>
    <n v="0.15000000000000002"/>
    <n v="905.26"/>
    <n v="1538.942"/>
  </r>
  <r>
    <x v="1265"/>
    <d v="2024-12-02T00:00:00"/>
    <n v="12"/>
    <n v="2024"/>
    <s v="CUST1312"/>
    <s v="Female"/>
    <n v="47"/>
    <s v="PROD16"/>
    <s v="Beard Grooming Kit"/>
    <x v="2"/>
    <s v="Grooming"/>
    <s v="STORE19"/>
    <s v="Mann-Austin"/>
    <s v="East"/>
    <s v="Vasquezborough"/>
    <x v="0"/>
    <s v="PayPal"/>
    <n v="4"/>
    <n v="0.22999999999999998"/>
    <n v="295.39999999999998"/>
    <n v="909.83199999999999"/>
  </r>
  <r>
    <x v="1266"/>
    <d v="2025-07-23T00:00:00"/>
    <n v="7"/>
    <n v="2025"/>
    <s v="CUST1087"/>
    <s v="Female"/>
    <n v="58"/>
    <s v="PROD94"/>
    <s v="Vitamin E Body Lotion"/>
    <x v="2"/>
    <s v="Skincare"/>
    <s v="STORE5"/>
    <s v="Mann-Austin"/>
    <s v="East"/>
    <s v="Vasquezborough"/>
    <x v="0"/>
    <s v="PayPal"/>
    <n v="1"/>
    <n v="0.22999999999999998"/>
    <n v="252.17999999999998"/>
    <n v="194.17859999999999"/>
  </r>
  <r>
    <x v="1267"/>
    <d v="2025-08-09T00:00:00"/>
    <n v="8"/>
    <n v="2025"/>
    <s v="CUST1152"/>
    <s v="Female"/>
    <n v="41"/>
    <s v="PROD97"/>
    <s v="Cricket Bat"/>
    <x v="0"/>
    <s v="Team Sports"/>
    <s v="STORE12"/>
    <s v="Martinez, Adkins and Johnson"/>
    <s v="North"/>
    <s v="Danielmouth"/>
    <x v="1"/>
    <s v="COD"/>
    <n v="4"/>
    <n v="0.18999999999999995"/>
    <n v="792.09999999999991"/>
    <n v="2566.404"/>
  </r>
  <r>
    <x v="1268"/>
    <d v="2024-05-14T00:00:00"/>
    <n v="5"/>
    <n v="2024"/>
    <s v="CUST1076"/>
    <s v="Male"/>
    <n v="37"/>
    <s v="PROD88"/>
    <s v="Sports Wrist Sweatbands"/>
    <x v="0"/>
    <s v="Accessories"/>
    <s v="STORE14"/>
    <s v="Mcdonald Inc"/>
    <s v="South"/>
    <s v="Christopherland"/>
    <x v="2"/>
    <s v="PayPal"/>
    <n v="1"/>
    <n v="0.10999999999999999"/>
    <n v="883.36"/>
    <n v="786.19040000000007"/>
  </r>
  <r>
    <x v="1269"/>
    <d v="2023-11-01T00:00:00"/>
    <n v="11"/>
    <n v="2023"/>
    <s v="CUST1276"/>
    <s v="Male"/>
    <n v="38"/>
    <s v="PROD69"/>
    <s v="Men's Sports Shorts"/>
    <x v="4"/>
    <s v="Bottoms"/>
    <s v="STORE0"/>
    <s v="Rivera-Warner"/>
    <s v="East"/>
    <s v="Washingtonfurt"/>
    <x v="1"/>
    <s v="PayPal"/>
    <n v="4"/>
    <n v="7.999999999999996E-2"/>
    <n v="305.95"/>
    <n v="1125.896"/>
  </r>
  <r>
    <x v="1270"/>
    <d v="2024-11-13T00:00:00"/>
    <n v="11"/>
    <n v="2024"/>
    <s v="CUST1401"/>
    <s v="Female"/>
    <n v="51"/>
    <s v="PROD58"/>
    <s v="Womens Cotton Scarf"/>
    <x v="4"/>
    <s v="Accessories"/>
    <s v="STORE7"/>
    <s v="Mann-Austin"/>
    <s v="East"/>
    <s v="Vasquezborough"/>
    <x v="0"/>
    <s v="COD"/>
    <n v="3"/>
    <n v="0.23000000000000009"/>
    <n v="742.45000000000027"/>
    <n v="1715.0595000000003"/>
  </r>
  <r>
    <x v="1271"/>
    <d v="2024-04-10T00:00:00"/>
    <n v="4"/>
    <n v="2024"/>
    <s v="CUST1355"/>
    <s v="Male"/>
    <n v="20"/>
    <s v="PROD25"/>
    <s v="Women's Scarf Set"/>
    <x v="4"/>
    <s v="Accessories"/>
    <s v="STORE18"/>
    <s v="Guerrero-Schmitt"/>
    <s v="East"/>
    <s v="East Stevechester"/>
    <x v="1"/>
    <s v="COD"/>
    <n v="3"/>
    <n v="0.12"/>
    <n v="336.1"/>
    <n v="887.30400000000009"/>
  </r>
  <r>
    <x v="1272"/>
    <d v="2025-08-07T00:00:00"/>
    <n v="8"/>
    <n v="2025"/>
    <s v="CUST1412"/>
    <s v="Female"/>
    <n v="23"/>
    <s v="PROD29"/>
    <s v="Fabric Sofa Throw Blanket"/>
    <x v="3"/>
    <s v="Decor"/>
    <s v="STORE7"/>
    <s v="Mann-Austin"/>
    <s v="East"/>
    <s v="Vasquezborough"/>
    <x v="0"/>
    <s v="COD"/>
    <n v="3"/>
    <n v="0.1399999999999999"/>
    <n v="310.35999999999996"/>
    <n v="800.72879999999998"/>
  </r>
  <r>
    <x v="1273"/>
    <d v="2025-04-25T00:00:00"/>
    <n v="4"/>
    <n v="2025"/>
    <s v="CUST1279"/>
    <s v="Female"/>
    <n v="21"/>
    <s v="PROD98"/>
    <s v="Portable Bluetooth Speaker"/>
    <x v="1"/>
    <s v="Audio"/>
    <s v="STORE8"/>
    <s v="Mann-Austin"/>
    <s v="East"/>
    <s v="Vasquezborough"/>
    <x v="0"/>
    <s v="PayPal"/>
    <n v="3"/>
    <n v="4.0000000000000036E-2"/>
    <n v="992.81000000000006"/>
    <n v="2859.2928000000002"/>
  </r>
  <r>
    <x v="1274"/>
    <d v="2023-10-18T00:00:00"/>
    <n v="10"/>
    <n v="2023"/>
    <s v="CUST1198"/>
    <s v="Male"/>
    <n v="54"/>
    <s v="PROD60"/>
    <s v="Luxury Perfume Spray"/>
    <x v="2"/>
    <s v="Fragrance"/>
    <s v="STORE11"/>
    <s v="Martinez, Adkins and Johnson"/>
    <s v="North"/>
    <s v="Danielmouth"/>
    <x v="1"/>
    <s v="COD"/>
    <n v="3"/>
    <n v="0.26000000000000012"/>
    <n v="257.11000000000007"/>
    <n v="570.78420000000006"/>
  </r>
  <r>
    <x v="1275"/>
    <d v="2025-03-23T00:00:00"/>
    <n v="3"/>
    <n v="2025"/>
    <s v="CUST1220"/>
    <s v="Female"/>
    <n v="50"/>
    <s v="PROD95"/>
    <s v="Sports Stopwatch Basic"/>
    <x v="0"/>
    <s v="Accessories"/>
    <s v="STORE12"/>
    <s v="Martinez, Adkins and Johnson"/>
    <s v="North"/>
    <s v="Danielmouth"/>
    <x v="1"/>
    <s v="PayPal"/>
    <n v="4"/>
    <n v="0.24"/>
    <n v="816.29"/>
    <n v="2481.5216"/>
  </r>
  <r>
    <x v="1276"/>
    <d v="2023-12-12T00:00:00"/>
    <n v="12"/>
    <n v="2023"/>
    <s v="CUST1122"/>
    <s v="Male"/>
    <n v="50"/>
    <s v="PROD60"/>
    <s v="Luxury Perfume Spray"/>
    <x v="2"/>
    <s v="Fragrance"/>
    <s v="STORE12"/>
    <s v="Martinez, Adkins and Johnson"/>
    <s v="North"/>
    <s v="Danielmouth"/>
    <x v="1"/>
    <s v="COD"/>
    <n v="4"/>
    <n v="0.21999999999999997"/>
    <n v="755.81999999999994"/>
    <n v="2358.1583999999998"/>
  </r>
  <r>
    <x v="1277"/>
    <d v="2024-08-20T00:00:00"/>
    <n v="8"/>
    <n v="2024"/>
    <s v="CUST1003"/>
    <s v="Female"/>
    <n v="59"/>
    <s v="PROD0"/>
    <s v="Brother Laser Printer"/>
    <x v="1"/>
    <s v="Computer"/>
    <s v="STORE14"/>
    <s v="Mcdonald Inc"/>
    <s v="South"/>
    <s v="Christopherland"/>
    <x v="2"/>
    <s v="PayPal"/>
    <n v="1"/>
    <n v="1.0000000000000009E-2"/>
    <n v="449.59999999999997"/>
    <n v="445.10399999999998"/>
  </r>
  <r>
    <x v="1278"/>
    <d v="2024-07-08T00:00:00"/>
    <n v="7"/>
    <n v="2024"/>
    <s v="CUST1351"/>
    <s v="Female"/>
    <n v="25"/>
    <s v="PROD14"/>
    <s v="Decorative Wall Mirror"/>
    <x v="3"/>
    <s v="Decor"/>
    <s v="STORE0"/>
    <s v="Rivera-Warner"/>
    <s v="East"/>
    <s v="Washingtonfurt"/>
    <x v="1"/>
    <s v="COD"/>
    <n v="2"/>
    <n v="0.12"/>
    <n v="779.29000000000008"/>
    <n v="1371.5504000000001"/>
  </r>
  <r>
    <x v="1279"/>
    <d v="2023-12-07T00:00:00"/>
    <n v="12"/>
    <n v="2023"/>
    <s v="CUST1464"/>
    <s v="Female"/>
    <n v="45"/>
    <s v="PROD77"/>
    <s v="WiFi Mesh Router"/>
    <x v="1"/>
    <s v="Appliances"/>
    <s v="STORE17"/>
    <s v="Holloway Ltd"/>
    <s v="North"/>
    <s v="Bensonhaven"/>
    <x v="1"/>
    <s v="COD"/>
    <n v="1"/>
    <n v="9.9999999999999978E-2"/>
    <n v="748.75"/>
    <n v="673.875"/>
  </r>
  <r>
    <x v="1280"/>
    <d v="2024-02-06T00:00:00"/>
    <n v="2"/>
    <n v="2024"/>
    <s v="CUST1181"/>
    <s v="Male"/>
    <n v="60"/>
    <s v="PROD89"/>
    <s v="Face Foundation Kit"/>
    <x v="2"/>
    <s v="Makeup"/>
    <s v="STORE0"/>
    <s v="Rivera-Warner"/>
    <s v="East"/>
    <s v="Washingtonfurt"/>
    <x v="1"/>
    <s v="COD"/>
    <n v="2"/>
    <n v="7.999999999999996E-2"/>
    <n v="121.67"/>
    <n v="223.87280000000001"/>
  </r>
  <r>
    <x v="1281"/>
    <d v="2025-05-10T00:00:00"/>
    <n v="5"/>
    <n v="2025"/>
    <s v="CUST1492"/>
    <s v="Female"/>
    <n v="59"/>
    <s v="PROD49"/>
    <s v="Men's Roll-On Perfume"/>
    <x v="2"/>
    <s v="Fragrance"/>
    <s v="STORE15"/>
    <s v="Shelton PLC"/>
    <s v="North"/>
    <s v="East Jenniferstad"/>
    <x v="1"/>
    <s v="COD"/>
    <n v="3"/>
    <n v="0.15000000000000013"/>
    <n v="225.14000000000004"/>
    <n v="574.10700000000008"/>
  </r>
  <r>
    <x v="1282"/>
    <d v="2025-08-07T00:00:00"/>
    <n v="8"/>
    <n v="2025"/>
    <s v="CUST1321"/>
    <s v="Female"/>
    <n v="21"/>
    <s v="PROD29"/>
    <s v="Fabric Sofa Throw Blanket"/>
    <x v="3"/>
    <s v="Decor"/>
    <s v="STORE19"/>
    <s v="Mann-Austin"/>
    <s v="East"/>
    <s v="Vasquezborough"/>
    <x v="0"/>
    <s v="PayPal"/>
    <n v="1"/>
    <n v="0.18999999999999995"/>
    <n v="654.17999999999995"/>
    <n v="529.88580000000002"/>
  </r>
  <r>
    <x v="1283"/>
    <d v="2024-09-17T00:00:00"/>
    <n v="9"/>
    <n v="2024"/>
    <s v="CUST1058"/>
    <s v="Male"/>
    <n v="51"/>
    <s v="PROD71"/>
    <s v="Hair Repair Oil Treatment"/>
    <x v="2"/>
    <s v="Haircare"/>
    <s v="STORE5"/>
    <s v="Mann-Austin"/>
    <s v="East"/>
    <s v="Vasquezborough"/>
    <x v="0"/>
    <s v="COD"/>
    <n v="2"/>
    <n v="7.999999999999996E-2"/>
    <n v="504.98"/>
    <n v="929.16320000000007"/>
  </r>
  <r>
    <x v="1284"/>
    <d v="2025-06-15T00:00:00"/>
    <n v="6"/>
    <n v="2025"/>
    <s v="CUST1378"/>
    <s v="Female"/>
    <n v="44"/>
    <s v="PROD54"/>
    <s v="Sports Stopwatch Pro"/>
    <x v="0"/>
    <s v="Accessories"/>
    <s v="STORE8"/>
    <s v="Mann-Austin"/>
    <s v="East"/>
    <s v="Vasquezborough"/>
    <x v="0"/>
    <s v="COD"/>
    <n v="2"/>
    <n v="0.14000000000000001"/>
    <n v="623.20000000000005"/>
    <n v="1071.904"/>
  </r>
  <r>
    <x v="1285"/>
    <d v="2024-11-26T00:00:00"/>
    <n v="11"/>
    <n v="2024"/>
    <s v="CUST1325"/>
    <s v="Male"/>
    <n v="60"/>
    <s v="PROD5"/>
    <s v="Men's Roll-On Perfume"/>
    <x v="2"/>
    <s v="Fragrance"/>
    <s v="STORE16"/>
    <s v="Frederick-Wright"/>
    <s v="West"/>
    <s v="New Jimmymouth"/>
    <x v="1"/>
    <s v="COD"/>
    <n v="2"/>
    <n v="0.28000000000000003"/>
    <n v="530.54"/>
    <n v="763.97759999999994"/>
  </r>
  <r>
    <x v="1286"/>
    <d v="2025-06-02T00:00:00"/>
    <n v="6"/>
    <n v="2025"/>
    <s v="CUST1365"/>
    <s v="Female"/>
    <n v="63"/>
    <s v="PROD0"/>
    <s v="Brother Laser Printer"/>
    <x v="1"/>
    <s v="Computer"/>
    <s v="STORE16"/>
    <s v="Frederick-Wright"/>
    <s v="West"/>
    <s v="New Jimmymouth"/>
    <x v="1"/>
    <s v="COD"/>
    <n v="3"/>
    <n v="0.15000000000000013"/>
    <n v="279.45"/>
    <n v="712.59749999999985"/>
  </r>
  <r>
    <x v="1287"/>
    <d v="2024-12-19T00:00:00"/>
    <n v="12"/>
    <n v="2024"/>
    <s v="CUST1266"/>
    <s v="Female"/>
    <n v="32"/>
    <s v="PROD12"/>
    <s v="Men's Graphic T-Shirt"/>
    <x v="4"/>
    <s v="Tops"/>
    <s v="STORE8"/>
    <s v="Mann-Austin"/>
    <s v="East"/>
    <s v="Vasquezborough"/>
    <x v="0"/>
    <s v="COD"/>
    <n v="3"/>
    <n v="0.26"/>
    <n v="906.99000000000012"/>
    <n v="2013.5178000000001"/>
  </r>
  <r>
    <x v="1288"/>
    <d v="2025-04-02T00:00:00"/>
    <n v="4"/>
    <n v="2025"/>
    <s v="CUST1070"/>
    <s v="Female"/>
    <n v="29"/>
    <s v="PROD80"/>
    <s v="Wall-Mounted Spice Rack"/>
    <x v="3"/>
    <s v="Kitchen"/>
    <s v="STORE17"/>
    <s v="Holloway Ltd"/>
    <s v="North"/>
    <s v="Bensonhaven"/>
    <x v="1"/>
    <s v="COD"/>
    <n v="4"/>
    <n v="0.12"/>
    <n v="408.76"/>
    <n v="1438.8352"/>
  </r>
  <r>
    <x v="1289"/>
    <d v="2024-09-02T00:00:00"/>
    <n v="9"/>
    <n v="2024"/>
    <s v="CUST1177"/>
    <s v="Male"/>
    <n v="55"/>
    <s v="PROD36"/>
    <s v="Women's Summer Dress"/>
    <x v="4"/>
    <s v="Tops"/>
    <s v="STORE9"/>
    <s v="Mann-Austin"/>
    <s v="East"/>
    <s v="Vasquezborough"/>
    <x v="0"/>
    <s v="PayPal"/>
    <n v="2"/>
    <n v="8.9999999999999969E-2"/>
    <n v="117.33999999999999"/>
    <n v="213.55879999999999"/>
  </r>
  <r>
    <x v="1290"/>
    <d v="2024-03-25T00:00:00"/>
    <n v="3"/>
    <n v="2024"/>
    <s v="CUST1168"/>
    <s v="Female"/>
    <n v="36"/>
    <s v="PROD91"/>
    <s v="Women's High Heels"/>
    <x v="4"/>
    <s v="Footwear"/>
    <s v="STORE14"/>
    <s v="Mcdonald Inc"/>
    <s v="South"/>
    <s v="Christopherland"/>
    <x v="2"/>
    <s v="PayPal"/>
    <n v="3"/>
    <n v="6.9999999999999951E-2"/>
    <n v="690.26999999999987"/>
    <n v="1925.8532999999998"/>
  </r>
  <r>
    <x v="1291"/>
    <d v="2025-02-21T00:00:00"/>
    <n v="2"/>
    <n v="2025"/>
    <s v="CUST1108"/>
    <s v="Male"/>
    <n v="38"/>
    <s v="PROD28"/>
    <s v="Sports Stopwatch Timer"/>
    <x v="0"/>
    <s v="Accessories"/>
    <s v="STORE17"/>
    <s v="Holloway Ltd"/>
    <s v="North"/>
    <s v="Bensonhaven"/>
    <x v="1"/>
    <s v="PayPal"/>
    <n v="4"/>
    <n v="0.24"/>
    <n v="377.17999999999995"/>
    <n v="1146.6271999999999"/>
  </r>
  <r>
    <x v="1292"/>
    <d v="2024-06-03T00:00:00"/>
    <n v="6"/>
    <n v="2024"/>
    <s v="CUST1112"/>
    <s v="Female"/>
    <n v="27"/>
    <s v="PROD40"/>
    <s v="Noise-Canceling Headphones"/>
    <x v="1"/>
    <s v="Audio"/>
    <s v="STORE0"/>
    <s v="Rivera-Warner"/>
    <s v="East"/>
    <s v="Washingtonfurt"/>
    <x v="1"/>
    <s v="COD"/>
    <n v="1"/>
    <n v="7.999999999999996E-2"/>
    <n v="70.52"/>
    <n v="64.878399999999999"/>
  </r>
  <r>
    <x v="1293"/>
    <d v="2024-02-08T00:00:00"/>
    <n v="2"/>
    <n v="2024"/>
    <s v="CUST1275"/>
    <s v="Male"/>
    <n v="22"/>
    <s v="PROD38"/>
    <s v="Sports Water Hydration Pack"/>
    <x v="0"/>
    <s v="Outdoor"/>
    <s v="STORE9"/>
    <s v="Mann-Austin"/>
    <s v="East"/>
    <s v="Vasquezborough"/>
    <x v="0"/>
    <s v="PayPal"/>
    <n v="1"/>
    <n v="9.9999999999999978E-2"/>
    <n v="40.25"/>
    <n v="36.225000000000001"/>
  </r>
  <r>
    <x v="1294"/>
    <d v="2024-04-06T00:00:00"/>
    <n v="4"/>
    <n v="2024"/>
    <s v="CUST1232"/>
    <s v="Female"/>
    <n v="27"/>
    <s v="PROD89"/>
    <s v="Face Foundation Kit"/>
    <x v="2"/>
    <s v="Makeup"/>
    <s v="STORE11"/>
    <s v="Martinez, Adkins and Johnson"/>
    <s v="North"/>
    <s v="Danielmouth"/>
    <x v="1"/>
    <s v="COD"/>
    <n v="3"/>
    <n v="5.0000000000000044E-2"/>
    <n v="539.44000000000005"/>
    <n v="1537.404"/>
  </r>
  <r>
    <x v="1295"/>
    <d v="2024-01-22T00:00:00"/>
    <n v="1"/>
    <n v="2024"/>
    <s v="CUST1247"/>
    <s v="Male"/>
    <n v="32"/>
    <s v="PROD60"/>
    <s v="Luxury Perfume Spray"/>
    <x v="2"/>
    <s v="Fragrance"/>
    <s v="STORE4"/>
    <s v="Mann-Austin"/>
    <s v="East"/>
    <s v="Vasquezborough"/>
    <x v="0"/>
    <s v="PayPal"/>
    <n v="3"/>
    <n v="5.0000000000000155E-2"/>
    <n v="543.49000000000012"/>
    <n v="1548.9465000000002"/>
  </r>
  <r>
    <x v="1296"/>
    <d v="2023-10-22T00:00:00"/>
    <n v="10"/>
    <n v="2023"/>
    <s v="CUST1324"/>
    <s v="Male"/>
    <n v="58"/>
    <s v="PROD7"/>
    <s v="Men's Sports Shorts"/>
    <x v="4"/>
    <s v="Bottoms"/>
    <s v="STORE6"/>
    <s v="Mann-Austin"/>
    <s v="East"/>
    <s v="Vasquezborough"/>
    <x v="0"/>
    <s v="COD"/>
    <n v="4"/>
    <n v="9.9999999999999867E-2"/>
    <n v="547.20999999999981"/>
    <n v="1969.9559999999997"/>
  </r>
  <r>
    <x v="1297"/>
    <d v="2024-11-23T00:00:00"/>
    <n v="11"/>
    <n v="2024"/>
    <s v="CUST1241"/>
    <s v="Male"/>
    <n v="31"/>
    <s v="PROD65"/>
    <s v="Adjustable Dumbbells 20kg"/>
    <x v="0"/>
    <s v="Fitness"/>
    <s v="STORE1"/>
    <s v="Martinez, Adkins and Johnson"/>
    <s v="North"/>
    <s v="Danielmouth"/>
    <x v="1"/>
    <s v="PayPal"/>
    <n v="2"/>
    <n v="7.0000000000000062E-2"/>
    <n v="892.46"/>
    <n v="1659.9756"/>
  </r>
  <r>
    <x v="1298"/>
    <d v="2023-12-26T00:00:00"/>
    <n v="12"/>
    <n v="2023"/>
    <s v="CUST1387"/>
    <s v="Female"/>
    <n v="28"/>
    <s v="PROD26"/>
    <s v="Wireless Bluetooth Speaker"/>
    <x v="1"/>
    <s v="Audio"/>
    <s v="STORE8"/>
    <s v="Mann-Austin"/>
    <s v="East"/>
    <s v="Vasquezborough"/>
    <x v="0"/>
    <s v="Credit Card"/>
    <n v="2"/>
    <n v="0.25"/>
    <n v="853.41"/>
    <n v="1280.115"/>
  </r>
  <r>
    <x v="1299"/>
    <d v="2024-06-08T00:00:00"/>
    <n v="6"/>
    <n v="2024"/>
    <s v="CUST1110"/>
    <s v="Female"/>
    <n v="40"/>
    <s v="PROD82"/>
    <s v="Fitness Resistance Bands"/>
    <x v="0"/>
    <s v="Fitness"/>
    <s v="STORE7"/>
    <s v="Mann-Austin"/>
    <s v="East"/>
    <s v="Vasquezborough"/>
    <x v="0"/>
    <s v="PayPal"/>
    <n v="1"/>
    <n v="7.0000000000000062E-2"/>
    <n v="162.14000000000001"/>
    <n v="150.7902"/>
  </r>
  <r>
    <x v="1300"/>
    <d v="2024-07-05T00:00:00"/>
    <n v="7"/>
    <n v="2024"/>
    <s v="CUST1147"/>
    <s v="Female"/>
    <n v="49"/>
    <s v="PROD96"/>
    <s v="Women's Formal Blazer"/>
    <x v="4"/>
    <s v="Outerwear"/>
    <s v="STORE16"/>
    <s v="Frederick-Wright"/>
    <s v="West"/>
    <s v="New Jimmymouth"/>
    <x v="1"/>
    <s v="Credit Card"/>
    <n v="1"/>
    <n v="8.9999999999999969E-2"/>
    <n v="893.13999999999987"/>
    <n v="812.75739999999996"/>
  </r>
  <r>
    <x v="1301"/>
    <d v="2024-08-24T00:00:00"/>
    <n v="8"/>
    <n v="2024"/>
    <s v="CUST1103"/>
    <s v="Male"/>
    <n v="21"/>
    <s v="PROD34"/>
    <s v="Gaming Mechanical Keyboard"/>
    <x v="1"/>
    <s v="Computer"/>
    <s v="STORE8"/>
    <s v="Mann-Austin"/>
    <s v="East"/>
    <s v="Vasquezborough"/>
    <x v="0"/>
    <s v="Credit Card"/>
    <n v="4"/>
    <n v="0.28000000000000003"/>
    <n v="349.07"/>
    <n v="1005.3216"/>
  </r>
  <r>
    <x v="1302"/>
    <d v="2024-05-06T00:00:00"/>
    <n v="5"/>
    <n v="2024"/>
    <s v="CUST1283"/>
    <s v="Female"/>
    <n v="54"/>
    <s v="PROD81"/>
    <s v="Badminton Racket Set"/>
    <x v="0"/>
    <s v="Equipment"/>
    <s v="STORE13"/>
    <s v="Martinez, Adkins and Johnson"/>
    <s v="North"/>
    <s v="Danielmouth"/>
    <x v="1"/>
    <s v="COD"/>
    <n v="1"/>
    <n v="0.20999999999999996"/>
    <n v="747.9"/>
    <n v="590.84100000000001"/>
  </r>
  <r>
    <x v="1303"/>
    <d v="2024-07-05T00:00:00"/>
    <n v="7"/>
    <n v="2024"/>
    <s v="CUST1031"/>
    <s v="Male"/>
    <n v="41"/>
    <s v="PROD81"/>
    <s v="Badminton Racket Set"/>
    <x v="0"/>
    <s v="Equipment"/>
    <s v="STORE6"/>
    <s v="Mann-Austin"/>
    <s v="East"/>
    <s v="Vasquezborough"/>
    <x v="0"/>
    <s v="Credit Card"/>
    <n v="3"/>
    <n v="0.20999999999999996"/>
    <n v="438.91999999999996"/>
    <n v="1040.2403999999999"/>
  </r>
  <r>
    <x v="1304"/>
    <d v="2023-11-02T00:00:00"/>
    <n v="11"/>
    <n v="2023"/>
    <s v="CUST1123"/>
    <s v="Male"/>
    <n v="40"/>
    <s v="PROD77"/>
    <s v="WiFi Mesh Router"/>
    <x v="1"/>
    <s v="Appliances"/>
    <s v="STORE4"/>
    <s v="Mann-Austin"/>
    <s v="East"/>
    <s v="Vasquezborough"/>
    <x v="0"/>
    <s v="Credit Card"/>
    <n v="4"/>
    <n v="0.17999999999999994"/>
    <n v="665.37999999999988"/>
    <n v="2182.4463999999998"/>
  </r>
  <r>
    <x v="1305"/>
    <d v="2024-11-20T00:00:00"/>
    <n v="11"/>
    <n v="2024"/>
    <s v="CUST1003"/>
    <s v="Female"/>
    <n v="59"/>
    <s v="PROD60"/>
    <s v="Luxury Perfume Spray"/>
    <x v="2"/>
    <s v="Fragrance"/>
    <s v="STORE18"/>
    <s v="Guerrero-Schmitt"/>
    <s v="East"/>
    <s v="East Stevechester"/>
    <x v="1"/>
    <s v="Credit Card"/>
    <n v="1"/>
    <n v="0.28000000000000003"/>
    <n v="146.49"/>
    <n v="105.47280000000001"/>
  </r>
  <r>
    <x v="1306"/>
    <d v="2025-04-27T00:00:00"/>
    <n v="4"/>
    <n v="2025"/>
    <s v="CUST1139"/>
    <s v="Male"/>
    <n v="32"/>
    <s v="PROD38"/>
    <s v="Sports Water Hydration Pack"/>
    <x v="0"/>
    <s v="Outdoor"/>
    <s v="STORE15"/>
    <s v="Shelton PLC"/>
    <s v="North"/>
    <s v="East Jenniferstad"/>
    <x v="1"/>
    <s v="COD"/>
    <n v="2"/>
    <n v="0.27"/>
    <n v="235.39000000000001"/>
    <n v="343.6694"/>
  </r>
  <r>
    <x v="1307"/>
    <d v="2024-12-25T00:00:00"/>
    <n v="12"/>
    <n v="2024"/>
    <s v="CUST1028"/>
    <s v="Female"/>
    <n v="27"/>
    <s v="PROD61"/>
    <s v="Tennis Ball 3-Pack"/>
    <x v="0"/>
    <s v="Equipment"/>
    <s v="STORE5"/>
    <s v="Mann-Austin"/>
    <s v="East"/>
    <s v="Vasquezborough"/>
    <x v="0"/>
    <s v="PayPal"/>
    <n v="3"/>
    <n v="9.000000000000008E-2"/>
    <n v="38.070000000000014"/>
    <n v="103.93110000000001"/>
  </r>
  <r>
    <x v="1308"/>
    <d v="2025-09-02T00:00:00"/>
    <n v="9"/>
    <n v="2025"/>
    <s v="CUST1403"/>
    <s v="Male"/>
    <n v="34"/>
    <s v="PROD34"/>
    <s v="Gaming Mechanical Keyboard"/>
    <x v="1"/>
    <s v="Computer"/>
    <s v="STORE4"/>
    <s v="Mann-Austin"/>
    <s v="East"/>
    <s v="Vasquezborough"/>
    <x v="0"/>
    <s v="COD"/>
    <n v="2"/>
    <n v="0.12"/>
    <n v="511.7"/>
    <n v="900.59199999999998"/>
  </r>
  <r>
    <x v="1309"/>
    <d v="2024-04-19T00:00:00"/>
    <n v="4"/>
    <n v="2024"/>
    <s v="CUST1092"/>
    <s v="Female"/>
    <n v="44"/>
    <s v="PROD75"/>
    <s v="Women's Ankle Boots"/>
    <x v="4"/>
    <s v="Footwear"/>
    <s v="STORE8"/>
    <s v="Mann-Austin"/>
    <s v="East"/>
    <s v="Vasquezborough"/>
    <x v="0"/>
    <s v="PayPal"/>
    <n v="4"/>
    <n v="0.22999999999999998"/>
    <n v="488.71999999999997"/>
    <n v="1505.2575999999999"/>
  </r>
  <r>
    <x v="1310"/>
    <d v="2025-03-01T00:00:00"/>
    <n v="3"/>
    <n v="2025"/>
    <s v="CUST1391"/>
    <s v="Female"/>
    <n v="40"/>
    <s v="PROD50"/>
    <s v="Boxing Hand Wraps"/>
    <x v="0"/>
    <s v="Fitness"/>
    <s v="STORE12"/>
    <s v="Martinez, Adkins and Johnson"/>
    <s v="North"/>
    <s v="Danielmouth"/>
    <x v="1"/>
    <s v="COD"/>
    <n v="2"/>
    <n v="0.10999999999999999"/>
    <n v="520.45000000000005"/>
    <n v="926.40100000000007"/>
  </r>
  <r>
    <x v="1311"/>
    <d v="2024-03-25T00:00:00"/>
    <n v="3"/>
    <n v="2024"/>
    <s v="CUST1432"/>
    <s v="Male"/>
    <n v="37"/>
    <s v="PROD48"/>
    <s v="Car Dashboard Phone Holder"/>
    <x v="1"/>
    <s v="Accessories"/>
    <s v="STORE5"/>
    <s v="Mann-Austin"/>
    <s v="East"/>
    <s v="Vasquezborough"/>
    <x v="0"/>
    <s v="Credit Card"/>
    <n v="1"/>
    <n v="0.29000000000000004"/>
    <n v="340.9"/>
    <n v="242.03899999999996"/>
  </r>
  <r>
    <x v="1312"/>
    <d v="2024-10-11T00:00:00"/>
    <n v="10"/>
    <n v="2024"/>
    <s v="CUST1346"/>
    <s v="Female"/>
    <n v="58"/>
    <s v="PROD31"/>
    <s v="Basketball"/>
    <x v="0"/>
    <s v="Team Sports"/>
    <s v="STORE8"/>
    <s v="Mann-Austin"/>
    <s v="East"/>
    <s v="Vasquezborough"/>
    <x v="0"/>
    <s v="COD"/>
    <n v="3"/>
    <n v="0.16999999999999993"/>
    <n v="653.58999999999992"/>
    <n v="1627.4390999999998"/>
  </r>
  <r>
    <x v="1313"/>
    <d v="2025-09-06T00:00:00"/>
    <n v="9"/>
    <n v="2025"/>
    <s v="CUST1021"/>
    <s v="Female"/>
    <n v="36"/>
    <s v="PROD26"/>
    <s v="Wireless Bluetooth Speaker"/>
    <x v="1"/>
    <s v="Audio"/>
    <s v="STORE18"/>
    <s v="Guerrero-Schmitt"/>
    <s v="East"/>
    <s v="East Stevechester"/>
    <x v="1"/>
    <s v="COD"/>
    <n v="1"/>
    <n v="0.22999999999999998"/>
    <n v="179.76999999999998"/>
    <n v="138.4229"/>
  </r>
  <r>
    <x v="1314"/>
    <d v="2024-08-19T00:00:00"/>
    <n v="8"/>
    <n v="2024"/>
    <s v="CUST1008"/>
    <s v="Female"/>
    <n v="53"/>
    <s v="PROD0"/>
    <s v="Brother Laser Printer"/>
    <x v="1"/>
    <s v="Computer"/>
    <s v="STORE9"/>
    <s v="Mann-Austin"/>
    <s v="East"/>
    <s v="Vasquezborough"/>
    <x v="0"/>
    <s v="Credit Card"/>
    <n v="2"/>
    <n v="6.0000000000000053E-2"/>
    <n v="943.80000000000007"/>
    <n v="1774.3440000000001"/>
  </r>
  <r>
    <x v="1315"/>
    <d v="2023-11-04T00:00:00"/>
    <n v="11"/>
    <n v="2023"/>
    <s v="CUST1409"/>
    <s v="Male"/>
    <n v="55"/>
    <s v="PROD71"/>
    <s v="Hair Repair Oil Treatment"/>
    <x v="2"/>
    <s v="Haircare"/>
    <s v="STORE15"/>
    <s v="Shelton PLC"/>
    <s v="North"/>
    <s v="East Jenniferstad"/>
    <x v="1"/>
    <s v="Credit Card"/>
    <n v="2"/>
    <n v="0.25"/>
    <n v="985"/>
    <n v="1477.5"/>
  </r>
  <r>
    <x v="1316"/>
    <d v="2024-04-23T00:00:00"/>
    <n v="4"/>
    <n v="2024"/>
    <s v="CUST1485"/>
    <s v="Female"/>
    <n v="46"/>
    <s v="PROD88"/>
    <s v="Sports Wrist Sweatbands"/>
    <x v="0"/>
    <s v="Accessories"/>
    <s v="STORE10"/>
    <s v="Martinez, Adkins and Johnson"/>
    <s v="North"/>
    <s v="Danielmouth"/>
    <x v="1"/>
    <s v="Credit Card"/>
    <n v="4"/>
    <n v="0.29000000000000004"/>
    <n v="216.81000000000003"/>
    <n v="615.74040000000002"/>
  </r>
  <r>
    <x v="1317"/>
    <d v="2023-10-24T00:00:00"/>
    <n v="10"/>
    <n v="2023"/>
    <s v="CUST1117"/>
    <s v="Female"/>
    <n v="21"/>
    <s v="PROD64"/>
    <s v="Matte Lipstick Set"/>
    <x v="2"/>
    <s v="Makeup"/>
    <s v="STORE2"/>
    <s v="Mann-Austin"/>
    <s v="East"/>
    <s v="Vasquezborough"/>
    <x v="0"/>
    <s v="COD"/>
    <n v="4"/>
    <n v="0.27"/>
    <n v="950.20999999999992"/>
    <n v="2774.6131999999998"/>
  </r>
  <r>
    <x v="1318"/>
    <d v="2025-06-30T00:00:00"/>
    <n v="6"/>
    <n v="2025"/>
    <s v="CUST1256"/>
    <s v="Male"/>
    <n v="57"/>
    <s v="PROD48"/>
    <s v="Car Dashboard Phone Holder"/>
    <x v="1"/>
    <s v="Accessories"/>
    <s v="STORE7"/>
    <s v="Mann-Austin"/>
    <s v="East"/>
    <s v="Vasquezborough"/>
    <x v="0"/>
    <s v="PayPal"/>
    <n v="2"/>
    <n v="0.16999999999999993"/>
    <n v="271.39999999999986"/>
    <n v="450.52399999999983"/>
  </r>
  <r>
    <x v="1319"/>
    <d v="2025-08-14T00:00:00"/>
    <n v="8"/>
    <n v="2025"/>
    <s v="CUST1168"/>
    <s v="Female"/>
    <n v="36"/>
    <s v="PROD39"/>
    <s v="Portable Power Bank"/>
    <x v="1"/>
    <s v="Mobile"/>
    <s v="STORE8"/>
    <s v="Mann-Austin"/>
    <s v="East"/>
    <s v="Vasquezborough"/>
    <x v="0"/>
    <s v="PayPal"/>
    <n v="4"/>
    <n v="9.9999999999999978E-2"/>
    <n v="708.18999999999994"/>
    <n v="2549.4839999999999"/>
  </r>
  <r>
    <x v="1320"/>
    <d v="2025-05-11T00:00:00"/>
    <n v="5"/>
    <n v="2025"/>
    <s v="CUST1444"/>
    <s v="Male"/>
    <n v="19"/>
    <s v="PROD54"/>
    <s v="Sports Stopwatch Pro"/>
    <x v="0"/>
    <s v="Accessories"/>
    <s v="STORE3"/>
    <s v="Mann-Austin"/>
    <s v="East"/>
    <s v="Vasquezborough"/>
    <x v="0"/>
    <s v="PayPal"/>
    <n v="3"/>
    <n v="5.0000000000000044E-2"/>
    <n v="477.05000000000007"/>
    <n v="1359.5925"/>
  </r>
  <r>
    <x v="1321"/>
    <d v="2024-04-01T00:00:00"/>
    <n v="4"/>
    <n v="2024"/>
    <s v="CUST1307"/>
    <s v="Female"/>
    <n v="56"/>
    <s v="PROD74"/>
    <s v="Bluetooth Car Audio System"/>
    <x v="1"/>
    <s v="Audio"/>
    <s v="STORE9"/>
    <s v="Mann-Austin"/>
    <s v="East"/>
    <s v="Vasquezborough"/>
    <x v="0"/>
    <s v="COD"/>
    <n v="3"/>
    <n v="0.27000000000000013"/>
    <n v="627.2900000000003"/>
    <n v="1373.7651000000003"/>
  </r>
  <r>
    <x v="1322"/>
    <d v="2024-02-13T00:00:00"/>
    <n v="2"/>
    <n v="2024"/>
    <s v="CUST1304"/>
    <s v="Male"/>
    <n v="41"/>
    <s v="PROD94"/>
    <s v="Vitamin E Body Lotion"/>
    <x v="2"/>
    <s v="Skincare"/>
    <s v="STORE11"/>
    <s v="Martinez, Adkins and Johnson"/>
    <s v="North"/>
    <s v="Danielmouth"/>
    <x v="1"/>
    <s v="PayPal"/>
    <n v="3"/>
    <n v="0.18999999999999995"/>
    <n v="206.84"/>
    <n v="502.62120000000004"/>
  </r>
  <r>
    <x v="1323"/>
    <d v="2024-01-13T00:00:00"/>
    <n v="1"/>
    <n v="2024"/>
    <s v="CUST1251"/>
    <s v="Male"/>
    <n v="64"/>
    <s v="PROD30"/>
    <s v="Stainless Steel Cutlery Set"/>
    <x v="3"/>
    <s v="Kitchen"/>
    <s v="STORE1"/>
    <s v="Martinez, Adkins and Johnson"/>
    <s v="North"/>
    <s v="Danielmouth"/>
    <x v="1"/>
    <s v="Credit Card"/>
    <n v="4"/>
    <n v="0.26"/>
    <n v="629.05000000000007"/>
    <n v="1861.9880000000003"/>
  </r>
  <r>
    <x v="1324"/>
    <d v="2024-09-08T00:00:00"/>
    <n v="9"/>
    <n v="2024"/>
    <s v="CUST1438"/>
    <s v="Female"/>
    <n v="59"/>
    <s v="PROD74"/>
    <s v="Bluetooth Car Audio System"/>
    <x v="1"/>
    <s v="Audio"/>
    <s v="STORE17"/>
    <s v="Holloway Ltd"/>
    <s v="North"/>
    <s v="Bensonhaven"/>
    <x v="1"/>
    <s v="PayPal"/>
    <n v="4"/>
    <n v="9.9999999999999867E-2"/>
    <n v="529.03999999999985"/>
    <n v="1904.5439999999999"/>
  </r>
  <r>
    <x v="1325"/>
    <d v="2024-02-04T00:00:00"/>
    <n v="2"/>
    <n v="2024"/>
    <s v="CUST1349"/>
    <s v="Male"/>
    <n v="31"/>
    <s v="PROD30"/>
    <s v="Stainless Steel Cutlery Set"/>
    <x v="3"/>
    <s v="Kitchen"/>
    <s v="STORE17"/>
    <s v="Holloway Ltd"/>
    <s v="North"/>
    <s v="Bensonhaven"/>
    <x v="1"/>
    <s v="PayPal"/>
    <n v="1"/>
    <n v="0.21999999999999997"/>
    <n v="350.67"/>
    <n v="273.52260000000001"/>
  </r>
  <r>
    <x v="1326"/>
    <d v="2024-07-25T00:00:00"/>
    <n v="7"/>
    <n v="2024"/>
    <s v="CUST1371"/>
    <s v="Female"/>
    <n v="21"/>
    <s v="PROD95"/>
    <s v="Sports Stopwatch Basic"/>
    <x v="0"/>
    <s v="Accessories"/>
    <s v="STORE1"/>
    <s v="Martinez, Adkins and Johnson"/>
    <s v="North"/>
    <s v="Danielmouth"/>
    <x v="1"/>
    <s v="Credit Card"/>
    <n v="1"/>
    <n v="0.26"/>
    <n v="128.93"/>
    <n v="95.408200000000008"/>
  </r>
  <r>
    <x v="1327"/>
    <d v="2024-09-09T00:00:00"/>
    <n v="9"/>
    <n v="2024"/>
    <s v="CUST1145"/>
    <s v="Male"/>
    <n v="46"/>
    <s v="PROD86"/>
    <s v="Kitchen Cutting Board"/>
    <x v="3"/>
    <s v="Kitchen"/>
    <s v="STORE15"/>
    <s v="Shelton PLC"/>
    <s v="North"/>
    <s v="East Jenniferstad"/>
    <x v="1"/>
    <s v="Credit Card"/>
    <n v="2"/>
    <n v="8.9999999999999858E-2"/>
    <n v="384.92"/>
    <n v="700.5544000000001"/>
  </r>
  <r>
    <x v="1328"/>
    <d v="2023-12-08T00:00:00"/>
    <n v="12"/>
    <n v="2023"/>
    <s v="CUST1334"/>
    <s v="Female"/>
    <n v="50"/>
    <s v="PROD5"/>
    <s v="Men's Roll-On Perfume"/>
    <x v="2"/>
    <s v="Fragrance"/>
    <s v="STORE8"/>
    <s v="Mann-Austin"/>
    <s v="East"/>
    <s v="Vasquezborough"/>
    <x v="0"/>
    <s v="PayPal"/>
    <n v="3"/>
    <n v="0.29000000000000004"/>
    <n v="120.77"/>
    <n v="257.24009999999998"/>
  </r>
  <r>
    <x v="1329"/>
    <d v="2025-06-16T00:00:00"/>
    <n v="6"/>
    <n v="2025"/>
    <s v="CUST1222"/>
    <s v="Male"/>
    <n v="35"/>
    <s v="PROD76"/>
    <s v="Wireless Mouse"/>
    <x v="1"/>
    <s v="Computer"/>
    <s v="STORE17"/>
    <s v="Holloway Ltd"/>
    <s v="North"/>
    <s v="Bensonhaven"/>
    <x v="1"/>
    <s v="Credit Card"/>
    <n v="4"/>
    <n v="7.0000000000000062E-2"/>
    <n v="661.3900000000001"/>
    <n v="2460.3708000000001"/>
  </r>
  <r>
    <x v="1330"/>
    <d v="2023-12-01T00:00:00"/>
    <n v="12"/>
    <n v="2023"/>
    <s v="CUST1449"/>
    <s v="Male"/>
    <n v="29"/>
    <s v="PROD62"/>
    <s v="Laptop Cooling Pad"/>
    <x v="1"/>
    <s v="Computer"/>
    <s v="STORE2"/>
    <s v="Mann-Austin"/>
    <s v="East"/>
    <s v="Vasquezborough"/>
    <x v="0"/>
    <s v="PayPal"/>
    <n v="1"/>
    <n v="0.27"/>
    <n v="195.24"/>
    <n v="142.52520000000001"/>
  </r>
  <r>
    <x v="1331"/>
    <d v="2023-11-03T00:00:00"/>
    <n v="11"/>
    <n v="2023"/>
    <s v="CUST1004"/>
    <s v="Female"/>
    <n v="64"/>
    <s v="PROD92"/>
    <s v="Microwave Oven"/>
    <x v="3"/>
    <s v="Appliances"/>
    <s v="STORE18"/>
    <s v="Guerrero-Schmitt"/>
    <s v="East"/>
    <s v="East Stevechester"/>
    <x v="1"/>
    <s v="PayPal"/>
    <n v="2"/>
    <n v="0.18999999999999995"/>
    <n v="177.39999999999998"/>
    <n v="287.38799999999998"/>
  </r>
  <r>
    <x v="1332"/>
    <d v="2025-01-16T00:00:00"/>
    <n v="1"/>
    <n v="2025"/>
    <s v="CUST1057"/>
    <s v="Female"/>
    <n v="43"/>
    <s v="PROD98"/>
    <s v="Portable Bluetooth Speaker"/>
    <x v="1"/>
    <s v="Audio"/>
    <s v="STORE11"/>
    <s v="Martinez, Adkins and Johnson"/>
    <s v="North"/>
    <s v="Danielmouth"/>
    <x v="1"/>
    <s v="PayPal"/>
    <n v="4"/>
    <n v="0.19999999999999996"/>
    <n v="862.67"/>
    <n v="2760.5439999999999"/>
  </r>
  <r>
    <x v="1333"/>
    <d v="2024-09-30T00:00:00"/>
    <n v="9"/>
    <n v="2024"/>
    <s v="CUST1444"/>
    <s v="Male"/>
    <n v="19"/>
    <s v="PROD17"/>
    <s v="Soccer Training Cone Set"/>
    <x v="0"/>
    <s v="Accessories"/>
    <s v="STORE6"/>
    <s v="Mann-Austin"/>
    <s v="East"/>
    <s v="Vasquezborough"/>
    <x v="0"/>
    <s v="COD"/>
    <n v="1"/>
    <n v="1.0000000000000009E-2"/>
    <n v="55.040000000000006"/>
    <n v="54.489600000000003"/>
  </r>
  <r>
    <x v="1334"/>
    <d v="2024-12-20T00:00:00"/>
    <n v="12"/>
    <n v="2024"/>
    <s v="CUST1049"/>
    <s v="Female"/>
    <n v="45"/>
    <s v="PROD45"/>
    <s v="High-Grip Football"/>
    <x v="0"/>
    <s v="Team Sports"/>
    <s v="STORE0"/>
    <s v="Rivera-Warner"/>
    <s v="East"/>
    <s v="Washingtonfurt"/>
    <x v="1"/>
    <s v="COD"/>
    <n v="2"/>
    <n v="0.19999999999999996"/>
    <n v="905.46999999999991"/>
    <n v="1448.752"/>
  </r>
  <r>
    <x v="1335"/>
    <d v="2024-09-04T00:00:00"/>
    <n v="9"/>
    <n v="2024"/>
    <s v="CUST1461"/>
    <s v="Female"/>
    <n v="60"/>
    <s v="PROD63"/>
    <s v="Organic Sunscreen Lotion"/>
    <x v="2"/>
    <s v="Skincare"/>
    <s v="STORE13"/>
    <s v="Martinez, Adkins and Johnson"/>
    <s v="North"/>
    <s v="Danielmouth"/>
    <x v="1"/>
    <s v="Credit Card"/>
    <n v="3"/>
    <n v="0.27999999999999992"/>
    <n v="217.12999999999997"/>
    <n v="469.00079999999997"/>
  </r>
  <r>
    <x v="1336"/>
    <d v="2025-10-06T00:00:00"/>
    <n v="10"/>
    <n v="2025"/>
    <s v="CUST1389"/>
    <s v="Male"/>
    <n v="50"/>
    <s v="PROD75"/>
    <s v="Women's Ankle Boots"/>
    <x v="4"/>
    <s v="Footwear"/>
    <s v="STORE0"/>
    <s v="Rivera-Warner"/>
    <s v="East"/>
    <s v="Washingtonfurt"/>
    <x v="1"/>
    <s v="PayPal"/>
    <n v="3"/>
    <n v="0"/>
    <n v="580.44999999999993"/>
    <n v="1741.35"/>
  </r>
  <r>
    <x v="1337"/>
    <d v="2025-07-16T00:00:00"/>
    <n v="7"/>
    <n v="2025"/>
    <s v="CUST1103"/>
    <s v="Male"/>
    <n v="21"/>
    <s v="PROD4"/>
    <s v="Portable Power Bank"/>
    <x v="1"/>
    <s v="Mobile"/>
    <s v="STORE17"/>
    <s v="Holloway Ltd"/>
    <s v="North"/>
    <s v="Bensonhaven"/>
    <x v="1"/>
    <s v="PayPal"/>
    <n v="2"/>
    <n v="0.17000000000000004"/>
    <n v="892.88000000000011"/>
    <n v="1482.1808000000001"/>
  </r>
  <r>
    <x v="1338"/>
    <d v="2025-10-06T00:00:00"/>
    <n v="10"/>
    <n v="2025"/>
    <s v="CUST1091"/>
    <s v="Female"/>
    <n v="29"/>
    <s v="PROD40"/>
    <s v="Noise-Canceling Headphones"/>
    <x v="1"/>
    <s v="Audio"/>
    <s v="STORE18"/>
    <s v="Guerrero-Schmitt"/>
    <s v="East"/>
    <s v="East Stevechester"/>
    <x v="1"/>
    <s v="COD"/>
    <n v="2"/>
    <n v="0.10999999999999988"/>
    <n v="356.28"/>
    <n v="634.17840000000001"/>
  </r>
  <r>
    <x v="1339"/>
    <d v="2025-09-21T00:00:00"/>
    <n v="9"/>
    <n v="2025"/>
    <s v="CUST1384"/>
    <s v="Female"/>
    <n v="52"/>
    <s v="PROD80"/>
    <s v="Wall-Mounted Spice Rack"/>
    <x v="3"/>
    <s v="Kitchen"/>
    <s v="STORE2"/>
    <s v="Mann-Austin"/>
    <s v="East"/>
    <s v="Vasquezborough"/>
    <x v="0"/>
    <s v="Credit Card"/>
    <n v="4"/>
    <n v="5.9999999999999942E-2"/>
    <n v="806.99"/>
    <n v="3034.2824000000001"/>
  </r>
  <r>
    <x v="1340"/>
    <d v="2025-07-17T00:00:00"/>
    <n v="7"/>
    <n v="2025"/>
    <s v="CUST1439"/>
    <s v="Male"/>
    <n v="53"/>
    <s v="PROD20"/>
    <s v="Outdoor Sports Water Bottle"/>
    <x v="0"/>
    <s v="Accessories"/>
    <s v="STORE1"/>
    <s v="Martinez, Adkins and Johnson"/>
    <s v="North"/>
    <s v="Danielmouth"/>
    <x v="1"/>
    <s v="Credit Card"/>
    <n v="3"/>
    <n v="8.9999999999999969E-2"/>
    <n v="684.22"/>
    <n v="1867.9205999999999"/>
  </r>
  <r>
    <x v="1341"/>
    <d v="2025-06-29T00:00:00"/>
    <n v="6"/>
    <n v="2025"/>
    <s v="CUST1443"/>
    <s v="Male"/>
    <n v="51"/>
    <s v="PROD93"/>
    <s v="USB-C Laptop Charger"/>
    <x v="1"/>
    <s v="Computer"/>
    <s v="STORE7"/>
    <s v="Mann-Austin"/>
    <s v="East"/>
    <s v="Vasquezborough"/>
    <x v="0"/>
    <s v="PayPal"/>
    <n v="4"/>
    <n v="7.0000000000000062E-2"/>
    <n v="763.34"/>
    <n v="2839.6248000000001"/>
  </r>
  <r>
    <x v="1342"/>
    <d v="2025-03-22T00:00:00"/>
    <n v="3"/>
    <n v="2025"/>
    <s v="CUST1361"/>
    <s v="Male"/>
    <n v="64"/>
    <s v="PROD50"/>
    <s v="Boxing Hand Wraps"/>
    <x v="0"/>
    <s v="Fitness"/>
    <s v="STORE3"/>
    <s v="Mann-Austin"/>
    <s v="East"/>
    <s v="Vasquezborough"/>
    <x v="0"/>
    <s v="Credit Card"/>
    <n v="3"/>
    <n v="0.26000000000000012"/>
    <n v="721.94000000000017"/>
    <n v="1602.7068000000002"/>
  </r>
  <r>
    <x v="1343"/>
    <d v="2024-02-01T00:00:00"/>
    <n v="2"/>
    <n v="2024"/>
    <s v="CUST1406"/>
    <s v="Female"/>
    <n v="23"/>
    <s v="PROD97"/>
    <s v="Cricket Bat"/>
    <x v="0"/>
    <s v="Team Sports"/>
    <s v="STORE1"/>
    <s v="Martinez, Adkins and Johnson"/>
    <s v="North"/>
    <s v="Danielmouth"/>
    <x v="1"/>
    <s v="COD"/>
    <n v="3"/>
    <n v="0"/>
    <n v="760.38"/>
    <n v="2281.14"/>
  </r>
  <r>
    <x v="1344"/>
    <d v="2024-03-11T00:00:00"/>
    <n v="3"/>
    <n v="2024"/>
    <s v="CUST1298"/>
    <s v="Male"/>
    <n v="64"/>
    <s v="PROD97"/>
    <s v="Cricket Bat"/>
    <x v="0"/>
    <s v="Team Sports"/>
    <s v="STORE6"/>
    <s v="Mann-Austin"/>
    <s v="East"/>
    <s v="Vasquezborough"/>
    <x v="0"/>
    <s v="COD"/>
    <n v="3"/>
    <n v="0.21000000000000008"/>
    <n v="612.53000000000009"/>
    <n v="1451.6960999999999"/>
  </r>
  <r>
    <x v="1345"/>
    <d v="2024-09-09T00:00:00"/>
    <n v="9"/>
    <n v="2024"/>
    <s v="CUST1041"/>
    <s v="Male"/>
    <n v="21"/>
    <s v="PROD63"/>
    <s v="Organic Sunscreen Lotion"/>
    <x v="2"/>
    <s v="Skincare"/>
    <s v="STORE16"/>
    <s v="Frederick-Wright"/>
    <s v="West"/>
    <s v="New Jimmymouth"/>
    <x v="1"/>
    <s v="PayPal"/>
    <n v="3"/>
    <n v="0.29000000000000004"/>
    <n v="841.37"/>
    <n v="1792.1180999999999"/>
  </r>
  <r>
    <x v="1346"/>
    <d v="2023-11-19T00:00:00"/>
    <n v="11"/>
    <n v="2023"/>
    <s v="CUST1261"/>
    <s v="Female"/>
    <n v="27"/>
    <s v="PROD48"/>
    <s v="Car Dashboard Phone Holder"/>
    <x v="1"/>
    <s v="Accessories"/>
    <s v="STORE9"/>
    <s v="Mann-Austin"/>
    <s v="East"/>
    <s v="Vasquezborough"/>
    <x v="0"/>
    <s v="Credit Card"/>
    <n v="2"/>
    <n v="0.25"/>
    <n v="636.51"/>
    <n v="954.76499999999999"/>
  </r>
  <r>
    <x v="1347"/>
    <d v="2025-01-02T00:00:00"/>
    <n v="1"/>
    <n v="2025"/>
    <s v="CUST1091"/>
    <s v="Female"/>
    <n v="29"/>
    <s v="PROD45"/>
    <s v="High-Grip Football"/>
    <x v="0"/>
    <s v="Team Sports"/>
    <s v="STORE8"/>
    <s v="Mann-Austin"/>
    <s v="East"/>
    <s v="Vasquezborough"/>
    <x v="0"/>
    <s v="COD"/>
    <n v="2"/>
    <n v="0.21999999999999997"/>
    <n v="732.37"/>
    <n v="1142.4972"/>
  </r>
  <r>
    <x v="1348"/>
    <d v="2025-09-27T00:00:00"/>
    <n v="9"/>
    <n v="2025"/>
    <s v="CUST1164"/>
    <s v="Female"/>
    <n v="39"/>
    <s v="PROD54"/>
    <s v="Sports Stopwatch Pro"/>
    <x v="0"/>
    <s v="Accessories"/>
    <s v="STORE16"/>
    <s v="Frederick-Wright"/>
    <s v="West"/>
    <s v="New Jimmymouth"/>
    <x v="1"/>
    <s v="COD"/>
    <n v="3"/>
    <n v="0.27999999999999992"/>
    <n v="183.43999999999991"/>
    <n v="396.23039999999986"/>
  </r>
  <r>
    <x v="1349"/>
    <d v="2024-03-22T00:00:00"/>
    <n v="3"/>
    <n v="2024"/>
    <s v="CUST1065"/>
    <s v="Female"/>
    <n v="21"/>
    <s v="PROD11"/>
    <s v="Men's Graphic T-Shirt"/>
    <x v="4"/>
    <s v="Tops"/>
    <s v="STORE13"/>
    <s v="Martinez, Adkins and Johnson"/>
    <s v="North"/>
    <s v="Danielmouth"/>
    <x v="1"/>
    <s v="PayPal"/>
    <n v="4"/>
    <n v="0.16000000000000003"/>
    <n v="898.58"/>
    <n v="3019.2287999999999"/>
  </r>
  <r>
    <x v="1350"/>
    <d v="2024-08-25T00:00:00"/>
    <n v="8"/>
    <n v="2024"/>
    <s v="CUST1390"/>
    <s v="Male"/>
    <n v="56"/>
    <s v="PROD23"/>
    <s v="Men's Formal Shirt"/>
    <x v="4"/>
    <s v="Tops"/>
    <s v="STORE2"/>
    <s v="Mann-Austin"/>
    <s v="East"/>
    <s v="Vasquezborough"/>
    <x v="0"/>
    <s v="Credit Card"/>
    <n v="3"/>
    <n v="0.25"/>
    <n v="152.41"/>
    <n v="342.92250000000001"/>
  </r>
  <r>
    <x v="1351"/>
    <d v="2025-08-03T00:00:00"/>
    <n v="8"/>
    <n v="2025"/>
    <s v="CUST1223"/>
    <s v="Male"/>
    <n v="50"/>
    <s v="PROD92"/>
    <s v="Microwave Oven"/>
    <x v="3"/>
    <s v="Appliances"/>
    <s v="STORE14"/>
    <s v="Mcdonald Inc"/>
    <s v="South"/>
    <s v="Christopherland"/>
    <x v="2"/>
    <s v="COD"/>
    <n v="3"/>
    <n v="0.28000000000000003"/>
    <n v="972.58"/>
    <n v="2100.7728000000002"/>
  </r>
  <r>
    <x v="1352"/>
    <d v="2023-12-07T00:00:00"/>
    <n v="12"/>
    <n v="2023"/>
    <s v="CUST1466"/>
    <s v="Male"/>
    <n v="18"/>
    <s v="PROD69"/>
    <s v="Men's Sports Shorts"/>
    <x v="4"/>
    <s v="Bottoms"/>
    <s v="STORE11"/>
    <s v="Martinez, Adkins and Johnson"/>
    <s v="North"/>
    <s v="Danielmouth"/>
    <x v="1"/>
    <s v="COD"/>
    <n v="4"/>
    <n v="4.0000000000000147E-2"/>
    <n v="136.4"/>
    <n v="523.77599999999995"/>
  </r>
  <r>
    <x v="1353"/>
    <d v="2025-08-25T00:00:00"/>
    <n v="8"/>
    <n v="2025"/>
    <s v="CUST1400"/>
    <s v="Female"/>
    <n v="57"/>
    <s v="PROD94"/>
    <s v="Vitamin E Body Lotion"/>
    <x v="2"/>
    <s v="Skincare"/>
    <s v="STORE15"/>
    <s v="Shelton PLC"/>
    <s v="North"/>
    <s v="East Jenniferstad"/>
    <x v="1"/>
    <s v="COD"/>
    <n v="1"/>
    <n v="0.27"/>
    <n v="509.63"/>
    <n v="372.0299"/>
  </r>
  <r>
    <x v="1354"/>
    <d v="2024-02-09T00:00:00"/>
    <n v="2"/>
    <n v="2024"/>
    <s v="CUST1003"/>
    <s v="Female"/>
    <n v="59"/>
    <s v="PROD97"/>
    <s v="Cricket Bat"/>
    <x v="0"/>
    <s v="Team Sports"/>
    <s v="STORE3"/>
    <s v="Mann-Austin"/>
    <s v="East"/>
    <s v="Vasquezborough"/>
    <x v="0"/>
    <s v="COD"/>
    <n v="4"/>
    <n v="8.9999999999999858E-2"/>
    <n v="360.28"/>
    <n v="1311.4192"/>
  </r>
  <r>
    <x v="1355"/>
    <d v="2025-09-10T00:00:00"/>
    <n v="9"/>
    <n v="2025"/>
    <s v="CUST1080"/>
    <s v="Female"/>
    <n v="61"/>
    <s v="PROD89"/>
    <s v="Face Foundation Kit"/>
    <x v="2"/>
    <s v="Makeup"/>
    <s v="STORE15"/>
    <s v="Shelton PLC"/>
    <s v="North"/>
    <s v="East Jenniferstad"/>
    <x v="1"/>
    <s v="PayPal"/>
    <n v="3"/>
    <n v="6.0000000000000053E-2"/>
    <n v="882.04999999999973"/>
    <n v="2487.3809999999989"/>
  </r>
  <r>
    <x v="1356"/>
    <d v="2024-09-29T00:00:00"/>
    <n v="9"/>
    <n v="2024"/>
    <s v="CUST1195"/>
    <s v="Male"/>
    <n v="60"/>
    <s v="PROD79"/>
    <s v="Decorative Lamp Shade"/>
    <x v="3"/>
    <s v="Lighting"/>
    <s v="STORE8"/>
    <s v="Mann-Austin"/>
    <s v="East"/>
    <s v="Vasquezborough"/>
    <x v="0"/>
    <s v="PayPal"/>
    <n v="3"/>
    <n v="0.12"/>
    <n v="141.54"/>
    <n v="373.66559999999998"/>
  </r>
  <r>
    <x v="1357"/>
    <d v="2024-06-18T00:00:00"/>
    <n v="6"/>
    <n v="2024"/>
    <s v="CUST1043"/>
    <s v="Male"/>
    <n v="45"/>
    <s v="PROD15"/>
    <s v="4K Home Projector"/>
    <x v="1"/>
    <s v="Appliances"/>
    <s v="STORE4"/>
    <s v="Mann-Austin"/>
    <s v="East"/>
    <s v="Vasquezborough"/>
    <x v="0"/>
    <s v="COD"/>
    <n v="3"/>
    <n v="0.22999999999999998"/>
    <n v="83.5"/>
    <n v="192.88499999999999"/>
  </r>
  <r>
    <x v="1358"/>
    <d v="2023-11-28T00:00:00"/>
    <n v="11"/>
    <n v="2023"/>
    <s v="CUST1123"/>
    <s v="Male"/>
    <n v="40"/>
    <s v="PROD14"/>
    <s v="Decorative Wall Mirror"/>
    <x v="3"/>
    <s v="Decor"/>
    <s v="STORE6"/>
    <s v="Mann-Austin"/>
    <s v="East"/>
    <s v="Vasquezborough"/>
    <x v="0"/>
    <s v="PayPal"/>
    <n v="2"/>
    <n v="6.9999999999999951E-2"/>
    <n v="629.73"/>
    <n v="1171.2978000000001"/>
  </r>
  <r>
    <x v="1359"/>
    <d v="2023-10-29T00:00:00"/>
    <n v="10"/>
    <n v="2023"/>
    <s v="CUST1012"/>
    <s v="Female"/>
    <n v="55"/>
    <s v="PROD33"/>
    <s v="Modern Wall Clock"/>
    <x v="3"/>
    <s v="Decor"/>
    <s v="STORE6"/>
    <s v="Mann-Austin"/>
    <s v="East"/>
    <s v="Vasquezborough"/>
    <x v="0"/>
    <s v="COD"/>
    <n v="2"/>
    <n v="0.20000000000000007"/>
    <n v="159.93000000000004"/>
    <n v="255.88800000000003"/>
  </r>
  <r>
    <x v="1360"/>
    <d v="2025-07-20T00:00:00"/>
    <n v="7"/>
    <n v="2025"/>
    <s v="CUST1012"/>
    <s v="Female"/>
    <n v="55"/>
    <s v="PROD45"/>
    <s v="High-Grip Football"/>
    <x v="0"/>
    <s v="Team Sports"/>
    <s v="STORE18"/>
    <s v="Guerrero-Schmitt"/>
    <s v="East"/>
    <s v="East Stevechester"/>
    <x v="1"/>
    <s v="COD"/>
    <n v="1"/>
    <n v="0.17999999999999994"/>
    <n v="459.89"/>
    <n v="377.10980000000001"/>
  </r>
  <r>
    <x v="1361"/>
    <d v="2024-08-28T00:00:00"/>
    <n v="8"/>
    <n v="2024"/>
    <s v="CUST1188"/>
    <s v="Male"/>
    <n v="42"/>
    <s v="PROD33"/>
    <s v="Modern Wall Clock"/>
    <x v="3"/>
    <s v="Decor"/>
    <s v="STORE19"/>
    <s v="Mann-Austin"/>
    <s v="East"/>
    <s v="Vasquezborough"/>
    <x v="0"/>
    <s v="Credit Card"/>
    <n v="4"/>
    <n v="0.27"/>
    <n v="885.57"/>
    <n v="2585.8643999999999"/>
  </r>
  <r>
    <x v="1362"/>
    <d v="2024-06-11T00:00:00"/>
    <n v="6"/>
    <n v="2024"/>
    <s v="CUST1402"/>
    <s v="Male"/>
    <n v="31"/>
    <s v="PROD54"/>
    <s v="Sports Stopwatch Pro"/>
    <x v="0"/>
    <s v="Accessories"/>
    <s v="STORE15"/>
    <s v="Shelton PLC"/>
    <s v="North"/>
    <s v="East Jenniferstad"/>
    <x v="1"/>
    <s v="PayPal"/>
    <n v="3"/>
    <n v="0"/>
    <n v="789.05000000000007"/>
    <n v="2367.15"/>
  </r>
  <r>
    <x v="1363"/>
    <d v="2023-11-14T00:00:00"/>
    <n v="11"/>
    <n v="2023"/>
    <s v="CUST1154"/>
    <s v="Female"/>
    <n v="35"/>
    <s v="PROD66"/>
    <s v="Women's Hair Dryer Brush"/>
    <x v="2"/>
    <s v="Haircare"/>
    <s v="STORE0"/>
    <s v="Rivera-Warner"/>
    <s v="East"/>
    <s v="Washingtonfurt"/>
    <x v="1"/>
    <s v="PayPal"/>
    <n v="1"/>
    <n v="0"/>
    <n v="570.52"/>
    <n v="570.52"/>
  </r>
  <r>
    <x v="1364"/>
    <d v="2024-01-31T00:00:00"/>
    <n v="1"/>
    <n v="2024"/>
    <s v="CUST1179"/>
    <s v="Female"/>
    <n v="43"/>
    <s v="PROD27"/>
    <s v="Decorative Floor Vase"/>
    <x v="3"/>
    <s v="Decor"/>
    <s v="STORE16"/>
    <s v="Frederick-Wright"/>
    <s v="West"/>
    <s v="New Jimmymouth"/>
    <x v="1"/>
    <s v="COD"/>
    <n v="4"/>
    <n v="0.21999999999999997"/>
    <n v="310.79000000000002"/>
    <n v="969.66480000000013"/>
  </r>
  <r>
    <x v="1365"/>
    <d v="2025-04-10T00:00:00"/>
    <n v="4"/>
    <n v="2025"/>
    <s v="CUST1057"/>
    <s v="Female"/>
    <n v="43"/>
    <s v="PROD68"/>
    <s v="Wooden Nightstand"/>
    <x v="3"/>
    <s v="Furniture"/>
    <s v="STORE17"/>
    <s v="Holloway Ltd"/>
    <s v="North"/>
    <s v="Bensonhaven"/>
    <x v="1"/>
    <s v="Credit Card"/>
    <n v="4"/>
    <n v="0.17000000000000004"/>
    <n v="255.67000000000002"/>
    <n v="848.82439999999997"/>
  </r>
  <r>
    <x v="1366"/>
    <d v="2024-04-15T00:00:00"/>
    <n v="4"/>
    <n v="2024"/>
    <s v="CUST1129"/>
    <s v="Female"/>
    <n v="43"/>
    <s v="PROD27"/>
    <s v="Decorative Floor Vase"/>
    <x v="3"/>
    <s v="Decor"/>
    <s v="STORE16"/>
    <s v="Frederick-Wright"/>
    <s v="West"/>
    <s v="New Jimmymouth"/>
    <x v="1"/>
    <s v="COD"/>
    <n v="2"/>
    <n v="9.9999999999999867E-2"/>
    <n v="270.65999999999991"/>
    <n v="487.18799999999993"/>
  </r>
  <r>
    <x v="1367"/>
    <d v="2025-09-14T00:00:00"/>
    <n v="9"/>
    <n v="2025"/>
    <s v="CUST1299"/>
    <s v="Female"/>
    <n v="48"/>
    <s v="PROD23"/>
    <s v="Men's Formal Shirt"/>
    <x v="4"/>
    <s v="Tops"/>
    <s v="STORE17"/>
    <s v="Holloway Ltd"/>
    <s v="North"/>
    <s v="Bensonhaven"/>
    <x v="1"/>
    <s v="COD"/>
    <n v="3"/>
    <n v="0.19999999999999996"/>
    <n v="373.35"/>
    <n v="896.04000000000019"/>
  </r>
  <r>
    <x v="1368"/>
    <d v="2024-05-20T00:00:00"/>
    <n v="5"/>
    <n v="2024"/>
    <s v="CUST1036"/>
    <s v="Female"/>
    <n v="20"/>
    <s v="PROD59"/>
    <s v="Men's Hair Styling Gel"/>
    <x v="2"/>
    <s v="Haircare"/>
    <s v="STORE11"/>
    <s v="Martinez, Adkins and Johnson"/>
    <s v="North"/>
    <s v="Danielmouth"/>
    <x v="1"/>
    <s v="PayPal"/>
    <n v="2"/>
    <n v="1.9999999999999907E-2"/>
    <n v="23.58"/>
    <n v="46.216799999999999"/>
  </r>
  <r>
    <x v="1369"/>
    <d v="2025-05-21T00:00:00"/>
    <n v="5"/>
    <n v="2025"/>
    <s v="CUST1005"/>
    <s v="Male"/>
    <n v="24"/>
    <s v="PROD35"/>
    <s v="Bedroom Table Lamp"/>
    <x v="3"/>
    <s v="Lighting"/>
    <s v="STORE7"/>
    <s v="Mann-Austin"/>
    <s v="East"/>
    <s v="Vasquezborough"/>
    <x v="0"/>
    <s v="PayPal"/>
    <n v="4"/>
    <n v="0.20999999999999996"/>
    <n v="185.66999999999996"/>
    <n v="586.71719999999993"/>
  </r>
  <r>
    <x v="1370"/>
    <d v="2024-04-14T00:00:00"/>
    <n v="4"/>
    <n v="2024"/>
    <s v="CUST1120"/>
    <s v="Female"/>
    <n v="44"/>
    <s v="PROD18"/>
    <s v="Women's Denim Jeans"/>
    <x v="4"/>
    <s v="Bottoms"/>
    <s v="STORE13"/>
    <s v="Martinez, Adkins and Johnson"/>
    <s v="North"/>
    <s v="Danielmouth"/>
    <x v="1"/>
    <s v="PayPal"/>
    <n v="3"/>
    <n v="0.27000000000000013"/>
    <n v="928.74000000000024"/>
    <n v="2033.9406000000001"/>
  </r>
  <r>
    <x v="1371"/>
    <d v="2023-11-05T00:00:00"/>
    <n v="11"/>
    <n v="2023"/>
    <s v="CUST1029"/>
    <s v="Female"/>
    <n v="54"/>
    <s v="PROD84"/>
    <s v="Wooden Bookshelf"/>
    <x v="3"/>
    <s v="Furniture"/>
    <s v="STORE5"/>
    <s v="Mann-Austin"/>
    <s v="East"/>
    <s v="Vasquezborough"/>
    <x v="0"/>
    <s v="COD"/>
    <n v="3"/>
    <n v="6.9999999999999951E-2"/>
    <n v="923.37999999999977"/>
    <n v="2576.2301999999995"/>
  </r>
  <r>
    <x v="1372"/>
    <d v="2024-07-26T00:00:00"/>
    <n v="7"/>
    <n v="2024"/>
    <s v="CUST1462"/>
    <s v="Female"/>
    <n v="34"/>
    <s v="PROD4"/>
    <s v="Portable Power Bank"/>
    <x v="1"/>
    <s v="Mobile"/>
    <s v="STORE9"/>
    <s v="Mann-Austin"/>
    <s v="East"/>
    <s v="Vasquezborough"/>
    <x v="0"/>
    <s v="PayPal"/>
    <n v="2"/>
    <n v="9.9999999999999978E-2"/>
    <n v="409.26"/>
    <n v="736.66800000000001"/>
  </r>
  <r>
    <x v="1373"/>
    <d v="2023-12-12T00:00:00"/>
    <n v="12"/>
    <n v="2023"/>
    <s v="CUST1254"/>
    <s v="Male"/>
    <n v="34"/>
    <s v="PROD23"/>
    <s v="Men's Formal Shirt"/>
    <x v="4"/>
    <s v="Tops"/>
    <s v="STORE7"/>
    <s v="Mann-Austin"/>
    <s v="East"/>
    <s v="Vasquezborough"/>
    <x v="0"/>
    <s v="Credit Card"/>
    <n v="2"/>
    <n v="0.16000000000000003"/>
    <n v="608.46"/>
    <n v="1022.2128"/>
  </r>
  <r>
    <x v="1374"/>
    <d v="2025-05-08T00:00:00"/>
    <n v="5"/>
    <n v="2025"/>
    <s v="CUST1212"/>
    <s v="Female"/>
    <n v="63"/>
    <s v="PROD42"/>
    <s v="Smart Home WiFi Camera"/>
    <x v="1"/>
    <s v="Accessories"/>
    <s v="STORE19"/>
    <s v="Mann-Austin"/>
    <s v="East"/>
    <s v="Vasquezborough"/>
    <x v="0"/>
    <s v="Credit Card"/>
    <n v="4"/>
    <n v="8.9999999999999858E-2"/>
    <n v="150.47999999999999"/>
    <n v="547.74720000000002"/>
  </r>
  <r>
    <x v="1375"/>
    <d v="2024-08-30T00:00:00"/>
    <n v="8"/>
    <n v="2024"/>
    <s v="CUST1245"/>
    <s v="Female"/>
    <n v="57"/>
    <s v="PROD68"/>
    <s v="Wooden Nightstand"/>
    <x v="3"/>
    <s v="Furniture"/>
    <s v="STORE14"/>
    <s v="Mcdonald Inc"/>
    <s v="South"/>
    <s v="Christopherland"/>
    <x v="2"/>
    <s v="Credit Card"/>
    <n v="4"/>
    <n v="2.0000000000000018E-2"/>
    <n v="207.41"/>
    <n v="813.04719999999998"/>
  </r>
  <r>
    <x v="1376"/>
    <d v="2025-05-26T00:00:00"/>
    <n v="5"/>
    <n v="2025"/>
    <s v="CUST1172"/>
    <s v="Female"/>
    <n v="41"/>
    <s v="PROD11"/>
    <s v="Men's Graphic T-Shirt"/>
    <x v="4"/>
    <s v="Tops"/>
    <s v="STORE6"/>
    <s v="Mann-Austin"/>
    <s v="East"/>
    <s v="Vasquezborough"/>
    <x v="0"/>
    <s v="PayPal"/>
    <n v="1"/>
    <n v="0.15000000000000002"/>
    <n v="56.59"/>
    <n v="48.101500000000001"/>
  </r>
  <r>
    <x v="1377"/>
    <d v="2025-01-10T00:00:00"/>
    <n v="1"/>
    <n v="2025"/>
    <s v="CUST1405"/>
    <s v="Female"/>
    <n v="18"/>
    <s v="PROD39"/>
    <s v="Portable Power Bank"/>
    <x v="1"/>
    <s v="Mobile"/>
    <s v="STORE4"/>
    <s v="Mann-Austin"/>
    <s v="East"/>
    <s v="Vasquezborough"/>
    <x v="0"/>
    <s v="Credit Card"/>
    <n v="4"/>
    <n v="0.27"/>
    <n v="995.40000000000009"/>
    <n v="2906.5680000000002"/>
  </r>
  <r>
    <x v="1378"/>
    <d v="2024-12-30T00:00:00"/>
    <n v="12"/>
    <n v="2024"/>
    <s v="CUST1064"/>
    <s v="Male"/>
    <n v="33"/>
    <s v="PROD47"/>
    <s v="Makeup Brush Set"/>
    <x v="2"/>
    <s v="Makeup"/>
    <s v="STORE12"/>
    <s v="Martinez, Adkins and Johnson"/>
    <s v="North"/>
    <s v="Danielmouth"/>
    <x v="1"/>
    <s v="Credit Card"/>
    <n v="2"/>
    <n v="0.24"/>
    <n v="591.33000000000004"/>
    <n v="898.8216000000001"/>
  </r>
  <r>
    <x v="1379"/>
    <d v="2025-07-31T00:00:00"/>
    <n v="7"/>
    <n v="2025"/>
    <s v="CUST1378"/>
    <s v="Female"/>
    <n v="44"/>
    <s v="PROD48"/>
    <s v="Car Dashboard Phone Holder"/>
    <x v="1"/>
    <s v="Accessories"/>
    <s v="STORE17"/>
    <s v="Holloway Ltd"/>
    <s v="North"/>
    <s v="Bensonhaven"/>
    <x v="1"/>
    <s v="Credit Card"/>
    <n v="2"/>
    <n v="0.24"/>
    <n v="204.89"/>
    <n v="311.43279999999999"/>
  </r>
  <r>
    <x v="1380"/>
    <d v="2024-09-14T00:00:00"/>
    <n v="9"/>
    <n v="2024"/>
    <s v="CUST1090"/>
    <s v="Female"/>
    <n v="58"/>
    <s v="PROD65"/>
    <s v="Adjustable Dumbbells 20kg"/>
    <x v="0"/>
    <s v="Fitness"/>
    <s v="STORE14"/>
    <s v="Mcdonald Inc"/>
    <s v="South"/>
    <s v="Christopherland"/>
    <x v="2"/>
    <s v="COD"/>
    <n v="2"/>
    <n v="7.999999999999996E-2"/>
    <n v="546.41"/>
    <n v="1005.3944"/>
  </r>
  <r>
    <x v="1381"/>
    <d v="2024-04-27T00:00:00"/>
    <n v="4"/>
    <n v="2024"/>
    <s v="CUST1056"/>
    <s v="Female"/>
    <n v="49"/>
    <s v="PROD18"/>
    <s v="Women's Denim Jeans"/>
    <x v="4"/>
    <s v="Bottoms"/>
    <s v="STORE12"/>
    <s v="Martinez, Adkins and Johnson"/>
    <s v="North"/>
    <s v="Danielmouth"/>
    <x v="1"/>
    <s v="Credit Card"/>
    <n v="4"/>
    <n v="0.17000000000000004"/>
    <n v="455.49"/>
    <n v="1512.2267999999999"/>
  </r>
  <r>
    <x v="1382"/>
    <d v="2024-03-23T00:00:00"/>
    <n v="3"/>
    <n v="2024"/>
    <s v="CUST1422"/>
    <s v="Female"/>
    <n v="42"/>
    <s v="PROD10"/>
    <s v="Men's Graphic T-Shirt"/>
    <x v="4"/>
    <s v="Tops"/>
    <s v="STORE16"/>
    <s v="Frederick-Wright"/>
    <s v="West"/>
    <s v="New Jimmymouth"/>
    <x v="1"/>
    <s v="Credit Card"/>
    <n v="2"/>
    <n v="0.16000000000000003"/>
    <n v="700.2700000000001"/>
    <n v="1176.4536000000001"/>
  </r>
  <r>
    <x v="1383"/>
    <d v="2023-12-22T00:00:00"/>
    <n v="12"/>
    <n v="2023"/>
    <s v="CUST1345"/>
    <s v="Male"/>
    <n v="33"/>
    <s v="PROD82"/>
    <s v="Fitness Resistance Bands"/>
    <x v="0"/>
    <s v="Fitness"/>
    <s v="STORE17"/>
    <s v="Holloway Ltd"/>
    <s v="North"/>
    <s v="Bensonhaven"/>
    <x v="1"/>
    <s v="Credit Card"/>
    <n v="2"/>
    <n v="9.000000000000008E-2"/>
    <n v="160.21"/>
    <n v="291.5822"/>
  </r>
  <r>
    <x v="1384"/>
    <d v="2025-03-26T00:00:00"/>
    <n v="3"/>
    <n v="2025"/>
    <s v="CUST1031"/>
    <s v="Male"/>
    <n v="41"/>
    <s v="PROD47"/>
    <s v="Makeup Brush Set"/>
    <x v="2"/>
    <s v="Makeup"/>
    <s v="STORE11"/>
    <s v="Martinez, Adkins and Johnson"/>
    <s v="North"/>
    <s v="Danielmouth"/>
    <x v="1"/>
    <s v="COD"/>
    <n v="1"/>
    <n v="0.28000000000000003"/>
    <n v="713.63"/>
    <n v="513.81359999999995"/>
  </r>
  <r>
    <x v="1385"/>
    <d v="2024-06-04T00:00:00"/>
    <n v="6"/>
    <n v="2024"/>
    <s v="CUST1227"/>
    <s v="Female"/>
    <n v="63"/>
    <s v="PROD93"/>
    <s v="USB-C Laptop Charger"/>
    <x v="1"/>
    <s v="Computer"/>
    <s v="STORE7"/>
    <s v="Mann-Austin"/>
    <s v="East"/>
    <s v="Vasquezborough"/>
    <x v="0"/>
    <s v="COD"/>
    <n v="2"/>
    <n v="0.19999999999999996"/>
    <n v="224.69"/>
    <n v="359.50400000000002"/>
  </r>
  <r>
    <x v="1386"/>
    <d v="2025-03-17T00:00:00"/>
    <n v="3"/>
    <n v="2025"/>
    <s v="CUST1453"/>
    <s v="Female"/>
    <n v="62"/>
    <s v="PROD20"/>
    <s v="Outdoor Sports Water Bottle"/>
    <x v="0"/>
    <s v="Accessories"/>
    <s v="STORE14"/>
    <s v="Mcdonald Inc"/>
    <s v="South"/>
    <s v="Christopherland"/>
    <x v="2"/>
    <s v="Credit Card"/>
    <n v="2"/>
    <n v="6.0000000000000053E-2"/>
    <n v="740.57"/>
    <n v="1392.2716"/>
  </r>
  <r>
    <x v="1387"/>
    <d v="2024-03-22T00:00:00"/>
    <n v="3"/>
    <n v="2024"/>
    <s v="CUST1142"/>
    <s v="Male"/>
    <n v="37"/>
    <s v="PROD11"/>
    <s v="Men's Graphic T-Shirt"/>
    <x v="4"/>
    <s v="Tops"/>
    <s v="STORE3"/>
    <s v="Mann-Austin"/>
    <s v="East"/>
    <s v="Vasquezborough"/>
    <x v="0"/>
    <s v="PayPal"/>
    <n v="3"/>
    <n v="0.22999999999999998"/>
    <n v="250.14"/>
    <n v="577.82339999999999"/>
  </r>
  <r>
    <x v="1388"/>
    <d v="2024-12-29T00:00:00"/>
    <n v="12"/>
    <n v="2024"/>
    <s v="CUST1020"/>
    <s v="Male"/>
    <n v="59"/>
    <s v="PROD98"/>
    <s v="Portable Bluetooth Speaker"/>
    <x v="1"/>
    <s v="Audio"/>
    <s v="STORE19"/>
    <s v="Mann-Austin"/>
    <s v="East"/>
    <s v="Vasquezborough"/>
    <x v="0"/>
    <s v="Credit Card"/>
    <n v="3"/>
    <n v="1.0000000000000231E-2"/>
    <n v="34.97000000000002"/>
    <n v="103.86090000000003"/>
  </r>
  <r>
    <x v="1389"/>
    <d v="2025-07-30T00:00:00"/>
    <n v="7"/>
    <n v="2025"/>
    <s v="CUST1304"/>
    <s v="Male"/>
    <n v="41"/>
    <s v="PROD42"/>
    <s v="Smart Home WiFi Camera"/>
    <x v="1"/>
    <s v="Accessories"/>
    <s v="STORE16"/>
    <s v="Frederick-Wright"/>
    <s v="West"/>
    <s v="New Jimmymouth"/>
    <x v="1"/>
    <s v="PayPal"/>
    <n v="1"/>
    <n v="0.30000000000000004"/>
    <n v="653.91000000000008"/>
    <n v="457.73700000000002"/>
  </r>
  <r>
    <x v="1390"/>
    <d v="2024-02-16T00:00:00"/>
    <n v="2"/>
    <n v="2024"/>
    <s v="CUST1363"/>
    <s v="Male"/>
    <n v="23"/>
    <s v="PROD66"/>
    <s v="Women's Hair Dryer Brush"/>
    <x v="2"/>
    <s v="Haircare"/>
    <s v="STORE3"/>
    <s v="Mann-Austin"/>
    <s v="East"/>
    <s v="Vasquezborough"/>
    <x v="0"/>
    <s v="Credit Card"/>
    <n v="1"/>
    <n v="0.24"/>
    <n v="997.87"/>
    <n v="758.38120000000004"/>
  </r>
  <r>
    <x v="1391"/>
    <d v="2024-02-27T00:00:00"/>
    <n v="2"/>
    <n v="2024"/>
    <s v="CUST1208"/>
    <s v="Male"/>
    <n v="54"/>
    <s v="PROD89"/>
    <s v="Face Foundation Kit"/>
    <x v="2"/>
    <s v="Makeup"/>
    <s v="STORE14"/>
    <s v="Mcdonald Inc"/>
    <s v="South"/>
    <s v="Christopherland"/>
    <x v="2"/>
    <s v="COD"/>
    <n v="1"/>
    <n v="0.27"/>
    <n v="174.27"/>
    <n v="127.2171"/>
  </r>
  <r>
    <x v="1392"/>
    <d v="2024-03-17T00:00:00"/>
    <n v="3"/>
    <n v="2024"/>
    <s v="CUST1115"/>
    <s v="Female"/>
    <n v="53"/>
    <s v="PROD49"/>
    <s v="Men's Roll-On Perfume"/>
    <x v="2"/>
    <s v="Fragrance"/>
    <s v="STORE7"/>
    <s v="Mann-Austin"/>
    <s v="East"/>
    <s v="Vasquezborough"/>
    <x v="0"/>
    <s v="Credit Card"/>
    <n v="3"/>
    <n v="0.17000000000000015"/>
    <n v="847.44000000000017"/>
    <n v="2110.1255999999998"/>
  </r>
  <r>
    <x v="1393"/>
    <d v="2023-11-13T00:00:00"/>
    <n v="11"/>
    <n v="2023"/>
    <s v="CUST1428"/>
    <s v="Female"/>
    <n v="27"/>
    <s v="PROD2"/>
    <s v="Knee Support Brace"/>
    <x v="0"/>
    <s v="Equipment"/>
    <s v="STORE2"/>
    <s v="Mann-Austin"/>
    <s v="East"/>
    <s v="Vasquezborough"/>
    <x v="0"/>
    <s v="Credit Card"/>
    <n v="1"/>
    <n v="8.9999999999999969E-2"/>
    <n v="493.44999999999993"/>
    <n v="449.03949999999998"/>
  </r>
  <r>
    <x v="1394"/>
    <d v="2024-10-12T00:00:00"/>
    <n v="10"/>
    <n v="2024"/>
    <s v="CUST1232"/>
    <s v="Female"/>
    <n v="27"/>
    <s v="PROD62"/>
    <s v="Laptop Cooling Pad"/>
    <x v="1"/>
    <s v="Computer"/>
    <s v="STORE2"/>
    <s v="Mann-Austin"/>
    <s v="East"/>
    <s v="Vasquezborough"/>
    <x v="0"/>
    <s v="Credit Card"/>
    <n v="4"/>
    <n v="0.14000000000000001"/>
    <n v="111.66000000000001"/>
    <n v="384.11040000000003"/>
  </r>
  <r>
    <x v="1395"/>
    <d v="2024-02-21T00:00:00"/>
    <n v="2"/>
    <n v="2024"/>
    <s v="CUST1278"/>
    <s v="Female"/>
    <n v="42"/>
    <s v="PROD90"/>
    <s v="Gaming Mouse Pad XL"/>
    <x v="1"/>
    <s v="Accessories"/>
    <s v="STORE11"/>
    <s v="Martinez, Adkins and Johnson"/>
    <s v="North"/>
    <s v="Danielmouth"/>
    <x v="1"/>
    <s v="COD"/>
    <n v="1"/>
    <n v="9.9999999999999978E-2"/>
    <n v="413.65000000000003"/>
    <n v="372.28500000000003"/>
  </r>
  <r>
    <x v="1396"/>
    <d v="2025-03-28T00:00:00"/>
    <n v="3"/>
    <n v="2025"/>
    <s v="CUST1475"/>
    <s v="Female"/>
    <n v="18"/>
    <s v="PROD89"/>
    <s v="Face Foundation Kit"/>
    <x v="2"/>
    <s v="Makeup"/>
    <s v="STORE9"/>
    <s v="Mann-Austin"/>
    <s v="East"/>
    <s v="Vasquezborough"/>
    <x v="0"/>
    <s v="COD"/>
    <n v="1"/>
    <n v="0.24"/>
    <n v="317.14999999999998"/>
    <n v="241.03399999999999"/>
  </r>
  <r>
    <x v="1397"/>
    <d v="2025-08-04T00:00:00"/>
    <n v="8"/>
    <n v="2025"/>
    <s v="CUST1359"/>
    <s v="Male"/>
    <n v="32"/>
    <s v="PROD88"/>
    <s v="Sports Wrist Sweatbands"/>
    <x v="0"/>
    <s v="Accessories"/>
    <s v="STORE1"/>
    <s v="Martinez, Adkins and Johnson"/>
    <s v="North"/>
    <s v="Danielmouth"/>
    <x v="1"/>
    <s v="COD"/>
    <n v="3"/>
    <n v="5.0000000000000155E-2"/>
    <n v="642.94000000000017"/>
    <n v="1832.3790000000001"/>
  </r>
  <r>
    <x v="1398"/>
    <d v="2024-11-05T00:00:00"/>
    <n v="11"/>
    <n v="2024"/>
    <s v="CUST1133"/>
    <s v="Female"/>
    <n v="62"/>
    <s v="PROD57"/>
    <s v="Foam Roller"/>
    <x v="0"/>
    <s v="Fitness"/>
    <s v="STORE10"/>
    <s v="Martinez, Adkins and Johnson"/>
    <s v="North"/>
    <s v="Danielmouth"/>
    <x v="1"/>
    <s v="COD"/>
    <n v="4"/>
    <n v="0.18999999999999984"/>
    <n v="559.5899999999998"/>
    <n v="1813.0715999999998"/>
  </r>
  <r>
    <x v="1399"/>
    <d v="2024-06-15T00:00:00"/>
    <n v="6"/>
    <n v="2024"/>
    <s v="CUST1114"/>
    <s v="Male"/>
    <n v="30"/>
    <s v="PROD29"/>
    <s v="Fabric Sofa Throw Blanket"/>
    <x v="3"/>
    <s v="Decor"/>
    <s v="STORE18"/>
    <s v="Guerrero-Schmitt"/>
    <s v="East"/>
    <s v="East Stevechester"/>
    <x v="1"/>
    <s v="PayPal"/>
    <n v="1"/>
    <n v="0.29000000000000004"/>
    <n v="758.54000000000008"/>
    <n v="538.5634"/>
  </r>
  <r>
    <x v="1400"/>
    <d v="2024-12-23T00:00:00"/>
    <n v="12"/>
    <n v="2024"/>
    <s v="CUST1462"/>
    <s v="Female"/>
    <n v="34"/>
    <s v="PROD80"/>
    <s v="Wall-Mounted Spice Rack"/>
    <x v="3"/>
    <s v="Kitchen"/>
    <s v="STORE15"/>
    <s v="Shelton PLC"/>
    <s v="North"/>
    <s v="East Jenniferstad"/>
    <x v="1"/>
    <s v="PayPal"/>
    <n v="4"/>
    <n v="0.16000000000000003"/>
    <n v="643.95999999999992"/>
    <n v="2163.7055999999998"/>
  </r>
  <r>
    <x v="1401"/>
    <d v="2024-12-27T00:00:00"/>
    <n v="12"/>
    <n v="2024"/>
    <s v="CUST1243"/>
    <s v="Female"/>
    <n v="56"/>
    <s v="PROD24"/>
    <s v="Foldable Camping Chair"/>
    <x v="0"/>
    <s v="Outdoor"/>
    <s v="STORE9"/>
    <s v="Mann-Austin"/>
    <s v="East"/>
    <s v="Vasquezborough"/>
    <x v="0"/>
    <s v="Credit Card"/>
    <n v="1"/>
    <n v="9.9999999999999978E-2"/>
    <n v="882.73"/>
    <n v="794.45699999999999"/>
  </r>
  <r>
    <x v="1402"/>
    <d v="2024-03-27T00:00:00"/>
    <n v="3"/>
    <n v="2024"/>
    <s v="CUST1325"/>
    <s v="Male"/>
    <n v="60"/>
    <s v="PROD91"/>
    <s v="Women's High Heels"/>
    <x v="4"/>
    <s v="Footwear"/>
    <s v="STORE19"/>
    <s v="Mann-Austin"/>
    <s v="East"/>
    <s v="Vasquezborough"/>
    <x v="0"/>
    <s v="PayPal"/>
    <n v="2"/>
    <n v="0.26"/>
    <n v="600.03"/>
    <n v="888.0444"/>
  </r>
  <r>
    <x v="1403"/>
    <d v="2024-12-12T00:00:00"/>
    <n v="12"/>
    <n v="2024"/>
    <s v="CUST1157"/>
    <s v="Male"/>
    <n v="59"/>
    <s v="PROD54"/>
    <s v="Sports Stopwatch Pro"/>
    <x v="0"/>
    <s v="Accessories"/>
    <s v="STORE5"/>
    <s v="Mann-Austin"/>
    <s v="East"/>
    <s v="Vasquezborough"/>
    <x v="0"/>
    <s v="PayPal"/>
    <n v="2"/>
    <n v="6.9999999999999951E-2"/>
    <n v="628.83000000000004"/>
    <n v="1169.6238000000001"/>
  </r>
  <r>
    <x v="1404"/>
    <d v="2023-12-17T00:00:00"/>
    <n v="12"/>
    <n v="2023"/>
    <s v="CUST1175"/>
    <s v="Male"/>
    <n v="56"/>
    <s v="PROD81"/>
    <s v="Badminton Racket Set"/>
    <x v="0"/>
    <s v="Equipment"/>
    <s v="STORE9"/>
    <s v="Mann-Austin"/>
    <s v="East"/>
    <s v="Vasquezborough"/>
    <x v="0"/>
    <s v="COD"/>
    <n v="3"/>
    <n v="0.20999999999999996"/>
    <n v="113.86999999999999"/>
    <n v="269.87189999999998"/>
  </r>
  <r>
    <x v="1405"/>
    <d v="2024-02-29T00:00:00"/>
    <n v="2"/>
    <n v="2024"/>
    <s v="CUST1418"/>
    <s v="Female"/>
    <n v="60"/>
    <s v="PROD72"/>
    <s v="Professional Jump Rope"/>
    <x v="0"/>
    <s v="Fitness"/>
    <s v="STORE7"/>
    <s v="Mann-Austin"/>
    <s v="East"/>
    <s v="Vasquezborough"/>
    <x v="0"/>
    <s v="PayPal"/>
    <n v="4"/>
    <n v="0.17999999999999994"/>
    <n v="282.07"/>
    <n v="925.18960000000004"/>
  </r>
  <r>
    <x v="1406"/>
    <d v="2023-12-30T00:00:00"/>
    <n v="12"/>
    <n v="2023"/>
    <s v="CUST1156"/>
    <s v="Male"/>
    <n v="46"/>
    <s v="PROD54"/>
    <s v="Sports Stopwatch Pro"/>
    <x v="0"/>
    <s v="Accessories"/>
    <s v="STORE6"/>
    <s v="Mann-Austin"/>
    <s v="East"/>
    <s v="Vasquezborough"/>
    <x v="0"/>
    <s v="PayPal"/>
    <n v="3"/>
    <n v="0.17000000000000015"/>
    <n v="676.77000000000032"/>
    <n v="1685.1573000000003"/>
  </r>
  <r>
    <x v="1407"/>
    <d v="2024-12-12T00:00:00"/>
    <n v="12"/>
    <n v="2024"/>
    <s v="CUST1220"/>
    <s v="Female"/>
    <n v="50"/>
    <s v="PROD7"/>
    <s v="Men's Sports Shorts"/>
    <x v="4"/>
    <s v="Bottoms"/>
    <s v="STORE16"/>
    <s v="Frederick-Wright"/>
    <s v="West"/>
    <s v="New Jimmymouth"/>
    <x v="1"/>
    <s v="Credit Card"/>
    <n v="2"/>
    <n v="8.9999999999999969E-2"/>
    <n v="362.7"/>
    <n v="660.11400000000003"/>
  </r>
  <r>
    <x v="1408"/>
    <d v="2025-01-22T00:00:00"/>
    <n v="1"/>
    <n v="2025"/>
    <s v="CUST1135"/>
    <s v="Female"/>
    <n v="33"/>
    <s v="PROD13"/>
    <s v="Men's Graphic T-Shirt"/>
    <x v="4"/>
    <s v="Tops"/>
    <s v="STORE2"/>
    <s v="Mann-Austin"/>
    <s v="East"/>
    <s v="Vasquezborough"/>
    <x v="0"/>
    <s v="COD"/>
    <n v="1"/>
    <n v="0.19999999999999996"/>
    <n v="908.5"/>
    <n v="726.80000000000007"/>
  </r>
  <r>
    <x v="1409"/>
    <d v="2024-01-05T00:00:00"/>
    <n v="1"/>
    <n v="2024"/>
    <s v="CUST1067"/>
    <s v="Male"/>
    <n v="58"/>
    <s v="PROD25"/>
    <s v="Women's Scarf Set"/>
    <x v="4"/>
    <s v="Accessories"/>
    <s v="STORE15"/>
    <s v="Shelton PLC"/>
    <s v="North"/>
    <s v="East Jenniferstad"/>
    <x v="1"/>
    <s v="COD"/>
    <n v="2"/>
    <n v="0.19999999999999996"/>
    <n v="795.37"/>
    <n v="1272.5920000000001"/>
  </r>
  <r>
    <x v="1410"/>
    <d v="2025-04-13T00:00:00"/>
    <n v="4"/>
    <n v="2025"/>
    <s v="CUST1144"/>
    <s v="Female"/>
    <n v="62"/>
    <s v="PROD35"/>
    <s v="Bedroom Table Lamp"/>
    <x v="3"/>
    <s v="Lighting"/>
    <s v="STORE4"/>
    <s v="Mann-Austin"/>
    <s v="East"/>
    <s v="Vasquezborough"/>
    <x v="0"/>
    <s v="COD"/>
    <n v="2"/>
    <n v="0.17000000000000004"/>
    <n v="326.85000000000002"/>
    <n v="542.57100000000003"/>
  </r>
  <r>
    <x v="1411"/>
    <d v="2024-11-07T00:00:00"/>
    <n v="11"/>
    <n v="2024"/>
    <s v="CUST1350"/>
    <s v="Male"/>
    <n v="26"/>
    <s v="PROD56"/>
    <s v="Premium Blanket Throw"/>
    <x v="3"/>
    <s v="Decor"/>
    <s v="STORE14"/>
    <s v="Mcdonald Inc"/>
    <s v="South"/>
    <s v="Christopherland"/>
    <x v="2"/>
    <s v="Credit Card"/>
    <n v="3"/>
    <n v="0.18999999999999995"/>
    <n v="169.43000000000004"/>
    <n v="411.71490000000011"/>
  </r>
  <r>
    <x v="1412"/>
    <d v="2024-05-01T00:00:00"/>
    <n v="5"/>
    <n v="2024"/>
    <s v="CUST1163"/>
    <s v="Male"/>
    <n v="21"/>
    <s v="PROD83"/>
    <s v="Hydrating Face Cleanser"/>
    <x v="2"/>
    <s v="Skincare"/>
    <s v="STORE6"/>
    <s v="Mann-Austin"/>
    <s v="East"/>
    <s v="Vasquezborough"/>
    <x v="0"/>
    <s v="Credit Card"/>
    <n v="1"/>
    <n v="9.9999999999999978E-2"/>
    <n v="254.47"/>
    <n v="229.023"/>
  </r>
  <r>
    <x v="1413"/>
    <d v="2024-08-02T00:00:00"/>
    <n v="8"/>
    <n v="2024"/>
    <s v="CUST1418"/>
    <s v="Female"/>
    <n v="60"/>
    <s v="PROD25"/>
    <s v="Women's Scarf Set"/>
    <x v="4"/>
    <s v="Accessories"/>
    <s v="STORE16"/>
    <s v="Frederick-Wright"/>
    <s v="West"/>
    <s v="New Jimmymouth"/>
    <x v="1"/>
    <s v="COD"/>
    <n v="4"/>
    <n v="0.10999999999999999"/>
    <n v="627.73"/>
    <n v="2234.7188000000001"/>
  </r>
  <r>
    <x v="1414"/>
    <d v="2024-04-12T00:00:00"/>
    <n v="4"/>
    <n v="2024"/>
    <s v="CUST1371"/>
    <s v="Female"/>
    <n v="21"/>
    <s v="PROD31"/>
    <s v="Basketball"/>
    <x v="0"/>
    <s v="Team Sports"/>
    <s v="STORE19"/>
    <s v="Mann-Austin"/>
    <s v="East"/>
    <s v="Vasquezborough"/>
    <x v="0"/>
    <s v="COD"/>
    <n v="4"/>
    <n v="0.13"/>
    <n v="327.25"/>
    <n v="1138.83"/>
  </r>
  <r>
    <x v="1415"/>
    <d v="2025-04-08T00:00:00"/>
    <n v="4"/>
    <n v="2025"/>
    <s v="CUST1145"/>
    <s v="Male"/>
    <n v="46"/>
    <s v="PROD59"/>
    <s v="Men's Hair Styling Gel"/>
    <x v="2"/>
    <s v="Haircare"/>
    <s v="STORE11"/>
    <s v="Martinez, Adkins and Johnson"/>
    <s v="North"/>
    <s v="Danielmouth"/>
    <x v="1"/>
    <s v="COD"/>
    <n v="4"/>
    <n v="0.17999999999999994"/>
    <n v="511.42999999999995"/>
    <n v="1677.4903999999999"/>
  </r>
  <r>
    <x v="1416"/>
    <d v="2024-06-30T00:00:00"/>
    <n v="6"/>
    <n v="2024"/>
    <s v="CUST1165"/>
    <s v="Female"/>
    <n v="47"/>
    <s v="PROD63"/>
    <s v="Organic Sunscreen Lotion"/>
    <x v="2"/>
    <s v="Skincare"/>
    <s v="STORE17"/>
    <s v="Holloway Ltd"/>
    <s v="North"/>
    <s v="Bensonhaven"/>
    <x v="1"/>
    <s v="PayPal"/>
    <n v="4"/>
    <n v="0.22999999999999998"/>
    <n v="194.67"/>
    <n v="599.58359999999993"/>
  </r>
  <r>
    <x v="1417"/>
    <d v="2024-01-13T00:00:00"/>
    <n v="1"/>
    <n v="2024"/>
    <s v="CUST1059"/>
    <s v="Male"/>
    <n v="53"/>
    <s v="PROD23"/>
    <s v="Men's Formal Shirt"/>
    <x v="4"/>
    <s v="Tops"/>
    <s v="STORE1"/>
    <s v="Martinez, Adkins and Johnson"/>
    <s v="North"/>
    <s v="Danielmouth"/>
    <x v="1"/>
    <s v="Credit Card"/>
    <n v="2"/>
    <n v="7.0000000000000062E-2"/>
    <n v="54.510000000000005"/>
    <n v="101.3886"/>
  </r>
  <r>
    <x v="1418"/>
    <d v="2024-09-22T00:00:00"/>
    <n v="9"/>
    <n v="2024"/>
    <s v="CUST1076"/>
    <s v="Male"/>
    <n v="37"/>
    <s v="PROD62"/>
    <s v="Laptop Cooling Pad"/>
    <x v="1"/>
    <s v="Computer"/>
    <s v="STORE11"/>
    <s v="Martinez, Adkins and Johnson"/>
    <s v="North"/>
    <s v="Danielmouth"/>
    <x v="1"/>
    <s v="PayPal"/>
    <n v="4"/>
    <n v="0.14000000000000001"/>
    <n v="964"/>
    <n v="3316.16"/>
  </r>
  <r>
    <x v="1419"/>
    <d v="2024-08-23T00:00:00"/>
    <n v="8"/>
    <n v="2024"/>
    <s v="CUST1040"/>
    <s v="Male"/>
    <n v="50"/>
    <s v="PROD89"/>
    <s v="Face Foundation Kit"/>
    <x v="2"/>
    <s v="Makeup"/>
    <s v="STORE4"/>
    <s v="Mann-Austin"/>
    <s v="East"/>
    <s v="Vasquezborough"/>
    <x v="0"/>
    <s v="PayPal"/>
    <n v="1"/>
    <n v="0.26"/>
    <n v="170.12"/>
    <n v="125.8888"/>
  </r>
  <r>
    <x v="1420"/>
    <d v="2025-08-06T00:00:00"/>
    <n v="8"/>
    <n v="2025"/>
    <s v="CUST1152"/>
    <s v="Female"/>
    <n v="41"/>
    <s v="PROD53"/>
    <s v="Men's Track Pants"/>
    <x v="4"/>
    <s v="Bottoms"/>
    <s v="STORE19"/>
    <s v="Mann-Austin"/>
    <s v="East"/>
    <s v="Vasquezborough"/>
    <x v="0"/>
    <s v="Credit Card"/>
    <n v="2"/>
    <n v="0.22999999999999998"/>
    <n v="664.5"/>
    <n v="1023.33"/>
  </r>
  <r>
    <x v="1421"/>
    <d v="2025-10-06T00:00:00"/>
    <n v="10"/>
    <n v="2025"/>
    <s v="CUST1371"/>
    <s v="Female"/>
    <n v="21"/>
    <s v="PROD45"/>
    <s v="High-Grip Football"/>
    <x v="0"/>
    <s v="Team Sports"/>
    <s v="STORE10"/>
    <s v="Martinez, Adkins and Johnson"/>
    <s v="North"/>
    <s v="Danielmouth"/>
    <x v="1"/>
    <s v="Credit Card"/>
    <n v="4"/>
    <n v="0.10999999999999999"/>
    <n v="557.51"/>
    <n v="1984.7356"/>
  </r>
  <r>
    <x v="1422"/>
    <d v="2025-05-30T00:00:00"/>
    <n v="5"/>
    <n v="2025"/>
    <s v="CUST1397"/>
    <s v="Female"/>
    <n v="62"/>
    <s v="PROD90"/>
    <s v="Gaming Mouse Pad XL"/>
    <x v="1"/>
    <s v="Accessories"/>
    <s v="STORE1"/>
    <s v="Martinez, Adkins and Johnson"/>
    <s v="North"/>
    <s v="Danielmouth"/>
    <x v="1"/>
    <s v="COD"/>
    <n v="2"/>
    <n v="0.13"/>
    <n v="410"/>
    <n v="713.4"/>
  </r>
  <r>
    <x v="1423"/>
    <d v="2024-06-30T00:00:00"/>
    <n v="6"/>
    <n v="2024"/>
    <s v="CUST1306"/>
    <s v="Male"/>
    <n v="44"/>
    <s v="PROD83"/>
    <s v="Hydrating Face Cleanser"/>
    <x v="2"/>
    <s v="Skincare"/>
    <s v="STORE5"/>
    <s v="Mann-Austin"/>
    <s v="East"/>
    <s v="Vasquezborough"/>
    <x v="0"/>
    <s v="COD"/>
    <n v="2"/>
    <n v="0.29000000000000004"/>
    <n v="879.93000000000006"/>
    <n v="1249.5006000000001"/>
  </r>
  <r>
    <x v="1424"/>
    <d v="2025-01-07T00:00:00"/>
    <n v="1"/>
    <n v="2025"/>
    <s v="CUST1007"/>
    <s v="Female"/>
    <n v="29"/>
    <s v="PROD13"/>
    <s v="Men's Graphic T-Shirt"/>
    <x v="4"/>
    <s v="Tops"/>
    <s v="STORE18"/>
    <s v="Guerrero-Schmitt"/>
    <s v="East"/>
    <s v="East Stevechester"/>
    <x v="1"/>
    <s v="COD"/>
    <n v="1"/>
    <n v="3.0000000000000027E-2"/>
    <n v="350.58"/>
    <n v="340.06259999999997"/>
  </r>
  <r>
    <x v="1425"/>
    <d v="2024-12-07T00:00:00"/>
    <n v="12"/>
    <n v="2024"/>
    <s v="CUST1350"/>
    <s v="Male"/>
    <n v="26"/>
    <s v="PROD58"/>
    <s v="Womens Cotton Scarf"/>
    <x v="4"/>
    <s v="Accessories"/>
    <s v="STORE3"/>
    <s v="Mann-Austin"/>
    <s v="East"/>
    <s v="Vasquezborough"/>
    <x v="0"/>
    <s v="Credit Card"/>
    <n v="4"/>
    <n v="0.16000000000000003"/>
    <n v="348.58000000000004"/>
    <n v="1171.2288000000001"/>
  </r>
  <r>
    <x v="1426"/>
    <d v="2024-09-13T00:00:00"/>
    <n v="9"/>
    <n v="2024"/>
    <s v="CUST1459"/>
    <s v="Female"/>
    <n v="29"/>
    <s v="PROD25"/>
    <s v="Women's Scarf Set"/>
    <x v="4"/>
    <s v="Accessories"/>
    <s v="STORE3"/>
    <s v="Mann-Austin"/>
    <s v="East"/>
    <s v="Vasquezborough"/>
    <x v="0"/>
    <s v="COD"/>
    <n v="3"/>
    <n v="2.0000000000000018E-2"/>
    <n v="247.66"/>
    <n v="728.12040000000002"/>
  </r>
  <r>
    <x v="1427"/>
    <d v="2023-11-14T00:00:00"/>
    <n v="11"/>
    <n v="2023"/>
    <s v="CUST1388"/>
    <s v="Male"/>
    <n v="53"/>
    <s v="PROD39"/>
    <s v="Portable Power Bank"/>
    <x v="1"/>
    <s v="Mobile"/>
    <s v="STORE15"/>
    <s v="Shelton PLC"/>
    <s v="North"/>
    <s v="East Jenniferstad"/>
    <x v="1"/>
    <s v="Credit Card"/>
    <n v="3"/>
    <n v="0.16000000000000003"/>
    <n v="836.27"/>
    <n v="2107.4004"/>
  </r>
  <r>
    <x v="1428"/>
    <d v="2025-04-06T00:00:00"/>
    <n v="4"/>
    <n v="2025"/>
    <s v="CUST1195"/>
    <s v="Male"/>
    <n v="60"/>
    <s v="PROD14"/>
    <s v="Decorative Wall Mirror"/>
    <x v="3"/>
    <s v="Decor"/>
    <s v="STORE10"/>
    <s v="Martinez, Adkins and Johnson"/>
    <s v="North"/>
    <s v="Danielmouth"/>
    <x v="1"/>
    <s v="COD"/>
    <n v="3"/>
    <n v="0.13"/>
    <n v="696.74000000000012"/>
    <n v="1818.4914000000001"/>
  </r>
  <r>
    <x v="1429"/>
    <d v="2025-05-27T00:00:00"/>
    <n v="5"/>
    <n v="2025"/>
    <s v="CUST1245"/>
    <s v="Female"/>
    <n v="57"/>
    <s v="PROD94"/>
    <s v="Vitamin E Body Lotion"/>
    <x v="2"/>
    <s v="Skincare"/>
    <s v="STORE13"/>
    <s v="Martinez, Adkins and Johnson"/>
    <s v="North"/>
    <s v="Danielmouth"/>
    <x v="1"/>
    <s v="PayPal"/>
    <n v="2"/>
    <n v="0.21999999999999997"/>
    <n v="822.58999999999992"/>
    <n v="1283.2403999999999"/>
  </r>
  <r>
    <x v="1430"/>
    <d v="2023-12-03T00:00:00"/>
    <n v="12"/>
    <n v="2023"/>
    <s v="CUST1222"/>
    <s v="Male"/>
    <n v="35"/>
    <s v="PROD79"/>
    <s v="Decorative Lamp Shade"/>
    <x v="3"/>
    <s v="Lighting"/>
    <s v="STORE2"/>
    <s v="Mann-Austin"/>
    <s v="East"/>
    <s v="Vasquezborough"/>
    <x v="0"/>
    <s v="PayPal"/>
    <n v="1"/>
    <n v="0.30000000000000004"/>
    <n v="462.23"/>
    <n v="323.56099999999998"/>
  </r>
  <r>
    <x v="1431"/>
    <d v="2025-09-06T00:00:00"/>
    <n v="9"/>
    <n v="2025"/>
    <s v="CUST1447"/>
    <s v="Male"/>
    <n v="45"/>
    <s v="PROD42"/>
    <s v="Smart Home WiFi Camera"/>
    <x v="1"/>
    <s v="Accessories"/>
    <s v="STORE17"/>
    <s v="Holloway Ltd"/>
    <s v="North"/>
    <s v="Bensonhaven"/>
    <x v="1"/>
    <s v="PayPal"/>
    <n v="1"/>
    <n v="6.0000000000000053E-2"/>
    <n v="361.08999999999992"/>
    <n v="339.42459999999988"/>
  </r>
  <r>
    <x v="1432"/>
    <d v="2023-11-13T00:00:00"/>
    <n v="11"/>
    <n v="2023"/>
    <s v="CUST1383"/>
    <s v="Female"/>
    <n v="27"/>
    <s v="PROD73"/>
    <s v="Shin Guards – Adult"/>
    <x v="0"/>
    <s v="Team Sports"/>
    <s v="STORE19"/>
    <s v="Mann-Austin"/>
    <s v="East"/>
    <s v="Vasquezborough"/>
    <x v="0"/>
    <s v="PayPal"/>
    <n v="3"/>
    <n v="2.9999999999999805E-2"/>
    <n v="59.369999999999976"/>
    <n v="172.76669999999996"/>
  </r>
  <r>
    <x v="1433"/>
    <d v="2025-01-29T00:00:00"/>
    <n v="1"/>
    <n v="2025"/>
    <s v="CUST1036"/>
    <s v="Female"/>
    <n v="20"/>
    <s v="PROD40"/>
    <s v="Noise-Canceling Headphones"/>
    <x v="1"/>
    <s v="Audio"/>
    <s v="STORE1"/>
    <s v="Martinez, Adkins and Johnson"/>
    <s v="North"/>
    <s v="Danielmouth"/>
    <x v="1"/>
    <s v="COD"/>
    <n v="3"/>
    <n v="0.14000000000000001"/>
    <n v="765.21"/>
    <n v="1974.2418"/>
  </r>
  <r>
    <x v="1434"/>
    <d v="2024-06-29T00:00:00"/>
    <n v="6"/>
    <n v="2024"/>
    <s v="CUST1243"/>
    <s v="Female"/>
    <n v="56"/>
    <s v="PROD32"/>
    <s v="Vitamin C Face Serum"/>
    <x v="2"/>
    <s v="Skincare"/>
    <s v="STORE12"/>
    <s v="Martinez, Adkins and Johnson"/>
    <s v="North"/>
    <s v="Danielmouth"/>
    <x v="1"/>
    <s v="COD"/>
    <n v="4"/>
    <n v="0.19999999999999996"/>
    <n v="303.56"/>
    <n v="971.39200000000005"/>
  </r>
  <r>
    <x v="1435"/>
    <d v="2025-05-02T00:00:00"/>
    <n v="5"/>
    <n v="2025"/>
    <s v="CUST1443"/>
    <s v="Male"/>
    <n v="51"/>
    <s v="PROD27"/>
    <s v="Decorative Floor Vase"/>
    <x v="3"/>
    <s v="Decor"/>
    <s v="STORE0"/>
    <s v="Rivera-Warner"/>
    <s v="East"/>
    <s v="Washingtonfurt"/>
    <x v="1"/>
    <s v="PayPal"/>
    <n v="1"/>
    <n v="0.18999999999999984"/>
    <n v="640.92999999999984"/>
    <n v="519.15329999999994"/>
  </r>
  <r>
    <x v="1436"/>
    <d v="2025-06-22T00:00:00"/>
    <n v="6"/>
    <n v="2025"/>
    <s v="CUST1174"/>
    <s v="Female"/>
    <n v="26"/>
    <s v="PROD86"/>
    <s v="Kitchen Cutting Board"/>
    <x v="3"/>
    <s v="Kitchen"/>
    <s v="STORE10"/>
    <s v="Martinez, Adkins and Johnson"/>
    <s v="North"/>
    <s v="Danielmouth"/>
    <x v="1"/>
    <s v="Credit Card"/>
    <n v="2"/>
    <n v="0.21999999999999997"/>
    <n v="611.25"/>
    <n v="953.55000000000007"/>
  </r>
  <r>
    <x v="1437"/>
    <d v="2025-04-09T00:00:00"/>
    <n v="4"/>
    <n v="2025"/>
    <s v="CUST1461"/>
    <s v="Female"/>
    <n v="60"/>
    <s v="PROD66"/>
    <s v="Women's Hair Dryer Brush"/>
    <x v="2"/>
    <s v="Haircare"/>
    <s v="STORE1"/>
    <s v="Martinez, Adkins and Johnson"/>
    <s v="North"/>
    <s v="Danielmouth"/>
    <x v="1"/>
    <s v="Credit Card"/>
    <n v="1"/>
    <n v="0.20999999999999996"/>
    <n v="209.92999999999998"/>
    <n v="165.84469999999999"/>
  </r>
  <r>
    <x v="1438"/>
    <d v="2025-07-09T00:00:00"/>
    <n v="7"/>
    <n v="2025"/>
    <s v="CUST1110"/>
    <s v="Female"/>
    <n v="40"/>
    <s v="PROD99"/>
    <s v="Stainless Steel Cookware Set"/>
    <x v="3"/>
    <s v="Kitchen"/>
    <s v="STORE10"/>
    <s v="Martinez, Adkins and Johnson"/>
    <s v="North"/>
    <s v="Danielmouth"/>
    <x v="1"/>
    <s v="PayPal"/>
    <n v="3"/>
    <n v="0.24"/>
    <n v="130.38999999999999"/>
    <n v="297.28919999999999"/>
  </r>
  <r>
    <x v="1439"/>
    <d v="2024-01-31T00:00:00"/>
    <n v="1"/>
    <n v="2024"/>
    <s v="CUST1291"/>
    <s v="Female"/>
    <n v="40"/>
    <s v="PROD93"/>
    <s v="USB-C Laptop Charger"/>
    <x v="1"/>
    <s v="Computer"/>
    <s v="STORE7"/>
    <s v="Mann-Austin"/>
    <s v="East"/>
    <s v="Vasquezborough"/>
    <x v="0"/>
    <s v="COD"/>
    <n v="2"/>
    <n v="9.9999999999999978E-2"/>
    <n v="846.18"/>
    <n v="1523.124"/>
  </r>
  <r>
    <x v="1440"/>
    <d v="2025-06-21T00:00:00"/>
    <n v="6"/>
    <n v="2025"/>
    <s v="CUST1354"/>
    <s v="Male"/>
    <n v="38"/>
    <s v="PROD70"/>
    <s v="Kitchen Storage Rack"/>
    <x v="3"/>
    <s v="Storage"/>
    <s v="STORE14"/>
    <s v="Mcdonald Inc"/>
    <s v="South"/>
    <s v="Christopherland"/>
    <x v="2"/>
    <s v="COD"/>
    <n v="2"/>
    <n v="0.14000000000000001"/>
    <n v="424.53000000000003"/>
    <n v="730.19159999999999"/>
  </r>
  <r>
    <x v="1441"/>
    <d v="2024-09-04T00:00:00"/>
    <n v="9"/>
    <n v="2024"/>
    <s v="CUST1258"/>
    <s v="Female"/>
    <n v="24"/>
    <s v="PROD88"/>
    <s v="Sports Wrist Sweatbands"/>
    <x v="0"/>
    <s v="Accessories"/>
    <s v="STORE14"/>
    <s v="Mcdonald Inc"/>
    <s v="South"/>
    <s v="Christopherland"/>
    <x v="2"/>
    <s v="COD"/>
    <n v="4"/>
    <n v="7.999999999999996E-2"/>
    <n v="450.41999999999996"/>
    <n v="1657.5455999999999"/>
  </r>
  <r>
    <x v="1442"/>
    <d v="2025-08-24T00:00:00"/>
    <n v="8"/>
    <n v="2025"/>
    <s v="CUST1156"/>
    <s v="Male"/>
    <n v="46"/>
    <s v="PROD26"/>
    <s v="Wireless Bluetooth Speaker"/>
    <x v="1"/>
    <s v="Audio"/>
    <s v="STORE9"/>
    <s v="Mann-Austin"/>
    <s v="East"/>
    <s v="Vasquezborough"/>
    <x v="0"/>
    <s v="Credit Card"/>
    <n v="4"/>
    <n v="9.9999999999999978E-2"/>
    <n v="896.91000000000008"/>
    <n v="3228.8760000000002"/>
  </r>
  <r>
    <x v="1443"/>
    <d v="2025-06-06T00:00:00"/>
    <n v="6"/>
    <n v="2025"/>
    <s v="CUST1485"/>
    <s v="Female"/>
    <n v="46"/>
    <s v="PROD97"/>
    <s v="Cricket Bat"/>
    <x v="0"/>
    <s v="Team Sports"/>
    <s v="STORE10"/>
    <s v="Martinez, Adkins and Johnson"/>
    <s v="North"/>
    <s v="Danielmouth"/>
    <x v="1"/>
    <s v="COD"/>
    <n v="3"/>
    <n v="0.30000000000000004"/>
    <n v="679.38000000000011"/>
    <n v="1426.6980000000001"/>
  </r>
  <r>
    <x v="1444"/>
    <d v="2024-10-06T00:00:00"/>
    <n v="10"/>
    <n v="2024"/>
    <s v="CUST1016"/>
    <s v="Female"/>
    <n v="24"/>
    <s v="PROD80"/>
    <s v="Wall-Mounted Spice Rack"/>
    <x v="3"/>
    <s v="Kitchen"/>
    <s v="STORE16"/>
    <s v="Frederick-Wright"/>
    <s v="West"/>
    <s v="New Jimmymouth"/>
    <x v="1"/>
    <s v="Credit Card"/>
    <n v="3"/>
    <n v="0"/>
    <n v="483.63000000000005"/>
    <n v="1450.89"/>
  </r>
  <r>
    <x v="1445"/>
    <d v="2024-09-07T00:00:00"/>
    <n v="9"/>
    <n v="2024"/>
    <s v="CUST1030"/>
    <s v="Female"/>
    <n v="64"/>
    <s v="PROD39"/>
    <s v="Portable Power Bank"/>
    <x v="1"/>
    <s v="Mobile"/>
    <s v="STORE0"/>
    <s v="Rivera-Warner"/>
    <s v="East"/>
    <s v="Washingtonfurt"/>
    <x v="1"/>
    <s v="COD"/>
    <n v="3"/>
    <n v="0.24"/>
    <n v="158.26999999999998"/>
    <n v="360.85559999999998"/>
  </r>
  <r>
    <x v="1446"/>
    <d v="2025-04-11T00:00:00"/>
    <n v="4"/>
    <n v="2025"/>
    <s v="CUST1115"/>
    <s v="Female"/>
    <n v="53"/>
    <s v="PROD2"/>
    <s v="Knee Support Brace"/>
    <x v="0"/>
    <s v="Equipment"/>
    <s v="STORE15"/>
    <s v="Shelton PLC"/>
    <s v="North"/>
    <s v="East Jenniferstad"/>
    <x v="1"/>
    <s v="Credit Card"/>
    <n v="4"/>
    <n v="0.17999999999999994"/>
    <n v="601.5"/>
    <n v="1972.92"/>
  </r>
  <r>
    <x v="1447"/>
    <d v="2025-02-21T00:00:00"/>
    <n v="2"/>
    <n v="2025"/>
    <s v="CUST1069"/>
    <s v="Female"/>
    <n v="24"/>
    <s v="PROD31"/>
    <s v="Basketball"/>
    <x v="0"/>
    <s v="Team Sports"/>
    <s v="STORE18"/>
    <s v="Guerrero-Schmitt"/>
    <s v="East"/>
    <s v="East Stevechester"/>
    <x v="1"/>
    <s v="Credit Card"/>
    <n v="2"/>
    <n v="7.0000000000000062E-2"/>
    <n v="46.39"/>
    <n v="86.285399999999996"/>
  </r>
  <r>
    <x v="1448"/>
    <d v="2024-10-22T00:00:00"/>
    <n v="10"/>
    <n v="2024"/>
    <s v="CUST1119"/>
    <s v="Male"/>
    <n v="40"/>
    <s v="PROD82"/>
    <s v="Fitness Resistance Bands"/>
    <x v="0"/>
    <s v="Fitness"/>
    <s v="STORE8"/>
    <s v="Mann-Austin"/>
    <s v="East"/>
    <s v="Vasquezborough"/>
    <x v="0"/>
    <s v="Credit Card"/>
    <n v="4"/>
    <n v="0.22999999999999998"/>
    <n v="892.28"/>
    <n v="2748.2224000000001"/>
  </r>
  <r>
    <x v="1449"/>
    <d v="2024-07-21T00:00:00"/>
    <n v="7"/>
    <n v="2024"/>
    <s v="CUST1221"/>
    <s v="Male"/>
    <n v="38"/>
    <s v="PROD10"/>
    <s v="Men's Graphic T-Shirt"/>
    <x v="4"/>
    <s v="Tops"/>
    <s v="STORE7"/>
    <s v="Mann-Austin"/>
    <s v="East"/>
    <s v="Vasquezborough"/>
    <x v="0"/>
    <s v="Credit Card"/>
    <n v="2"/>
    <n v="0.17000000000000004"/>
    <n v="164.23000000000002"/>
    <n v="272.62180000000001"/>
  </r>
  <r>
    <x v="1450"/>
    <d v="2024-01-14T00:00:00"/>
    <n v="1"/>
    <n v="2024"/>
    <s v="CUST1452"/>
    <s v="Female"/>
    <n v="60"/>
    <s v="PROD9"/>
    <s v="Face Foundation Kit"/>
    <x v="2"/>
    <s v="Makeup"/>
    <s v="STORE7"/>
    <s v="Mann-Austin"/>
    <s v="East"/>
    <s v="Vasquezborough"/>
    <x v="0"/>
    <s v="COD"/>
    <n v="1"/>
    <n v="0.12"/>
    <n v="484.23"/>
    <n v="426.12240000000003"/>
  </r>
  <r>
    <x v="1451"/>
    <d v="2024-04-01T00:00:00"/>
    <n v="4"/>
    <n v="2024"/>
    <s v="CUST1005"/>
    <s v="Male"/>
    <n v="24"/>
    <s v="PROD35"/>
    <s v="Bedroom Table Lamp"/>
    <x v="3"/>
    <s v="Lighting"/>
    <s v="STORE18"/>
    <s v="Guerrero-Schmitt"/>
    <s v="East"/>
    <s v="East Stevechester"/>
    <x v="1"/>
    <s v="COD"/>
    <n v="3"/>
    <n v="0.22000000000000008"/>
    <n v="341.5100000000001"/>
    <n v="799.13340000000017"/>
  </r>
  <r>
    <x v="1452"/>
    <d v="2025-05-11T00:00:00"/>
    <n v="5"/>
    <n v="2025"/>
    <s v="CUST1109"/>
    <s v="Male"/>
    <n v="27"/>
    <s v="PROD98"/>
    <s v="Portable Bluetooth Speaker"/>
    <x v="1"/>
    <s v="Audio"/>
    <s v="STORE13"/>
    <s v="Martinez, Adkins and Johnson"/>
    <s v="North"/>
    <s v="Danielmouth"/>
    <x v="1"/>
    <s v="PayPal"/>
    <n v="3"/>
    <n v="0.10999999999999999"/>
    <n v="758.87000000000012"/>
    <n v="2026.1829000000002"/>
  </r>
  <r>
    <x v="1453"/>
    <d v="2025-07-17T00:00:00"/>
    <n v="7"/>
    <n v="2025"/>
    <s v="CUST1470"/>
    <s v="Female"/>
    <n v="21"/>
    <s v="PROD56"/>
    <s v="Premium Blanket Throw"/>
    <x v="3"/>
    <s v="Decor"/>
    <s v="STORE12"/>
    <s v="Martinez, Adkins and Johnson"/>
    <s v="North"/>
    <s v="Danielmouth"/>
    <x v="1"/>
    <s v="Credit Card"/>
    <n v="3"/>
    <n v="0.17000000000000015"/>
    <n v="560.52000000000021"/>
    <n v="1395.6948000000002"/>
  </r>
  <r>
    <x v="1454"/>
    <d v="2024-08-29T00:00:00"/>
    <n v="8"/>
    <n v="2024"/>
    <s v="CUST1351"/>
    <s v="Female"/>
    <n v="25"/>
    <s v="PROD96"/>
    <s v="Women's Formal Blazer"/>
    <x v="4"/>
    <s v="Outerwear"/>
    <s v="STORE17"/>
    <s v="Holloway Ltd"/>
    <s v="North"/>
    <s v="Bensonhaven"/>
    <x v="1"/>
    <s v="Credit Card"/>
    <n v="2"/>
    <n v="0.18999999999999995"/>
    <n v="977.18"/>
    <n v="1583.0316"/>
  </r>
  <r>
    <x v="1455"/>
    <d v="2025-04-16T00:00:00"/>
    <n v="4"/>
    <n v="2025"/>
    <s v="CUST1236"/>
    <s v="Female"/>
    <n v="42"/>
    <s v="PROD16"/>
    <s v="Beard Grooming Kit"/>
    <x v="2"/>
    <s v="Grooming"/>
    <s v="STORE14"/>
    <s v="Mcdonald Inc"/>
    <s v="South"/>
    <s v="Christopherland"/>
    <x v="2"/>
    <s v="Credit Card"/>
    <n v="4"/>
    <n v="8.0000000000000071E-2"/>
    <n v="761.35"/>
    <n v="2801.768"/>
  </r>
  <r>
    <x v="1456"/>
    <d v="2025-08-31T00:00:00"/>
    <n v="8"/>
    <n v="2025"/>
    <s v="CUST1179"/>
    <s v="Female"/>
    <n v="43"/>
    <s v="PROD67"/>
    <s v="Smart LED Light Strip"/>
    <x v="1"/>
    <s v="Accessories"/>
    <s v="STORE18"/>
    <s v="Guerrero-Schmitt"/>
    <s v="East"/>
    <s v="East Stevechester"/>
    <x v="1"/>
    <s v="COD"/>
    <n v="2"/>
    <n v="2.0000000000000018E-2"/>
    <n v="947.56"/>
    <n v="1857.2175999999999"/>
  </r>
  <r>
    <x v="1457"/>
    <d v="2025-10-13T00:00:00"/>
    <n v="10"/>
    <n v="2025"/>
    <s v="CUST1238"/>
    <s v="Male"/>
    <n v="40"/>
    <s v="PROD43"/>
    <s v="USB External Hard Drive"/>
    <x v="1"/>
    <s v="Computer"/>
    <s v="STORE18"/>
    <s v="Guerrero-Schmitt"/>
    <s v="East"/>
    <s v="East Stevechester"/>
    <x v="1"/>
    <s v="Credit Card"/>
    <n v="4"/>
    <n v="4.0000000000000036E-2"/>
    <n v="975.47"/>
    <n v="3745.8047999999999"/>
  </r>
  <r>
    <x v="1458"/>
    <d v="2024-06-05T00:00:00"/>
    <n v="6"/>
    <n v="2024"/>
    <s v="CUST1477"/>
    <s v="Female"/>
    <n v="41"/>
    <s v="PROD13"/>
    <s v="Men's Graphic T-Shirt"/>
    <x v="4"/>
    <s v="Tops"/>
    <s v="STORE9"/>
    <s v="Mann-Austin"/>
    <s v="East"/>
    <s v="Vasquezborough"/>
    <x v="0"/>
    <s v="COD"/>
    <n v="3"/>
    <n v="0.23000000000000009"/>
    <n v="769.06000000000029"/>
    <n v="1776.5286000000003"/>
  </r>
  <r>
    <x v="1459"/>
    <d v="2025-09-29T00:00:00"/>
    <n v="9"/>
    <n v="2025"/>
    <s v="CUST1486"/>
    <s v="Female"/>
    <n v="22"/>
    <s v="PROD39"/>
    <s v="Portable Power Bank"/>
    <x v="1"/>
    <s v="Mobile"/>
    <s v="STORE2"/>
    <s v="Mann-Austin"/>
    <s v="East"/>
    <s v="Vasquezborough"/>
    <x v="0"/>
    <s v="Credit Card"/>
    <n v="3"/>
    <n v="0.22999999999999987"/>
    <n v="824.74999999999966"/>
    <n v="1905.1724999999997"/>
  </r>
  <r>
    <x v="1460"/>
    <d v="2024-07-05T00:00:00"/>
    <n v="7"/>
    <n v="2024"/>
    <s v="CUST1401"/>
    <s v="Female"/>
    <n v="51"/>
    <s v="PROD68"/>
    <s v="Wooden Nightstand"/>
    <x v="3"/>
    <s v="Furniture"/>
    <s v="STORE4"/>
    <s v="Mann-Austin"/>
    <s v="East"/>
    <s v="Vasquezborough"/>
    <x v="0"/>
    <s v="PayPal"/>
    <n v="2"/>
    <n v="0.10999999999999999"/>
    <n v="821.34999999999991"/>
    <n v="1462.0029999999999"/>
  </r>
  <r>
    <x v="1461"/>
    <d v="2025-03-07T00:00:00"/>
    <n v="3"/>
    <n v="2025"/>
    <s v="CUST1405"/>
    <s v="Female"/>
    <n v="18"/>
    <s v="PROD13"/>
    <s v="Men's Graphic T-Shirt"/>
    <x v="4"/>
    <s v="Tops"/>
    <s v="STORE10"/>
    <s v="Martinez, Adkins and Johnson"/>
    <s v="North"/>
    <s v="Danielmouth"/>
    <x v="1"/>
    <s v="PayPal"/>
    <n v="1"/>
    <n v="6.0000000000000053E-2"/>
    <n v="120.57000000000001"/>
    <n v="113.33580000000001"/>
  </r>
  <r>
    <x v="1462"/>
    <d v="2023-11-10T00:00:00"/>
    <n v="11"/>
    <n v="2023"/>
    <s v="CUST1335"/>
    <s v="Male"/>
    <n v="37"/>
    <s v="PROD89"/>
    <s v="Face Foundation Kit"/>
    <x v="2"/>
    <s v="Makeup"/>
    <s v="STORE1"/>
    <s v="Martinez, Adkins and Johnson"/>
    <s v="North"/>
    <s v="Danielmouth"/>
    <x v="1"/>
    <s v="PayPal"/>
    <n v="1"/>
    <n v="0.26"/>
    <n v="122.27"/>
    <n v="90.479799999999997"/>
  </r>
  <r>
    <x v="1463"/>
    <d v="2025-08-21T00:00:00"/>
    <n v="8"/>
    <n v="2025"/>
    <s v="CUST1170"/>
    <s v="Male"/>
    <n v="18"/>
    <s v="PROD26"/>
    <s v="Wireless Bluetooth Speaker"/>
    <x v="1"/>
    <s v="Audio"/>
    <s v="STORE2"/>
    <s v="Mann-Austin"/>
    <s v="East"/>
    <s v="Vasquezborough"/>
    <x v="0"/>
    <s v="Credit Card"/>
    <n v="2"/>
    <n v="0.10999999999999999"/>
    <n v="182.89"/>
    <n v="325.54419999999999"/>
  </r>
  <r>
    <x v="1464"/>
    <d v="2025-05-19T00:00:00"/>
    <n v="5"/>
    <n v="2025"/>
    <s v="CUST1371"/>
    <s v="Female"/>
    <n v="21"/>
    <s v="PROD46"/>
    <s v="Men's Winter Jacket"/>
    <x v="4"/>
    <s v="Outerwear"/>
    <s v="STORE4"/>
    <s v="Mann-Austin"/>
    <s v="East"/>
    <s v="Vasquezborough"/>
    <x v="0"/>
    <s v="PayPal"/>
    <n v="1"/>
    <n v="0.22999999999999998"/>
    <n v="695.26"/>
    <n v="535.35019999999997"/>
  </r>
  <r>
    <x v="1465"/>
    <d v="2025-08-26T00:00:00"/>
    <n v="8"/>
    <n v="2025"/>
    <s v="CUST1027"/>
    <s v="Male"/>
    <n v="31"/>
    <s v="PROD29"/>
    <s v="Fabric Sofa Throw Blanket"/>
    <x v="3"/>
    <s v="Decor"/>
    <s v="STORE6"/>
    <s v="Mann-Austin"/>
    <s v="East"/>
    <s v="Vasquezborough"/>
    <x v="0"/>
    <s v="COD"/>
    <n v="2"/>
    <n v="0.17000000000000004"/>
    <n v="408.8"/>
    <n v="678.60799999999995"/>
  </r>
  <r>
    <x v="1466"/>
    <d v="2025-01-19T00:00:00"/>
    <n v="1"/>
    <n v="2025"/>
    <s v="CUST1226"/>
    <s v="Male"/>
    <n v="54"/>
    <s v="PROD49"/>
    <s v="Men's Roll-On Perfume"/>
    <x v="2"/>
    <s v="Fragrance"/>
    <s v="STORE8"/>
    <s v="Mann-Austin"/>
    <s v="East"/>
    <s v="Vasquezborough"/>
    <x v="0"/>
    <s v="Credit Card"/>
    <n v="3"/>
    <n v="0.11999999999999988"/>
    <n v="512.14999999999986"/>
    <n v="1352.0759999999998"/>
  </r>
  <r>
    <x v="1467"/>
    <d v="2024-10-03T00:00:00"/>
    <n v="10"/>
    <n v="2024"/>
    <s v="CUST1409"/>
    <s v="Male"/>
    <n v="55"/>
    <s v="PROD9"/>
    <s v="Face Foundation Kit"/>
    <x v="2"/>
    <s v="Makeup"/>
    <s v="STORE8"/>
    <s v="Mann-Austin"/>
    <s v="East"/>
    <s v="Vasquezborough"/>
    <x v="0"/>
    <s v="PayPal"/>
    <n v="3"/>
    <n v="0.15000000000000002"/>
    <n v="136.40000000000006"/>
    <n v="347.82000000000011"/>
  </r>
  <r>
    <x v="1468"/>
    <d v="2023-12-12T00:00:00"/>
    <n v="12"/>
    <n v="2023"/>
    <s v="CUST1175"/>
    <s v="Male"/>
    <n v="56"/>
    <s v="PROD6"/>
    <s v="Men's Hair Styling Gel"/>
    <x v="2"/>
    <s v="Haircare"/>
    <s v="STORE3"/>
    <s v="Mann-Austin"/>
    <s v="East"/>
    <s v="Vasquezborough"/>
    <x v="0"/>
    <s v="COD"/>
    <n v="2"/>
    <n v="4.0000000000000036E-2"/>
    <n v="42.51"/>
    <n v="81.619199999999992"/>
  </r>
  <r>
    <x v="1469"/>
    <d v="2025-03-02T00:00:00"/>
    <n v="3"/>
    <n v="2025"/>
    <s v="CUST1359"/>
    <s v="Male"/>
    <n v="32"/>
    <s v="PROD75"/>
    <s v="Women's Ankle Boots"/>
    <x v="4"/>
    <s v="Footwear"/>
    <s v="STORE7"/>
    <s v="Mann-Austin"/>
    <s v="East"/>
    <s v="Vasquezborough"/>
    <x v="0"/>
    <s v="PayPal"/>
    <n v="3"/>
    <n v="0.11999999999999988"/>
    <n v="582.0999999999998"/>
    <n v="1536.7439999999997"/>
  </r>
  <r>
    <x v="1470"/>
    <d v="2024-03-05T00:00:00"/>
    <n v="3"/>
    <n v="2024"/>
    <s v="CUST1219"/>
    <s v="Female"/>
    <n v="47"/>
    <s v="PROD82"/>
    <s v="Fitness Resistance Bands"/>
    <x v="0"/>
    <s v="Fitness"/>
    <s v="STORE17"/>
    <s v="Holloway Ltd"/>
    <s v="North"/>
    <s v="Bensonhaven"/>
    <x v="1"/>
    <s v="COD"/>
    <n v="4"/>
    <n v="0"/>
    <n v="461.52"/>
    <n v="1846.08"/>
  </r>
  <r>
    <x v="1471"/>
    <d v="2024-09-17T00:00:00"/>
    <n v="9"/>
    <n v="2024"/>
    <s v="CUST1496"/>
    <s v="Male"/>
    <n v="56"/>
    <s v="PROD16"/>
    <s v="Beard Grooming Kit"/>
    <x v="2"/>
    <s v="Grooming"/>
    <s v="STORE11"/>
    <s v="Martinez, Adkins and Johnson"/>
    <s v="North"/>
    <s v="Danielmouth"/>
    <x v="1"/>
    <s v="Credit Card"/>
    <n v="1"/>
    <n v="3.0000000000000027E-2"/>
    <n v="558.41999999999996"/>
    <n v="541.66739999999993"/>
  </r>
  <r>
    <x v="1472"/>
    <d v="2023-12-28T00:00:00"/>
    <n v="12"/>
    <n v="2023"/>
    <s v="CUST1263"/>
    <s v="Male"/>
    <n v="50"/>
    <s v="PROD12"/>
    <s v="Men's Graphic T-Shirt"/>
    <x v="4"/>
    <s v="Tops"/>
    <s v="STORE18"/>
    <s v="Guerrero-Schmitt"/>
    <s v="East"/>
    <s v="East Stevechester"/>
    <x v="1"/>
    <s v="PayPal"/>
    <n v="4"/>
    <n v="0.12000000000000011"/>
    <n v="700.98"/>
    <n v="2467.4495999999999"/>
  </r>
  <r>
    <x v="1473"/>
    <d v="2024-11-09T00:00:00"/>
    <n v="11"/>
    <n v="2024"/>
    <s v="CUST1405"/>
    <s v="Female"/>
    <n v="18"/>
    <s v="PROD85"/>
    <s v="Women's Beanie Hat"/>
    <x v="4"/>
    <s v="Accessories"/>
    <s v="STORE18"/>
    <s v="Guerrero-Schmitt"/>
    <s v="East"/>
    <s v="East Stevechester"/>
    <x v="1"/>
    <s v="COD"/>
    <n v="2"/>
    <n v="7.999999999999996E-2"/>
    <n v="227.97"/>
    <n v="419.46480000000003"/>
  </r>
  <r>
    <x v="1474"/>
    <d v="2024-08-12T00:00:00"/>
    <n v="8"/>
    <n v="2024"/>
    <s v="CUST1474"/>
    <s v="Female"/>
    <n v="32"/>
    <s v="PROD39"/>
    <s v="Portable Power Bank"/>
    <x v="1"/>
    <s v="Mobile"/>
    <s v="STORE11"/>
    <s v="Martinez, Adkins and Johnson"/>
    <s v="North"/>
    <s v="Danielmouth"/>
    <x v="1"/>
    <s v="PayPal"/>
    <n v="4"/>
    <n v="0.19999999999999996"/>
    <n v="278.70999999999998"/>
    <n v="891.87199999999996"/>
  </r>
  <r>
    <x v="1475"/>
    <d v="2024-03-28T00:00:00"/>
    <n v="3"/>
    <n v="2024"/>
    <s v="CUST1259"/>
    <s v="Female"/>
    <n v="32"/>
    <s v="PROD99"/>
    <s v="Stainless Steel Cookware Set"/>
    <x v="3"/>
    <s v="Kitchen"/>
    <s v="STORE8"/>
    <s v="Mann-Austin"/>
    <s v="East"/>
    <s v="Vasquezborough"/>
    <x v="0"/>
    <s v="PayPal"/>
    <n v="2"/>
    <n v="5.0000000000000044E-2"/>
    <n v="916.12"/>
    <n v="1740.6279999999999"/>
  </r>
  <r>
    <x v="1476"/>
    <d v="2024-10-02T00:00:00"/>
    <n v="10"/>
    <n v="2024"/>
    <s v="CUST1133"/>
    <s v="Female"/>
    <n v="62"/>
    <s v="PROD10"/>
    <s v="Men's Graphic T-Shirt"/>
    <x v="4"/>
    <s v="Tops"/>
    <s v="STORE12"/>
    <s v="Martinez, Adkins and Johnson"/>
    <s v="North"/>
    <s v="Danielmouth"/>
    <x v="1"/>
    <s v="PayPal"/>
    <n v="4"/>
    <n v="0.21999999999999997"/>
    <n v="228.98"/>
    <n v="714.41759999999999"/>
  </r>
  <r>
    <x v="1477"/>
    <d v="2024-08-06T00:00:00"/>
    <n v="8"/>
    <n v="2024"/>
    <s v="CUST1234"/>
    <s v="Female"/>
    <n v="43"/>
    <s v="PROD89"/>
    <s v="Face Foundation Kit"/>
    <x v="2"/>
    <s v="Makeup"/>
    <s v="STORE15"/>
    <s v="Shelton PLC"/>
    <s v="North"/>
    <s v="East Jenniferstad"/>
    <x v="1"/>
    <s v="PayPal"/>
    <n v="4"/>
    <n v="8.9999999999999969E-2"/>
    <n v="904.82"/>
    <n v="3293.5448000000001"/>
  </r>
  <r>
    <x v="1478"/>
    <d v="2025-05-29T00:00:00"/>
    <n v="5"/>
    <n v="2025"/>
    <s v="CUST1081"/>
    <s v="Female"/>
    <n v="34"/>
    <s v="PROD23"/>
    <s v="Men's Formal Shirt"/>
    <x v="4"/>
    <s v="Tops"/>
    <s v="STORE11"/>
    <s v="Martinez, Adkins and Johnson"/>
    <s v="North"/>
    <s v="Danielmouth"/>
    <x v="1"/>
    <s v="PayPal"/>
    <n v="1"/>
    <n v="9.9999999999999978E-2"/>
    <n v="588.61"/>
    <n v="529.74900000000002"/>
  </r>
  <r>
    <x v="1479"/>
    <d v="2023-11-10T00:00:00"/>
    <n v="11"/>
    <n v="2023"/>
    <s v="CUST1113"/>
    <s v="Male"/>
    <n v="51"/>
    <s v="PROD33"/>
    <s v="Modern Wall Clock"/>
    <x v="3"/>
    <s v="Decor"/>
    <s v="STORE3"/>
    <s v="Mann-Austin"/>
    <s v="East"/>
    <s v="Vasquezborough"/>
    <x v="0"/>
    <s v="Credit Card"/>
    <n v="4"/>
    <n v="2.0000000000000018E-2"/>
    <n v="695.97"/>
    <n v="2728.2024000000001"/>
  </r>
  <r>
    <x v="1480"/>
    <d v="2024-01-18T00:00:00"/>
    <n v="1"/>
    <n v="2024"/>
    <s v="CUST1301"/>
    <s v="Male"/>
    <n v="50"/>
    <s v="PROD97"/>
    <s v="Cricket Bat"/>
    <x v="0"/>
    <s v="Team Sports"/>
    <s v="STORE11"/>
    <s v="Martinez, Adkins and Johnson"/>
    <s v="North"/>
    <s v="Danielmouth"/>
    <x v="1"/>
    <s v="PayPal"/>
    <n v="2"/>
    <n v="7.999999999999996E-2"/>
    <n v="181.42"/>
    <n v="333.81279999999998"/>
  </r>
  <r>
    <x v="1481"/>
    <d v="2024-03-24T00:00:00"/>
    <n v="3"/>
    <n v="2024"/>
    <s v="CUST1023"/>
    <s v="Female"/>
    <n v="52"/>
    <s v="PROD97"/>
    <s v="Cricket Bat"/>
    <x v="0"/>
    <s v="Team Sports"/>
    <s v="STORE13"/>
    <s v="Martinez, Adkins and Johnson"/>
    <s v="North"/>
    <s v="Danielmouth"/>
    <x v="1"/>
    <s v="COD"/>
    <n v="1"/>
    <n v="0.29000000000000004"/>
    <n v="439.54999999999995"/>
    <n v="312.08049999999997"/>
  </r>
  <r>
    <x v="1482"/>
    <d v="2025-03-17T00:00:00"/>
    <n v="3"/>
    <n v="2025"/>
    <s v="CUST1114"/>
    <s v="Male"/>
    <n v="30"/>
    <s v="PROD55"/>
    <s v="Ceramic Plant Pot"/>
    <x v="3"/>
    <s v="Decor"/>
    <s v="STORE18"/>
    <s v="Guerrero-Schmitt"/>
    <s v="East"/>
    <s v="East Stevechester"/>
    <x v="1"/>
    <s v="COD"/>
    <n v="3"/>
    <n v="0.27"/>
    <n v="471.27000000000004"/>
    <n v="1032.0813000000001"/>
  </r>
  <r>
    <x v="1483"/>
    <d v="2024-05-23T00:00:00"/>
    <n v="5"/>
    <n v="2024"/>
    <s v="CUST1044"/>
    <s v="Male"/>
    <n v="34"/>
    <s v="PROD59"/>
    <s v="Men's Hair Styling Gel"/>
    <x v="2"/>
    <s v="Haircare"/>
    <s v="STORE12"/>
    <s v="Martinez, Adkins and Johnson"/>
    <s v="North"/>
    <s v="Danielmouth"/>
    <x v="1"/>
    <s v="Credit Card"/>
    <n v="1"/>
    <n v="9.9999999999999978E-2"/>
    <n v="758.89"/>
    <n v="683.00099999999998"/>
  </r>
  <r>
    <x v="1484"/>
    <d v="2025-07-26T00:00:00"/>
    <n v="7"/>
    <n v="2025"/>
    <s v="CUST1485"/>
    <s v="Female"/>
    <n v="46"/>
    <s v="PROD95"/>
    <s v="Sports Stopwatch Basic"/>
    <x v="0"/>
    <s v="Accessories"/>
    <s v="STORE15"/>
    <s v="Shelton PLC"/>
    <s v="North"/>
    <s v="East Jenniferstad"/>
    <x v="1"/>
    <s v="COD"/>
    <n v="4"/>
    <n v="0.18999999999999995"/>
    <n v="918.09999999999991"/>
    <n v="2974.6439999999998"/>
  </r>
  <r>
    <x v="1485"/>
    <d v="2024-10-04T00:00:00"/>
    <n v="10"/>
    <n v="2024"/>
    <s v="CUST1259"/>
    <s v="Female"/>
    <n v="32"/>
    <s v="PROD94"/>
    <s v="Vitamin E Body Lotion"/>
    <x v="2"/>
    <s v="Skincare"/>
    <s v="STORE11"/>
    <s v="Martinez, Adkins and Johnson"/>
    <s v="North"/>
    <s v="Danielmouth"/>
    <x v="1"/>
    <s v="COD"/>
    <n v="1"/>
    <n v="5.0000000000000044E-2"/>
    <n v="861.5"/>
    <n v="818.42499999999995"/>
  </r>
  <r>
    <x v="1486"/>
    <d v="2025-01-07T00:00:00"/>
    <n v="1"/>
    <n v="2025"/>
    <s v="CUST1462"/>
    <s v="Female"/>
    <n v="34"/>
    <s v="PROD22"/>
    <s v="Carbon Fiber Tennis Racket"/>
    <x v="0"/>
    <s v="Equipment"/>
    <s v="STORE14"/>
    <s v="Mcdonald Inc"/>
    <s v="South"/>
    <s v="Christopherland"/>
    <x v="2"/>
    <s v="COD"/>
    <n v="1"/>
    <n v="0.26"/>
    <n v="588.29999999999995"/>
    <n v="435.34199999999998"/>
  </r>
  <r>
    <x v="1487"/>
    <d v="2024-12-19T00:00:00"/>
    <n v="12"/>
    <n v="2024"/>
    <s v="CUST1462"/>
    <s v="Female"/>
    <n v="34"/>
    <s v="PROD55"/>
    <s v="Ceramic Plant Pot"/>
    <x v="3"/>
    <s v="Decor"/>
    <s v="STORE7"/>
    <s v="Mann-Austin"/>
    <s v="East"/>
    <s v="Vasquezborough"/>
    <x v="0"/>
    <s v="PayPal"/>
    <n v="1"/>
    <n v="5.0000000000000044E-2"/>
    <n v="917.26"/>
    <n v="871.39699999999993"/>
  </r>
  <r>
    <x v="1488"/>
    <d v="2024-06-06T00:00:00"/>
    <n v="6"/>
    <n v="2024"/>
    <s v="CUST1233"/>
    <s v="Male"/>
    <n v="59"/>
    <s v="PROD6"/>
    <s v="Men's Hair Styling Gel"/>
    <x v="2"/>
    <s v="Haircare"/>
    <s v="STORE18"/>
    <s v="Guerrero-Schmitt"/>
    <s v="East"/>
    <s v="East Stevechester"/>
    <x v="1"/>
    <s v="PayPal"/>
    <n v="4"/>
    <n v="0.10999999999999999"/>
    <n v="96.78"/>
    <n v="344.53680000000003"/>
  </r>
  <r>
    <x v="1489"/>
    <d v="2024-12-03T00:00:00"/>
    <n v="12"/>
    <n v="2024"/>
    <s v="CUST1478"/>
    <s v="Male"/>
    <n v="59"/>
    <s v="PROD28"/>
    <s v="Sports Stopwatch Timer"/>
    <x v="0"/>
    <s v="Accessories"/>
    <s v="STORE4"/>
    <s v="Mann-Austin"/>
    <s v="East"/>
    <s v="Vasquezborough"/>
    <x v="0"/>
    <s v="COD"/>
    <n v="3"/>
    <n v="0.16000000000000003"/>
    <n v="199.41"/>
    <n v="502.51319999999998"/>
  </r>
  <r>
    <x v="1490"/>
    <d v="2025-03-23T00:00:00"/>
    <n v="3"/>
    <n v="2025"/>
    <s v="CUST1019"/>
    <s v="Female"/>
    <n v="46"/>
    <s v="PROD54"/>
    <s v="Sports Stopwatch Pro"/>
    <x v="0"/>
    <s v="Accessories"/>
    <s v="STORE9"/>
    <s v="Mann-Austin"/>
    <s v="East"/>
    <s v="Vasquezborough"/>
    <x v="0"/>
    <s v="Credit Card"/>
    <n v="1"/>
    <n v="0.25"/>
    <n v="687.91"/>
    <n v="515.9325"/>
  </r>
  <r>
    <x v="1491"/>
    <d v="2025-07-11T00:00:00"/>
    <n v="7"/>
    <n v="2025"/>
    <s v="CUST1039"/>
    <s v="Female"/>
    <n v="55"/>
    <s v="PROD71"/>
    <s v="Hair Repair Oil Treatment"/>
    <x v="2"/>
    <s v="Haircare"/>
    <s v="STORE2"/>
    <s v="Mann-Austin"/>
    <s v="East"/>
    <s v="Vasquezborough"/>
    <x v="0"/>
    <s v="PayPal"/>
    <n v="3"/>
    <n v="9.0000000000000191E-2"/>
    <n v="769.62000000000035"/>
    <n v="2101.0626000000007"/>
  </r>
  <r>
    <x v="1492"/>
    <d v="2023-10-31T00:00:00"/>
    <n v="10"/>
    <n v="2023"/>
    <s v="CUST1220"/>
    <s v="Female"/>
    <n v="50"/>
    <s v="PROD4"/>
    <s v="Portable Power Bank"/>
    <x v="1"/>
    <s v="Mobile"/>
    <s v="STORE3"/>
    <s v="Mann-Austin"/>
    <s v="East"/>
    <s v="Vasquezborough"/>
    <x v="0"/>
    <s v="Credit Card"/>
    <n v="1"/>
    <n v="0.27"/>
    <n v="492.05"/>
    <n v="359.19650000000001"/>
  </r>
  <r>
    <x v="1493"/>
    <d v="2024-01-01T00:00:00"/>
    <n v="1"/>
    <n v="2024"/>
    <s v="CUST1104"/>
    <s v="Male"/>
    <n v="64"/>
    <s v="PROD17"/>
    <s v="Soccer Training Cone Set"/>
    <x v="0"/>
    <s v="Accessories"/>
    <s v="STORE12"/>
    <s v="Martinez, Adkins and Johnson"/>
    <s v="North"/>
    <s v="Danielmouth"/>
    <x v="1"/>
    <s v="PayPal"/>
    <n v="2"/>
    <n v="0"/>
    <n v="428.55"/>
    <n v="857.1"/>
  </r>
  <r>
    <x v="1494"/>
    <d v="2023-11-21T00:00:00"/>
    <n v="11"/>
    <n v="2023"/>
    <s v="CUST1229"/>
    <s v="Female"/>
    <n v="32"/>
    <s v="PROD10"/>
    <s v="Men's Graphic T-Shirt"/>
    <x v="4"/>
    <s v="Tops"/>
    <s v="STORE15"/>
    <s v="Shelton PLC"/>
    <s v="North"/>
    <s v="East Jenniferstad"/>
    <x v="1"/>
    <s v="Credit Card"/>
    <n v="4"/>
    <n v="0.12"/>
    <n v="316.18"/>
    <n v="1112.9536000000001"/>
  </r>
  <r>
    <x v="1495"/>
    <d v="2024-09-20T00:00:00"/>
    <n v="9"/>
    <n v="2024"/>
    <s v="CUST1007"/>
    <s v="Female"/>
    <n v="29"/>
    <s v="PROD13"/>
    <s v="Men's Graphic T-Shirt"/>
    <x v="4"/>
    <s v="Tops"/>
    <s v="STORE3"/>
    <s v="Mann-Austin"/>
    <s v="East"/>
    <s v="Vasquezborough"/>
    <x v="0"/>
    <s v="PayPal"/>
    <n v="3"/>
    <n v="0.15000000000000002"/>
    <n v="162.17000000000002"/>
    <n v="413.5335"/>
  </r>
  <r>
    <x v="1496"/>
    <d v="2024-04-03T00:00:00"/>
    <n v="4"/>
    <n v="2024"/>
    <s v="CUST1331"/>
    <s v="Female"/>
    <n v="38"/>
    <s v="PROD4"/>
    <s v="Portable Power Bank"/>
    <x v="1"/>
    <s v="Mobile"/>
    <s v="STORE3"/>
    <s v="Mann-Austin"/>
    <s v="East"/>
    <s v="Vasquezborough"/>
    <x v="0"/>
    <s v="PayPal"/>
    <n v="3"/>
    <n v="4.0000000000000036E-2"/>
    <n v="698.14"/>
    <n v="2010.6432"/>
  </r>
  <r>
    <x v="1497"/>
    <d v="2025-05-10T00:00:00"/>
    <n v="5"/>
    <n v="2025"/>
    <s v="CUST1310"/>
    <s v="Male"/>
    <n v="20"/>
    <s v="PROD74"/>
    <s v="Bluetooth Car Audio System"/>
    <x v="1"/>
    <s v="Audio"/>
    <s v="STORE18"/>
    <s v="Guerrero-Schmitt"/>
    <s v="East"/>
    <s v="East Stevechester"/>
    <x v="1"/>
    <s v="COD"/>
    <n v="1"/>
    <n v="7.0000000000000062E-2"/>
    <n v="478.07999999999987"/>
    <n v="444.61439999999988"/>
  </r>
  <r>
    <x v="1498"/>
    <d v="2025-06-14T00:00:00"/>
    <n v="6"/>
    <n v="2025"/>
    <s v="CUST1208"/>
    <s v="Male"/>
    <n v="54"/>
    <s v="PROD59"/>
    <s v="Men's Hair Styling Gel"/>
    <x v="2"/>
    <s v="Haircare"/>
    <s v="STORE7"/>
    <s v="Mann-Austin"/>
    <s v="East"/>
    <s v="Vasquezborough"/>
    <x v="0"/>
    <s v="PayPal"/>
    <n v="2"/>
    <n v="0.19999999999999996"/>
    <n v="958.64"/>
    <n v="1533.8240000000001"/>
  </r>
  <r>
    <x v="1499"/>
    <d v="2024-10-25T00:00:00"/>
    <n v="10"/>
    <n v="2024"/>
    <s v="CUST1464"/>
    <s v="Female"/>
    <n v="45"/>
    <s v="PROD41"/>
    <s v="Yoga Exercise Mat"/>
    <x v="0"/>
    <s v="Fitness"/>
    <s v="STORE12"/>
    <s v="Martinez, Adkins and Johnson"/>
    <s v="North"/>
    <s v="Danielmouth"/>
    <x v="1"/>
    <s v="COD"/>
    <n v="2"/>
    <n v="7.0000000000000062E-2"/>
    <n v="581.19000000000005"/>
    <n v="1081.0134"/>
  </r>
  <r>
    <x v="1500"/>
    <d v="2024-11-22T00:00:00"/>
    <n v="11"/>
    <n v="2024"/>
    <s v="CUST1112"/>
    <s v="Female"/>
    <n v="27"/>
    <s v="PROD99"/>
    <s v="Stainless Steel Cookware Set"/>
    <x v="3"/>
    <s v="Kitchen"/>
    <s v="STORE11"/>
    <s v="Martinez, Adkins and Johnson"/>
    <s v="North"/>
    <s v="Danielmouth"/>
    <x v="1"/>
    <s v="PayPal"/>
    <n v="1"/>
    <n v="0.16000000000000003"/>
    <n v="736.54"/>
    <n v="618.69359999999995"/>
  </r>
  <r>
    <x v="1501"/>
    <d v="2024-10-21T00:00:00"/>
    <n v="10"/>
    <n v="2024"/>
    <s v="CUST1401"/>
    <s v="Female"/>
    <n v="51"/>
    <s v="PROD65"/>
    <s v="Adjustable Dumbbells 20kg"/>
    <x v="0"/>
    <s v="Fitness"/>
    <s v="STORE15"/>
    <s v="Shelton PLC"/>
    <s v="North"/>
    <s v="East Jenniferstad"/>
    <x v="1"/>
    <s v="Credit Card"/>
    <n v="1"/>
    <n v="0.28000000000000003"/>
    <n v="524"/>
    <n v="377.28"/>
  </r>
  <r>
    <x v="1502"/>
    <d v="2024-09-13T00:00:00"/>
    <n v="9"/>
    <n v="2024"/>
    <s v="CUST1046"/>
    <s v="Female"/>
    <n v="55"/>
    <s v="PROD28"/>
    <s v="Sports Stopwatch Timer"/>
    <x v="0"/>
    <s v="Accessories"/>
    <s v="STORE3"/>
    <s v="Mann-Austin"/>
    <s v="East"/>
    <s v="Vasquezborough"/>
    <x v="0"/>
    <s v="COD"/>
    <n v="4"/>
    <n v="0.28000000000000014"/>
    <n v="566.09000000000015"/>
    <n v="1630.3392000000001"/>
  </r>
  <r>
    <x v="1503"/>
    <d v="2025-04-25T00:00:00"/>
    <n v="4"/>
    <n v="2025"/>
    <s v="CUST1259"/>
    <s v="Female"/>
    <n v="32"/>
    <s v="PROD21"/>
    <s v="Multi-Purpose Storage Box"/>
    <x v="3"/>
    <s v="Storage"/>
    <s v="STORE10"/>
    <s v="Martinez, Adkins and Johnson"/>
    <s v="North"/>
    <s v="Danielmouth"/>
    <x v="1"/>
    <s v="Credit Card"/>
    <n v="1"/>
    <n v="8.9999999999999969E-2"/>
    <n v="251.99"/>
    <n v="229.3109"/>
  </r>
  <r>
    <x v="1504"/>
    <d v="2024-03-10T00:00:00"/>
    <n v="3"/>
    <n v="2024"/>
    <s v="CUST1221"/>
    <s v="Male"/>
    <n v="38"/>
    <s v="PROD17"/>
    <s v="Soccer Training Cone Set"/>
    <x v="0"/>
    <s v="Accessories"/>
    <s v="STORE19"/>
    <s v="Mann-Austin"/>
    <s v="East"/>
    <s v="Vasquezborough"/>
    <x v="0"/>
    <s v="COD"/>
    <n v="1"/>
    <n v="0.27000000000000013"/>
    <n v="259.2000000000001"/>
    <n v="189.21600000000004"/>
  </r>
  <r>
    <x v="1505"/>
    <d v="2023-11-05T00:00:00"/>
    <n v="11"/>
    <n v="2023"/>
    <s v="CUST1446"/>
    <s v="Male"/>
    <n v="35"/>
    <s v="PROD59"/>
    <s v="Men's Hair Styling Gel"/>
    <x v="2"/>
    <s v="Haircare"/>
    <s v="STORE15"/>
    <s v="Shelton PLC"/>
    <s v="North"/>
    <s v="East Jenniferstad"/>
    <x v="1"/>
    <s v="PayPal"/>
    <n v="1"/>
    <n v="0.26"/>
    <n v="935.66"/>
    <n v="692.38839999999993"/>
  </r>
  <r>
    <x v="1506"/>
    <d v="2025-07-26T00:00:00"/>
    <n v="7"/>
    <n v="2025"/>
    <s v="CUST1469"/>
    <s v="Male"/>
    <n v="19"/>
    <s v="PROD35"/>
    <s v="Bedroom Table Lamp"/>
    <x v="3"/>
    <s v="Lighting"/>
    <s v="STORE8"/>
    <s v="Mann-Austin"/>
    <s v="East"/>
    <s v="Vasquezborough"/>
    <x v="0"/>
    <s v="Credit Card"/>
    <n v="4"/>
    <n v="2.0000000000000018E-2"/>
    <n v="480.75"/>
    <n v="1884.54"/>
  </r>
  <r>
    <x v="1507"/>
    <d v="2025-01-24T00:00:00"/>
    <n v="1"/>
    <n v="2025"/>
    <s v="CUST1369"/>
    <s v="Female"/>
    <n v="20"/>
    <s v="PROD81"/>
    <s v="Badminton Racket Set"/>
    <x v="0"/>
    <s v="Equipment"/>
    <s v="STORE15"/>
    <s v="Shelton PLC"/>
    <s v="North"/>
    <s v="East Jenniferstad"/>
    <x v="1"/>
    <s v="COD"/>
    <n v="2"/>
    <n v="1.0000000000000009E-2"/>
    <n v="457.83"/>
    <n v="906.50339999999994"/>
  </r>
  <r>
    <x v="1508"/>
    <d v="2025-09-05T00:00:00"/>
    <n v="9"/>
    <n v="2025"/>
    <s v="CUST1164"/>
    <s v="Female"/>
    <n v="39"/>
    <s v="PROD48"/>
    <s v="Car Dashboard Phone Holder"/>
    <x v="1"/>
    <s v="Accessories"/>
    <s v="STORE14"/>
    <s v="Mcdonald Inc"/>
    <s v="South"/>
    <s v="Christopherland"/>
    <x v="2"/>
    <s v="Credit Card"/>
    <n v="1"/>
    <n v="0.28000000000000003"/>
    <n v="994.63"/>
    <n v="716.1336"/>
  </r>
  <r>
    <x v="1509"/>
    <d v="2025-04-18T00:00:00"/>
    <n v="4"/>
    <n v="2025"/>
    <s v="CUST1245"/>
    <s v="Female"/>
    <n v="57"/>
    <s v="PROD90"/>
    <s v="Gaming Mouse Pad XL"/>
    <x v="1"/>
    <s v="Accessories"/>
    <s v="STORE0"/>
    <s v="Rivera-Warner"/>
    <s v="East"/>
    <s v="Washingtonfurt"/>
    <x v="1"/>
    <s v="COD"/>
    <n v="3"/>
    <n v="0.30000000000000016"/>
    <n v="65.570000000000007"/>
    <n v="137.697"/>
  </r>
  <r>
    <x v="1510"/>
    <d v="2025-06-13T00:00:00"/>
    <n v="6"/>
    <n v="2025"/>
    <s v="CUST1160"/>
    <s v="Female"/>
    <n v="41"/>
    <s v="PROD58"/>
    <s v="Womens Cotton Scarf"/>
    <x v="4"/>
    <s v="Accessories"/>
    <s v="STORE17"/>
    <s v="Holloway Ltd"/>
    <s v="North"/>
    <s v="Bensonhaven"/>
    <x v="1"/>
    <s v="PayPal"/>
    <n v="3"/>
    <n v="0.2799999999999998"/>
    <n v="622.97999999999968"/>
    <n v="1345.6367999999998"/>
  </r>
  <r>
    <x v="1511"/>
    <d v="2025-02-03T00:00:00"/>
    <n v="2"/>
    <n v="2025"/>
    <s v="CUST1250"/>
    <s v="Male"/>
    <n v="48"/>
    <s v="PROD55"/>
    <s v="Ceramic Plant Pot"/>
    <x v="3"/>
    <s v="Decor"/>
    <s v="STORE13"/>
    <s v="Martinez, Adkins and Johnson"/>
    <s v="North"/>
    <s v="Danielmouth"/>
    <x v="1"/>
    <s v="PayPal"/>
    <n v="1"/>
    <n v="0.13"/>
    <n v="170.68"/>
    <n v="148.49160000000001"/>
  </r>
  <r>
    <x v="1512"/>
    <d v="2025-07-22T00:00:00"/>
    <n v="7"/>
    <n v="2025"/>
    <s v="CUST1096"/>
    <s v="Female"/>
    <n v="30"/>
    <s v="PROD7"/>
    <s v="Men's Sports Shorts"/>
    <x v="4"/>
    <s v="Bottoms"/>
    <s v="STORE8"/>
    <s v="Mann-Austin"/>
    <s v="East"/>
    <s v="Vasquezborough"/>
    <x v="0"/>
    <s v="Credit Card"/>
    <n v="4"/>
    <n v="7.999999999999996E-2"/>
    <n v="797.82999999999993"/>
    <n v="2936.0144"/>
  </r>
  <r>
    <x v="1513"/>
    <d v="2025-09-22T00:00:00"/>
    <n v="9"/>
    <n v="2025"/>
    <s v="CUST1098"/>
    <s v="Male"/>
    <n v="24"/>
    <s v="PROD2"/>
    <s v="Knee Support Brace"/>
    <x v="0"/>
    <s v="Equipment"/>
    <s v="STORE16"/>
    <s v="Frederick-Wright"/>
    <s v="West"/>
    <s v="New Jimmymouth"/>
    <x v="1"/>
    <s v="Credit Card"/>
    <n v="1"/>
    <n v="0.12"/>
    <n v="372.75"/>
    <n v="328.02"/>
  </r>
  <r>
    <x v="1514"/>
    <d v="2024-07-04T00:00:00"/>
    <n v="7"/>
    <n v="2024"/>
    <s v="CUST1396"/>
    <s v="Female"/>
    <n v="25"/>
    <s v="PROD61"/>
    <s v="Tennis Ball 3-Pack"/>
    <x v="0"/>
    <s v="Equipment"/>
    <s v="STORE4"/>
    <s v="Mann-Austin"/>
    <s v="East"/>
    <s v="Vasquezborough"/>
    <x v="0"/>
    <s v="PayPal"/>
    <n v="1"/>
    <n v="5.0000000000000044E-2"/>
    <n v="994.18"/>
    <n v="944.47099999999989"/>
  </r>
  <r>
    <x v="1515"/>
    <d v="2024-07-31T00:00:00"/>
    <n v="7"/>
    <n v="2024"/>
    <s v="CUST1422"/>
    <s v="Female"/>
    <n v="42"/>
    <s v="PROD20"/>
    <s v="Outdoor Sports Water Bottle"/>
    <x v="0"/>
    <s v="Accessories"/>
    <s v="STORE13"/>
    <s v="Martinez, Adkins and Johnson"/>
    <s v="North"/>
    <s v="Danielmouth"/>
    <x v="1"/>
    <s v="Credit Card"/>
    <n v="1"/>
    <n v="7.0000000000000062E-2"/>
    <n v="136.12"/>
    <n v="126.5916"/>
  </r>
  <r>
    <x v="1516"/>
    <d v="2025-07-24T00:00:00"/>
    <n v="7"/>
    <n v="2025"/>
    <s v="CUST1030"/>
    <s v="Female"/>
    <n v="64"/>
    <s v="PROD52"/>
    <s v="Rugby Ball"/>
    <x v="0"/>
    <s v="Team Sports"/>
    <s v="STORE18"/>
    <s v="Guerrero-Schmitt"/>
    <s v="East"/>
    <s v="East Stevechester"/>
    <x v="1"/>
    <s v="PayPal"/>
    <n v="3"/>
    <n v="0.17000000000000004"/>
    <n v="634.45000000000005"/>
    <n v="1579.7805000000001"/>
  </r>
  <r>
    <x v="1517"/>
    <d v="2024-10-14T00:00:00"/>
    <n v="10"/>
    <n v="2024"/>
    <s v="CUST1329"/>
    <s v="Female"/>
    <n v="62"/>
    <s v="PROD64"/>
    <s v="Matte Lipstick Set"/>
    <x v="2"/>
    <s v="Makeup"/>
    <s v="STORE0"/>
    <s v="Rivera-Warner"/>
    <s v="East"/>
    <s v="Washingtonfurt"/>
    <x v="1"/>
    <s v="Credit Card"/>
    <n v="4"/>
    <n v="5.0000000000000155E-2"/>
    <n v="179.62000000000003"/>
    <n v="682.55600000000004"/>
  </r>
  <r>
    <x v="1518"/>
    <d v="2025-01-01T00:00:00"/>
    <n v="1"/>
    <n v="2025"/>
    <s v="CUST1294"/>
    <s v="Male"/>
    <n v="29"/>
    <s v="PROD20"/>
    <s v="Outdoor Sports Water Bottle"/>
    <x v="0"/>
    <s v="Accessories"/>
    <s v="STORE18"/>
    <s v="Guerrero-Schmitt"/>
    <s v="East"/>
    <s v="East Stevechester"/>
    <x v="1"/>
    <s v="PayPal"/>
    <n v="4"/>
    <n v="0.16000000000000014"/>
    <n v="558.83000000000015"/>
    <n v="1877.6688000000001"/>
  </r>
  <r>
    <x v="1519"/>
    <d v="2025-01-07T00:00:00"/>
    <n v="1"/>
    <n v="2025"/>
    <s v="CUST1171"/>
    <s v="Female"/>
    <n v="44"/>
    <s v="PROD94"/>
    <s v="Vitamin E Body Lotion"/>
    <x v="2"/>
    <s v="Skincare"/>
    <s v="STORE6"/>
    <s v="Mann-Austin"/>
    <s v="East"/>
    <s v="Vasquezborough"/>
    <x v="0"/>
    <s v="COD"/>
    <n v="2"/>
    <n v="0.25"/>
    <n v="859.7399999999999"/>
    <n v="1289.6099999999999"/>
  </r>
  <r>
    <x v="1520"/>
    <d v="2025-10-06T00:00:00"/>
    <n v="10"/>
    <n v="2025"/>
    <s v="CUST1106"/>
    <s v="Female"/>
    <n v="53"/>
    <s v="PROD65"/>
    <s v="Adjustable Dumbbells 20kg"/>
    <x v="0"/>
    <s v="Fitness"/>
    <s v="STORE16"/>
    <s v="Frederick-Wright"/>
    <s v="West"/>
    <s v="New Jimmymouth"/>
    <x v="1"/>
    <s v="COD"/>
    <n v="3"/>
    <n v="6.0000000000000053E-2"/>
    <n v="578.47"/>
    <n v="1631.2854"/>
  </r>
  <r>
    <x v="1521"/>
    <d v="2024-02-22T00:00:00"/>
    <n v="2"/>
    <n v="2024"/>
    <s v="CUST1055"/>
    <s v="Female"/>
    <n v="56"/>
    <s v="PROD21"/>
    <s v="Multi-Purpose Storage Box"/>
    <x v="3"/>
    <s v="Storage"/>
    <s v="STORE12"/>
    <s v="Martinez, Adkins and Johnson"/>
    <s v="North"/>
    <s v="Danielmouth"/>
    <x v="1"/>
    <s v="COD"/>
    <n v="1"/>
    <n v="0.10999999999999999"/>
    <n v="440.48000000000013"/>
    <n v="392.02720000000011"/>
  </r>
  <r>
    <x v="1522"/>
    <d v="2024-02-07T00:00:00"/>
    <n v="2"/>
    <n v="2024"/>
    <s v="CUST1016"/>
    <s v="Female"/>
    <n v="24"/>
    <s v="PROD16"/>
    <s v="Beard Grooming Kit"/>
    <x v="2"/>
    <s v="Grooming"/>
    <s v="STORE19"/>
    <s v="Mann-Austin"/>
    <s v="East"/>
    <s v="Vasquezborough"/>
    <x v="0"/>
    <s v="PayPal"/>
    <n v="2"/>
    <n v="5.0000000000000155E-2"/>
    <n v="303.67"/>
    <n v="576.97299999999996"/>
  </r>
  <r>
    <x v="1523"/>
    <d v="2025-08-26T00:00:00"/>
    <n v="8"/>
    <n v="2025"/>
    <s v="CUST1336"/>
    <s v="Female"/>
    <n v="58"/>
    <s v="PROD74"/>
    <s v="Bluetooth Car Audio System"/>
    <x v="1"/>
    <s v="Audio"/>
    <s v="STORE14"/>
    <s v="Mcdonald Inc"/>
    <s v="South"/>
    <s v="Christopherland"/>
    <x v="2"/>
    <s v="COD"/>
    <n v="2"/>
    <n v="0.21999999999999997"/>
    <n v="611.21"/>
    <n v="953.48760000000004"/>
  </r>
  <r>
    <x v="1524"/>
    <d v="2023-11-09T00:00:00"/>
    <n v="11"/>
    <n v="2023"/>
    <s v="CUST1202"/>
    <s v="Female"/>
    <n v="37"/>
    <s v="PROD39"/>
    <s v="Portable Power Bank"/>
    <x v="1"/>
    <s v="Mobile"/>
    <s v="STORE15"/>
    <s v="Shelton PLC"/>
    <s v="North"/>
    <s v="East Jenniferstad"/>
    <x v="1"/>
    <s v="PayPal"/>
    <n v="2"/>
    <n v="0.26"/>
    <n v="768.07999999999993"/>
    <n v="1136.7583999999999"/>
  </r>
  <r>
    <x v="1525"/>
    <d v="2024-01-05T00:00:00"/>
    <n v="1"/>
    <n v="2024"/>
    <s v="CUST1296"/>
    <s v="Female"/>
    <n v="28"/>
    <s v="PROD23"/>
    <s v="Men's Formal Shirt"/>
    <x v="4"/>
    <s v="Tops"/>
    <s v="STORE18"/>
    <s v="Guerrero-Schmitt"/>
    <s v="East"/>
    <s v="East Stevechester"/>
    <x v="1"/>
    <s v="Credit Card"/>
    <n v="1"/>
    <n v="0.24"/>
    <n v="616.82000000000005"/>
    <n v="468.78320000000002"/>
  </r>
  <r>
    <x v="1526"/>
    <d v="2025-01-15T00:00:00"/>
    <n v="1"/>
    <n v="2025"/>
    <s v="CUST1183"/>
    <s v="Male"/>
    <n v="18"/>
    <s v="PROD40"/>
    <s v="Noise-Canceling Headphones"/>
    <x v="1"/>
    <s v="Audio"/>
    <s v="STORE18"/>
    <s v="Guerrero-Schmitt"/>
    <s v="East"/>
    <s v="East Stevechester"/>
    <x v="1"/>
    <s v="COD"/>
    <n v="1"/>
    <n v="0.17999999999999994"/>
    <n v="470.34"/>
    <n v="385.67880000000002"/>
  </r>
  <r>
    <x v="1527"/>
    <d v="2024-07-26T00:00:00"/>
    <n v="7"/>
    <n v="2024"/>
    <s v="CUST1219"/>
    <s v="Female"/>
    <n v="47"/>
    <s v="PROD53"/>
    <s v="Men's Track Pants"/>
    <x v="4"/>
    <s v="Bottoms"/>
    <s v="STORE8"/>
    <s v="Mann-Austin"/>
    <s v="East"/>
    <s v="Vasquezborough"/>
    <x v="0"/>
    <s v="PayPal"/>
    <n v="2"/>
    <n v="0.12"/>
    <n v="616.36"/>
    <n v="1084.7936"/>
  </r>
  <r>
    <x v="1528"/>
    <d v="2024-05-22T00:00:00"/>
    <n v="5"/>
    <n v="2024"/>
    <s v="CUST1082"/>
    <s v="Male"/>
    <n v="53"/>
    <s v="PROD3"/>
    <s v="Fabric Sofa Throw Blanket"/>
    <x v="3"/>
    <s v="Decor"/>
    <s v="STORE9"/>
    <s v="Mann-Austin"/>
    <s v="East"/>
    <s v="Vasquezborough"/>
    <x v="0"/>
    <s v="PayPal"/>
    <n v="3"/>
    <n v="0.17999999999999994"/>
    <n v="657.24"/>
    <n v="1616.8104000000001"/>
  </r>
  <r>
    <x v="1529"/>
    <d v="2025-08-24T00:00:00"/>
    <n v="8"/>
    <n v="2025"/>
    <s v="CUST1034"/>
    <s v="Female"/>
    <n v="27"/>
    <s v="PROD41"/>
    <s v="Yoga Exercise Mat"/>
    <x v="0"/>
    <s v="Fitness"/>
    <s v="STORE19"/>
    <s v="Mann-Austin"/>
    <s v="East"/>
    <s v="Vasquezborough"/>
    <x v="0"/>
    <s v="PayPal"/>
    <n v="2"/>
    <n v="4.0000000000000147E-2"/>
    <n v="392.45"/>
    <n v="753.50399999999991"/>
  </r>
  <r>
    <x v="1530"/>
    <d v="2024-02-24T00:00:00"/>
    <n v="2"/>
    <n v="2024"/>
    <s v="CUST1245"/>
    <s v="Female"/>
    <n v="57"/>
    <s v="PROD40"/>
    <s v="Noise-Canceling Headphones"/>
    <x v="1"/>
    <s v="Audio"/>
    <s v="STORE14"/>
    <s v="Mcdonald Inc"/>
    <s v="South"/>
    <s v="Christopherland"/>
    <x v="2"/>
    <s v="COD"/>
    <n v="3"/>
    <n v="1.000000000000012E-2"/>
    <n v="62.03"/>
    <n v="184.22909999999999"/>
  </r>
  <r>
    <x v="1531"/>
    <d v="2024-11-17T00:00:00"/>
    <n v="11"/>
    <n v="2024"/>
    <s v="CUST1092"/>
    <s v="Female"/>
    <n v="44"/>
    <s v="PROD96"/>
    <s v="Women's Formal Blazer"/>
    <x v="4"/>
    <s v="Outerwear"/>
    <s v="STORE3"/>
    <s v="Mann-Austin"/>
    <s v="East"/>
    <s v="Vasquezborough"/>
    <x v="0"/>
    <s v="PayPal"/>
    <n v="4"/>
    <n v="0.25"/>
    <n v="933.73"/>
    <n v="2801.19"/>
  </r>
  <r>
    <x v="1532"/>
    <d v="2025-09-28T00:00:00"/>
    <n v="9"/>
    <n v="2025"/>
    <s v="CUST1155"/>
    <s v="Female"/>
    <n v="60"/>
    <s v="PROD85"/>
    <s v="Women's Beanie Hat"/>
    <x v="4"/>
    <s v="Accessories"/>
    <s v="STORE16"/>
    <s v="Frederick-Wright"/>
    <s v="West"/>
    <s v="New Jimmymouth"/>
    <x v="1"/>
    <s v="PayPal"/>
    <n v="3"/>
    <n v="0.14000000000000012"/>
    <n v="615.31000000000017"/>
    <n v="1587.4998000000003"/>
  </r>
  <r>
    <x v="1533"/>
    <d v="2024-11-23T00:00:00"/>
    <n v="11"/>
    <n v="2024"/>
    <s v="CUST1373"/>
    <s v="Female"/>
    <n v="37"/>
    <s v="PROD59"/>
    <s v="Men's Hair Styling Gel"/>
    <x v="2"/>
    <s v="Haircare"/>
    <s v="STORE18"/>
    <s v="Guerrero-Schmitt"/>
    <s v="East"/>
    <s v="East Stevechester"/>
    <x v="1"/>
    <s v="COD"/>
    <n v="4"/>
    <n v="0.21999999999999997"/>
    <n v="790.38"/>
    <n v="2465.9856"/>
  </r>
  <r>
    <x v="1534"/>
    <d v="2024-08-29T00:00:00"/>
    <n v="8"/>
    <n v="2024"/>
    <s v="CUST1269"/>
    <s v="Female"/>
    <n v="45"/>
    <s v="PROD59"/>
    <s v="Men's Hair Styling Gel"/>
    <x v="2"/>
    <s v="Haircare"/>
    <s v="STORE17"/>
    <s v="Holloway Ltd"/>
    <s v="North"/>
    <s v="Bensonhaven"/>
    <x v="1"/>
    <s v="PayPal"/>
    <n v="2"/>
    <n v="7.999999999999996E-2"/>
    <n v="102.85"/>
    <n v="189.244"/>
  </r>
  <r>
    <x v="1535"/>
    <d v="2025-05-04T00:00:00"/>
    <n v="5"/>
    <n v="2025"/>
    <s v="CUST1039"/>
    <s v="Female"/>
    <n v="55"/>
    <s v="PROD11"/>
    <s v="Men's Graphic T-Shirt"/>
    <x v="4"/>
    <s v="Tops"/>
    <s v="STORE16"/>
    <s v="Frederick-Wright"/>
    <s v="West"/>
    <s v="New Jimmymouth"/>
    <x v="1"/>
    <s v="PayPal"/>
    <n v="3"/>
    <n v="0.27"/>
    <n v="866.78"/>
    <n v="1898.2482"/>
  </r>
  <r>
    <x v="1536"/>
    <d v="2024-03-27T00:00:00"/>
    <n v="3"/>
    <n v="2024"/>
    <s v="CUST1208"/>
    <s v="Male"/>
    <n v="54"/>
    <s v="PROD78"/>
    <s v="Essential Oil Diffuser"/>
    <x v="3"/>
    <s v="Decor"/>
    <s v="STORE16"/>
    <s v="Frederick-Wright"/>
    <s v="West"/>
    <s v="New Jimmymouth"/>
    <x v="1"/>
    <s v="PayPal"/>
    <n v="3"/>
    <n v="0.27"/>
    <n v="392.84"/>
    <n v="860.31959999999992"/>
  </r>
  <r>
    <x v="1537"/>
    <d v="2025-01-31T00:00:00"/>
    <n v="1"/>
    <n v="2025"/>
    <s v="CUST1323"/>
    <s v="Female"/>
    <n v="64"/>
    <s v="PROD9"/>
    <s v="Face Foundation Kit"/>
    <x v="2"/>
    <s v="Makeup"/>
    <s v="STORE5"/>
    <s v="Mann-Austin"/>
    <s v="East"/>
    <s v="Vasquezborough"/>
    <x v="0"/>
    <s v="PayPal"/>
    <n v="2"/>
    <n v="0.18999999999999995"/>
    <n v="753.09999999999991"/>
    <n v="1220.0219999999999"/>
  </r>
  <r>
    <x v="1538"/>
    <d v="2025-09-27T00:00:00"/>
    <n v="9"/>
    <n v="2025"/>
    <s v="CUST1007"/>
    <s v="Female"/>
    <n v="29"/>
    <s v="PROD54"/>
    <s v="Sports Stopwatch Pro"/>
    <x v="0"/>
    <s v="Accessories"/>
    <s v="STORE17"/>
    <s v="Holloway Ltd"/>
    <s v="North"/>
    <s v="Bensonhaven"/>
    <x v="1"/>
    <s v="PayPal"/>
    <n v="2"/>
    <n v="9.9999999999999978E-2"/>
    <n v="700.91"/>
    <n v="1261.6379999999999"/>
  </r>
  <r>
    <x v="1539"/>
    <d v="2025-04-28T00:00:00"/>
    <n v="4"/>
    <n v="2025"/>
    <s v="CUST1072"/>
    <s v="Female"/>
    <n v="39"/>
    <s v="PROD15"/>
    <s v="4K Home Projector"/>
    <x v="1"/>
    <s v="Appliances"/>
    <s v="STORE12"/>
    <s v="Martinez, Adkins and Johnson"/>
    <s v="North"/>
    <s v="Danielmouth"/>
    <x v="1"/>
    <s v="PayPal"/>
    <n v="4"/>
    <n v="0.10999999999999999"/>
    <n v="935.98"/>
    <n v="3332.0888"/>
  </r>
  <r>
    <x v="1540"/>
    <d v="2025-07-11T00:00:00"/>
    <n v="7"/>
    <n v="2025"/>
    <s v="CUST1485"/>
    <s v="Female"/>
    <n v="46"/>
    <s v="PROD76"/>
    <s v="Wireless Mouse"/>
    <x v="1"/>
    <s v="Computer"/>
    <s v="STORE16"/>
    <s v="Frederick-Wright"/>
    <s v="West"/>
    <s v="New Jimmymouth"/>
    <x v="1"/>
    <s v="Credit Card"/>
    <n v="1"/>
    <n v="7.0000000000000062E-2"/>
    <n v="539.90000000000009"/>
    <n v="502.10700000000003"/>
  </r>
  <r>
    <x v="1541"/>
    <d v="2024-10-08T00:00:00"/>
    <n v="10"/>
    <n v="2024"/>
    <s v="CUST1171"/>
    <s v="Female"/>
    <n v="44"/>
    <s v="PROD40"/>
    <s v="Noise-Canceling Headphones"/>
    <x v="1"/>
    <s v="Audio"/>
    <s v="STORE6"/>
    <s v="Mann-Austin"/>
    <s v="East"/>
    <s v="Vasquezborough"/>
    <x v="0"/>
    <s v="PayPal"/>
    <n v="1"/>
    <n v="0.14000000000000001"/>
    <n v="312.81"/>
    <n v="269.01659999999998"/>
  </r>
  <r>
    <x v="1542"/>
    <d v="2024-03-05T00:00:00"/>
    <n v="3"/>
    <n v="2024"/>
    <s v="CUST1249"/>
    <s v="Female"/>
    <n v="41"/>
    <s v="PROD48"/>
    <s v="Car Dashboard Phone Holder"/>
    <x v="1"/>
    <s v="Accessories"/>
    <s v="STORE7"/>
    <s v="Mann-Austin"/>
    <s v="East"/>
    <s v="Vasquezborough"/>
    <x v="0"/>
    <s v="COD"/>
    <n v="3"/>
    <n v="0.29000000000000004"/>
    <n v="855.96"/>
    <n v="1823.1948"/>
  </r>
  <r>
    <x v="1543"/>
    <d v="2024-02-04T00:00:00"/>
    <n v="2"/>
    <n v="2024"/>
    <s v="CUST1355"/>
    <s v="Male"/>
    <n v="20"/>
    <s v="PROD1"/>
    <s v="Men's Graphic T-Shirt"/>
    <x v="4"/>
    <s v="Tops"/>
    <s v="STORE11"/>
    <s v="Martinez, Adkins and Johnson"/>
    <s v="North"/>
    <s v="Danielmouth"/>
    <x v="1"/>
    <s v="COD"/>
    <n v="3"/>
    <n v="1.0000000000000231E-2"/>
    <n v="305.00000000000017"/>
    <n v="905.85000000000025"/>
  </r>
  <r>
    <x v="1544"/>
    <d v="2024-03-10T00:00:00"/>
    <n v="3"/>
    <n v="2024"/>
    <s v="CUST1468"/>
    <s v="Male"/>
    <n v="45"/>
    <s v="PROD99"/>
    <s v="Stainless Steel Cookware Set"/>
    <x v="3"/>
    <s v="Kitchen"/>
    <s v="STORE12"/>
    <s v="Martinez, Adkins and Johnson"/>
    <s v="North"/>
    <s v="Danielmouth"/>
    <x v="1"/>
    <s v="Credit Card"/>
    <n v="3"/>
    <n v="0.18999999999999995"/>
    <n v="831.15"/>
    <n v="2019.6945000000001"/>
  </r>
  <r>
    <x v="1545"/>
    <d v="2025-09-26T00:00:00"/>
    <n v="9"/>
    <n v="2025"/>
    <s v="CUST1207"/>
    <s v="Female"/>
    <n v="28"/>
    <s v="PROD96"/>
    <s v="Women's Formal Blazer"/>
    <x v="4"/>
    <s v="Outerwear"/>
    <s v="STORE3"/>
    <s v="Mann-Austin"/>
    <s v="East"/>
    <s v="Vasquezborough"/>
    <x v="0"/>
    <s v="COD"/>
    <n v="2"/>
    <n v="0.24"/>
    <n v="644.97"/>
    <n v="980.35440000000006"/>
  </r>
  <r>
    <x v="1546"/>
    <d v="2025-07-01T00:00:00"/>
    <n v="7"/>
    <n v="2025"/>
    <s v="CUST1095"/>
    <s v="Female"/>
    <n v="62"/>
    <s v="PROD88"/>
    <s v="Sports Wrist Sweatbands"/>
    <x v="0"/>
    <s v="Accessories"/>
    <s v="STORE1"/>
    <s v="Martinez, Adkins and Johnson"/>
    <s v="North"/>
    <s v="Danielmouth"/>
    <x v="1"/>
    <s v="Credit Card"/>
    <n v="1"/>
    <n v="8.9999999999999969E-2"/>
    <n v="149.56"/>
    <n v="136.09960000000001"/>
  </r>
  <r>
    <x v="1547"/>
    <d v="2024-05-22T00:00:00"/>
    <n v="5"/>
    <n v="2024"/>
    <s v="CUST1217"/>
    <s v="Male"/>
    <n v="42"/>
    <s v="PROD43"/>
    <s v="USB External Hard Drive"/>
    <x v="1"/>
    <s v="Computer"/>
    <s v="STORE19"/>
    <s v="Mann-Austin"/>
    <s v="East"/>
    <s v="Vasquezborough"/>
    <x v="0"/>
    <s v="PayPal"/>
    <n v="1"/>
    <n v="3.0000000000000027E-2"/>
    <n v="661.77"/>
    <n v="641.91689999999994"/>
  </r>
  <r>
    <x v="1548"/>
    <d v="2025-06-11T00:00:00"/>
    <n v="6"/>
    <n v="2025"/>
    <s v="CUST1108"/>
    <s v="Male"/>
    <n v="38"/>
    <s v="PROD94"/>
    <s v="Vitamin E Body Lotion"/>
    <x v="2"/>
    <s v="Skincare"/>
    <s v="STORE7"/>
    <s v="Mann-Austin"/>
    <s v="East"/>
    <s v="Vasquezborough"/>
    <x v="0"/>
    <s v="Credit Card"/>
    <n v="3"/>
    <n v="0.17000000000000015"/>
    <n v="99.670000000000044"/>
    <n v="248.17830000000004"/>
  </r>
  <r>
    <x v="1549"/>
    <d v="2024-09-18T00:00:00"/>
    <n v="9"/>
    <n v="2024"/>
    <s v="CUST1221"/>
    <s v="Male"/>
    <n v="38"/>
    <s v="PROD62"/>
    <s v="Laptop Cooling Pad"/>
    <x v="1"/>
    <s v="Computer"/>
    <s v="STORE1"/>
    <s v="Martinez, Adkins and Johnson"/>
    <s v="North"/>
    <s v="Danielmouth"/>
    <x v="1"/>
    <s v="COD"/>
    <n v="3"/>
    <n v="0.26"/>
    <n v="103.66000000000001"/>
    <n v="230.12520000000001"/>
  </r>
  <r>
    <x v="1550"/>
    <d v="2023-11-28T00:00:00"/>
    <n v="11"/>
    <n v="2023"/>
    <s v="CUST1436"/>
    <s v="Male"/>
    <n v="61"/>
    <s v="PROD40"/>
    <s v="Noise-Canceling Headphones"/>
    <x v="1"/>
    <s v="Audio"/>
    <s v="STORE2"/>
    <s v="Mann-Austin"/>
    <s v="East"/>
    <s v="Vasquezborough"/>
    <x v="0"/>
    <s v="Credit Card"/>
    <n v="4"/>
    <n v="0.21999999999999997"/>
    <n v="54.4"/>
    <n v="169.72800000000001"/>
  </r>
  <r>
    <x v="1551"/>
    <d v="2024-05-23T00:00:00"/>
    <n v="5"/>
    <n v="2024"/>
    <s v="CUST1490"/>
    <s v="Male"/>
    <n v="23"/>
    <s v="PROD84"/>
    <s v="Wooden Bookshelf"/>
    <x v="3"/>
    <s v="Furniture"/>
    <s v="STORE14"/>
    <s v="Mcdonald Inc"/>
    <s v="South"/>
    <s v="Christopherland"/>
    <x v="2"/>
    <s v="Credit Card"/>
    <n v="1"/>
    <n v="0.19999999999999996"/>
    <n v="46.660000000000004"/>
    <n v="37.328000000000003"/>
  </r>
  <r>
    <x v="1552"/>
    <d v="2024-06-04T00:00:00"/>
    <n v="6"/>
    <n v="2024"/>
    <s v="CUST1007"/>
    <s v="Female"/>
    <n v="29"/>
    <s v="PROD73"/>
    <s v="Shin Guards – Adult"/>
    <x v="0"/>
    <s v="Team Sports"/>
    <s v="STORE11"/>
    <s v="Martinez, Adkins and Johnson"/>
    <s v="North"/>
    <s v="Danielmouth"/>
    <x v="1"/>
    <s v="Credit Card"/>
    <n v="4"/>
    <n v="0.29000000000000004"/>
    <n v="871.2"/>
    <n v="2474.2080000000001"/>
  </r>
  <r>
    <x v="1553"/>
    <d v="2025-03-08T00:00:00"/>
    <n v="3"/>
    <n v="2025"/>
    <s v="CUST1379"/>
    <s v="Female"/>
    <n v="34"/>
    <s v="PROD18"/>
    <s v="Women's Denim Jeans"/>
    <x v="4"/>
    <s v="Bottoms"/>
    <s v="STORE14"/>
    <s v="Mcdonald Inc"/>
    <s v="South"/>
    <s v="Christopherland"/>
    <x v="2"/>
    <s v="PayPal"/>
    <n v="4"/>
    <n v="0.16000000000000014"/>
    <n v="317.11000000000007"/>
    <n v="1065.4896000000001"/>
  </r>
  <r>
    <x v="1554"/>
    <d v="2024-02-16T00:00:00"/>
    <n v="2"/>
    <n v="2024"/>
    <s v="CUST1258"/>
    <s v="Female"/>
    <n v="24"/>
    <s v="PROD25"/>
    <s v="Women's Scarf Set"/>
    <x v="4"/>
    <s v="Accessories"/>
    <s v="STORE13"/>
    <s v="Martinez, Adkins and Johnson"/>
    <s v="North"/>
    <s v="Danielmouth"/>
    <x v="1"/>
    <s v="PayPal"/>
    <n v="2"/>
    <n v="9.000000000000008E-2"/>
    <n v="388.34"/>
    <n v="706.77879999999993"/>
  </r>
  <r>
    <x v="1555"/>
    <d v="2023-11-22T00:00:00"/>
    <n v="11"/>
    <n v="2023"/>
    <s v="CUST1319"/>
    <s v="Male"/>
    <n v="54"/>
    <s v="PROD30"/>
    <s v="Stainless Steel Cutlery Set"/>
    <x v="3"/>
    <s v="Kitchen"/>
    <s v="STORE6"/>
    <s v="Mann-Austin"/>
    <s v="East"/>
    <s v="Vasquezborough"/>
    <x v="0"/>
    <s v="Credit Card"/>
    <n v="4"/>
    <n v="0.15000000000000002"/>
    <n v="998.2"/>
    <n v="3393.88"/>
  </r>
  <r>
    <x v="1556"/>
    <d v="2024-11-10T00:00:00"/>
    <n v="11"/>
    <n v="2024"/>
    <s v="CUST1493"/>
    <s v="Male"/>
    <n v="28"/>
    <s v="PROD36"/>
    <s v="Women's Summer Dress"/>
    <x v="4"/>
    <s v="Tops"/>
    <s v="STORE0"/>
    <s v="Rivera-Warner"/>
    <s v="East"/>
    <s v="Washingtonfurt"/>
    <x v="1"/>
    <s v="COD"/>
    <n v="1"/>
    <n v="1.0000000000000009E-2"/>
    <n v="887.38"/>
    <n v="878.50620000000004"/>
  </r>
  <r>
    <x v="1557"/>
    <d v="2024-08-20T00:00:00"/>
    <n v="8"/>
    <n v="2024"/>
    <s v="CUST1312"/>
    <s v="Female"/>
    <n v="47"/>
    <s v="PROD37"/>
    <s v="Men's Casual Sneakers"/>
    <x v="4"/>
    <s v="Footwear"/>
    <s v="STORE12"/>
    <s v="Martinez, Adkins and Johnson"/>
    <s v="North"/>
    <s v="Danielmouth"/>
    <x v="1"/>
    <s v="Credit Card"/>
    <n v="4"/>
    <n v="0.28000000000000003"/>
    <n v="332.97"/>
    <n v="958.95360000000005"/>
  </r>
  <r>
    <x v="1558"/>
    <d v="2025-10-04T00:00:00"/>
    <n v="10"/>
    <n v="2025"/>
    <s v="CUST1021"/>
    <s v="Female"/>
    <n v="36"/>
    <s v="PROD46"/>
    <s v="Men's Winter Jacket"/>
    <x v="4"/>
    <s v="Outerwear"/>
    <s v="STORE0"/>
    <s v="Rivera-Warner"/>
    <s v="East"/>
    <s v="Washingtonfurt"/>
    <x v="1"/>
    <s v="COD"/>
    <n v="2"/>
    <n v="8.9999999999999858E-2"/>
    <n v="157.91"/>
    <n v="287.39620000000002"/>
  </r>
  <r>
    <x v="1559"/>
    <d v="2024-09-04T00:00:00"/>
    <n v="9"/>
    <n v="2024"/>
    <s v="CUST1356"/>
    <s v="Male"/>
    <n v="54"/>
    <s v="PROD12"/>
    <s v="Men's Graphic T-Shirt"/>
    <x v="4"/>
    <s v="Tops"/>
    <s v="STORE18"/>
    <s v="Guerrero-Schmitt"/>
    <s v="East"/>
    <s v="East Stevechester"/>
    <x v="1"/>
    <s v="Credit Card"/>
    <n v="1"/>
    <n v="0.10999999999999999"/>
    <n v="548.15"/>
    <n v="487.8535"/>
  </r>
  <r>
    <x v="1560"/>
    <d v="2024-09-20T00:00:00"/>
    <n v="9"/>
    <n v="2024"/>
    <s v="CUST1209"/>
    <s v="Female"/>
    <n v="50"/>
    <s v="PROD48"/>
    <s v="Car Dashboard Phone Holder"/>
    <x v="1"/>
    <s v="Accessories"/>
    <s v="STORE15"/>
    <s v="Shelton PLC"/>
    <s v="North"/>
    <s v="East Jenniferstad"/>
    <x v="1"/>
    <s v="Credit Card"/>
    <n v="1"/>
    <n v="4.0000000000000036E-2"/>
    <n v="135.13"/>
    <n v="129.72479999999999"/>
  </r>
  <r>
    <x v="1561"/>
    <d v="2023-12-21T00:00:00"/>
    <n v="12"/>
    <n v="2023"/>
    <s v="CUST1219"/>
    <s v="Female"/>
    <n v="47"/>
    <s v="PROD56"/>
    <s v="Premium Blanket Throw"/>
    <x v="3"/>
    <s v="Decor"/>
    <s v="STORE3"/>
    <s v="Mann-Austin"/>
    <s v="East"/>
    <s v="Vasquezborough"/>
    <x v="0"/>
    <s v="Credit Card"/>
    <n v="3"/>
    <n v="0.18999999999999995"/>
    <n v="579.25999999999988"/>
    <n v="1407.6017999999999"/>
  </r>
  <r>
    <x v="1562"/>
    <d v="2024-10-17T00:00:00"/>
    <n v="10"/>
    <n v="2024"/>
    <s v="CUST1389"/>
    <s v="Male"/>
    <n v="50"/>
    <s v="PROD17"/>
    <s v="Soccer Training Cone Set"/>
    <x v="0"/>
    <s v="Accessories"/>
    <s v="STORE0"/>
    <s v="Rivera-Warner"/>
    <s v="East"/>
    <s v="Washingtonfurt"/>
    <x v="1"/>
    <s v="Credit Card"/>
    <n v="1"/>
    <n v="0.25"/>
    <n v="465.63000000000005"/>
    <n v="349.22250000000003"/>
  </r>
  <r>
    <x v="1563"/>
    <d v="2024-03-21T00:00:00"/>
    <n v="3"/>
    <n v="2024"/>
    <s v="CUST1047"/>
    <s v="Female"/>
    <n v="54"/>
    <s v="PROD76"/>
    <s v="Wireless Mouse"/>
    <x v="1"/>
    <s v="Computer"/>
    <s v="STORE16"/>
    <s v="Frederick-Wright"/>
    <s v="West"/>
    <s v="New Jimmymouth"/>
    <x v="1"/>
    <s v="COD"/>
    <n v="2"/>
    <n v="7.9999999999999849E-2"/>
    <n v="675.6099999999999"/>
    <n v="1243.1224"/>
  </r>
  <r>
    <x v="1564"/>
    <d v="2024-06-15T00:00:00"/>
    <n v="6"/>
    <n v="2024"/>
    <s v="CUST1416"/>
    <s v="Male"/>
    <n v="46"/>
    <s v="PROD33"/>
    <s v="Modern Wall Clock"/>
    <x v="3"/>
    <s v="Decor"/>
    <s v="STORE6"/>
    <s v="Mann-Austin"/>
    <s v="East"/>
    <s v="Vasquezborough"/>
    <x v="0"/>
    <s v="PayPal"/>
    <n v="1"/>
    <n v="7.999999999999996E-2"/>
    <n v="718.99"/>
    <n v="661.47080000000005"/>
  </r>
  <r>
    <x v="1565"/>
    <d v="2025-10-13T00:00:00"/>
    <n v="10"/>
    <n v="2025"/>
    <s v="CUST1376"/>
    <s v="Male"/>
    <n v="30"/>
    <s v="PROD14"/>
    <s v="Decorative Wall Mirror"/>
    <x v="3"/>
    <s v="Decor"/>
    <s v="STORE10"/>
    <s v="Martinez, Adkins and Johnson"/>
    <s v="North"/>
    <s v="Danielmouth"/>
    <x v="1"/>
    <s v="COD"/>
    <n v="2"/>
    <n v="0.19999999999999996"/>
    <n v="675.65"/>
    <n v="1081.04"/>
  </r>
  <r>
    <x v="1566"/>
    <d v="2024-03-23T00:00:00"/>
    <n v="3"/>
    <n v="2024"/>
    <s v="CUST1336"/>
    <s v="Female"/>
    <n v="58"/>
    <s v="PROD95"/>
    <s v="Sports Stopwatch Basic"/>
    <x v="0"/>
    <s v="Accessories"/>
    <s v="STORE15"/>
    <s v="Shelton PLC"/>
    <s v="North"/>
    <s v="East Jenniferstad"/>
    <x v="1"/>
    <s v="Credit Card"/>
    <n v="4"/>
    <n v="9.9999999999999978E-2"/>
    <n v="284.24"/>
    <n v="1023.264"/>
  </r>
  <r>
    <x v="1567"/>
    <d v="2024-03-23T00:00:00"/>
    <n v="3"/>
    <n v="2024"/>
    <s v="CUST1213"/>
    <s v="Female"/>
    <n v="42"/>
    <s v="PROD1"/>
    <s v="Men's Graphic T-Shirt"/>
    <x v="4"/>
    <s v="Tops"/>
    <s v="STORE3"/>
    <s v="Mann-Austin"/>
    <s v="East"/>
    <s v="Vasquezborough"/>
    <x v="0"/>
    <s v="PayPal"/>
    <n v="1"/>
    <n v="0.17999999999999994"/>
    <n v="94.26"/>
    <n v="77.293200000000013"/>
  </r>
  <r>
    <x v="1568"/>
    <d v="2025-05-12T00:00:00"/>
    <n v="5"/>
    <n v="2025"/>
    <s v="CUST1416"/>
    <s v="Male"/>
    <n v="46"/>
    <s v="PROD6"/>
    <s v="Men's Hair Styling Gel"/>
    <x v="2"/>
    <s v="Haircare"/>
    <s v="STORE10"/>
    <s v="Martinez, Adkins and Johnson"/>
    <s v="North"/>
    <s v="Danielmouth"/>
    <x v="1"/>
    <s v="COD"/>
    <n v="4"/>
    <n v="0.29000000000000004"/>
    <n v="458.58"/>
    <n v="1302.3671999999999"/>
  </r>
  <r>
    <x v="1569"/>
    <d v="2024-06-09T00:00:00"/>
    <n v="6"/>
    <n v="2024"/>
    <s v="CUST1113"/>
    <s v="Male"/>
    <n v="51"/>
    <s v="PROD65"/>
    <s v="Adjustable Dumbbells 20kg"/>
    <x v="0"/>
    <s v="Fitness"/>
    <s v="STORE10"/>
    <s v="Martinez, Adkins and Johnson"/>
    <s v="North"/>
    <s v="Danielmouth"/>
    <x v="1"/>
    <s v="COD"/>
    <n v="4"/>
    <n v="5.0000000000000044E-2"/>
    <n v="704.49"/>
    <n v="2677.0619999999999"/>
  </r>
  <r>
    <x v="1570"/>
    <d v="2023-12-24T00:00:00"/>
    <n v="12"/>
    <n v="2023"/>
    <s v="CUST1032"/>
    <s v="Female"/>
    <n v="48"/>
    <s v="PROD27"/>
    <s v="Decorative Floor Vase"/>
    <x v="3"/>
    <s v="Decor"/>
    <s v="STORE19"/>
    <s v="Mann-Austin"/>
    <s v="East"/>
    <s v="Vasquezborough"/>
    <x v="0"/>
    <s v="PayPal"/>
    <n v="4"/>
    <n v="0.26"/>
    <n v="822.32"/>
    <n v="2434.0672"/>
  </r>
  <r>
    <x v="1571"/>
    <d v="2024-02-03T00:00:00"/>
    <n v="2"/>
    <n v="2024"/>
    <s v="CUST1245"/>
    <s v="Female"/>
    <n v="57"/>
    <s v="PROD3"/>
    <s v="Fabric Sofa Throw Blanket"/>
    <x v="3"/>
    <s v="Decor"/>
    <s v="STORE13"/>
    <s v="Martinez, Adkins and Johnson"/>
    <s v="North"/>
    <s v="Danielmouth"/>
    <x v="1"/>
    <s v="COD"/>
    <n v="4"/>
    <n v="0.13"/>
    <n v="785.41"/>
    <n v="2733.2267999999999"/>
  </r>
  <r>
    <x v="1572"/>
    <d v="2024-06-22T00:00:00"/>
    <n v="6"/>
    <n v="2024"/>
    <s v="CUST1031"/>
    <s v="Male"/>
    <n v="41"/>
    <s v="PROD39"/>
    <s v="Portable Power Bank"/>
    <x v="1"/>
    <s v="Mobile"/>
    <s v="STORE14"/>
    <s v="Mcdonald Inc"/>
    <s v="South"/>
    <s v="Christopherland"/>
    <x v="2"/>
    <s v="PayPal"/>
    <n v="1"/>
    <n v="0.10999999999999999"/>
    <n v="405.79999999999995"/>
    <n v="361.16199999999998"/>
  </r>
  <r>
    <x v="1573"/>
    <d v="2024-11-16T00:00:00"/>
    <n v="11"/>
    <n v="2024"/>
    <s v="CUST1433"/>
    <s v="Female"/>
    <n v="51"/>
    <s v="PROD91"/>
    <s v="Women's High Heels"/>
    <x v="4"/>
    <s v="Footwear"/>
    <s v="STORE9"/>
    <s v="Mann-Austin"/>
    <s v="East"/>
    <s v="Vasquezborough"/>
    <x v="0"/>
    <s v="PayPal"/>
    <n v="2"/>
    <n v="9.9999999999999978E-2"/>
    <n v="976.83"/>
    <n v="1758.2940000000001"/>
  </r>
  <r>
    <x v="1574"/>
    <d v="2024-06-29T00:00:00"/>
    <n v="6"/>
    <n v="2024"/>
    <s v="CUST1273"/>
    <s v="Male"/>
    <n v="23"/>
    <s v="PROD64"/>
    <s v="Matte Lipstick Set"/>
    <x v="2"/>
    <s v="Makeup"/>
    <s v="STORE2"/>
    <s v="Mann-Austin"/>
    <s v="East"/>
    <s v="Vasquezborough"/>
    <x v="0"/>
    <s v="Credit Card"/>
    <n v="1"/>
    <n v="6.0000000000000053E-2"/>
    <n v="644.15"/>
    <n v="605.50099999999998"/>
  </r>
  <r>
    <x v="1575"/>
    <d v="2025-08-28T00:00:00"/>
    <n v="8"/>
    <n v="2025"/>
    <s v="CUST1337"/>
    <s v="Female"/>
    <n v="40"/>
    <s v="PROD67"/>
    <s v="Smart LED Light Strip"/>
    <x v="1"/>
    <s v="Accessories"/>
    <s v="STORE13"/>
    <s v="Martinez, Adkins and Johnson"/>
    <s v="North"/>
    <s v="Danielmouth"/>
    <x v="1"/>
    <s v="PayPal"/>
    <n v="1"/>
    <n v="0.22999999999999998"/>
    <n v="470.55"/>
    <n v="362.32350000000002"/>
  </r>
  <r>
    <x v="1576"/>
    <d v="2023-11-11T00:00:00"/>
    <n v="11"/>
    <n v="2023"/>
    <s v="CUST1478"/>
    <s v="Male"/>
    <n v="59"/>
    <s v="PROD7"/>
    <s v="Men's Sports Shorts"/>
    <x v="4"/>
    <s v="Bottoms"/>
    <s v="STORE6"/>
    <s v="Mann-Austin"/>
    <s v="East"/>
    <s v="Vasquezborough"/>
    <x v="0"/>
    <s v="COD"/>
    <n v="3"/>
    <n v="0.18999999999999995"/>
    <n v="598.81999999999994"/>
    <n v="1455.1325999999999"/>
  </r>
  <r>
    <x v="1577"/>
    <d v="2025-07-13T00:00:00"/>
    <n v="7"/>
    <n v="2025"/>
    <s v="CUST1101"/>
    <s v="Male"/>
    <n v="29"/>
    <s v="PROD20"/>
    <s v="Outdoor Sports Water Bottle"/>
    <x v="0"/>
    <s v="Accessories"/>
    <s v="STORE12"/>
    <s v="Martinez, Adkins and Johnson"/>
    <s v="North"/>
    <s v="Danielmouth"/>
    <x v="1"/>
    <s v="Credit Card"/>
    <n v="4"/>
    <n v="0.12"/>
    <n v="659.17000000000007"/>
    <n v="2320.2784000000001"/>
  </r>
  <r>
    <x v="1578"/>
    <d v="2024-10-07T00:00:00"/>
    <n v="10"/>
    <n v="2024"/>
    <s v="CUST1104"/>
    <s v="Male"/>
    <n v="64"/>
    <s v="PROD46"/>
    <s v="Men's Winter Jacket"/>
    <x v="4"/>
    <s v="Outerwear"/>
    <s v="STORE1"/>
    <s v="Martinez, Adkins and Johnson"/>
    <s v="North"/>
    <s v="Danielmouth"/>
    <x v="1"/>
    <s v="Credit Card"/>
    <n v="2"/>
    <n v="0.25"/>
    <n v="216.01999999999998"/>
    <n v="324.02999999999997"/>
  </r>
  <r>
    <x v="1579"/>
    <d v="2025-04-27T00:00:00"/>
    <n v="4"/>
    <n v="2025"/>
    <s v="CUST1030"/>
    <s v="Female"/>
    <n v="64"/>
    <s v="PROD31"/>
    <s v="Basketball"/>
    <x v="0"/>
    <s v="Team Sports"/>
    <s v="STORE10"/>
    <s v="Martinez, Adkins and Johnson"/>
    <s v="North"/>
    <s v="Danielmouth"/>
    <x v="1"/>
    <s v="PayPal"/>
    <n v="2"/>
    <n v="2.0000000000000018E-2"/>
    <n v="613.47"/>
    <n v="1202.4012"/>
  </r>
  <r>
    <x v="1580"/>
    <d v="2025-09-21T00:00:00"/>
    <n v="9"/>
    <n v="2025"/>
    <s v="CUST1098"/>
    <s v="Male"/>
    <n v="24"/>
    <s v="PROD58"/>
    <s v="Womens Cotton Scarf"/>
    <x v="4"/>
    <s v="Accessories"/>
    <s v="STORE12"/>
    <s v="Martinez, Adkins and Johnson"/>
    <s v="North"/>
    <s v="Danielmouth"/>
    <x v="1"/>
    <s v="PayPal"/>
    <n v="2"/>
    <n v="0.10999999999999999"/>
    <n v="485.17"/>
    <n v="863.60260000000005"/>
  </r>
  <r>
    <x v="1581"/>
    <d v="2023-12-08T00:00:00"/>
    <n v="12"/>
    <n v="2023"/>
    <s v="CUST1307"/>
    <s v="Female"/>
    <n v="56"/>
    <s v="PROD46"/>
    <s v="Men's Winter Jacket"/>
    <x v="4"/>
    <s v="Outerwear"/>
    <s v="STORE10"/>
    <s v="Martinez, Adkins and Johnson"/>
    <s v="North"/>
    <s v="Danielmouth"/>
    <x v="1"/>
    <s v="PayPal"/>
    <n v="1"/>
    <n v="0.19999999999999996"/>
    <n v="209.7"/>
    <n v="167.76"/>
  </r>
  <r>
    <x v="1582"/>
    <d v="2024-04-20T00:00:00"/>
    <n v="4"/>
    <n v="2024"/>
    <s v="CUST1326"/>
    <s v="Female"/>
    <n v="58"/>
    <s v="PROD92"/>
    <s v="Microwave Oven"/>
    <x v="3"/>
    <s v="Appliances"/>
    <s v="STORE0"/>
    <s v="Rivera-Warner"/>
    <s v="East"/>
    <s v="Washingtonfurt"/>
    <x v="1"/>
    <s v="Credit Card"/>
    <n v="1"/>
    <n v="0.15000000000000002"/>
    <n v="681.47"/>
    <n v="579.24950000000001"/>
  </r>
  <r>
    <x v="1583"/>
    <d v="2025-01-10T00:00:00"/>
    <n v="1"/>
    <n v="2025"/>
    <s v="CUST1440"/>
    <s v="Male"/>
    <n v="60"/>
    <s v="PROD76"/>
    <s v="Wireless Mouse"/>
    <x v="1"/>
    <s v="Computer"/>
    <s v="STORE17"/>
    <s v="Holloway Ltd"/>
    <s v="North"/>
    <s v="Bensonhaven"/>
    <x v="1"/>
    <s v="Credit Card"/>
    <n v="2"/>
    <n v="9.9999999999999978E-2"/>
    <n v="877.21"/>
    <n v="1578.9780000000001"/>
  </r>
  <r>
    <x v="1584"/>
    <d v="2025-09-02T00:00:00"/>
    <n v="9"/>
    <n v="2025"/>
    <s v="CUST1318"/>
    <s v="Male"/>
    <n v="25"/>
    <s v="PROD78"/>
    <s v="Essential Oil Diffuser"/>
    <x v="3"/>
    <s v="Decor"/>
    <s v="STORE5"/>
    <s v="Mann-Austin"/>
    <s v="East"/>
    <s v="Vasquezborough"/>
    <x v="0"/>
    <s v="PayPal"/>
    <n v="2"/>
    <n v="0.20999999999999996"/>
    <n v="479.77"/>
    <n v="758.03660000000002"/>
  </r>
  <r>
    <x v="1585"/>
    <d v="2024-10-24T00:00:00"/>
    <n v="10"/>
    <n v="2024"/>
    <s v="CUST1322"/>
    <s v="Male"/>
    <n v="54"/>
    <s v="PROD83"/>
    <s v="Hydrating Face Cleanser"/>
    <x v="2"/>
    <s v="Skincare"/>
    <s v="STORE15"/>
    <s v="Shelton PLC"/>
    <s v="North"/>
    <s v="East Jenniferstad"/>
    <x v="1"/>
    <s v="COD"/>
    <n v="1"/>
    <n v="0"/>
    <n v="140.72"/>
    <n v="140.72"/>
  </r>
  <r>
    <x v="1586"/>
    <d v="2025-01-11T00:00:00"/>
    <n v="1"/>
    <n v="2025"/>
    <s v="CUST1027"/>
    <s v="Male"/>
    <n v="31"/>
    <s v="PROD19"/>
    <s v="Knee Support Brace"/>
    <x v="0"/>
    <s v="Equipment"/>
    <s v="STORE6"/>
    <s v="Mann-Austin"/>
    <s v="East"/>
    <s v="Vasquezborough"/>
    <x v="0"/>
    <s v="PayPal"/>
    <n v="2"/>
    <n v="0.22999999999999998"/>
    <n v="764.24999999999989"/>
    <n v="1176.9449999999999"/>
  </r>
  <r>
    <x v="1587"/>
    <d v="2024-01-09T00:00:00"/>
    <n v="1"/>
    <n v="2024"/>
    <s v="CUST1222"/>
    <s v="Male"/>
    <n v="35"/>
    <s v="PROD83"/>
    <s v="Hydrating Face Cleanser"/>
    <x v="2"/>
    <s v="Skincare"/>
    <s v="STORE5"/>
    <s v="Mann-Austin"/>
    <s v="East"/>
    <s v="Vasquezborough"/>
    <x v="0"/>
    <s v="PayPal"/>
    <n v="3"/>
    <n v="0.29000000000000004"/>
    <n v="107.80000000000001"/>
    <n v="229.614"/>
  </r>
  <r>
    <x v="1588"/>
    <d v="2025-04-10T00:00:00"/>
    <n v="4"/>
    <n v="2025"/>
    <s v="CUST1147"/>
    <s v="Female"/>
    <n v="49"/>
    <s v="PROD22"/>
    <s v="Carbon Fiber Tennis Racket"/>
    <x v="0"/>
    <s v="Equipment"/>
    <s v="STORE8"/>
    <s v="Mann-Austin"/>
    <s v="East"/>
    <s v="Vasquezborough"/>
    <x v="0"/>
    <s v="PayPal"/>
    <n v="4"/>
    <n v="7.0000000000000062E-2"/>
    <n v="565.37"/>
    <n v="2103.1763999999998"/>
  </r>
  <r>
    <x v="1589"/>
    <d v="2023-11-05T00:00:00"/>
    <n v="11"/>
    <n v="2023"/>
    <s v="CUST1034"/>
    <s v="Female"/>
    <n v="27"/>
    <s v="PROD36"/>
    <s v="Women's Summer Dress"/>
    <x v="4"/>
    <s v="Tops"/>
    <s v="STORE4"/>
    <s v="Mann-Austin"/>
    <s v="East"/>
    <s v="Vasquezborough"/>
    <x v="0"/>
    <s v="Credit Card"/>
    <n v="3"/>
    <n v="0.26000000000000012"/>
    <n v="811.45000000000027"/>
    <n v="1801.4190000000003"/>
  </r>
  <r>
    <x v="1590"/>
    <d v="2025-04-02T00:00:00"/>
    <n v="4"/>
    <n v="2025"/>
    <s v="CUST1410"/>
    <s v="Female"/>
    <n v="48"/>
    <s v="PROD33"/>
    <s v="Modern Wall Clock"/>
    <x v="3"/>
    <s v="Decor"/>
    <s v="STORE19"/>
    <s v="Mann-Austin"/>
    <s v="East"/>
    <s v="Vasquezborough"/>
    <x v="0"/>
    <s v="PayPal"/>
    <n v="4"/>
    <n v="0.10999999999999999"/>
    <n v="62.25"/>
    <n v="221.61"/>
  </r>
  <r>
    <x v="1591"/>
    <d v="2025-05-30T00:00:00"/>
    <n v="5"/>
    <n v="2025"/>
    <s v="CUST1025"/>
    <s v="Female"/>
    <n v="59"/>
    <s v="PROD95"/>
    <s v="Sports Stopwatch Basic"/>
    <x v="0"/>
    <s v="Accessories"/>
    <s v="STORE10"/>
    <s v="Martinez, Adkins and Johnson"/>
    <s v="North"/>
    <s v="Danielmouth"/>
    <x v="1"/>
    <s v="Credit Card"/>
    <n v="1"/>
    <n v="3.0000000000000138E-2"/>
    <n v="749.78"/>
    <n v="727.28659999999991"/>
  </r>
  <r>
    <x v="1592"/>
    <d v="2024-07-23T00:00:00"/>
    <n v="7"/>
    <n v="2024"/>
    <s v="CUST1350"/>
    <s v="Male"/>
    <n v="26"/>
    <s v="PROD59"/>
    <s v="Men's Hair Styling Gel"/>
    <x v="2"/>
    <s v="Haircare"/>
    <s v="STORE5"/>
    <s v="Mann-Austin"/>
    <s v="East"/>
    <s v="Vasquezborough"/>
    <x v="0"/>
    <s v="COD"/>
    <n v="3"/>
    <n v="6.9999999999999951E-2"/>
    <n v="630.27999999999986"/>
    <n v="1758.4811999999997"/>
  </r>
  <r>
    <x v="1593"/>
    <d v="2024-03-04T00:00:00"/>
    <n v="3"/>
    <n v="2024"/>
    <s v="CUST1143"/>
    <s v="Male"/>
    <n v="46"/>
    <s v="PROD30"/>
    <s v="Stainless Steel Cutlery Set"/>
    <x v="3"/>
    <s v="Kitchen"/>
    <s v="STORE16"/>
    <s v="Frederick-Wright"/>
    <s v="West"/>
    <s v="New Jimmymouth"/>
    <x v="1"/>
    <s v="Credit Card"/>
    <n v="1"/>
    <n v="0.17000000000000004"/>
    <n v="101.84"/>
    <n v="84.527199999999993"/>
  </r>
  <r>
    <x v="1594"/>
    <d v="2023-11-26T00:00:00"/>
    <n v="11"/>
    <n v="2023"/>
    <s v="CUST1055"/>
    <s v="Female"/>
    <n v="56"/>
    <s v="PROD24"/>
    <s v="Foldable Camping Chair"/>
    <x v="0"/>
    <s v="Outdoor"/>
    <s v="STORE18"/>
    <s v="Guerrero-Schmitt"/>
    <s v="East"/>
    <s v="East Stevechester"/>
    <x v="1"/>
    <s v="COD"/>
    <n v="4"/>
    <n v="0.16000000000000003"/>
    <n v="641.45000000000005"/>
    <n v="2155.2719999999999"/>
  </r>
  <r>
    <x v="1595"/>
    <d v="2025-07-11T00:00:00"/>
    <n v="7"/>
    <n v="2025"/>
    <s v="CUST1471"/>
    <s v="Male"/>
    <n v="42"/>
    <s v="PROD43"/>
    <s v="USB External Hard Drive"/>
    <x v="1"/>
    <s v="Computer"/>
    <s v="STORE1"/>
    <s v="Martinez, Adkins and Johnson"/>
    <s v="North"/>
    <s v="Danielmouth"/>
    <x v="1"/>
    <s v="PayPal"/>
    <n v="1"/>
    <n v="0.22999999999999998"/>
    <n v="135.87"/>
    <n v="104.6199"/>
  </r>
  <r>
    <x v="1596"/>
    <d v="2024-02-22T00:00:00"/>
    <n v="2"/>
    <n v="2024"/>
    <s v="CUST1095"/>
    <s v="Female"/>
    <n v="62"/>
    <s v="PROD21"/>
    <s v="Multi-Purpose Storage Box"/>
    <x v="3"/>
    <s v="Storage"/>
    <s v="STORE6"/>
    <s v="Mann-Austin"/>
    <s v="East"/>
    <s v="Vasquezborough"/>
    <x v="0"/>
    <s v="PayPal"/>
    <n v="1"/>
    <n v="1.000000000000012E-2"/>
    <n v="388.35"/>
    <n v="384.4665"/>
  </r>
  <r>
    <x v="1597"/>
    <d v="2024-03-16T00:00:00"/>
    <n v="3"/>
    <n v="2024"/>
    <s v="CUST1486"/>
    <s v="Female"/>
    <n v="22"/>
    <s v="PROD38"/>
    <s v="Sports Water Hydration Pack"/>
    <x v="0"/>
    <s v="Outdoor"/>
    <s v="STORE9"/>
    <s v="Mann-Austin"/>
    <s v="East"/>
    <s v="Vasquezborough"/>
    <x v="0"/>
    <s v="PayPal"/>
    <n v="2"/>
    <n v="0.30000000000000004"/>
    <n v="999.08"/>
    <n v="1398.712"/>
  </r>
  <r>
    <x v="1598"/>
    <d v="2025-08-18T00:00:00"/>
    <n v="8"/>
    <n v="2025"/>
    <s v="CUST1170"/>
    <s v="Male"/>
    <n v="18"/>
    <s v="PROD38"/>
    <s v="Sports Water Hydration Pack"/>
    <x v="0"/>
    <s v="Outdoor"/>
    <s v="STORE17"/>
    <s v="Holloway Ltd"/>
    <s v="North"/>
    <s v="Bensonhaven"/>
    <x v="1"/>
    <s v="COD"/>
    <n v="3"/>
    <n v="7.9999999999999849E-2"/>
    <n v="453.18999999999983"/>
    <n v="1250.8043999999998"/>
  </r>
  <r>
    <x v="1599"/>
    <d v="2024-10-02T00:00:00"/>
    <n v="10"/>
    <n v="2024"/>
    <s v="CUST1235"/>
    <s v="Female"/>
    <n v="28"/>
    <s v="PROD80"/>
    <s v="Wall-Mounted Spice Rack"/>
    <x v="3"/>
    <s v="Kitchen"/>
    <s v="STORE10"/>
    <s v="Martinez, Adkins and Johnson"/>
    <s v="North"/>
    <s v="Danielmouth"/>
    <x v="1"/>
    <s v="COD"/>
    <n v="2"/>
    <n v="0.15000000000000002"/>
    <n v="61.31"/>
    <n v="104.227"/>
  </r>
  <r>
    <x v="1600"/>
    <d v="2023-10-24T00:00:00"/>
    <n v="10"/>
    <n v="2023"/>
    <s v="CUST1342"/>
    <s v="Female"/>
    <n v="30"/>
    <s v="PROD81"/>
    <s v="Badminton Racket Set"/>
    <x v="0"/>
    <s v="Equipment"/>
    <s v="STORE10"/>
    <s v="Martinez, Adkins and Johnson"/>
    <s v="North"/>
    <s v="Danielmouth"/>
    <x v="1"/>
    <s v="Credit Card"/>
    <n v="2"/>
    <n v="0.22999999999999998"/>
    <n v="870.13"/>
    <n v="1340.0001999999999"/>
  </r>
  <r>
    <x v="1601"/>
    <d v="2025-01-07T00:00:00"/>
    <n v="1"/>
    <n v="2025"/>
    <s v="CUST1067"/>
    <s v="Male"/>
    <n v="58"/>
    <s v="PROD15"/>
    <s v="4K Home Projector"/>
    <x v="1"/>
    <s v="Appliances"/>
    <s v="STORE19"/>
    <s v="Mann-Austin"/>
    <s v="East"/>
    <s v="Vasquezborough"/>
    <x v="0"/>
    <s v="PayPal"/>
    <n v="1"/>
    <n v="0.10999999999999999"/>
    <n v="336.51"/>
    <n v="299.4939"/>
  </r>
  <r>
    <x v="1602"/>
    <d v="2024-01-22T00:00:00"/>
    <n v="1"/>
    <n v="2024"/>
    <s v="CUST1181"/>
    <s v="Male"/>
    <n v="60"/>
    <s v="PROD67"/>
    <s v="Smart LED Light Strip"/>
    <x v="1"/>
    <s v="Accessories"/>
    <s v="STORE0"/>
    <s v="Rivera-Warner"/>
    <s v="East"/>
    <s v="Washingtonfurt"/>
    <x v="1"/>
    <s v="COD"/>
    <n v="1"/>
    <n v="0.26"/>
    <n v="305.71000000000004"/>
    <n v="226.22540000000004"/>
  </r>
  <r>
    <x v="1603"/>
    <d v="2023-10-25T00:00:00"/>
    <n v="10"/>
    <n v="2023"/>
    <s v="CUST1121"/>
    <s v="Male"/>
    <n v="62"/>
    <s v="PROD10"/>
    <s v="Men's Graphic T-Shirt"/>
    <x v="4"/>
    <s v="Tops"/>
    <s v="STORE18"/>
    <s v="Guerrero-Schmitt"/>
    <s v="East"/>
    <s v="East Stevechester"/>
    <x v="1"/>
    <s v="COD"/>
    <n v="2"/>
    <n v="0.29000000000000004"/>
    <n v="635.39"/>
    <n v="902.25379999999996"/>
  </r>
  <r>
    <x v="1604"/>
    <d v="2024-07-18T00:00:00"/>
    <n v="7"/>
    <n v="2024"/>
    <s v="CUST1116"/>
    <s v="Female"/>
    <n v="18"/>
    <s v="PROD92"/>
    <s v="Microwave Oven"/>
    <x v="3"/>
    <s v="Appliances"/>
    <s v="STORE19"/>
    <s v="Mann-Austin"/>
    <s v="East"/>
    <s v="Vasquezborough"/>
    <x v="0"/>
    <s v="COD"/>
    <n v="2"/>
    <n v="0.22999999999999998"/>
    <n v="253.86999999999998"/>
    <n v="390.95979999999997"/>
  </r>
  <r>
    <x v="1605"/>
    <d v="2024-06-29T00:00:00"/>
    <n v="6"/>
    <n v="2024"/>
    <s v="CUST1484"/>
    <s v="Male"/>
    <n v="32"/>
    <s v="PROD76"/>
    <s v="Wireless Mouse"/>
    <x v="1"/>
    <s v="Computer"/>
    <s v="STORE17"/>
    <s v="Holloway Ltd"/>
    <s v="North"/>
    <s v="Bensonhaven"/>
    <x v="1"/>
    <s v="COD"/>
    <n v="3"/>
    <n v="0.17000000000000004"/>
    <n v="915.81000000000006"/>
    <n v="2280.3669"/>
  </r>
  <r>
    <x v="1606"/>
    <d v="2025-05-18T00:00:00"/>
    <n v="5"/>
    <n v="2025"/>
    <s v="CUST1209"/>
    <s v="Female"/>
    <n v="50"/>
    <s v="PROD42"/>
    <s v="Smart Home WiFi Camera"/>
    <x v="1"/>
    <s v="Accessories"/>
    <s v="STORE8"/>
    <s v="Mann-Austin"/>
    <s v="East"/>
    <s v="Vasquezborough"/>
    <x v="0"/>
    <s v="Credit Card"/>
    <n v="3"/>
    <n v="2.0000000000000018E-2"/>
    <n v="779.5"/>
    <n v="2291.73"/>
  </r>
  <r>
    <x v="1607"/>
    <d v="2024-06-27T00:00:00"/>
    <n v="6"/>
    <n v="2024"/>
    <s v="CUST1469"/>
    <s v="Male"/>
    <n v="19"/>
    <s v="PROD61"/>
    <s v="Tennis Ball 3-Pack"/>
    <x v="0"/>
    <s v="Equipment"/>
    <s v="STORE16"/>
    <s v="Frederick-Wright"/>
    <s v="West"/>
    <s v="New Jimmymouth"/>
    <x v="1"/>
    <s v="Credit Card"/>
    <n v="2"/>
    <n v="0.26"/>
    <n v="780.57"/>
    <n v="1155.2436"/>
  </r>
  <r>
    <x v="1608"/>
    <d v="2024-04-08T00:00:00"/>
    <n v="4"/>
    <n v="2024"/>
    <s v="CUST1383"/>
    <s v="Female"/>
    <n v="27"/>
    <s v="PROD95"/>
    <s v="Sports Stopwatch Basic"/>
    <x v="0"/>
    <s v="Accessories"/>
    <s v="STORE19"/>
    <s v="Mann-Austin"/>
    <s v="East"/>
    <s v="Vasquezborough"/>
    <x v="0"/>
    <s v="Credit Card"/>
    <n v="1"/>
    <n v="0"/>
    <n v="511.35"/>
    <n v="511.35"/>
  </r>
  <r>
    <x v="1609"/>
    <d v="2025-05-26T00:00:00"/>
    <n v="5"/>
    <n v="2025"/>
    <s v="CUST1016"/>
    <s v="Female"/>
    <n v="24"/>
    <s v="PROD97"/>
    <s v="Cricket Bat"/>
    <x v="0"/>
    <s v="Team Sports"/>
    <s v="STORE3"/>
    <s v="Mann-Austin"/>
    <s v="East"/>
    <s v="Vasquezborough"/>
    <x v="0"/>
    <s v="COD"/>
    <n v="4"/>
    <n v="0.29000000000000004"/>
    <n v="44.07"/>
    <n v="125.1588"/>
  </r>
  <r>
    <x v="1610"/>
    <d v="2024-01-29T00:00:00"/>
    <n v="1"/>
    <n v="2024"/>
    <s v="CUST1197"/>
    <s v="Female"/>
    <n v="45"/>
    <s v="PROD69"/>
    <s v="Men's Sports Shorts"/>
    <x v="4"/>
    <s v="Bottoms"/>
    <s v="STORE11"/>
    <s v="Martinez, Adkins and Johnson"/>
    <s v="North"/>
    <s v="Danielmouth"/>
    <x v="1"/>
    <s v="Credit Card"/>
    <n v="2"/>
    <n v="0.15000000000000002"/>
    <n v="895.92000000000007"/>
    <n v="1523.0640000000001"/>
  </r>
  <r>
    <x v="1611"/>
    <d v="2024-11-23T00:00:00"/>
    <n v="11"/>
    <n v="2024"/>
    <s v="CUST1305"/>
    <s v="Male"/>
    <n v="64"/>
    <s v="PROD53"/>
    <s v="Men's Track Pants"/>
    <x v="4"/>
    <s v="Bottoms"/>
    <s v="STORE2"/>
    <s v="Mann-Austin"/>
    <s v="East"/>
    <s v="Vasquezborough"/>
    <x v="0"/>
    <s v="COD"/>
    <n v="4"/>
    <n v="0.21999999999999997"/>
    <n v="456.32"/>
    <n v="1423.7184"/>
  </r>
  <r>
    <x v="1612"/>
    <d v="2025-04-30T00:00:00"/>
    <n v="4"/>
    <n v="2025"/>
    <s v="CUST1420"/>
    <s v="Male"/>
    <n v="60"/>
    <s v="PROD34"/>
    <s v="Gaming Mechanical Keyboard"/>
    <x v="1"/>
    <s v="Computer"/>
    <s v="STORE0"/>
    <s v="Rivera-Warner"/>
    <s v="East"/>
    <s v="Washingtonfurt"/>
    <x v="1"/>
    <s v="COD"/>
    <n v="1"/>
    <n v="0.29000000000000004"/>
    <n v="905.5"/>
    <n v="642.90499999999997"/>
  </r>
  <r>
    <x v="1613"/>
    <d v="2024-08-19T00:00:00"/>
    <n v="8"/>
    <n v="2024"/>
    <s v="CUST1204"/>
    <s v="Male"/>
    <n v="52"/>
    <s v="PROD16"/>
    <s v="Beard Grooming Kit"/>
    <x v="2"/>
    <s v="Grooming"/>
    <s v="STORE13"/>
    <s v="Martinez, Adkins and Johnson"/>
    <s v="North"/>
    <s v="Danielmouth"/>
    <x v="1"/>
    <s v="Credit Card"/>
    <n v="3"/>
    <n v="7.999999999999996E-2"/>
    <n v="63.19"/>
    <n v="174.40440000000001"/>
  </r>
  <r>
    <x v="1614"/>
    <d v="2024-12-02T00:00:00"/>
    <n v="12"/>
    <n v="2024"/>
    <s v="CUST1050"/>
    <s v="Female"/>
    <n v="61"/>
    <s v="PROD70"/>
    <s v="Kitchen Storage Rack"/>
    <x v="3"/>
    <s v="Storage"/>
    <s v="STORE7"/>
    <s v="Mann-Austin"/>
    <s v="East"/>
    <s v="Vasquezborough"/>
    <x v="0"/>
    <s v="PayPal"/>
    <n v="3"/>
    <n v="6.0000000000000275E-2"/>
    <n v="687.66000000000031"/>
    <n v="1939.2012000000004"/>
  </r>
  <r>
    <x v="1615"/>
    <d v="2025-03-26T00:00:00"/>
    <n v="3"/>
    <n v="2025"/>
    <s v="CUST1219"/>
    <s v="Female"/>
    <n v="47"/>
    <s v="PROD43"/>
    <s v="USB External Hard Drive"/>
    <x v="1"/>
    <s v="Computer"/>
    <s v="STORE9"/>
    <s v="Mann-Austin"/>
    <s v="East"/>
    <s v="Vasquezborough"/>
    <x v="0"/>
    <s v="PayPal"/>
    <n v="4"/>
    <n v="0.12"/>
    <n v="639.05999999999995"/>
    <n v="2249.4911999999999"/>
  </r>
  <r>
    <x v="1616"/>
    <d v="2024-06-13T00:00:00"/>
    <n v="6"/>
    <n v="2024"/>
    <s v="CUST1067"/>
    <s v="Male"/>
    <n v="58"/>
    <s v="PROD71"/>
    <s v="Hair Repair Oil Treatment"/>
    <x v="2"/>
    <s v="Haircare"/>
    <s v="STORE7"/>
    <s v="Mann-Austin"/>
    <s v="East"/>
    <s v="Vasquezborough"/>
    <x v="0"/>
    <s v="COD"/>
    <n v="1"/>
    <n v="4.0000000000000036E-2"/>
    <n v="475.14999999999992"/>
    <n v="456.14399999999989"/>
  </r>
  <r>
    <x v="1617"/>
    <d v="2024-08-30T00:00:00"/>
    <n v="8"/>
    <n v="2024"/>
    <s v="CUST1190"/>
    <s v="Male"/>
    <n v="21"/>
    <s v="PROD44"/>
    <s v="Adjustable Jump Rope"/>
    <x v="0"/>
    <s v="Fitness"/>
    <s v="STORE6"/>
    <s v="Mann-Austin"/>
    <s v="East"/>
    <s v="Vasquezborough"/>
    <x v="0"/>
    <s v="COD"/>
    <n v="1"/>
    <n v="7.999999999999996E-2"/>
    <n v="62.379999999999995"/>
    <n v="57.389600000000002"/>
  </r>
  <r>
    <x v="1618"/>
    <d v="2024-03-24T00:00:00"/>
    <n v="3"/>
    <n v="2024"/>
    <s v="CUST1354"/>
    <s v="Male"/>
    <n v="38"/>
    <s v="PROD15"/>
    <s v="4K Home Projector"/>
    <x v="1"/>
    <s v="Appliances"/>
    <s v="STORE7"/>
    <s v="Mann-Austin"/>
    <s v="East"/>
    <s v="Vasquezborough"/>
    <x v="0"/>
    <s v="COD"/>
    <n v="1"/>
    <n v="0.19999999999999996"/>
    <n v="977.02"/>
    <n v="781.61599999999999"/>
  </r>
  <r>
    <x v="1619"/>
    <d v="2024-09-11T00:00:00"/>
    <n v="9"/>
    <n v="2024"/>
    <s v="CUST1074"/>
    <s v="Male"/>
    <n v="58"/>
    <s v="PROD83"/>
    <s v="Hydrating Face Cleanser"/>
    <x v="2"/>
    <s v="Skincare"/>
    <s v="STORE4"/>
    <s v="Mann-Austin"/>
    <s v="East"/>
    <s v="Vasquezborough"/>
    <x v="0"/>
    <s v="Credit Card"/>
    <n v="2"/>
    <n v="0.25"/>
    <n v="898.81"/>
    <n v="1348.2149999999999"/>
  </r>
  <r>
    <x v="1620"/>
    <d v="2025-04-22T00:00:00"/>
    <n v="4"/>
    <n v="2025"/>
    <s v="CUST1351"/>
    <s v="Female"/>
    <n v="25"/>
    <s v="PROD57"/>
    <s v="Foam Roller"/>
    <x v="0"/>
    <s v="Fitness"/>
    <s v="STORE3"/>
    <s v="Mann-Austin"/>
    <s v="East"/>
    <s v="Vasquezborough"/>
    <x v="0"/>
    <s v="Credit Card"/>
    <n v="2"/>
    <n v="0.28000000000000003"/>
    <n v="422.13000000000005"/>
    <n v="607.86720000000003"/>
  </r>
  <r>
    <x v="1621"/>
    <d v="2024-08-20T00:00:00"/>
    <n v="8"/>
    <n v="2024"/>
    <s v="CUST1050"/>
    <s v="Female"/>
    <n v="61"/>
    <s v="PROD34"/>
    <s v="Gaming Mechanical Keyboard"/>
    <x v="1"/>
    <s v="Computer"/>
    <s v="STORE11"/>
    <s v="Martinez, Adkins and Johnson"/>
    <s v="North"/>
    <s v="Danielmouth"/>
    <x v="1"/>
    <s v="COD"/>
    <n v="1"/>
    <n v="3.0000000000000027E-2"/>
    <n v="324.56"/>
    <n v="314.82319999999999"/>
  </r>
  <r>
    <x v="1622"/>
    <d v="2024-08-27T00:00:00"/>
    <n v="8"/>
    <n v="2024"/>
    <s v="CUST1468"/>
    <s v="Male"/>
    <n v="45"/>
    <s v="PROD55"/>
    <s v="Ceramic Plant Pot"/>
    <x v="3"/>
    <s v="Decor"/>
    <s v="STORE16"/>
    <s v="Frederick-Wright"/>
    <s v="West"/>
    <s v="New Jimmymouth"/>
    <x v="1"/>
    <s v="PayPal"/>
    <n v="4"/>
    <n v="0.2599999999999999"/>
    <n v="570.37999999999988"/>
    <n v="1688.3247999999999"/>
  </r>
  <r>
    <x v="1623"/>
    <d v="2024-07-06T00:00:00"/>
    <n v="7"/>
    <n v="2024"/>
    <s v="CUST1394"/>
    <s v="Female"/>
    <n v="43"/>
    <s v="PROD34"/>
    <s v="Gaming Mechanical Keyboard"/>
    <x v="1"/>
    <s v="Computer"/>
    <s v="STORE15"/>
    <s v="Shelton PLC"/>
    <s v="North"/>
    <s v="East Jenniferstad"/>
    <x v="1"/>
    <s v="PayPal"/>
    <n v="2"/>
    <n v="0.10999999999999999"/>
    <n v="223.73"/>
    <n v="398.23939999999999"/>
  </r>
  <r>
    <x v="1624"/>
    <d v="2025-07-30T00:00:00"/>
    <n v="7"/>
    <n v="2025"/>
    <s v="CUST1351"/>
    <s v="Female"/>
    <n v="25"/>
    <s v="PROD86"/>
    <s v="Kitchen Cutting Board"/>
    <x v="3"/>
    <s v="Kitchen"/>
    <s v="STORE16"/>
    <s v="Frederick-Wright"/>
    <s v="West"/>
    <s v="New Jimmymouth"/>
    <x v="1"/>
    <s v="Credit Card"/>
    <n v="4"/>
    <n v="0.10999999999999999"/>
    <n v="164.93"/>
    <n v="587.1508"/>
  </r>
  <r>
    <x v="1625"/>
    <d v="2024-10-04T00:00:00"/>
    <n v="10"/>
    <n v="2024"/>
    <s v="CUST1249"/>
    <s v="Female"/>
    <n v="41"/>
    <s v="PROD15"/>
    <s v="4K Home Projector"/>
    <x v="1"/>
    <s v="Appliances"/>
    <s v="STORE7"/>
    <s v="Mann-Austin"/>
    <s v="East"/>
    <s v="Vasquezborough"/>
    <x v="0"/>
    <s v="COD"/>
    <n v="3"/>
    <n v="0.27999999999999992"/>
    <n v="326.65999999999991"/>
    <n v="705.58559999999989"/>
  </r>
  <r>
    <x v="1626"/>
    <d v="2024-03-31T00:00:00"/>
    <n v="3"/>
    <n v="2024"/>
    <s v="CUST1182"/>
    <s v="Female"/>
    <n v="23"/>
    <s v="PROD1"/>
    <s v="Men's Graphic T-Shirt"/>
    <x v="4"/>
    <s v="Tops"/>
    <s v="STORE15"/>
    <s v="Shelton PLC"/>
    <s v="North"/>
    <s v="East Jenniferstad"/>
    <x v="1"/>
    <s v="PayPal"/>
    <n v="2"/>
    <n v="0.17000000000000004"/>
    <n v="462.93"/>
    <n v="768.46379999999999"/>
  </r>
  <r>
    <x v="1627"/>
    <d v="2025-08-16T00:00:00"/>
    <n v="8"/>
    <n v="2025"/>
    <s v="CUST1147"/>
    <s v="Female"/>
    <n v="49"/>
    <s v="PROD0"/>
    <s v="Brother Laser Printer"/>
    <x v="1"/>
    <s v="Computer"/>
    <s v="STORE16"/>
    <s v="Frederick-Wright"/>
    <s v="West"/>
    <s v="New Jimmymouth"/>
    <x v="1"/>
    <s v="Credit Card"/>
    <n v="3"/>
    <n v="4.0000000000000147E-2"/>
    <n v="60.260000000000019"/>
    <n v="173.54880000000003"/>
  </r>
  <r>
    <x v="1628"/>
    <d v="2025-06-21T00:00:00"/>
    <n v="6"/>
    <n v="2025"/>
    <s v="CUST1071"/>
    <s v="Female"/>
    <n v="61"/>
    <s v="PROD34"/>
    <s v="Gaming Mechanical Keyboard"/>
    <x v="1"/>
    <s v="Computer"/>
    <s v="STORE9"/>
    <s v="Mann-Austin"/>
    <s v="East"/>
    <s v="Vasquezborough"/>
    <x v="0"/>
    <s v="COD"/>
    <n v="3"/>
    <n v="6.0000000000000053E-2"/>
    <n v="109.50000000000001"/>
    <n v="308.79000000000002"/>
  </r>
  <r>
    <x v="1629"/>
    <d v="2025-03-05T00:00:00"/>
    <n v="3"/>
    <n v="2025"/>
    <s v="CUST1382"/>
    <s v="Female"/>
    <n v="20"/>
    <s v="PROD70"/>
    <s v="Kitchen Storage Rack"/>
    <x v="3"/>
    <s v="Storage"/>
    <s v="STORE16"/>
    <s v="Frederick-Wright"/>
    <s v="West"/>
    <s v="New Jimmymouth"/>
    <x v="1"/>
    <s v="COD"/>
    <n v="1"/>
    <n v="0.14000000000000001"/>
    <n v="505.83"/>
    <n v="435.0138"/>
  </r>
  <r>
    <x v="1630"/>
    <d v="2024-08-07T00:00:00"/>
    <n v="8"/>
    <n v="2024"/>
    <s v="CUST1163"/>
    <s v="Male"/>
    <n v="21"/>
    <s v="PROD98"/>
    <s v="Portable Bluetooth Speaker"/>
    <x v="1"/>
    <s v="Audio"/>
    <s v="STORE10"/>
    <s v="Martinez, Adkins and Johnson"/>
    <s v="North"/>
    <s v="Danielmouth"/>
    <x v="1"/>
    <s v="PayPal"/>
    <n v="2"/>
    <n v="0.27"/>
    <n v="443.15"/>
    <n v="646.99899999999991"/>
  </r>
  <r>
    <x v="1631"/>
    <d v="2025-03-23T00:00:00"/>
    <n v="3"/>
    <n v="2025"/>
    <s v="CUST1497"/>
    <s v="Female"/>
    <n v="47"/>
    <s v="PROD7"/>
    <s v="Men's Sports Shorts"/>
    <x v="4"/>
    <s v="Bottoms"/>
    <s v="STORE7"/>
    <s v="Mann-Austin"/>
    <s v="East"/>
    <s v="Vasquezborough"/>
    <x v="0"/>
    <s v="PayPal"/>
    <n v="2"/>
    <n v="0.22999999999999998"/>
    <n v="784.25999999999988"/>
    <n v="1207.7603999999999"/>
  </r>
  <r>
    <x v="1632"/>
    <d v="2024-08-29T00:00:00"/>
    <n v="8"/>
    <n v="2024"/>
    <s v="CUST1455"/>
    <s v="Male"/>
    <n v="54"/>
    <s v="PROD39"/>
    <s v="Portable Power Bank"/>
    <x v="1"/>
    <s v="Mobile"/>
    <s v="STORE11"/>
    <s v="Martinez, Adkins and Johnson"/>
    <s v="North"/>
    <s v="Danielmouth"/>
    <x v="1"/>
    <s v="PayPal"/>
    <n v="3"/>
    <n v="0.17000000000000004"/>
    <n v="590.31000000000006"/>
    <n v="1469.8719000000001"/>
  </r>
  <r>
    <x v="1633"/>
    <d v="2024-09-18T00:00:00"/>
    <n v="9"/>
    <n v="2024"/>
    <s v="CUST1120"/>
    <s v="Female"/>
    <n v="44"/>
    <s v="PROD69"/>
    <s v="Men's Sports Shorts"/>
    <x v="4"/>
    <s v="Bottoms"/>
    <s v="STORE16"/>
    <s v="Frederick-Wright"/>
    <s v="West"/>
    <s v="New Jimmymouth"/>
    <x v="1"/>
    <s v="COD"/>
    <n v="1"/>
    <n v="6.0000000000000164E-2"/>
    <n v="696.13"/>
    <n v="654.36219999999992"/>
  </r>
  <r>
    <x v="1634"/>
    <d v="2024-02-19T00:00:00"/>
    <n v="2"/>
    <n v="2024"/>
    <s v="CUST1104"/>
    <s v="Male"/>
    <n v="64"/>
    <s v="PROD51"/>
    <s v="HDMI Cable – 2m"/>
    <x v="1"/>
    <s v="Accessories"/>
    <s v="STORE6"/>
    <s v="Mann-Austin"/>
    <s v="East"/>
    <s v="Vasquezborough"/>
    <x v="0"/>
    <s v="Credit Card"/>
    <n v="4"/>
    <n v="0.25"/>
    <n v="194.39"/>
    <n v="583.16999999999996"/>
  </r>
  <r>
    <x v="1635"/>
    <d v="2024-05-18T00:00:00"/>
    <n v="5"/>
    <n v="2024"/>
    <s v="CUST1330"/>
    <s v="Male"/>
    <n v="54"/>
    <s v="PROD33"/>
    <s v="Modern Wall Clock"/>
    <x v="3"/>
    <s v="Decor"/>
    <s v="STORE1"/>
    <s v="Martinez, Adkins and Johnson"/>
    <s v="North"/>
    <s v="Danielmouth"/>
    <x v="1"/>
    <s v="Credit Card"/>
    <n v="1"/>
    <n v="9.9999999999999867E-2"/>
    <n v="339.7"/>
    <n v="305.73"/>
  </r>
  <r>
    <x v="1636"/>
    <d v="2025-09-12T00:00:00"/>
    <n v="9"/>
    <n v="2025"/>
    <s v="CUST1048"/>
    <s v="Male"/>
    <n v="54"/>
    <s v="PROD68"/>
    <s v="Wooden Nightstand"/>
    <x v="3"/>
    <s v="Furniture"/>
    <s v="STORE13"/>
    <s v="Martinez, Adkins and Johnson"/>
    <s v="North"/>
    <s v="Danielmouth"/>
    <x v="1"/>
    <s v="PayPal"/>
    <n v="4"/>
    <n v="0.27"/>
    <n v="463.16"/>
    <n v="1352.4272000000001"/>
  </r>
  <r>
    <x v="1637"/>
    <d v="2025-02-21T00:00:00"/>
    <n v="2"/>
    <n v="2025"/>
    <s v="CUST1107"/>
    <s v="Female"/>
    <n v="62"/>
    <s v="PROD5"/>
    <s v="Men's Roll-On Perfume"/>
    <x v="2"/>
    <s v="Fragrance"/>
    <s v="STORE10"/>
    <s v="Martinez, Adkins and Johnson"/>
    <s v="North"/>
    <s v="Danielmouth"/>
    <x v="1"/>
    <s v="Credit Card"/>
    <n v="2"/>
    <n v="8.9999999999999969E-2"/>
    <n v="824.91"/>
    <n v="1501.3362"/>
  </r>
  <r>
    <x v="1638"/>
    <d v="2024-08-16T00:00:00"/>
    <n v="8"/>
    <n v="2024"/>
    <s v="CUST1070"/>
    <s v="Female"/>
    <n v="29"/>
    <s v="PROD5"/>
    <s v="Men's Roll-On Perfume"/>
    <x v="2"/>
    <s v="Fragrance"/>
    <s v="STORE2"/>
    <s v="Mann-Austin"/>
    <s v="East"/>
    <s v="Vasquezborough"/>
    <x v="0"/>
    <s v="Credit Card"/>
    <n v="4"/>
    <n v="0.17000000000000004"/>
    <n v="796.89"/>
    <n v="2645.6747999999998"/>
  </r>
  <r>
    <x v="1639"/>
    <d v="2024-07-05T00:00:00"/>
    <n v="7"/>
    <n v="2024"/>
    <s v="CUST1240"/>
    <s v="Female"/>
    <n v="59"/>
    <s v="PROD26"/>
    <s v="Wireless Bluetooth Speaker"/>
    <x v="1"/>
    <s v="Audio"/>
    <s v="STORE17"/>
    <s v="Holloway Ltd"/>
    <s v="North"/>
    <s v="Bensonhaven"/>
    <x v="1"/>
    <s v="COD"/>
    <n v="3"/>
    <n v="0.30000000000000016"/>
    <n v="543.93000000000018"/>
    <n v="1142.2530000000002"/>
  </r>
  <r>
    <x v="1640"/>
    <d v="2024-07-23T00:00:00"/>
    <n v="7"/>
    <n v="2024"/>
    <s v="CUST1173"/>
    <s v="Female"/>
    <n v="41"/>
    <s v="PROD14"/>
    <s v="Decorative Wall Mirror"/>
    <x v="3"/>
    <s v="Decor"/>
    <s v="STORE7"/>
    <s v="Mann-Austin"/>
    <s v="East"/>
    <s v="Vasquezborough"/>
    <x v="0"/>
    <s v="PayPal"/>
    <n v="2"/>
    <n v="3.0000000000000027E-2"/>
    <n v="44.65"/>
    <n v="86.620999999999995"/>
  </r>
  <r>
    <x v="1641"/>
    <d v="2025-03-26T00:00:00"/>
    <n v="3"/>
    <n v="2025"/>
    <s v="CUST1250"/>
    <s v="Male"/>
    <n v="48"/>
    <s v="PROD56"/>
    <s v="Premium Blanket Throw"/>
    <x v="3"/>
    <s v="Decor"/>
    <s v="STORE0"/>
    <s v="Rivera-Warner"/>
    <s v="East"/>
    <s v="Washingtonfurt"/>
    <x v="1"/>
    <s v="COD"/>
    <n v="4"/>
    <n v="6.0000000000000053E-2"/>
    <n v="827.39"/>
    <n v="3110.9863999999998"/>
  </r>
  <r>
    <x v="1642"/>
    <d v="2024-01-10T00:00:00"/>
    <n v="1"/>
    <n v="2024"/>
    <s v="CUST1308"/>
    <s v="Female"/>
    <n v="60"/>
    <s v="PROD14"/>
    <s v="Decorative Wall Mirror"/>
    <x v="3"/>
    <s v="Decor"/>
    <s v="STORE12"/>
    <s v="Martinez, Adkins and Johnson"/>
    <s v="North"/>
    <s v="Danielmouth"/>
    <x v="1"/>
    <s v="PayPal"/>
    <n v="2"/>
    <n v="0.20999999999999996"/>
    <n v="403.2"/>
    <n v="637.05600000000004"/>
  </r>
  <r>
    <x v="1643"/>
    <d v="2024-09-12T00:00:00"/>
    <n v="9"/>
    <n v="2024"/>
    <s v="CUST1017"/>
    <s v="Female"/>
    <n v="60"/>
    <s v="PROD86"/>
    <s v="Kitchen Cutting Board"/>
    <x v="3"/>
    <s v="Kitchen"/>
    <s v="STORE13"/>
    <s v="Martinez, Adkins and Johnson"/>
    <s v="North"/>
    <s v="Danielmouth"/>
    <x v="1"/>
    <s v="PayPal"/>
    <n v="4"/>
    <n v="0.27"/>
    <n v="292.31"/>
    <n v="853.54520000000002"/>
  </r>
  <r>
    <x v="1644"/>
    <d v="2025-05-29T00:00:00"/>
    <n v="5"/>
    <n v="2025"/>
    <s v="CUST1492"/>
    <s v="Female"/>
    <n v="59"/>
    <s v="PROD2"/>
    <s v="Knee Support Brace"/>
    <x v="0"/>
    <s v="Equipment"/>
    <s v="STORE10"/>
    <s v="Martinez, Adkins and Johnson"/>
    <s v="North"/>
    <s v="Danielmouth"/>
    <x v="1"/>
    <s v="Credit Card"/>
    <n v="1"/>
    <n v="0.10999999999999999"/>
    <n v="948.33"/>
    <n v="844.01370000000009"/>
  </r>
  <r>
    <x v="1645"/>
    <d v="2024-01-03T00:00:00"/>
    <n v="1"/>
    <n v="2024"/>
    <s v="CUST1343"/>
    <s v="Male"/>
    <n v="38"/>
    <s v="PROD39"/>
    <s v="Portable Power Bank"/>
    <x v="1"/>
    <s v="Mobile"/>
    <s v="STORE5"/>
    <s v="Mann-Austin"/>
    <s v="East"/>
    <s v="Vasquezborough"/>
    <x v="0"/>
    <s v="COD"/>
    <n v="1"/>
    <n v="0.17000000000000004"/>
    <n v="702.27"/>
    <n v="582.88409999999999"/>
  </r>
  <r>
    <x v="1646"/>
    <d v="2025-08-06T00:00:00"/>
    <n v="8"/>
    <n v="2025"/>
    <s v="CUST1041"/>
    <s v="Male"/>
    <n v="21"/>
    <s v="PROD30"/>
    <s v="Stainless Steel Cutlery Set"/>
    <x v="3"/>
    <s v="Kitchen"/>
    <s v="STORE3"/>
    <s v="Mann-Austin"/>
    <s v="East"/>
    <s v="Vasquezborough"/>
    <x v="0"/>
    <s v="Credit Card"/>
    <n v="2"/>
    <n v="0.26"/>
    <n v="379.28"/>
    <n v="561.33439999999996"/>
  </r>
  <r>
    <x v="1647"/>
    <d v="2025-01-12T00:00:00"/>
    <n v="1"/>
    <n v="2025"/>
    <s v="CUST1132"/>
    <s v="Female"/>
    <n v="57"/>
    <s v="PROD47"/>
    <s v="Makeup Brush Set"/>
    <x v="2"/>
    <s v="Makeup"/>
    <s v="STORE0"/>
    <s v="Rivera-Warner"/>
    <s v="East"/>
    <s v="Washingtonfurt"/>
    <x v="1"/>
    <s v="Credit Card"/>
    <n v="4"/>
    <n v="0.15000000000000002"/>
    <n v="92.350000000000009"/>
    <n v="313.99"/>
  </r>
  <r>
    <x v="1648"/>
    <d v="2024-11-10T00:00:00"/>
    <n v="11"/>
    <n v="2024"/>
    <s v="CUST1219"/>
    <s v="Female"/>
    <n v="47"/>
    <s v="PROD39"/>
    <s v="Portable Power Bank"/>
    <x v="1"/>
    <s v="Mobile"/>
    <s v="STORE12"/>
    <s v="Martinez, Adkins and Johnson"/>
    <s v="North"/>
    <s v="Danielmouth"/>
    <x v="1"/>
    <s v="Credit Card"/>
    <n v="4"/>
    <n v="0.20999999999999985"/>
    <n v="721.54"/>
    <n v="2280.0664000000002"/>
  </r>
  <r>
    <x v="1649"/>
    <d v="2025-05-10T00:00:00"/>
    <n v="5"/>
    <n v="2025"/>
    <s v="CUST1053"/>
    <s v="Female"/>
    <n v="37"/>
    <s v="PROD38"/>
    <s v="Sports Water Hydration Pack"/>
    <x v="0"/>
    <s v="Outdoor"/>
    <s v="STORE9"/>
    <s v="Mann-Austin"/>
    <s v="East"/>
    <s v="Vasquezborough"/>
    <x v="0"/>
    <s v="Credit Card"/>
    <n v="1"/>
    <n v="0.14000000000000001"/>
    <n v="228.69"/>
    <n v="196.67339999999999"/>
  </r>
  <r>
    <x v="1650"/>
    <d v="2025-09-29T00:00:00"/>
    <n v="9"/>
    <n v="2025"/>
    <s v="CUST1355"/>
    <s v="Male"/>
    <n v="20"/>
    <s v="PROD53"/>
    <s v="Men's Track Pants"/>
    <x v="4"/>
    <s v="Bottoms"/>
    <s v="STORE10"/>
    <s v="Martinez, Adkins and Johnson"/>
    <s v="North"/>
    <s v="Danielmouth"/>
    <x v="1"/>
    <s v="PayPal"/>
    <n v="1"/>
    <n v="0.19999999999999996"/>
    <n v="899.09"/>
    <n v="719.27200000000005"/>
  </r>
  <r>
    <x v="1651"/>
    <d v="2024-03-28T00:00:00"/>
    <n v="3"/>
    <n v="2024"/>
    <s v="CUST1384"/>
    <s v="Female"/>
    <n v="52"/>
    <s v="PROD8"/>
    <s v="Decorative Lamp Shade"/>
    <x v="3"/>
    <s v="Lighting"/>
    <s v="STORE8"/>
    <s v="Mann-Austin"/>
    <s v="East"/>
    <s v="Vasquezborough"/>
    <x v="0"/>
    <s v="Credit Card"/>
    <n v="4"/>
    <n v="0.17000000000000004"/>
    <n v="195.75"/>
    <n v="649.89"/>
  </r>
  <r>
    <x v="1652"/>
    <d v="2024-08-28T00:00:00"/>
    <n v="8"/>
    <n v="2024"/>
    <s v="CUST1426"/>
    <s v="Male"/>
    <n v="28"/>
    <s v="PROD93"/>
    <s v="USB-C Laptop Charger"/>
    <x v="1"/>
    <s v="Computer"/>
    <s v="STORE15"/>
    <s v="Shelton PLC"/>
    <s v="North"/>
    <s v="East Jenniferstad"/>
    <x v="1"/>
    <s v="Credit Card"/>
    <n v="3"/>
    <n v="0.23999999999999988"/>
    <n v="199.12999999999994"/>
    <n v="454.01639999999992"/>
  </r>
  <r>
    <x v="1653"/>
    <d v="2024-06-23T00:00:00"/>
    <n v="6"/>
    <n v="2024"/>
    <s v="CUST1160"/>
    <s v="Female"/>
    <n v="41"/>
    <s v="PROD22"/>
    <s v="Carbon Fiber Tennis Racket"/>
    <x v="0"/>
    <s v="Equipment"/>
    <s v="STORE14"/>
    <s v="Mcdonald Inc"/>
    <s v="South"/>
    <s v="Christopherland"/>
    <x v="2"/>
    <s v="Credit Card"/>
    <n v="2"/>
    <n v="0.17999999999999994"/>
    <n v="833.61999999999989"/>
    <n v="1367.1368"/>
  </r>
  <r>
    <x v="1654"/>
    <d v="2024-04-13T00:00:00"/>
    <n v="4"/>
    <n v="2024"/>
    <s v="CUST1484"/>
    <s v="Male"/>
    <n v="32"/>
    <s v="PROD75"/>
    <s v="Women's Ankle Boots"/>
    <x v="4"/>
    <s v="Footwear"/>
    <s v="STORE0"/>
    <s v="Rivera-Warner"/>
    <s v="East"/>
    <s v="Washingtonfurt"/>
    <x v="1"/>
    <s v="Credit Card"/>
    <n v="1"/>
    <n v="0.1399999999999999"/>
    <n v="676.25999999999988"/>
    <n v="581.58359999999993"/>
  </r>
  <r>
    <x v="1655"/>
    <d v="2025-02-20T00:00:00"/>
    <n v="2"/>
    <n v="2025"/>
    <s v="CUST1032"/>
    <s v="Female"/>
    <n v="48"/>
    <s v="PROD60"/>
    <s v="Luxury Perfume Spray"/>
    <x v="2"/>
    <s v="Fragrance"/>
    <s v="STORE9"/>
    <s v="Mann-Austin"/>
    <s v="East"/>
    <s v="Vasquezborough"/>
    <x v="0"/>
    <s v="Credit Card"/>
    <n v="2"/>
    <n v="6.0000000000000053E-2"/>
    <n v="666.49"/>
    <n v="1253.0011999999999"/>
  </r>
  <r>
    <x v="1656"/>
    <d v="2025-03-19T00:00:00"/>
    <n v="3"/>
    <n v="2025"/>
    <s v="CUST1460"/>
    <s v="Male"/>
    <n v="35"/>
    <s v="PROD15"/>
    <s v="4K Home Projector"/>
    <x v="1"/>
    <s v="Appliances"/>
    <s v="STORE4"/>
    <s v="Mann-Austin"/>
    <s v="East"/>
    <s v="Vasquezborough"/>
    <x v="0"/>
    <s v="COD"/>
    <n v="3"/>
    <n v="0.2799999999999998"/>
    <n v="471.18999999999977"/>
    <n v="1017.7703999999998"/>
  </r>
  <r>
    <x v="1657"/>
    <d v="2023-11-07T00:00:00"/>
    <n v="11"/>
    <n v="2023"/>
    <s v="CUST1119"/>
    <s v="Male"/>
    <n v="40"/>
    <s v="PROD8"/>
    <s v="Decorative Lamp Shade"/>
    <x v="3"/>
    <s v="Lighting"/>
    <s v="STORE3"/>
    <s v="Mann-Austin"/>
    <s v="East"/>
    <s v="Vasquezborough"/>
    <x v="0"/>
    <s v="COD"/>
    <n v="4"/>
    <n v="0.25"/>
    <n v="555.65"/>
    <n v="1666.9499999999998"/>
  </r>
  <r>
    <x v="1658"/>
    <d v="2023-12-22T00:00:00"/>
    <n v="12"/>
    <n v="2023"/>
    <s v="CUST1035"/>
    <s v="Male"/>
    <n v="52"/>
    <s v="PROD95"/>
    <s v="Sports Stopwatch Basic"/>
    <x v="0"/>
    <s v="Accessories"/>
    <s v="STORE14"/>
    <s v="Mcdonald Inc"/>
    <s v="South"/>
    <s v="Christopherland"/>
    <x v="2"/>
    <s v="Credit Card"/>
    <n v="2"/>
    <n v="6.0000000000000164E-2"/>
    <n v="100.42000000000002"/>
    <n v="188.78960000000001"/>
  </r>
  <r>
    <x v="1659"/>
    <d v="2024-02-15T00:00:00"/>
    <n v="2"/>
    <n v="2024"/>
    <s v="CUST1050"/>
    <s v="Female"/>
    <n v="61"/>
    <s v="PROD98"/>
    <s v="Portable Bluetooth Speaker"/>
    <x v="1"/>
    <s v="Audio"/>
    <s v="STORE18"/>
    <s v="Guerrero-Schmitt"/>
    <s v="East"/>
    <s v="East Stevechester"/>
    <x v="1"/>
    <s v="COD"/>
    <n v="3"/>
    <n v="5.0000000000000044E-2"/>
    <n v="981.69"/>
    <n v="2797.8164999999999"/>
  </r>
  <r>
    <x v="1660"/>
    <d v="2024-01-19T00:00:00"/>
    <n v="1"/>
    <n v="2024"/>
    <s v="CUST1327"/>
    <s v="Female"/>
    <n v="62"/>
    <s v="PROD10"/>
    <s v="Men's Graphic T-Shirt"/>
    <x v="4"/>
    <s v="Tops"/>
    <s v="STORE16"/>
    <s v="Frederick-Wright"/>
    <s v="West"/>
    <s v="New Jimmymouth"/>
    <x v="1"/>
    <s v="COD"/>
    <n v="2"/>
    <n v="8.9999999999999969E-2"/>
    <n v="848.87"/>
    <n v="1544.9434000000001"/>
  </r>
  <r>
    <x v="1661"/>
    <d v="2023-10-31T00:00:00"/>
    <n v="10"/>
    <n v="2023"/>
    <s v="CUST1375"/>
    <s v="Male"/>
    <n v="26"/>
    <s v="PROD96"/>
    <s v="Women's Formal Blazer"/>
    <x v="4"/>
    <s v="Outerwear"/>
    <s v="STORE10"/>
    <s v="Martinez, Adkins and Johnson"/>
    <s v="North"/>
    <s v="Danielmouth"/>
    <x v="1"/>
    <s v="PayPal"/>
    <n v="3"/>
    <n v="0"/>
    <n v="582.32000000000005"/>
    <n v="1746.96"/>
  </r>
  <r>
    <x v="1662"/>
    <d v="2024-02-19T00:00:00"/>
    <n v="2"/>
    <n v="2024"/>
    <s v="CUST1171"/>
    <s v="Female"/>
    <n v="44"/>
    <s v="PROD49"/>
    <s v="Men's Roll-On Perfume"/>
    <x v="2"/>
    <s v="Fragrance"/>
    <s v="STORE17"/>
    <s v="Holloway Ltd"/>
    <s v="North"/>
    <s v="Bensonhaven"/>
    <x v="1"/>
    <s v="COD"/>
    <n v="2"/>
    <n v="0.24"/>
    <n v="869.43"/>
    <n v="1321.5336"/>
  </r>
  <r>
    <x v="1663"/>
    <d v="2024-05-28T00:00:00"/>
    <n v="5"/>
    <n v="2024"/>
    <s v="CUST1021"/>
    <s v="Female"/>
    <n v="36"/>
    <s v="PROD54"/>
    <s v="Sports Stopwatch Pro"/>
    <x v="0"/>
    <s v="Accessories"/>
    <s v="STORE4"/>
    <s v="Mann-Austin"/>
    <s v="East"/>
    <s v="Vasquezborough"/>
    <x v="0"/>
    <s v="COD"/>
    <n v="1"/>
    <n v="3.0000000000000027E-2"/>
    <n v="62.260000000000005"/>
    <n v="60.392200000000003"/>
  </r>
  <r>
    <x v="1664"/>
    <d v="2025-05-21T00:00:00"/>
    <n v="5"/>
    <n v="2025"/>
    <s v="CUST1152"/>
    <s v="Female"/>
    <n v="41"/>
    <s v="PROD39"/>
    <s v="Portable Power Bank"/>
    <x v="1"/>
    <s v="Mobile"/>
    <s v="STORE14"/>
    <s v="Mcdonald Inc"/>
    <s v="South"/>
    <s v="Christopherland"/>
    <x v="2"/>
    <s v="COD"/>
    <n v="3"/>
    <n v="4.0000000000000036E-2"/>
    <n v="343.97"/>
    <n v="990.6336"/>
  </r>
  <r>
    <x v="1665"/>
    <d v="2024-01-02T00:00:00"/>
    <n v="1"/>
    <n v="2024"/>
    <s v="CUST1303"/>
    <s v="Female"/>
    <n v="23"/>
    <s v="PROD24"/>
    <s v="Foldable Camping Chair"/>
    <x v="0"/>
    <s v="Outdoor"/>
    <s v="STORE12"/>
    <s v="Martinez, Adkins and Johnson"/>
    <s v="North"/>
    <s v="Danielmouth"/>
    <x v="1"/>
    <s v="Credit Card"/>
    <n v="3"/>
    <n v="0.10999999999999999"/>
    <n v="304.67"/>
    <n v="813.46889999999996"/>
  </r>
  <r>
    <x v="1666"/>
    <d v="2024-01-05T00:00:00"/>
    <n v="1"/>
    <n v="2024"/>
    <s v="CUST1365"/>
    <s v="Female"/>
    <n v="63"/>
    <s v="PROD27"/>
    <s v="Decorative Floor Vase"/>
    <x v="3"/>
    <s v="Decor"/>
    <s v="STORE9"/>
    <s v="Mann-Austin"/>
    <s v="East"/>
    <s v="Vasquezborough"/>
    <x v="0"/>
    <s v="PayPal"/>
    <n v="4"/>
    <n v="1.0000000000000009E-2"/>
    <n v="208.34"/>
    <n v="825.02639999999997"/>
  </r>
  <r>
    <x v="1667"/>
    <d v="2025-07-22T00:00:00"/>
    <n v="7"/>
    <n v="2025"/>
    <s v="CUST1312"/>
    <s v="Female"/>
    <n v="47"/>
    <s v="PROD86"/>
    <s v="Kitchen Cutting Board"/>
    <x v="3"/>
    <s v="Kitchen"/>
    <s v="STORE1"/>
    <s v="Martinez, Adkins and Johnson"/>
    <s v="North"/>
    <s v="Danielmouth"/>
    <x v="1"/>
    <s v="COD"/>
    <n v="1"/>
    <n v="0.13"/>
    <n v="119.04"/>
    <n v="103.56480000000001"/>
  </r>
  <r>
    <x v="1668"/>
    <d v="2025-07-05T00:00:00"/>
    <n v="7"/>
    <n v="2025"/>
    <s v="CUST1321"/>
    <s v="Female"/>
    <n v="21"/>
    <s v="PROD44"/>
    <s v="Adjustable Jump Rope"/>
    <x v="0"/>
    <s v="Fitness"/>
    <s v="STORE9"/>
    <s v="Mann-Austin"/>
    <s v="East"/>
    <s v="Vasquezborough"/>
    <x v="0"/>
    <s v="COD"/>
    <n v="4"/>
    <n v="6.0000000000000053E-2"/>
    <n v="791.65"/>
    <n v="2976.6039999999998"/>
  </r>
  <r>
    <x v="1669"/>
    <d v="2025-07-24T00:00:00"/>
    <n v="7"/>
    <n v="2025"/>
    <s v="CUST1052"/>
    <s v="Male"/>
    <n v="55"/>
    <s v="PROD14"/>
    <s v="Decorative Wall Mirror"/>
    <x v="3"/>
    <s v="Decor"/>
    <s v="STORE2"/>
    <s v="Mann-Austin"/>
    <s v="East"/>
    <s v="Vasquezborough"/>
    <x v="0"/>
    <s v="Credit Card"/>
    <n v="2"/>
    <n v="0.22999999999999998"/>
    <n v="414.86"/>
    <n v="638.88440000000003"/>
  </r>
  <r>
    <x v="1670"/>
    <d v="2024-04-03T00:00:00"/>
    <n v="4"/>
    <n v="2024"/>
    <s v="CUST1478"/>
    <s v="Male"/>
    <n v="59"/>
    <s v="PROD38"/>
    <s v="Sports Water Hydration Pack"/>
    <x v="0"/>
    <s v="Outdoor"/>
    <s v="STORE12"/>
    <s v="Martinez, Adkins and Johnson"/>
    <s v="North"/>
    <s v="Danielmouth"/>
    <x v="1"/>
    <s v="PayPal"/>
    <n v="2"/>
    <n v="0.28000000000000003"/>
    <n v="960.81"/>
    <n v="1383.5663999999999"/>
  </r>
  <r>
    <x v="1671"/>
    <d v="2025-01-11T00:00:00"/>
    <n v="1"/>
    <n v="2025"/>
    <s v="CUST1212"/>
    <s v="Female"/>
    <n v="63"/>
    <s v="PROD50"/>
    <s v="Boxing Hand Wraps"/>
    <x v="0"/>
    <s v="Fitness"/>
    <s v="STORE4"/>
    <s v="Mann-Austin"/>
    <s v="East"/>
    <s v="Vasquezborough"/>
    <x v="0"/>
    <s v="PayPal"/>
    <n v="4"/>
    <n v="0.17999999999999994"/>
    <n v="943.3599999999999"/>
    <n v="3094.2208000000001"/>
  </r>
  <r>
    <x v="1672"/>
    <d v="2024-09-26T00:00:00"/>
    <n v="9"/>
    <n v="2024"/>
    <s v="CUST1213"/>
    <s v="Female"/>
    <n v="42"/>
    <s v="PROD3"/>
    <s v="Fabric Sofa Throw Blanket"/>
    <x v="3"/>
    <s v="Decor"/>
    <s v="STORE13"/>
    <s v="Martinez, Adkins and Johnson"/>
    <s v="North"/>
    <s v="Danielmouth"/>
    <x v="1"/>
    <s v="COD"/>
    <n v="1"/>
    <n v="0.26"/>
    <n v="830.42000000000007"/>
    <n v="614.51080000000002"/>
  </r>
  <r>
    <x v="1673"/>
    <d v="2024-12-11T00:00:00"/>
    <n v="12"/>
    <n v="2024"/>
    <s v="CUST1353"/>
    <s v="Female"/>
    <n v="56"/>
    <s v="PROD67"/>
    <s v="Smart LED Light Strip"/>
    <x v="1"/>
    <s v="Accessories"/>
    <s v="STORE17"/>
    <s v="Holloway Ltd"/>
    <s v="North"/>
    <s v="Bensonhaven"/>
    <x v="1"/>
    <s v="Credit Card"/>
    <n v="1"/>
    <n v="0.18999999999999995"/>
    <n v="762.54999999999984"/>
    <n v="617.66549999999995"/>
  </r>
  <r>
    <x v="1674"/>
    <d v="2025-07-01T00:00:00"/>
    <n v="7"/>
    <n v="2025"/>
    <s v="CUST1343"/>
    <s v="Male"/>
    <n v="38"/>
    <s v="PROD74"/>
    <s v="Bluetooth Car Audio System"/>
    <x v="1"/>
    <s v="Audio"/>
    <s v="STORE18"/>
    <s v="Guerrero-Schmitt"/>
    <s v="East"/>
    <s v="East Stevechester"/>
    <x v="1"/>
    <s v="COD"/>
    <n v="2"/>
    <n v="0.24"/>
    <n v="464.43000000000006"/>
    <n v="705.93360000000007"/>
  </r>
  <r>
    <x v="1675"/>
    <d v="2025-07-13T00:00:00"/>
    <n v="7"/>
    <n v="2025"/>
    <s v="CUST1016"/>
    <s v="Female"/>
    <n v="24"/>
    <s v="PROD64"/>
    <s v="Matte Lipstick Set"/>
    <x v="2"/>
    <s v="Makeup"/>
    <s v="STORE18"/>
    <s v="Guerrero-Schmitt"/>
    <s v="East"/>
    <s v="East Stevechester"/>
    <x v="1"/>
    <s v="PayPal"/>
    <n v="1"/>
    <n v="0.24"/>
    <n v="711.07999999999993"/>
    <n v="540.42079999999999"/>
  </r>
  <r>
    <x v="1676"/>
    <d v="2024-12-30T00:00:00"/>
    <n v="12"/>
    <n v="2024"/>
    <s v="CUST1251"/>
    <s v="Male"/>
    <n v="64"/>
    <s v="PROD45"/>
    <s v="High-Grip Football"/>
    <x v="0"/>
    <s v="Team Sports"/>
    <s v="STORE14"/>
    <s v="Mcdonald Inc"/>
    <s v="South"/>
    <s v="Christopherland"/>
    <x v="2"/>
    <s v="PayPal"/>
    <n v="2"/>
    <n v="0.16000000000000003"/>
    <n v="984.96"/>
    <n v="1654.7328"/>
  </r>
  <r>
    <x v="1677"/>
    <d v="2025-04-12T00:00:00"/>
    <n v="4"/>
    <n v="2025"/>
    <s v="CUST1343"/>
    <s v="Male"/>
    <n v="38"/>
    <s v="PROD38"/>
    <s v="Sports Water Hydration Pack"/>
    <x v="0"/>
    <s v="Outdoor"/>
    <s v="STORE12"/>
    <s v="Martinez, Adkins and Johnson"/>
    <s v="North"/>
    <s v="Danielmouth"/>
    <x v="1"/>
    <s v="COD"/>
    <n v="1"/>
    <n v="5.9999999999999942E-2"/>
    <n v="21.14"/>
    <n v="19.871600000000001"/>
  </r>
  <r>
    <x v="1678"/>
    <d v="2025-01-22T00:00:00"/>
    <n v="1"/>
    <n v="2025"/>
    <s v="CUST1106"/>
    <s v="Female"/>
    <n v="53"/>
    <s v="PROD98"/>
    <s v="Portable Bluetooth Speaker"/>
    <x v="1"/>
    <s v="Audio"/>
    <s v="STORE8"/>
    <s v="Mann-Austin"/>
    <s v="East"/>
    <s v="Vasquezborough"/>
    <x v="0"/>
    <s v="Credit Card"/>
    <n v="1"/>
    <n v="0.15999999999999992"/>
    <n v="343.03"/>
    <n v="288.14519999999999"/>
  </r>
  <r>
    <x v="1679"/>
    <d v="2023-11-07T00:00:00"/>
    <n v="11"/>
    <n v="2023"/>
    <s v="CUST1247"/>
    <s v="Male"/>
    <n v="32"/>
    <s v="PROD20"/>
    <s v="Outdoor Sports Water Bottle"/>
    <x v="0"/>
    <s v="Accessories"/>
    <s v="STORE18"/>
    <s v="Guerrero-Schmitt"/>
    <s v="East"/>
    <s v="East Stevechester"/>
    <x v="1"/>
    <s v="COD"/>
    <n v="3"/>
    <n v="0.16000000000000003"/>
    <n v="94.83"/>
    <n v="238.9716"/>
  </r>
  <r>
    <x v="1680"/>
    <d v="2025-05-13T00:00:00"/>
    <n v="5"/>
    <n v="2025"/>
    <s v="CUST1018"/>
    <s v="Male"/>
    <n v="43"/>
    <s v="PROD69"/>
    <s v="Men's Sports Shorts"/>
    <x v="4"/>
    <s v="Bottoms"/>
    <s v="STORE19"/>
    <s v="Mann-Austin"/>
    <s v="East"/>
    <s v="Vasquezborough"/>
    <x v="0"/>
    <s v="PayPal"/>
    <n v="3"/>
    <n v="2.9999999999999916E-2"/>
    <n v="74.66"/>
    <n v="217.26059999999998"/>
  </r>
  <r>
    <x v="1681"/>
    <d v="2023-12-08T00:00:00"/>
    <n v="12"/>
    <n v="2023"/>
    <s v="CUST1136"/>
    <s v="Male"/>
    <n v="29"/>
    <s v="PROD37"/>
    <s v="Men's Casual Sneakers"/>
    <x v="4"/>
    <s v="Footwear"/>
    <s v="STORE15"/>
    <s v="Shelton PLC"/>
    <s v="North"/>
    <s v="East Jenniferstad"/>
    <x v="1"/>
    <s v="COD"/>
    <n v="3"/>
    <n v="1.0000000000000009E-2"/>
    <n v="281.95999999999998"/>
    <n v="837.42119999999989"/>
  </r>
  <r>
    <x v="1682"/>
    <d v="2025-01-07T00:00:00"/>
    <n v="1"/>
    <n v="2025"/>
    <s v="CUST1236"/>
    <s v="Female"/>
    <n v="42"/>
    <s v="PROD71"/>
    <s v="Hair Repair Oil Treatment"/>
    <x v="2"/>
    <s v="Haircare"/>
    <s v="STORE18"/>
    <s v="Guerrero-Schmitt"/>
    <s v="East"/>
    <s v="East Stevechester"/>
    <x v="1"/>
    <s v="PayPal"/>
    <n v="4"/>
    <n v="2.0000000000000129E-2"/>
    <n v="622.2700000000001"/>
    <n v="2439.2984000000001"/>
  </r>
  <r>
    <x v="1683"/>
    <d v="2024-07-02T00:00:00"/>
    <n v="7"/>
    <n v="2024"/>
    <s v="CUST1102"/>
    <s v="Female"/>
    <n v="34"/>
    <s v="PROD37"/>
    <s v="Men's Casual Sneakers"/>
    <x v="4"/>
    <s v="Footwear"/>
    <s v="STORE7"/>
    <s v="Mann-Austin"/>
    <s v="East"/>
    <s v="Vasquezborough"/>
    <x v="0"/>
    <s v="COD"/>
    <n v="2"/>
    <n v="0.29000000000000015"/>
    <n v="78.270000000000024"/>
    <n v="111.14340000000001"/>
  </r>
  <r>
    <x v="1684"/>
    <d v="2025-07-07T00:00:00"/>
    <n v="7"/>
    <n v="2025"/>
    <s v="CUST1012"/>
    <s v="Female"/>
    <n v="55"/>
    <s v="PROD62"/>
    <s v="Laptop Cooling Pad"/>
    <x v="1"/>
    <s v="Computer"/>
    <s v="STORE13"/>
    <s v="Martinez, Adkins and Johnson"/>
    <s v="North"/>
    <s v="Danielmouth"/>
    <x v="1"/>
    <s v="COD"/>
    <n v="4"/>
    <n v="0.22999999999999998"/>
    <n v="676.57999999999993"/>
    <n v="2083.8663999999999"/>
  </r>
  <r>
    <x v="1685"/>
    <d v="2024-06-03T00:00:00"/>
    <n v="6"/>
    <n v="2024"/>
    <s v="CUST1486"/>
    <s v="Female"/>
    <n v="22"/>
    <s v="PROD31"/>
    <s v="Basketball"/>
    <x v="0"/>
    <s v="Team Sports"/>
    <s v="STORE1"/>
    <s v="Martinez, Adkins and Johnson"/>
    <s v="North"/>
    <s v="Danielmouth"/>
    <x v="1"/>
    <s v="PayPal"/>
    <n v="2"/>
    <n v="4.0000000000000036E-2"/>
    <n v="938.6"/>
    <n v="1802.1120000000001"/>
  </r>
  <r>
    <x v="1686"/>
    <d v="2025-04-14T00:00:00"/>
    <n v="4"/>
    <n v="2025"/>
    <s v="CUST1355"/>
    <s v="Male"/>
    <n v="20"/>
    <s v="PROD13"/>
    <s v="Men's Graphic T-Shirt"/>
    <x v="4"/>
    <s v="Tops"/>
    <s v="STORE14"/>
    <s v="Mcdonald Inc"/>
    <s v="South"/>
    <s v="Christopherland"/>
    <x v="2"/>
    <s v="Credit Card"/>
    <n v="2"/>
    <n v="1.0000000000000009E-2"/>
    <n v="859.47"/>
    <n v="1701.7506000000001"/>
  </r>
  <r>
    <x v="1687"/>
    <d v="2024-03-12T00:00:00"/>
    <n v="3"/>
    <n v="2024"/>
    <s v="CUST1057"/>
    <s v="Female"/>
    <n v="43"/>
    <s v="PROD27"/>
    <s v="Decorative Floor Vase"/>
    <x v="3"/>
    <s v="Decor"/>
    <s v="STORE14"/>
    <s v="Mcdonald Inc"/>
    <s v="South"/>
    <s v="Christopherland"/>
    <x v="2"/>
    <s v="PayPal"/>
    <n v="3"/>
    <n v="0.22999999999999998"/>
    <n v="672.98"/>
    <n v="1554.5838000000001"/>
  </r>
  <r>
    <x v="1688"/>
    <d v="2024-05-08T00:00:00"/>
    <n v="5"/>
    <n v="2024"/>
    <s v="CUST1206"/>
    <s v="Female"/>
    <n v="26"/>
    <s v="PROD56"/>
    <s v="Premium Blanket Throw"/>
    <x v="3"/>
    <s v="Decor"/>
    <s v="STORE18"/>
    <s v="Guerrero-Schmitt"/>
    <s v="East"/>
    <s v="East Stevechester"/>
    <x v="1"/>
    <s v="PayPal"/>
    <n v="1"/>
    <n v="0.29000000000000004"/>
    <n v="75.8"/>
    <n v="53.817999999999998"/>
  </r>
  <r>
    <x v="1689"/>
    <d v="2024-09-01T00:00:00"/>
    <n v="9"/>
    <n v="2024"/>
    <s v="CUST1034"/>
    <s v="Female"/>
    <n v="27"/>
    <s v="PROD17"/>
    <s v="Soccer Training Cone Set"/>
    <x v="0"/>
    <s v="Accessories"/>
    <s v="STORE15"/>
    <s v="Shelton PLC"/>
    <s v="North"/>
    <s v="East Jenniferstad"/>
    <x v="1"/>
    <s v="COD"/>
    <n v="4"/>
    <n v="0.10000000000000009"/>
    <n v="742.15"/>
    <n v="2671.74"/>
  </r>
  <r>
    <x v="1690"/>
    <d v="2024-06-02T00:00:00"/>
    <n v="6"/>
    <n v="2024"/>
    <s v="CUST1072"/>
    <s v="Female"/>
    <n v="39"/>
    <s v="PROD30"/>
    <s v="Stainless Steel Cutlery Set"/>
    <x v="3"/>
    <s v="Kitchen"/>
    <s v="STORE7"/>
    <s v="Mann-Austin"/>
    <s v="East"/>
    <s v="Vasquezborough"/>
    <x v="0"/>
    <s v="PayPal"/>
    <n v="1"/>
    <n v="0.21999999999999997"/>
    <n v="637.39"/>
    <n v="497.16419999999999"/>
  </r>
  <r>
    <x v="1691"/>
    <d v="2023-10-31T00:00:00"/>
    <n v="10"/>
    <n v="2023"/>
    <s v="CUST1391"/>
    <s v="Female"/>
    <n v="40"/>
    <s v="PROD6"/>
    <s v="Men's Hair Styling Gel"/>
    <x v="2"/>
    <s v="Haircare"/>
    <s v="STORE17"/>
    <s v="Holloway Ltd"/>
    <s v="North"/>
    <s v="Bensonhaven"/>
    <x v="1"/>
    <s v="Credit Card"/>
    <n v="1"/>
    <n v="4.0000000000000036E-2"/>
    <n v="631"/>
    <n v="605.76"/>
  </r>
  <r>
    <x v="1692"/>
    <d v="2025-09-16T00:00:00"/>
    <n v="9"/>
    <n v="2025"/>
    <s v="CUST1393"/>
    <s v="Male"/>
    <n v="46"/>
    <s v="PROD80"/>
    <s v="Wall-Mounted Spice Rack"/>
    <x v="3"/>
    <s v="Kitchen"/>
    <s v="STORE3"/>
    <s v="Mann-Austin"/>
    <s v="East"/>
    <s v="Vasquezborough"/>
    <x v="0"/>
    <s v="COD"/>
    <n v="4"/>
    <n v="0.10999999999999999"/>
    <n v="983.98"/>
    <n v="3502.9688000000001"/>
  </r>
  <r>
    <x v="1693"/>
    <d v="2024-03-02T00:00:00"/>
    <n v="3"/>
    <n v="2024"/>
    <s v="CUST1054"/>
    <s v="Male"/>
    <n v="24"/>
    <s v="PROD55"/>
    <s v="Ceramic Plant Pot"/>
    <x v="3"/>
    <s v="Decor"/>
    <s v="STORE11"/>
    <s v="Martinez, Adkins and Johnson"/>
    <s v="North"/>
    <s v="Danielmouth"/>
    <x v="1"/>
    <s v="Credit Card"/>
    <n v="4"/>
    <n v="8.0000000000000071E-2"/>
    <n v="73.69"/>
    <n v="271.17919999999998"/>
  </r>
  <r>
    <x v="1694"/>
    <d v="2024-07-17T00:00:00"/>
    <n v="7"/>
    <n v="2024"/>
    <s v="CUST1433"/>
    <s v="Female"/>
    <n v="51"/>
    <s v="PROD11"/>
    <s v="Men's Graphic T-Shirt"/>
    <x v="4"/>
    <s v="Tops"/>
    <s v="STORE7"/>
    <s v="Mann-Austin"/>
    <s v="East"/>
    <s v="Vasquezborough"/>
    <x v="0"/>
    <s v="Credit Card"/>
    <n v="3"/>
    <n v="0.20999999999999985"/>
    <n v="110.98999999999994"/>
    <n v="263.04629999999992"/>
  </r>
  <r>
    <x v="1695"/>
    <d v="2025-07-12T00:00:00"/>
    <n v="7"/>
    <n v="2025"/>
    <s v="CUST1083"/>
    <s v="Female"/>
    <n v="48"/>
    <s v="PROD10"/>
    <s v="Men's Graphic T-Shirt"/>
    <x v="4"/>
    <s v="Tops"/>
    <s v="STORE7"/>
    <s v="Mann-Austin"/>
    <s v="East"/>
    <s v="Vasquezborough"/>
    <x v="0"/>
    <s v="COD"/>
    <n v="1"/>
    <n v="0.22000000000000008"/>
    <n v="66.860000000000014"/>
    <n v="52.150800000000004"/>
  </r>
  <r>
    <x v="1696"/>
    <d v="2024-08-11T00:00:00"/>
    <n v="8"/>
    <n v="2024"/>
    <s v="CUST1417"/>
    <s v="Female"/>
    <n v="64"/>
    <s v="PROD67"/>
    <s v="Smart LED Light Strip"/>
    <x v="1"/>
    <s v="Accessories"/>
    <s v="STORE18"/>
    <s v="Guerrero-Schmitt"/>
    <s v="East"/>
    <s v="East Stevechester"/>
    <x v="1"/>
    <s v="PayPal"/>
    <n v="1"/>
    <n v="0.14000000000000001"/>
    <n v="980.26"/>
    <n v="843.02359999999999"/>
  </r>
  <r>
    <x v="1697"/>
    <d v="2024-01-31T00:00:00"/>
    <n v="1"/>
    <n v="2024"/>
    <s v="CUST1037"/>
    <s v="Female"/>
    <n v="27"/>
    <s v="PROD18"/>
    <s v="Women's Denim Jeans"/>
    <x v="4"/>
    <s v="Bottoms"/>
    <s v="STORE18"/>
    <s v="Guerrero-Schmitt"/>
    <s v="East"/>
    <s v="East Stevechester"/>
    <x v="1"/>
    <s v="PayPal"/>
    <n v="1"/>
    <n v="5.0000000000000044E-2"/>
    <n v="235.28"/>
    <n v="223.51599999999999"/>
  </r>
  <r>
    <x v="1698"/>
    <d v="2024-09-07T00:00:00"/>
    <n v="9"/>
    <n v="2024"/>
    <s v="CUST1416"/>
    <s v="Male"/>
    <n v="46"/>
    <s v="PROD0"/>
    <s v="Brother Laser Printer"/>
    <x v="1"/>
    <s v="Computer"/>
    <s v="STORE15"/>
    <s v="Shelton PLC"/>
    <s v="North"/>
    <s v="East Jenniferstad"/>
    <x v="1"/>
    <s v="PayPal"/>
    <n v="3"/>
    <n v="7.999999999999996E-2"/>
    <n v="407.39"/>
    <n v="1124.3964000000001"/>
  </r>
  <r>
    <x v="1699"/>
    <d v="2025-01-18T00:00:00"/>
    <n v="1"/>
    <n v="2025"/>
    <s v="CUST1068"/>
    <s v="Female"/>
    <n v="24"/>
    <s v="PROD27"/>
    <s v="Decorative Floor Vase"/>
    <x v="3"/>
    <s v="Decor"/>
    <s v="STORE14"/>
    <s v="Mcdonald Inc"/>
    <s v="South"/>
    <s v="Christopherland"/>
    <x v="2"/>
    <s v="COD"/>
    <n v="4"/>
    <n v="0.12"/>
    <n v="459.83"/>
    <n v="1618.6016"/>
  </r>
  <r>
    <x v="1700"/>
    <d v="2024-02-11T00:00:00"/>
    <n v="2"/>
    <n v="2024"/>
    <s v="CUST1147"/>
    <s v="Female"/>
    <n v="49"/>
    <s v="PROD93"/>
    <s v="USB-C Laptop Charger"/>
    <x v="1"/>
    <s v="Computer"/>
    <s v="STORE4"/>
    <s v="Mann-Austin"/>
    <s v="East"/>
    <s v="Vasquezborough"/>
    <x v="0"/>
    <s v="PayPal"/>
    <n v="3"/>
    <n v="0.17000000000000004"/>
    <n v="706.6"/>
    <n v="1759.434"/>
  </r>
  <r>
    <x v="1701"/>
    <d v="2025-06-11T00:00:00"/>
    <n v="6"/>
    <n v="2025"/>
    <s v="CUST1462"/>
    <s v="Female"/>
    <n v="34"/>
    <s v="PROD91"/>
    <s v="Women's High Heels"/>
    <x v="4"/>
    <s v="Footwear"/>
    <s v="STORE19"/>
    <s v="Mann-Austin"/>
    <s v="East"/>
    <s v="Vasquezborough"/>
    <x v="0"/>
    <s v="COD"/>
    <n v="3"/>
    <n v="9.9999999999999978E-2"/>
    <n v="811.16"/>
    <n v="2190.1320000000001"/>
  </r>
  <r>
    <x v="1702"/>
    <d v="2023-12-08T00:00:00"/>
    <n v="12"/>
    <n v="2023"/>
    <s v="CUST1217"/>
    <s v="Male"/>
    <n v="42"/>
    <s v="PROD37"/>
    <s v="Men's Casual Sneakers"/>
    <x v="4"/>
    <s v="Footwear"/>
    <s v="STORE7"/>
    <s v="Mann-Austin"/>
    <s v="East"/>
    <s v="Vasquezborough"/>
    <x v="0"/>
    <s v="PayPal"/>
    <n v="2"/>
    <n v="4.0000000000000036E-2"/>
    <n v="985.79"/>
    <n v="1892.7167999999999"/>
  </r>
  <r>
    <x v="1703"/>
    <d v="2024-08-17T00:00:00"/>
    <n v="8"/>
    <n v="2024"/>
    <s v="CUST1187"/>
    <s v="Female"/>
    <n v="60"/>
    <s v="PROD33"/>
    <s v="Modern Wall Clock"/>
    <x v="3"/>
    <s v="Decor"/>
    <s v="STORE14"/>
    <s v="Mcdonald Inc"/>
    <s v="South"/>
    <s v="Christopherland"/>
    <x v="2"/>
    <s v="Credit Card"/>
    <n v="1"/>
    <n v="0.30000000000000004"/>
    <n v="255.02000000000004"/>
    <n v="178.51400000000001"/>
  </r>
  <r>
    <x v="1704"/>
    <d v="2025-02-05T00:00:00"/>
    <n v="2"/>
    <n v="2025"/>
    <s v="CUST1095"/>
    <s v="Female"/>
    <n v="62"/>
    <s v="PROD19"/>
    <s v="Knee Support Brace"/>
    <x v="0"/>
    <s v="Equipment"/>
    <s v="STORE8"/>
    <s v="Mann-Austin"/>
    <s v="East"/>
    <s v="Vasquezborough"/>
    <x v="0"/>
    <s v="PayPal"/>
    <n v="1"/>
    <n v="9.9999999999998979E-3"/>
    <n v="153.57"/>
    <n v="152.0343"/>
  </r>
  <r>
    <x v="1705"/>
    <d v="2025-03-18T00:00:00"/>
    <n v="3"/>
    <n v="2025"/>
    <s v="CUST1253"/>
    <s v="Male"/>
    <n v="32"/>
    <s v="PROD43"/>
    <s v="USB External Hard Drive"/>
    <x v="1"/>
    <s v="Computer"/>
    <s v="STORE18"/>
    <s v="Guerrero-Schmitt"/>
    <s v="East"/>
    <s v="East Stevechester"/>
    <x v="1"/>
    <s v="Credit Card"/>
    <n v="3"/>
    <n v="0.20999999999999996"/>
    <n v="962.98"/>
    <n v="2282.2626"/>
  </r>
  <r>
    <x v="1706"/>
    <d v="2024-03-26T00:00:00"/>
    <n v="3"/>
    <n v="2024"/>
    <s v="CUST1057"/>
    <s v="Female"/>
    <n v="43"/>
    <s v="PROD44"/>
    <s v="Adjustable Jump Rope"/>
    <x v="0"/>
    <s v="Fitness"/>
    <s v="STORE8"/>
    <s v="Mann-Austin"/>
    <s v="East"/>
    <s v="Vasquezborough"/>
    <x v="0"/>
    <s v="Credit Card"/>
    <n v="3"/>
    <n v="0.25"/>
    <n v="884.46"/>
    <n v="1990.0350000000001"/>
  </r>
  <r>
    <x v="1707"/>
    <d v="2025-05-01T00:00:00"/>
    <n v="5"/>
    <n v="2025"/>
    <s v="CUST1437"/>
    <s v="Female"/>
    <n v="47"/>
    <s v="PROD67"/>
    <s v="Smart LED Light Strip"/>
    <x v="1"/>
    <s v="Accessories"/>
    <s v="STORE10"/>
    <s v="Martinez, Adkins and Johnson"/>
    <s v="North"/>
    <s v="Danielmouth"/>
    <x v="1"/>
    <s v="PayPal"/>
    <n v="4"/>
    <n v="5.0000000000000044E-2"/>
    <n v="359.71"/>
    <n v="1366.8979999999999"/>
  </r>
  <r>
    <x v="1708"/>
    <d v="2025-02-27T00:00:00"/>
    <n v="2"/>
    <n v="2025"/>
    <s v="CUST1051"/>
    <s v="Female"/>
    <n v="23"/>
    <s v="PROD50"/>
    <s v="Boxing Hand Wraps"/>
    <x v="0"/>
    <s v="Fitness"/>
    <s v="STORE4"/>
    <s v="Mann-Austin"/>
    <s v="East"/>
    <s v="Vasquezborough"/>
    <x v="0"/>
    <s v="Credit Card"/>
    <n v="3"/>
    <n v="0.17999999999999994"/>
    <n v="766.47"/>
    <n v="1885.5162"/>
  </r>
  <r>
    <x v="1709"/>
    <d v="2024-07-19T00:00:00"/>
    <n v="7"/>
    <n v="2024"/>
    <s v="CUST1223"/>
    <s v="Male"/>
    <n v="50"/>
    <s v="PROD56"/>
    <s v="Premium Blanket Throw"/>
    <x v="3"/>
    <s v="Decor"/>
    <s v="STORE18"/>
    <s v="Guerrero-Schmitt"/>
    <s v="East"/>
    <s v="East Stevechester"/>
    <x v="1"/>
    <s v="PayPal"/>
    <n v="1"/>
    <n v="0.26"/>
    <n v="772.07"/>
    <n v="571.33180000000004"/>
  </r>
  <r>
    <x v="1710"/>
    <d v="2024-01-01T00:00:00"/>
    <n v="1"/>
    <n v="2024"/>
    <s v="CUST1277"/>
    <s v="Female"/>
    <n v="22"/>
    <s v="PROD19"/>
    <s v="Knee Support Brace"/>
    <x v="0"/>
    <s v="Equipment"/>
    <s v="STORE5"/>
    <s v="Mann-Austin"/>
    <s v="East"/>
    <s v="Vasquezborough"/>
    <x v="0"/>
    <s v="COD"/>
    <n v="3"/>
    <n v="0.26000000000000012"/>
    <n v="108.31000000000003"/>
    <n v="240.44820000000004"/>
  </r>
  <r>
    <x v="1711"/>
    <d v="2024-01-25T00:00:00"/>
    <n v="1"/>
    <n v="2024"/>
    <s v="CUST1218"/>
    <s v="Male"/>
    <n v="46"/>
    <s v="PROD79"/>
    <s v="Decorative Lamp Shade"/>
    <x v="3"/>
    <s v="Lighting"/>
    <s v="STORE6"/>
    <s v="Mann-Austin"/>
    <s v="East"/>
    <s v="Vasquezborough"/>
    <x v="0"/>
    <s v="PayPal"/>
    <n v="1"/>
    <n v="0"/>
    <n v="502.53"/>
    <n v="502.53"/>
  </r>
  <r>
    <x v="1712"/>
    <d v="2024-09-13T00:00:00"/>
    <n v="9"/>
    <n v="2024"/>
    <s v="CUST1076"/>
    <s v="Male"/>
    <n v="37"/>
    <s v="PROD1"/>
    <s v="Men's Graphic T-Shirt"/>
    <x v="4"/>
    <s v="Tops"/>
    <s v="STORE16"/>
    <s v="Frederick-Wright"/>
    <s v="West"/>
    <s v="New Jimmymouth"/>
    <x v="1"/>
    <s v="COD"/>
    <n v="2"/>
    <n v="0.10999999999999999"/>
    <n v="508.51999999999992"/>
    <n v="905.16559999999993"/>
  </r>
  <r>
    <x v="1713"/>
    <d v="2024-10-07T00:00:00"/>
    <n v="10"/>
    <n v="2024"/>
    <s v="CUST1468"/>
    <s v="Male"/>
    <n v="45"/>
    <s v="PROD74"/>
    <s v="Bluetooth Car Audio System"/>
    <x v="1"/>
    <s v="Audio"/>
    <s v="STORE3"/>
    <s v="Mann-Austin"/>
    <s v="East"/>
    <s v="Vasquezborough"/>
    <x v="0"/>
    <s v="PayPal"/>
    <n v="1"/>
    <n v="0.26"/>
    <n v="492"/>
    <n v="364.08"/>
  </r>
  <r>
    <x v="1714"/>
    <d v="2024-02-25T00:00:00"/>
    <n v="2"/>
    <n v="2024"/>
    <s v="CUST1485"/>
    <s v="Female"/>
    <n v="46"/>
    <s v="PROD37"/>
    <s v="Men's Casual Sneakers"/>
    <x v="4"/>
    <s v="Footwear"/>
    <s v="STORE14"/>
    <s v="Mcdonald Inc"/>
    <s v="South"/>
    <s v="Christopherland"/>
    <x v="2"/>
    <s v="Credit Card"/>
    <n v="4"/>
    <n v="1.9999999999999907E-2"/>
    <n v="746.36"/>
    <n v="2925.7312000000002"/>
  </r>
  <r>
    <x v="1715"/>
    <d v="2025-06-15T00:00:00"/>
    <n v="6"/>
    <n v="2025"/>
    <s v="CUST1433"/>
    <s v="Female"/>
    <n v="51"/>
    <s v="PROD12"/>
    <s v="Men's Graphic T-Shirt"/>
    <x v="4"/>
    <s v="Tops"/>
    <s v="STORE1"/>
    <s v="Martinez, Adkins and Johnson"/>
    <s v="North"/>
    <s v="Danielmouth"/>
    <x v="1"/>
    <s v="Credit Card"/>
    <n v="1"/>
    <n v="7.999999999999996E-2"/>
    <n v="120.83"/>
    <n v="111.1636"/>
  </r>
  <r>
    <x v="1716"/>
    <d v="2024-04-12T00:00:00"/>
    <n v="4"/>
    <n v="2024"/>
    <s v="CUST1399"/>
    <s v="Male"/>
    <n v="27"/>
    <s v="PROD77"/>
    <s v="WiFi Mesh Router"/>
    <x v="1"/>
    <s v="Appliances"/>
    <s v="STORE18"/>
    <s v="Guerrero-Schmitt"/>
    <s v="East"/>
    <s v="East Stevechester"/>
    <x v="1"/>
    <s v="COD"/>
    <n v="2"/>
    <n v="0.29000000000000004"/>
    <n v="68.31"/>
    <n v="97.000199999999992"/>
  </r>
  <r>
    <x v="1717"/>
    <d v="2023-12-05T00:00:00"/>
    <n v="12"/>
    <n v="2023"/>
    <s v="CUST1062"/>
    <s v="Male"/>
    <n v="50"/>
    <s v="PROD22"/>
    <s v="Carbon Fiber Tennis Racket"/>
    <x v="0"/>
    <s v="Equipment"/>
    <s v="STORE18"/>
    <s v="Guerrero-Schmitt"/>
    <s v="East"/>
    <s v="East Stevechester"/>
    <x v="1"/>
    <s v="PayPal"/>
    <n v="2"/>
    <n v="2.0000000000000018E-2"/>
    <n v="761.71"/>
    <n v="1492.9516000000001"/>
  </r>
  <r>
    <x v="1718"/>
    <d v="2023-12-01T00:00:00"/>
    <n v="12"/>
    <n v="2023"/>
    <s v="CUST1066"/>
    <s v="Female"/>
    <n v="27"/>
    <s v="PROD78"/>
    <s v="Essential Oil Diffuser"/>
    <x v="3"/>
    <s v="Decor"/>
    <s v="STORE3"/>
    <s v="Mann-Austin"/>
    <s v="East"/>
    <s v="Vasquezborough"/>
    <x v="0"/>
    <s v="COD"/>
    <n v="4"/>
    <n v="0.17999999999999994"/>
    <n v="346.36999999999995"/>
    <n v="1136.0935999999999"/>
  </r>
  <r>
    <x v="1719"/>
    <d v="2025-02-14T00:00:00"/>
    <n v="2"/>
    <n v="2025"/>
    <s v="CUST1007"/>
    <s v="Female"/>
    <n v="29"/>
    <s v="PROD55"/>
    <s v="Ceramic Plant Pot"/>
    <x v="3"/>
    <s v="Decor"/>
    <s v="STORE12"/>
    <s v="Martinez, Adkins and Johnson"/>
    <s v="North"/>
    <s v="Danielmouth"/>
    <x v="1"/>
    <s v="PayPal"/>
    <n v="1"/>
    <n v="0.14000000000000001"/>
    <n v="846.3"/>
    <n v="727.81799999999998"/>
  </r>
  <r>
    <x v="1720"/>
    <d v="2024-11-28T00:00:00"/>
    <n v="11"/>
    <n v="2024"/>
    <s v="CUST1432"/>
    <s v="Male"/>
    <n v="37"/>
    <s v="PROD0"/>
    <s v="Brother Laser Printer"/>
    <x v="1"/>
    <s v="Computer"/>
    <s v="STORE19"/>
    <s v="Mann-Austin"/>
    <s v="East"/>
    <s v="Vasquezborough"/>
    <x v="0"/>
    <s v="PayPal"/>
    <n v="1"/>
    <n v="9.9999999999999978E-2"/>
    <n v="458.96999999999997"/>
    <n v="413.07299999999998"/>
  </r>
  <r>
    <x v="1721"/>
    <d v="2025-03-20T00:00:00"/>
    <n v="3"/>
    <n v="2025"/>
    <s v="CUST1289"/>
    <s v="Male"/>
    <n v="45"/>
    <s v="PROD43"/>
    <s v="USB External Hard Drive"/>
    <x v="1"/>
    <s v="Computer"/>
    <s v="STORE7"/>
    <s v="Mann-Austin"/>
    <s v="East"/>
    <s v="Vasquezborough"/>
    <x v="0"/>
    <s v="Credit Card"/>
    <n v="2"/>
    <n v="0.14000000000000001"/>
    <n v="536.61"/>
    <n v="922.9692"/>
  </r>
  <r>
    <x v="1722"/>
    <d v="2025-02-21T00:00:00"/>
    <n v="2"/>
    <n v="2025"/>
    <s v="CUST1420"/>
    <s v="Male"/>
    <n v="60"/>
    <s v="PROD58"/>
    <s v="Womens Cotton Scarf"/>
    <x v="4"/>
    <s v="Accessories"/>
    <s v="STORE0"/>
    <s v="Rivera-Warner"/>
    <s v="East"/>
    <s v="Washingtonfurt"/>
    <x v="1"/>
    <s v="PayPal"/>
    <n v="3"/>
    <n v="0.14000000000000001"/>
    <n v="130.41"/>
    <n v="336.45780000000002"/>
  </r>
  <r>
    <x v="1723"/>
    <d v="2025-03-22T00:00:00"/>
    <n v="3"/>
    <n v="2025"/>
    <s v="CUST1496"/>
    <s v="Male"/>
    <n v="56"/>
    <s v="PROD89"/>
    <s v="Face Foundation Kit"/>
    <x v="2"/>
    <s v="Makeup"/>
    <s v="STORE12"/>
    <s v="Martinez, Adkins and Johnson"/>
    <s v="North"/>
    <s v="Danielmouth"/>
    <x v="1"/>
    <s v="Credit Card"/>
    <n v="4"/>
    <n v="1.0000000000000009E-2"/>
    <n v="706.67"/>
    <n v="2798.4132"/>
  </r>
  <r>
    <x v="1724"/>
    <d v="2025-01-28T00:00:00"/>
    <n v="1"/>
    <n v="2025"/>
    <s v="CUST1392"/>
    <s v="Male"/>
    <n v="46"/>
    <s v="PROD27"/>
    <s v="Decorative Floor Vase"/>
    <x v="3"/>
    <s v="Decor"/>
    <s v="STORE3"/>
    <s v="Mann-Austin"/>
    <s v="East"/>
    <s v="Vasquezborough"/>
    <x v="0"/>
    <s v="Credit Card"/>
    <n v="3"/>
    <n v="0.17000000000000004"/>
    <n v="523.45000000000005"/>
    <n v="1303.3905"/>
  </r>
  <r>
    <x v="1725"/>
    <d v="2025-02-13T00:00:00"/>
    <n v="2"/>
    <n v="2025"/>
    <s v="CUST1009"/>
    <s v="Male"/>
    <n v="64"/>
    <s v="PROD91"/>
    <s v="Women's High Heels"/>
    <x v="4"/>
    <s v="Footwear"/>
    <s v="STORE18"/>
    <s v="Guerrero-Schmitt"/>
    <s v="East"/>
    <s v="East Stevechester"/>
    <x v="1"/>
    <s v="COD"/>
    <n v="3"/>
    <n v="0.22999999999999987"/>
    <n v="482.19999999999993"/>
    <n v="1113.8820000000001"/>
  </r>
  <r>
    <x v="1726"/>
    <d v="2025-03-29T00:00:00"/>
    <n v="3"/>
    <n v="2025"/>
    <s v="CUST1124"/>
    <s v="Male"/>
    <n v="26"/>
    <s v="PROD63"/>
    <s v="Organic Sunscreen Lotion"/>
    <x v="2"/>
    <s v="Skincare"/>
    <s v="STORE5"/>
    <s v="Mann-Austin"/>
    <s v="East"/>
    <s v="Vasquezborough"/>
    <x v="0"/>
    <s v="COD"/>
    <n v="4"/>
    <n v="2.0000000000000018E-2"/>
    <n v="688.86"/>
    <n v="2700.3312000000001"/>
  </r>
  <r>
    <x v="1727"/>
    <d v="2023-10-15T00:00:00"/>
    <n v="10"/>
    <n v="2023"/>
    <s v="CUST1023"/>
    <s v="Female"/>
    <n v="52"/>
    <s v="PROD12"/>
    <s v="Men's Graphic T-Shirt"/>
    <x v="4"/>
    <s v="Tops"/>
    <s v="STORE0"/>
    <s v="Rivera-Warner"/>
    <s v="East"/>
    <s v="Washingtonfurt"/>
    <x v="1"/>
    <s v="COD"/>
    <n v="1"/>
    <n v="9.9999999999999978E-2"/>
    <n v="145.47999999999999"/>
    <n v="130.93199999999999"/>
  </r>
  <r>
    <x v="1728"/>
    <d v="2024-09-12T00:00:00"/>
    <n v="9"/>
    <n v="2024"/>
    <s v="CUST1052"/>
    <s v="Male"/>
    <n v="55"/>
    <s v="PROD31"/>
    <s v="Basketball"/>
    <x v="0"/>
    <s v="Team Sports"/>
    <s v="STORE11"/>
    <s v="Martinez, Adkins and Johnson"/>
    <s v="North"/>
    <s v="Danielmouth"/>
    <x v="1"/>
    <s v="PayPal"/>
    <n v="4"/>
    <n v="0.28000000000000003"/>
    <n v="862.25000000000011"/>
    <n v="2483.2800000000002"/>
  </r>
  <r>
    <x v="1729"/>
    <d v="2024-01-05T00:00:00"/>
    <n v="1"/>
    <n v="2024"/>
    <s v="CUST1292"/>
    <s v="Male"/>
    <n v="30"/>
    <s v="PROD1"/>
    <s v="Men's Graphic T-Shirt"/>
    <x v="4"/>
    <s v="Tops"/>
    <s v="STORE14"/>
    <s v="Mcdonald Inc"/>
    <s v="South"/>
    <s v="Christopherland"/>
    <x v="2"/>
    <s v="COD"/>
    <n v="4"/>
    <n v="0.12"/>
    <n v="146.12"/>
    <n v="514.3424"/>
  </r>
  <r>
    <x v="1730"/>
    <d v="2024-09-14T00:00:00"/>
    <n v="9"/>
    <n v="2024"/>
    <s v="CUST1478"/>
    <s v="Male"/>
    <n v="59"/>
    <s v="PROD31"/>
    <s v="Basketball"/>
    <x v="0"/>
    <s v="Team Sports"/>
    <s v="STORE18"/>
    <s v="Guerrero-Schmitt"/>
    <s v="East"/>
    <s v="East Stevechester"/>
    <x v="1"/>
    <s v="COD"/>
    <n v="2"/>
    <n v="0.30000000000000004"/>
    <n v="695.02"/>
    <n v="973.02799999999991"/>
  </r>
  <r>
    <x v="1731"/>
    <d v="2023-11-01T00:00:00"/>
    <n v="11"/>
    <n v="2023"/>
    <s v="CUST1219"/>
    <s v="Female"/>
    <n v="47"/>
    <s v="PROD94"/>
    <s v="Vitamin E Body Lotion"/>
    <x v="2"/>
    <s v="Skincare"/>
    <s v="STORE10"/>
    <s v="Martinez, Adkins and Johnson"/>
    <s v="North"/>
    <s v="Danielmouth"/>
    <x v="1"/>
    <s v="PayPal"/>
    <n v="2"/>
    <n v="0.24"/>
    <n v="886.67"/>
    <n v="1347.7384"/>
  </r>
  <r>
    <x v="1732"/>
    <d v="2024-12-02T00:00:00"/>
    <n v="12"/>
    <n v="2024"/>
    <s v="CUST1054"/>
    <s v="Male"/>
    <n v="24"/>
    <s v="PROD66"/>
    <s v="Women's Hair Dryer Brush"/>
    <x v="2"/>
    <s v="Haircare"/>
    <s v="STORE18"/>
    <s v="Guerrero-Schmitt"/>
    <s v="East"/>
    <s v="East Stevechester"/>
    <x v="1"/>
    <s v="COD"/>
    <n v="2"/>
    <n v="6.0000000000000053E-2"/>
    <n v="864.09"/>
    <n v="1624.4892"/>
  </r>
  <r>
    <x v="1733"/>
    <d v="2025-07-24T00:00:00"/>
    <n v="7"/>
    <n v="2025"/>
    <s v="CUST1003"/>
    <s v="Female"/>
    <n v="59"/>
    <s v="PROD12"/>
    <s v="Men's Graphic T-Shirt"/>
    <x v="4"/>
    <s v="Tops"/>
    <s v="STORE9"/>
    <s v="Mann-Austin"/>
    <s v="East"/>
    <s v="Vasquezborough"/>
    <x v="0"/>
    <s v="PayPal"/>
    <n v="1"/>
    <n v="2.0000000000000018E-2"/>
    <n v="437.65"/>
    <n v="428.89699999999999"/>
  </r>
  <r>
    <x v="1734"/>
    <d v="2025-07-05T00:00:00"/>
    <n v="7"/>
    <n v="2025"/>
    <s v="CUST1202"/>
    <s v="Female"/>
    <n v="37"/>
    <s v="PROD36"/>
    <s v="Women's Summer Dress"/>
    <x v="4"/>
    <s v="Tops"/>
    <s v="STORE13"/>
    <s v="Martinez, Adkins and Johnson"/>
    <s v="North"/>
    <s v="Danielmouth"/>
    <x v="1"/>
    <s v="Credit Card"/>
    <n v="2"/>
    <n v="0.27"/>
    <n v="208.09"/>
    <n v="303.81139999999999"/>
  </r>
  <r>
    <x v="1735"/>
    <d v="2024-07-09T00:00:00"/>
    <n v="7"/>
    <n v="2024"/>
    <s v="CUST1054"/>
    <s v="Male"/>
    <n v="24"/>
    <s v="PROD93"/>
    <s v="USB-C Laptop Charger"/>
    <x v="1"/>
    <s v="Computer"/>
    <s v="STORE17"/>
    <s v="Holloway Ltd"/>
    <s v="North"/>
    <s v="Bensonhaven"/>
    <x v="1"/>
    <s v="Credit Card"/>
    <n v="4"/>
    <n v="2.0000000000000129E-2"/>
    <n v="825.78000000000009"/>
    <n v="3237.0576000000001"/>
  </r>
  <r>
    <x v="1736"/>
    <d v="2024-01-22T00:00:00"/>
    <n v="1"/>
    <n v="2024"/>
    <s v="CUST1116"/>
    <s v="Female"/>
    <n v="18"/>
    <s v="PROD25"/>
    <s v="Women's Scarf Set"/>
    <x v="4"/>
    <s v="Accessories"/>
    <s v="STORE17"/>
    <s v="Holloway Ltd"/>
    <s v="North"/>
    <s v="Bensonhaven"/>
    <x v="1"/>
    <s v="PayPal"/>
    <n v="3"/>
    <n v="0.12"/>
    <n v="849.77"/>
    <n v="2243.3928000000001"/>
  </r>
  <r>
    <x v="1737"/>
    <d v="2024-01-23T00:00:00"/>
    <n v="1"/>
    <n v="2024"/>
    <s v="CUST1344"/>
    <s v="Male"/>
    <n v="39"/>
    <s v="PROD60"/>
    <s v="Luxury Perfume Spray"/>
    <x v="2"/>
    <s v="Fragrance"/>
    <s v="STORE4"/>
    <s v="Mann-Austin"/>
    <s v="East"/>
    <s v="Vasquezborough"/>
    <x v="0"/>
    <s v="Credit Card"/>
    <n v="1"/>
    <n v="0.18000000000000005"/>
    <n v="88.780000000000015"/>
    <n v="72.799600000000012"/>
  </r>
  <r>
    <x v="1738"/>
    <d v="2024-08-22T00:00:00"/>
    <n v="8"/>
    <n v="2024"/>
    <s v="CUST1191"/>
    <s v="Female"/>
    <n v="29"/>
    <s v="PROD78"/>
    <s v="Essential Oil Diffuser"/>
    <x v="3"/>
    <s v="Decor"/>
    <s v="STORE4"/>
    <s v="Mann-Austin"/>
    <s v="East"/>
    <s v="Vasquezborough"/>
    <x v="0"/>
    <s v="PayPal"/>
    <n v="4"/>
    <n v="0.14000000000000001"/>
    <n v="507.22"/>
    <n v="1744.8368"/>
  </r>
  <r>
    <x v="1739"/>
    <d v="2025-08-18T00:00:00"/>
    <n v="8"/>
    <n v="2025"/>
    <s v="CUST1316"/>
    <s v="Male"/>
    <n v="34"/>
    <s v="PROD96"/>
    <s v="Women's Formal Blazer"/>
    <x v="4"/>
    <s v="Outerwear"/>
    <s v="STORE0"/>
    <s v="Rivera-Warner"/>
    <s v="East"/>
    <s v="Washingtonfurt"/>
    <x v="1"/>
    <s v="Credit Card"/>
    <n v="3"/>
    <n v="0.10999999999999999"/>
    <n v="330.98"/>
    <n v="883.71660000000008"/>
  </r>
  <r>
    <x v="1740"/>
    <d v="2024-09-27T00:00:00"/>
    <n v="9"/>
    <n v="2024"/>
    <s v="CUST1051"/>
    <s v="Female"/>
    <n v="23"/>
    <s v="PROD37"/>
    <s v="Men's Casual Sneakers"/>
    <x v="4"/>
    <s v="Footwear"/>
    <s v="STORE19"/>
    <s v="Mann-Austin"/>
    <s v="East"/>
    <s v="Vasquezborough"/>
    <x v="0"/>
    <s v="Credit Card"/>
    <n v="4"/>
    <n v="7.999999999999996E-2"/>
    <n v="442.87"/>
    <n v="1629.7616"/>
  </r>
  <r>
    <x v="1741"/>
    <d v="2025-08-11T00:00:00"/>
    <n v="8"/>
    <n v="2025"/>
    <s v="CUST1009"/>
    <s v="Male"/>
    <n v="64"/>
    <s v="PROD96"/>
    <s v="Women's Formal Blazer"/>
    <x v="4"/>
    <s v="Outerwear"/>
    <s v="STORE2"/>
    <s v="Mann-Austin"/>
    <s v="East"/>
    <s v="Vasquezborough"/>
    <x v="0"/>
    <s v="PayPal"/>
    <n v="2"/>
    <n v="0.14000000000000001"/>
    <n v="939.66000000000008"/>
    <n v="1616.2152000000001"/>
  </r>
  <r>
    <x v="1742"/>
    <d v="2024-09-21T00:00:00"/>
    <n v="9"/>
    <n v="2024"/>
    <s v="CUST1293"/>
    <s v="Female"/>
    <n v="56"/>
    <s v="PROD73"/>
    <s v="Shin Guards – Adult"/>
    <x v="0"/>
    <s v="Team Sports"/>
    <s v="STORE3"/>
    <s v="Mann-Austin"/>
    <s v="East"/>
    <s v="Vasquezborough"/>
    <x v="0"/>
    <s v="Credit Card"/>
    <n v="1"/>
    <n v="0"/>
    <n v="24.13"/>
    <n v="24.13"/>
  </r>
  <r>
    <x v="1743"/>
    <d v="2024-03-04T00:00:00"/>
    <n v="3"/>
    <n v="2024"/>
    <s v="CUST1364"/>
    <s v="Male"/>
    <n v="58"/>
    <s v="PROD41"/>
    <s v="Yoga Exercise Mat"/>
    <x v="0"/>
    <s v="Fitness"/>
    <s v="STORE3"/>
    <s v="Mann-Austin"/>
    <s v="East"/>
    <s v="Vasquezborough"/>
    <x v="0"/>
    <s v="COD"/>
    <n v="3"/>
    <n v="0.29000000000000004"/>
    <n v="239.54"/>
    <n v="510.22019999999998"/>
  </r>
  <r>
    <x v="1744"/>
    <d v="2023-11-14T00:00:00"/>
    <n v="11"/>
    <n v="2023"/>
    <s v="CUST1482"/>
    <s v="Male"/>
    <n v="26"/>
    <s v="PROD46"/>
    <s v="Men's Winter Jacket"/>
    <x v="4"/>
    <s v="Outerwear"/>
    <s v="STORE14"/>
    <s v="Mcdonald Inc"/>
    <s v="South"/>
    <s v="Christopherland"/>
    <x v="2"/>
    <s v="Credit Card"/>
    <n v="1"/>
    <n v="9.9999999999999978E-2"/>
    <n v="588.53"/>
    <n v="529.67700000000002"/>
  </r>
  <r>
    <x v="1745"/>
    <d v="2025-07-25T00:00:00"/>
    <n v="7"/>
    <n v="2025"/>
    <s v="CUST1288"/>
    <s v="Male"/>
    <n v="58"/>
    <s v="PROD60"/>
    <s v="Luxury Perfume Spray"/>
    <x v="2"/>
    <s v="Fragrance"/>
    <s v="STORE15"/>
    <s v="Shelton PLC"/>
    <s v="North"/>
    <s v="East Jenniferstad"/>
    <x v="1"/>
    <s v="Credit Card"/>
    <n v="1"/>
    <n v="0.30000000000000004"/>
    <n v="145.96"/>
    <n v="102.172"/>
  </r>
  <r>
    <x v="1746"/>
    <d v="2024-10-08T00:00:00"/>
    <n v="10"/>
    <n v="2024"/>
    <s v="CUST1101"/>
    <s v="Male"/>
    <n v="29"/>
    <s v="PROD70"/>
    <s v="Kitchen Storage Rack"/>
    <x v="3"/>
    <s v="Storage"/>
    <s v="STORE4"/>
    <s v="Mann-Austin"/>
    <s v="East"/>
    <s v="Vasquezborough"/>
    <x v="0"/>
    <s v="Credit Card"/>
    <n v="4"/>
    <n v="6.0000000000000053E-2"/>
    <n v="640.91000000000008"/>
    <n v="2409.8216000000002"/>
  </r>
  <r>
    <x v="1747"/>
    <d v="2025-05-15T00:00:00"/>
    <n v="5"/>
    <n v="2025"/>
    <s v="CUST1042"/>
    <s v="Male"/>
    <n v="19"/>
    <s v="PROD64"/>
    <s v="Matte Lipstick Set"/>
    <x v="2"/>
    <s v="Makeup"/>
    <s v="STORE11"/>
    <s v="Martinez, Adkins and Johnson"/>
    <s v="North"/>
    <s v="Danielmouth"/>
    <x v="1"/>
    <s v="Credit Card"/>
    <n v="3"/>
    <n v="0.21999999999999997"/>
    <n v="773.86"/>
    <n v="1810.8324"/>
  </r>
  <r>
    <x v="1748"/>
    <d v="2025-03-28T00:00:00"/>
    <n v="3"/>
    <n v="2025"/>
    <s v="CUST1463"/>
    <s v="Female"/>
    <n v="36"/>
    <s v="PROD31"/>
    <s v="Basketball"/>
    <x v="0"/>
    <s v="Team Sports"/>
    <s v="STORE15"/>
    <s v="Shelton PLC"/>
    <s v="North"/>
    <s v="East Jenniferstad"/>
    <x v="1"/>
    <s v="COD"/>
    <n v="2"/>
    <n v="0.19999999999999996"/>
    <n v="31.28"/>
    <n v="50.048000000000002"/>
  </r>
  <r>
    <x v="1749"/>
    <d v="2025-07-04T00:00:00"/>
    <n v="7"/>
    <n v="2025"/>
    <s v="CUST1373"/>
    <s v="Female"/>
    <n v="37"/>
    <s v="PROD82"/>
    <s v="Fitness Resistance Bands"/>
    <x v="0"/>
    <s v="Fitness"/>
    <s v="STORE6"/>
    <s v="Mann-Austin"/>
    <s v="East"/>
    <s v="Vasquezborough"/>
    <x v="0"/>
    <s v="Credit Card"/>
    <n v="4"/>
    <n v="0.17999999999999994"/>
    <n v="389.21999999999997"/>
    <n v="1276.6415999999999"/>
  </r>
  <r>
    <x v="1750"/>
    <d v="2024-07-29T00:00:00"/>
    <n v="7"/>
    <n v="2024"/>
    <s v="CUST1015"/>
    <s v="Female"/>
    <n v="49"/>
    <s v="PROD64"/>
    <s v="Matte Lipstick Set"/>
    <x v="2"/>
    <s v="Makeup"/>
    <s v="STORE15"/>
    <s v="Shelton PLC"/>
    <s v="North"/>
    <s v="East Jenniferstad"/>
    <x v="1"/>
    <s v="PayPal"/>
    <n v="3"/>
    <n v="0.13"/>
    <n v="543.44000000000005"/>
    <n v="1418.3784000000001"/>
  </r>
  <r>
    <x v="1751"/>
    <d v="2024-01-05T00:00:00"/>
    <n v="1"/>
    <n v="2024"/>
    <s v="CUST1257"/>
    <s v="Male"/>
    <n v="42"/>
    <s v="PROD97"/>
    <s v="Cricket Bat"/>
    <x v="0"/>
    <s v="Team Sports"/>
    <s v="STORE19"/>
    <s v="Mann-Austin"/>
    <s v="East"/>
    <s v="Vasquezborough"/>
    <x v="0"/>
    <s v="PayPal"/>
    <n v="4"/>
    <n v="0.28999999999999992"/>
    <n v="715.41999999999985"/>
    <n v="2031.7927999999997"/>
  </r>
  <r>
    <x v="1752"/>
    <d v="2025-08-17T00:00:00"/>
    <n v="8"/>
    <n v="2025"/>
    <s v="CUST1051"/>
    <s v="Female"/>
    <n v="23"/>
    <s v="PROD12"/>
    <s v="Men's Graphic T-Shirt"/>
    <x v="4"/>
    <s v="Tops"/>
    <s v="STORE4"/>
    <s v="Mann-Austin"/>
    <s v="East"/>
    <s v="Vasquezborough"/>
    <x v="0"/>
    <s v="COD"/>
    <n v="4"/>
    <n v="0.10999999999999999"/>
    <n v="676.14"/>
    <n v="2407.0583999999999"/>
  </r>
  <r>
    <x v="1753"/>
    <d v="2024-05-13T00:00:00"/>
    <n v="5"/>
    <n v="2024"/>
    <s v="CUST1089"/>
    <s v="Male"/>
    <n v="43"/>
    <s v="PROD39"/>
    <s v="Portable Power Bank"/>
    <x v="1"/>
    <s v="Mobile"/>
    <s v="STORE1"/>
    <s v="Martinez, Adkins and Johnson"/>
    <s v="North"/>
    <s v="Danielmouth"/>
    <x v="1"/>
    <s v="Credit Card"/>
    <n v="4"/>
    <n v="0.25"/>
    <n v="352.72"/>
    <n v="1058.1600000000001"/>
  </r>
  <r>
    <x v="1754"/>
    <d v="2025-05-20T00:00:00"/>
    <n v="5"/>
    <n v="2025"/>
    <s v="CUST1173"/>
    <s v="Female"/>
    <n v="41"/>
    <s v="PROD11"/>
    <s v="Men's Graphic T-Shirt"/>
    <x v="4"/>
    <s v="Tops"/>
    <s v="STORE12"/>
    <s v="Martinez, Adkins and Johnson"/>
    <s v="North"/>
    <s v="Danielmouth"/>
    <x v="1"/>
    <s v="PayPal"/>
    <n v="1"/>
    <n v="0.18999999999999995"/>
    <n v="470.18000000000012"/>
    <n v="380.84580000000011"/>
  </r>
  <r>
    <x v="1755"/>
    <d v="2025-08-29T00:00:00"/>
    <n v="8"/>
    <n v="2025"/>
    <s v="CUST1230"/>
    <s v="Male"/>
    <n v="29"/>
    <s v="PROD66"/>
    <s v="Women's Hair Dryer Brush"/>
    <x v="2"/>
    <s v="Haircare"/>
    <s v="STORE11"/>
    <s v="Martinez, Adkins and Johnson"/>
    <s v="North"/>
    <s v="Danielmouth"/>
    <x v="1"/>
    <s v="Credit Card"/>
    <n v="1"/>
    <n v="3.0000000000000027E-2"/>
    <n v="891.79"/>
    <n v="865.03629999999998"/>
  </r>
  <r>
    <x v="1756"/>
    <d v="2024-04-08T00:00:00"/>
    <n v="4"/>
    <n v="2024"/>
    <s v="CUST1348"/>
    <s v="Male"/>
    <n v="55"/>
    <s v="PROD89"/>
    <s v="Face Foundation Kit"/>
    <x v="2"/>
    <s v="Makeup"/>
    <s v="STORE17"/>
    <s v="Holloway Ltd"/>
    <s v="North"/>
    <s v="Bensonhaven"/>
    <x v="1"/>
    <s v="COD"/>
    <n v="2"/>
    <n v="0.25"/>
    <n v="433.07"/>
    <n v="649.60500000000002"/>
  </r>
  <r>
    <x v="1757"/>
    <d v="2024-03-04T00:00:00"/>
    <n v="3"/>
    <n v="2024"/>
    <s v="CUST1012"/>
    <s v="Female"/>
    <n v="55"/>
    <s v="PROD66"/>
    <s v="Women's Hair Dryer Brush"/>
    <x v="2"/>
    <s v="Haircare"/>
    <s v="STORE19"/>
    <s v="Mann-Austin"/>
    <s v="East"/>
    <s v="Vasquezborough"/>
    <x v="0"/>
    <s v="COD"/>
    <n v="3"/>
    <n v="7.0000000000000062E-2"/>
    <n v="626.71"/>
    <n v="1748.5209"/>
  </r>
  <r>
    <x v="1758"/>
    <d v="2025-09-16T00:00:00"/>
    <n v="9"/>
    <n v="2025"/>
    <s v="CUST1076"/>
    <s v="Male"/>
    <n v="37"/>
    <s v="PROD36"/>
    <s v="Women's Summer Dress"/>
    <x v="4"/>
    <s v="Tops"/>
    <s v="STORE0"/>
    <s v="Rivera-Warner"/>
    <s v="East"/>
    <s v="Washingtonfurt"/>
    <x v="1"/>
    <s v="COD"/>
    <n v="2"/>
    <n v="6.0000000000000053E-2"/>
    <n v="324.18"/>
    <n v="609.45839999999998"/>
  </r>
  <r>
    <x v="1759"/>
    <d v="2024-06-05T00:00:00"/>
    <n v="6"/>
    <n v="2024"/>
    <s v="CUST1013"/>
    <s v="Female"/>
    <n v="32"/>
    <s v="PROD14"/>
    <s v="Decorative Wall Mirror"/>
    <x v="3"/>
    <s v="Decor"/>
    <s v="STORE17"/>
    <s v="Holloway Ltd"/>
    <s v="North"/>
    <s v="Bensonhaven"/>
    <x v="1"/>
    <s v="PayPal"/>
    <n v="4"/>
    <n v="0.13"/>
    <n v="839.74"/>
    <n v="2922.2952"/>
  </r>
  <r>
    <x v="1760"/>
    <d v="2024-04-20T00:00:00"/>
    <n v="4"/>
    <n v="2024"/>
    <s v="CUST1156"/>
    <s v="Male"/>
    <n v="46"/>
    <s v="PROD62"/>
    <s v="Laptop Cooling Pad"/>
    <x v="1"/>
    <s v="Computer"/>
    <s v="STORE15"/>
    <s v="Shelton PLC"/>
    <s v="North"/>
    <s v="East Jenniferstad"/>
    <x v="1"/>
    <s v="Credit Card"/>
    <n v="3"/>
    <n v="0.27999999999999992"/>
    <n v="252.62999999999991"/>
    <n v="545.68079999999986"/>
  </r>
  <r>
    <x v="1761"/>
    <d v="2024-10-16T00:00:00"/>
    <n v="10"/>
    <n v="2024"/>
    <s v="CUST1255"/>
    <s v="Male"/>
    <n v="21"/>
    <s v="PROD79"/>
    <s v="Decorative Lamp Shade"/>
    <x v="3"/>
    <s v="Lighting"/>
    <s v="STORE19"/>
    <s v="Mann-Austin"/>
    <s v="East"/>
    <s v="Vasquezborough"/>
    <x v="0"/>
    <s v="Credit Card"/>
    <n v="2"/>
    <n v="0.17999999999999994"/>
    <n v="60.53"/>
    <n v="99.269200000000012"/>
  </r>
  <r>
    <x v="1762"/>
    <d v="2024-11-14T00:00:00"/>
    <n v="11"/>
    <n v="2024"/>
    <s v="CUST1054"/>
    <s v="Male"/>
    <n v="24"/>
    <s v="PROD84"/>
    <s v="Wooden Bookshelf"/>
    <x v="3"/>
    <s v="Furniture"/>
    <s v="STORE13"/>
    <s v="Martinez, Adkins and Johnson"/>
    <s v="North"/>
    <s v="Danielmouth"/>
    <x v="1"/>
    <s v="Credit Card"/>
    <n v="4"/>
    <n v="0.25"/>
    <n v="341.95"/>
    <n v="1025.8499999999999"/>
  </r>
  <r>
    <x v="1763"/>
    <d v="2024-05-26T00:00:00"/>
    <n v="5"/>
    <n v="2024"/>
    <s v="CUST1283"/>
    <s v="Female"/>
    <n v="54"/>
    <s v="PROD22"/>
    <s v="Carbon Fiber Tennis Racket"/>
    <x v="0"/>
    <s v="Equipment"/>
    <s v="STORE16"/>
    <s v="Frederick-Wright"/>
    <s v="West"/>
    <s v="New Jimmymouth"/>
    <x v="1"/>
    <s v="PayPal"/>
    <n v="4"/>
    <n v="5.0000000000000044E-2"/>
    <n v="300.12"/>
    <n v="1140.4559999999999"/>
  </r>
  <r>
    <x v="1764"/>
    <d v="2025-02-17T00:00:00"/>
    <n v="2"/>
    <n v="2025"/>
    <s v="CUST1115"/>
    <s v="Female"/>
    <n v="53"/>
    <s v="PROD28"/>
    <s v="Sports Stopwatch Timer"/>
    <x v="0"/>
    <s v="Accessories"/>
    <s v="STORE17"/>
    <s v="Holloway Ltd"/>
    <s v="North"/>
    <s v="Bensonhaven"/>
    <x v="1"/>
    <s v="COD"/>
    <n v="2"/>
    <n v="0.12"/>
    <n v="289.14"/>
    <n v="508.88639999999998"/>
  </r>
  <r>
    <x v="1765"/>
    <d v="2025-02-07T00:00:00"/>
    <n v="2"/>
    <n v="2025"/>
    <s v="CUST1045"/>
    <s v="Male"/>
    <n v="54"/>
    <s v="PROD25"/>
    <s v="Women's Scarf Set"/>
    <x v="4"/>
    <s v="Accessories"/>
    <s v="STORE0"/>
    <s v="Rivera-Warner"/>
    <s v="East"/>
    <s v="Washingtonfurt"/>
    <x v="1"/>
    <s v="PayPal"/>
    <n v="2"/>
    <n v="1.0000000000000009E-2"/>
    <n v="596.83999999999992"/>
    <n v="1181.7431999999999"/>
  </r>
  <r>
    <x v="1766"/>
    <d v="2024-10-06T00:00:00"/>
    <n v="10"/>
    <n v="2024"/>
    <s v="CUST1436"/>
    <s v="Male"/>
    <n v="61"/>
    <s v="PROD19"/>
    <s v="Knee Support Brace"/>
    <x v="0"/>
    <s v="Equipment"/>
    <s v="STORE8"/>
    <s v="Mann-Austin"/>
    <s v="East"/>
    <s v="Vasquezborough"/>
    <x v="0"/>
    <s v="Credit Card"/>
    <n v="4"/>
    <n v="0.16000000000000003"/>
    <n v="466.24"/>
    <n v="1566.5663999999999"/>
  </r>
  <r>
    <x v="1767"/>
    <d v="2024-09-09T00:00:00"/>
    <n v="9"/>
    <n v="2024"/>
    <s v="CUST1252"/>
    <s v="Male"/>
    <n v="26"/>
    <s v="PROD13"/>
    <s v="Men's Graphic T-Shirt"/>
    <x v="4"/>
    <s v="Tops"/>
    <s v="STORE16"/>
    <s v="Frederick-Wright"/>
    <s v="West"/>
    <s v="New Jimmymouth"/>
    <x v="1"/>
    <s v="Credit Card"/>
    <n v="2"/>
    <n v="0.14000000000000001"/>
    <n v="330.59"/>
    <n v="568.61479999999995"/>
  </r>
  <r>
    <x v="1768"/>
    <d v="2024-12-28T00:00:00"/>
    <n v="12"/>
    <n v="2024"/>
    <s v="CUST1493"/>
    <s v="Male"/>
    <n v="28"/>
    <s v="PROD22"/>
    <s v="Carbon Fiber Tennis Racket"/>
    <x v="0"/>
    <s v="Equipment"/>
    <s v="STORE6"/>
    <s v="Mann-Austin"/>
    <s v="East"/>
    <s v="Vasquezborough"/>
    <x v="0"/>
    <s v="COD"/>
    <n v="2"/>
    <n v="2.0000000000000129E-2"/>
    <n v="616.43000000000006"/>
    <n v="1208.2028"/>
  </r>
  <r>
    <x v="1769"/>
    <d v="2024-10-24T00:00:00"/>
    <n v="10"/>
    <n v="2024"/>
    <s v="CUST1403"/>
    <s v="Male"/>
    <n v="34"/>
    <s v="PROD63"/>
    <s v="Organic Sunscreen Lotion"/>
    <x v="2"/>
    <s v="Skincare"/>
    <s v="STORE6"/>
    <s v="Mann-Austin"/>
    <s v="East"/>
    <s v="Vasquezborough"/>
    <x v="0"/>
    <s v="PayPal"/>
    <n v="3"/>
    <n v="0.16000000000000003"/>
    <n v="195.89000000000001"/>
    <n v="493.64280000000002"/>
  </r>
  <r>
    <x v="1770"/>
    <d v="2024-07-14T00:00:00"/>
    <n v="7"/>
    <n v="2024"/>
    <s v="CUST1343"/>
    <s v="Male"/>
    <n v="38"/>
    <s v="PROD7"/>
    <s v="Men's Sports Shorts"/>
    <x v="4"/>
    <s v="Bottoms"/>
    <s v="STORE10"/>
    <s v="Martinez, Adkins and Johnson"/>
    <s v="North"/>
    <s v="Danielmouth"/>
    <x v="1"/>
    <s v="Credit Card"/>
    <n v="4"/>
    <n v="0.16000000000000003"/>
    <n v="614.7600000000001"/>
    <n v="2065.5936000000002"/>
  </r>
  <r>
    <x v="1771"/>
    <d v="2024-05-06T00:00:00"/>
    <n v="5"/>
    <n v="2024"/>
    <s v="CUST1404"/>
    <s v="Female"/>
    <n v="22"/>
    <s v="PROD79"/>
    <s v="Decorative Lamp Shade"/>
    <x v="3"/>
    <s v="Lighting"/>
    <s v="STORE7"/>
    <s v="Mann-Austin"/>
    <s v="East"/>
    <s v="Vasquezborough"/>
    <x v="0"/>
    <s v="PayPal"/>
    <n v="1"/>
    <n v="0.10999999999999999"/>
    <n v="224.48999999999998"/>
    <n v="199.7961"/>
  </r>
  <r>
    <x v="1772"/>
    <d v="2024-02-16T00:00:00"/>
    <n v="2"/>
    <n v="2024"/>
    <s v="CUST1356"/>
    <s v="Male"/>
    <n v="54"/>
    <s v="PROD55"/>
    <s v="Ceramic Plant Pot"/>
    <x v="3"/>
    <s v="Decor"/>
    <s v="STORE12"/>
    <s v="Martinez, Adkins and Johnson"/>
    <s v="North"/>
    <s v="Danielmouth"/>
    <x v="1"/>
    <s v="Credit Card"/>
    <n v="1"/>
    <n v="8.9999999999999969E-2"/>
    <n v="967.76"/>
    <n v="880.66160000000002"/>
  </r>
  <r>
    <x v="1773"/>
    <d v="2024-08-03T00:00:00"/>
    <n v="8"/>
    <n v="2024"/>
    <s v="CUST1067"/>
    <s v="Male"/>
    <n v="58"/>
    <s v="PROD41"/>
    <s v="Yoga Exercise Mat"/>
    <x v="0"/>
    <s v="Fitness"/>
    <s v="STORE19"/>
    <s v="Mann-Austin"/>
    <s v="East"/>
    <s v="Vasquezborough"/>
    <x v="0"/>
    <s v="PayPal"/>
    <n v="2"/>
    <n v="0.17000000000000004"/>
    <n v="56.52"/>
    <n v="93.8232"/>
  </r>
  <r>
    <x v="1774"/>
    <d v="2023-12-15T00:00:00"/>
    <n v="12"/>
    <n v="2023"/>
    <s v="CUST1490"/>
    <s v="Male"/>
    <n v="23"/>
    <s v="PROD67"/>
    <s v="Smart LED Light Strip"/>
    <x v="1"/>
    <s v="Accessories"/>
    <s v="STORE1"/>
    <s v="Martinez, Adkins and Johnson"/>
    <s v="North"/>
    <s v="Danielmouth"/>
    <x v="1"/>
    <s v="Credit Card"/>
    <n v="4"/>
    <n v="4.0000000000000036E-2"/>
    <n v="921.84"/>
    <n v="3539.8656000000001"/>
  </r>
  <r>
    <x v="1775"/>
    <d v="2024-01-28T00:00:00"/>
    <n v="1"/>
    <n v="2024"/>
    <s v="CUST1328"/>
    <s v="Male"/>
    <n v="46"/>
    <s v="PROD86"/>
    <s v="Kitchen Cutting Board"/>
    <x v="3"/>
    <s v="Kitchen"/>
    <s v="STORE16"/>
    <s v="Frederick-Wright"/>
    <s v="West"/>
    <s v="New Jimmymouth"/>
    <x v="1"/>
    <s v="Credit Card"/>
    <n v="3"/>
    <n v="0.27999999999999992"/>
    <n v="738.4699999999998"/>
    <n v="1595.0951999999997"/>
  </r>
  <r>
    <x v="1776"/>
    <d v="2024-11-24T00:00:00"/>
    <n v="11"/>
    <n v="2024"/>
    <s v="CUST1328"/>
    <s v="Male"/>
    <n v="46"/>
    <s v="PROD5"/>
    <s v="Men's Roll-On Perfume"/>
    <x v="2"/>
    <s v="Fragrance"/>
    <s v="STORE0"/>
    <s v="Rivera-Warner"/>
    <s v="East"/>
    <s v="Washingtonfurt"/>
    <x v="1"/>
    <s v="COD"/>
    <n v="4"/>
    <n v="5.0000000000000044E-2"/>
    <n v="477.83"/>
    <n v="1815.7539999999999"/>
  </r>
  <r>
    <x v="1777"/>
    <d v="2025-06-23T00:00:00"/>
    <n v="6"/>
    <n v="2025"/>
    <s v="CUST1168"/>
    <s v="Female"/>
    <n v="36"/>
    <s v="PROD42"/>
    <s v="Smart Home WiFi Camera"/>
    <x v="1"/>
    <s v="Accessories"/>
    <s v="STORE12"/>
    <s v="Martinez, Adkins and Johnson"/>
    <s v="North"/>
    <s v="Danielmouth"/>
    <x v="1"/>
    <s v="COD"/>
    <n v="3"/>
    <n v="0.27999999999999992"/>
    <n v="605.82999999999993"/>
    <n v="1308.5927999999999"/>
  </r>
  <r>
    <x v="1778"/>
    <d v="2024-03-22T00:00:00"/>
    <n v="3"/>
    <n v="2024"/>
    <s v="CUST1067"/>
    <s v="Male"/>
    <n v="58"/>
    <s v="PROD43"/>
    <s v="USB External Hard Drive"/>
    <x v="1"/>
    <s v="Computer"/>
    <s v="STORE3"/>
    <s v="Mann-Austin"/>
    <s v="East"/>
    <s v="Vasquezborough"/>
    <x v="0"/>
    <s v="COD"/>
    <n v="2"/>
    <n v="0.25"/>
    <n v="521.44000000000005"/>
    <n v="782.16000000000008"/>
  </r>
  <r>
    <x v="1779"/>
    <d v="2025-07-25T00:00:00"/>
    <n v="7"/>
    <n v="2025"/>
    <s v="CUST1373"/>
    <s v="Female"/>
    <n v="37"/>
    <s v="PROD10"/>
    <s v="Men's Graphic T-Shirt"/>
    <x v="4"/>
    <s v="Tops"/>
    <s v="STORE7"/>
    <s v="Mann-Austin"/>
    <s v="East"/>
    <s v="Vasquezborough"/>
    <x v="0"/>
    <s v="Credit Card"/>
    <n v="4"/>
    <n v="6.0000000000000053E-2"/>
    <n v="499.02000000000004"/>
    <n v="1876.3152"/>
  </r>
  <r>
    <x v="1780"/>
    <d v="2025-04-11T00:00:00"/>
    <n v="4"/>
    <n v="2025"/>
    <s v="CUST1153"/>
    <s v="Male"/>
    <n v="31"/>
    <s v="PROD4"/>
    <s v="Portable Power Bank"/>
    <x v="1"/>
    <s v="Mobile"/>
    <s v="STORE18"/>
    <s v="Guerrero-Schmitt"/>
    <s v="East"/>
    <s v="East Stevechester"/>
    <x v="1"/>
    <s v="COD"/>
    <n v="4"/>
    <n v="0.17999999999999994"/>
    <n v="299.45999999999998"/>
    <n v="982.22879999999998"/>
  </r>
  <r>
    <x v="1781"/>
    <d v="2023-12-25T00:00:00"/>
    <n v="12"/>
    <n v="2023"/>
    <s v="CUST1457"/>
    <s v="Male"/>
    <n v="59"/>
    <s v="PROD39"/>
    <s v="Portable Power Bank"/>
    <x v="1"/>
    <s v="Mobile"/>
    <s v="STORE0"/>
    <s v="Rivera-Warner"/>
    <s v="East"/>
    <s v="Washingtonfurt"/>
    <x v="1"/>
    <s v="Credit Card"/>
    <n v="1"/>
    <n v="0.15000000000000002"/>
    <n v="609.29"/>
    <n v="517.89649999999995"/>
  </r>
  <r>
    <x v="1782"/>
    <d v="2024-12-30T00:00:00"/>
    <n v="12"/>
    <n v="2024"/>
    <s v="CUST1101"/>
    <s v="Male"/>
    <n v="29"/>
    <s v="PROD2"/>
    <s v="Knee Support Brace"/>
    <x v="0"/>
    <s v="Equipment"/>
    <s v="STORE8"/>
    <s v="Mann-Austin"/>
    <s v="East"/>
    <s v="Vasquezborough"/>
    <x v="0"/>
    <s v="COD"/>
    <n v="1"/>
    <n v="7.0000000000000062E-2"/>
    <n v="213.74"/>
    <n v="198.7782"/>
  </r>
  <r>
    <x v="1783"/>
    <d v="2025-03-02T00:00:00"/>
    <n v="3"/>
    <n v="2025"/>
    <s v="CUST1153"/>
    <s v="Male"/>
    <n v="31"/>
    <s v="PROD55"/>
    <s v="Ceramic Plant Pot"/>
    <x v="3"/>
    <s v="Decor"/>
    <s v="STORE16"/>
    <s v="Frederick-Wright"/>
    <s v="West"/>
    <s v="New Jimmymouth"/>
    <x v="1"/>
    <s v="Credit Card"/>
    <n v="4"/>
    <n v="0.26"/>
    <n v="613.16999999999996"/>
    <n v="1814.9831999999999"/>
  </r>
  <r>
    <x v="1784"/>
    <d v="2024-01-02T00:00:00"/>
    <n v="1"/>
    <n v="2024"/>
    <s v="CUST1357"/>
    <s v="Male"/>
    <n v="41"/>
    <s v="PROD59"/>
    <s v="Men's Hair Styling Gel"/>
    <x v="2"/>
    <s v="Haircare"/>
    <s v="STORE11"/>
    <s v="Martinez, Adkins and Johnson"/>
    <s v="North"/>
    <s v="Danielmouth"/>
    <x v="1"/>
    <s v="COD"/>
    <n v="2"/>
    <n v="7.0000000000000062E-2"/>
    <n v="687.36000000000013"/>
    <n v="1278.4896000000001"/>
  </r>
  <r>
    <x v="1785"/>
    <d v="2025-09-15T00:00:00"/>
    <n v="9"/>
    <n v="2025"/>
    <s v="CUST1326"/>
    <s v="Female"/>
    <n v="58"/>
    <s v="PROD67"/>
    <s v="Smart LED Light Strip"/>
    <x v="1"/>
    <s v="Accessories"/>
    <s v="STORE13"/>
    <s v="Martinez, Adkins and Johnson"/>
    <s v="North"/>
    <s v="Danielmouth"/>
    <x v="1"/>
    <s v="PayPal"/>
    <n v="3"/>
    <n v="2.0000000000000018E-2"/>
    <n v="115.39"/>
    <n v="339.2466"/>
  </r>
  <r>
    <x v="1786"/>
    <d v="2024-03-08T00:00:00"/>
    <n v="3"/>
    <n v="2024"/>
    <s v="CUST1179"/>
    <s v="Female"/>
    <n v="43"/>
    <s v="PROD24"/>
    <s v="Foldable Camping Chair"/>
    <x v="0"/>
    <s v="Outdoor"/>
    <s v="STORE12"/>
    <s v="Martinez, Adkins and Johnson"/>
    <s v="North"/>
    <s v="Danielmouth"/>
    <x v="1"/>
    <s v="Credit Card"/>
    <n v="2"/>
    <n v="7.0000000000000062E-2"/>
    <n v="722.06000000000006"/>
    <n v="1343.0316"/>
  </r>
  <r>
    <x v="1787"/>
    <d v="2024-12-26T00:00:00"/>
    <n v="12"/>
    <n v="2024"/>
    <s v="CUST1425"/>
    <s v="Male"/>
    <n v="40"/>
    <s v="PROD7"/>
    <s v="Men's Sports Shorts"/>
    <x v="4"/>
    <s v="Bottoms"/>
    <s v="STORE15"/>
    <s v="Shelton PLC"/>
    <s v="North"/>
    <s v="East Jenniferstad"/>
    <x v="1"/>
    <s v="PayPal"/>
    <n v="1"/>
    <n v="6.0000000000000053E-2"/>
    <n v="384.57"/>
    <n v="361.49579999999997"/>
  </r>
  <r>
    <x v="1788"/>
    <d v="2025-03-19T00:00:00"/>
    <n v="3"/>
    <n v="2025"/>
    <s v="CUST1210"/>
    <s v="Male"/>
    <n v="48"/>
    <s v="PROD8"/>
    <s v="Decorative Lamp Shade"/>
    <x v="3"/>
    <s v="Lighting"/>
    <s v="STORE13"/>
    <s v="Martinez, Adkins and Johnson"/>
    <s v="North"/>
    <s v="Danielmouth"/>
    <x v="1"/>
    <s v="PayPal"/>
    <n v="2"/>
    <n v="0.17999999999999994"/>
    <n v="194.08999999999997"/>
    <n v="318.30759999999998"/>
  </r>
  <r>
    <x v="1789"/>
    <d v="2024-10-14T00:00:00"/>
    <n v="10"/>
    <n v="2024"/>
    <s v="CUST1172"/>
    <s v="Female"/>
    <n v="41"/>
    <s v="PROD88"/>
    <s v="Sports Wrist Sweatbands"/>
    <x v="0"/>
    <s v="Accessories"/>
    <s v="STORE3"/>
    <s v="Mann-Austin"/>
    <s v="East"/>
    <s v="Vasquezborough"/>
    <x v="0"/>
    <s v="Credit Card"/>
    <n v="2"/>
    <n v="7.0000000000000062E-2"/>
    <n v="403.91"/>
    <n v="751.27260000000001"/>
  </r>
  <r>
    <x v="1790"/>
    <d v="2025-03-05T00:00:00"/>
    <n v="3"/>
    <n v="2025"/>
    <s v="CUST1076"/>
    <s v="Male"/>
    <n v="37"/>
    <s v="PROD17"/>
    <s v="Soccer Training Cone Set"/>
    <x v="0"/>
    <s v="Accessories"/>
    <s v="STORE14"/>
    <s v="Mcdonald Inc"/>
    <s v="South"/>
    <s v="Christopherland"/>
    <x v="2"/>
    <s v="PayPal"/>
    <n v="1"/>
    <n v="0.30000000000000004"/>
    <n v="878.69"/>
    <n v="615.08299999999997"/>
  </r>
  <r>
    <x v="1791"/>
    <d v="2024-06-03T00:00:00"/>
    <n v="6"/>
    <n v="2024"/>
    <s v="CUST1381"/>
    <s v="Male"/>
    <n v="50"/>
    <s v="PROD33"/>
    <s v="Modern Wall Clock"/>
    <x v="3"/>
    <s v="Decor"/>
    <s v="STORE15"/>
    <s v="Shelton PLC"/>
    <s v="North"/>
    <s v="East Jenniferstad"/>
    <x v="1"/>
    <s v="Credit Card"/>
    <n v="1"/>
    <n v="5.0000000000000044E-2"/>
    <n v="161.17000000000002"/>
    <n v="153.11150000000001"/>
  </r>
  <r>
    <x v="1792"/>
    <d v="2024-04-05T00:00:00"/>
    <n v="4"/>
    <n v="2024"/>
    <s v="CUST1214"/>
    <s v="Male"/>
    <n v="61"/>
    <s v="PROD73"/>
    <s v="Shin Guards – Adult"/>
    <x v="0"/>
    <s v="Team Sports"/>
    <s v="STORE14"/>
    <s v="Mcdonald Inc"/>
    <s v="South"/>
    <s v="Christopherland"/>
    <x v="2"/>
    <s v="COD"/>
    <n v="2"/>
    <n v="0.21999999999999997"/>
    <n v="720.15"/>
    <n v="1123.434"/>
  </r>
  <r>
    <x v="1793"/>
    <d v="2023-10-23T00:00:00"/>
    <n v="10"/>
    <n v="2023"/>
    <s v="CUST1347"/>
    <s v="Female"/>
    <n v="39"/>
    <s v="PROD26"/>
    <s v="Wireless Bluetooth Speaker"/>
    <x v="1"/>
    <s v="Audio"/>
    <s v="STORE8"/>
    <s v="Mann-Austin"/>
    <s v="East"/>
    <s v="Vasquezborough"/>
    <x v="0"/>
    <s v="COD"/>
    <n v="1"/>
    <n v="2.0000000000000018E-2"/>
    <n v="361.8"/>
    <n v="354.56400000000002"/>
  </r>
  <r>
    <x v="1794"/>
    <d v="2024-04-20T00:00:00"/>
    <n v="4"/>
    <n v="2024"/>
    <s v="CUST1230"/>
    <s v="Male"/>
    <n v="29"/>
    <s v="PROD95"/>
    <s v="Sports Stopwatch Basic"/>
    <x v="0"/>
    <s v="Accessories"/>
    <s v="STORE6"/>
    <s v="Mann-Austin"/>
    <s v="East"/>
    <s v="Vasquezborough"/>
    <x v="0"/>
    <s v="PayPal"/>
    <n v="1"/>
    <n v="0.29000000000000004"/>
    <n v="779.84000000000015"/>
    <n v="553.68640000000005"/>
  </r>
  <r>
    <x v="1795"/>
    <d v="2024-06-12T00:00:00"/>
    <n v="6"/>
    <n v="2024"/>
    <s v="CUST1004"/>
    <s v="Female"/>
    <n v="64"/>
    <s v="PROD96"/>
    <s v="Women's Formal Blazer"/>
    <x v="4"/>
    <s v="Outerwear"/>
    <s v="STORE4"/>
    <s v="Mann-Austin"/>
    <s v="East"/>
    <s v="Vasquezborough"/>
    <x v="0"/>
    <s v="COD"/>
    <n v="2"/>
    <n v="0.17000000000000004"/>
    <n v="649.89"/>
    <n v="1078.8173999999999"/>
  </r>
  <r>
    <x v="1796"/>
    <d v="2025-08-08T00:00:00"/>
    <n v="8"/>
    <n v="2025"/>
    <s v="CUST1204"/>
    <s v="Male"/>
    <n v="52"/>
    <s v="PROD53"/>
    <s v="Men's Track Pants"/>
    <x v="4"/>
    <s v="Bottoms"/>
    <s v="STORE6"/>
    <s v="Mann-Austin"/>
    <s v="East"/>
    <s v="Vasquezborough"/>
    <x v="0"/>
    <s v="Credit Card"/>
    <n v="1"/>
    <n v="0.17000000000000004"/>
    <n v="952.73"/>
    <n v="790.76589999999999"/>
  </r>
  <r>
    <x v="1797"/>
    <d v="2025-08-06T00:00:00"/>
    <n v="8"/>
    <n v="2025"/>
    <s v="CUST1084"/>
    <s v="Female"/>
    <n v="26"/>
    <s v="PROD99"/>
    <s v="Stainless Steel Cookware Set"/>
    <x v="3"/>
    <s v="Kitchen"/>
    <s v="STORE16"/>
    <s v="Frederick-Wright"/>
    <s v="West"/>
    <s v="New Jimmymouth"/>
    <x v="1"/>
    <s v="Credit Card"/>
    <n v="4"/>
    <n v="0.25"/>
    <n v="820.78000000000009"/>
    <n v="2462.34"/>
  </r>
  <r>
    <x v="1798"/>
    <d v="2024-10-27T00:00:00"/>
    <n v="10"/>
    <n v="2024"/>
    <s v="CUST1342"/>
    <s v="Female"/>
    <n v="30"/>
    <s v="PROD38"/>
    <s v="Sports Water Hydration Pack"/>
    <x v="0"/>
    <s v="Outdoor"/>
    <s v="STORE3"/>
    <s v="Mann-Austin"/>
    <s v="East"/>
    <s v="Vasquezborough"/>
    <x v="0"/>
    <s v="Credit Card"/>
    <n v="4"/>
    <n v="5.0000000000000044E-2"/>
    <n v="247.55000000000004"/>
    <n v="940.69"/>
  </r>
  <r>
    <x v="1799"/>
    <d v="2024-03-18T00:00:00"/>
    <n v="3"/>
    <n v="2024"/>
    <s v="CUST1227"/>
    <s v="Female"/>
    <n v="63"/>
    <s v="PROD99"/>
    <s v="Stainless Steel Cookware Set"/>
    <x v="3"/>
    <s v="Kitchen"/>
    <s v="STORE8"/>
    <s v="Mann-Austin"/>
    <s v="East"/>
    <s v="Vasquezborough"/>
    <x v="0"/>
    <s v="COD"/>
    <n v="3"/>
    <n v="0.19999999999999984"/>
    <n v="561.43999999999983"/>
    <n v="1347.4559999999997"/>
  </r>
  <r>
    <x v="1800"/>
    <d v="2023-11-19T00:00:00"/>
    <n v="11"/>
    <n v="2023"/>
    <s v="CUST1281"/>
    <s v="Male"/>
    <n v="59"/>
    <s v="PROD72"/>
    <s v="Professional Jump Rope"/>
    <x v="0"/>
    <s v="Fitness"/>
    <s v="STORE8"/>
    <s v="Mann-Austin"/>
    <s v="East"/>
    <s v="Vasquezborough"/>
    <x v="0"/>
    <s v="COD"/>
    <n v="4"/>
    <n v="0.10999999999999999"/>
    <n v="214.37"/>
    <n v="763.15719999999999"/>
  </r>
  <r>
    <x v="1801"/>
    <d v="2025-03-25T00:00:00"/>
    <n v="3"/>
    <n v="2025"/>
    <s v="CUST1417"/>
    <s v="Female"/>
    <n v="64"/>
    <s v="PROD17"/>
    <s v="Soccer Training Cone Set"/>
    <x v="0"/>
    <s v="Accessories"/>
    <s v="STORE16"/>
    <s v="Frederick-Wright"/>
    <s v="West"/>
    <s v="New Jimmymouth"/>
    <x v="1"/>
    <s v="PayPal"/>
    <n v="3"/>
    <n v="0.22999999999999998"/>
    <n v="123.74000000000001"/>
    <n v="285.83940000000001"/>
  </r>
  <r>
    <x v="1802"/>
    <d v="2024-05-15T00:00:00"/>
    <n v="5"/>
    <n v="2024"/>
    <s v="CUST1013"/>
    <s v="Female"/>
    <n v="32"/>
    <s v="PROD67"/>
    <s v="Smart LED Light Strip"/>
    <x v="1"/>
    <s v="Accessories"/>
    <s v="STORE11"/>
    <s v="Martinez, Adkins and Johnson"/>
    <s v="North"/>
    <s v="Danielmouth"/>
    <x v="1"/>
    <s v="PayPal"/>
    <n v="4"/>
    <n v="0.10000000000000009"/>
    <n v="645.71"/>
    <n v="2324.556"/>
  </r>
  <r>
    <x v="1803"/>
    <d v="2025-03-20T00:00:00"/>
    <n v="3"/>
    <n v="2025"/>
    <s v="CUST1033"/>
    <s v="Male"/>
    <n v="25"/>
    <s v="PROD21"/>
    <s v="Multi-Purpose Storage Box"/>
    <x v="3"/>
    <s v="Storage"/>
    <s v="STORE12"/>
    <s v="Martinez, Adkins and Johnson"/>
    <s v="North"/>
    <s v="Danielmouth"/>
    <x v="1"/>
    <s v="Credit Card"/>
    <n v="3"/>
    <n v="0.30000000000000016"/>
    <n v="587.12000000000023"/>
    <n v="1232.9520000000002"/>
  </r>
  <r>
    <x v="1804"/>
    <d v="2025-10-11T00:00:00"/>
    <n v="10"/>
    <n v="2025"/>
    <s v="CUST1241"/>
    <s v="Male"/>
    <n v="31"/>
    <s v="PROD25"/>
    <s v="Women's Scarf Set"/>
    <x v="4"/>
    <s v="Accessories"/>
    <s v="STORE18"/>
    <s v="Guerrero-Schmitt"/>
    <s v="East"/>
    <s v="East Stevechester"/>
    <x v="1"/>
    <s v="COD"/>
    <n v="1"/>
    <n v="0.15000000000000002"/>
    <n v="401.18"/>
    <n v="341.00299999999999"/>
  </r>
  <r>
    <x v="1805"/>
    <d v="2024-07-13T00:00:00"/>
    <n v="7"/>
    <n v="2024"/>
    <s v="CUST1366"/>
    <s v="Female"/>
    <n v="40"/>
    <s v="PROD58"/>
    <s v="Womens Cotton Scarf"/>
    <x v="4"/>
    <s v="Accessories"/>
    <s v="STORE18"/>
    <s v="Guerrero-Schmitt"/>
    <s v="East"/>
    <s v="East Stevechester"/>
    <x v="1"/>
    <s v="COD"/>
    <n v="3"/>
    <n v="0.11999999999999988"/>
    <n v="658.3299999999997"/>
    <n v="1737.9911999999997"/>
  </r>
  <r>
    <x v="1806"/>
    <d v="2024-07-01T00:00:00"/>
    <n v="7"/>
    <n v="2024"/>
    <s v="CUST1201"/>
    <s v="Female"/>
    <n v="25"/>
    <s v="PROD49"/>
    <s v="Men's Roll-On Perfume"/>
    <x v="2"/>
    <s v="Fragrance"/>
    <s v="STORE11"/>
    <s v="Martinez, Adkins and Johnson"/>
    <s v="North"/>
    <s v="Danielmouth"/>
    <x v="1"/>
    <s v="Credit Card"/>
    <n v="4"/>
    <n v="2.0000000000000018E-2"/>
    <n v="450.3"/>
    <n v="1765.1759999999999"/>
  </r>
  <r>
    <x v="1807"/>
    <d v="2025-04-10T00:00:00"/>
    <n v="4"/>
    <n v="2025"/>
    <s v="CUST1145"/>
    <s v="Male"/>
    <n v="46"/>
    <s v="PROD94"/>
    <s v="Vitamin E Body Lotion"/>
    <x v="2"/>
    <s v="Skincare"/>
    <s v="STORE10"/>
    <s v="Martinez, Adkins and Johnson"/>
    <s v="North"/>
    <s v="Danielmouth"/>
    <x v="1"/>
    <s v="Credit Card"/>
    <n v="4"/>
    <n v="5.0000000000000044E-2"/>
    <n v="33.630000000000003"/>
    <n v="127.794"/>
  </r>
  <r>
    <x v="1808"/>
    <d v="2024-07-02T00:00:00"/>
    <n v="7"/>
    <n v="2024"/>
    <s v="CUST1035"/>
    <s v="Male"/>
    <n v="52"/>
    <s v="PROD16"/>
    <s v="Beard Grooming Kit"/>
    <x v="2"/>
    <s v="Grooming"/>
    <s v="STORE0"/>
    <s v="Rivera-Warner"/>
    <s v="East"/>
    <s v="Washingtonfurt"/>
    <x v="1"/>
    <s v="COD"/>
    <n v="3"/>
    <n v="2.9999999999999916E-2"/>
    <n v="168.88999999999993"/>
    <n v="491.46989999999983"/>
  </r>
  <r>
    <x v="1809"/>
    <d v="2024-09-11T00:00:00"/>
    <n v="9"/>
    <n v="2024"/>
    <s v="CUST1095"/>
    <s v="Female"/>
    <n v="62"/>
    <s v="PROD60"/>
    <s v="Luxury Perfume Spray"/>
    <x v="2"/>
    <s v="Fragrance"/>
    <s v="STORE11"/>
    <s v="Martinez, Adkins and Johnson"/>
    <s v="North"/>
    <s v="Danielmouth"/>
    <x v="1"/>
    <s v="PayPal"/>
    <n v="1"/>
    <n v="5.9999999999999942E-2"/>
    <n v="141.85"/>
    <n v="133.339"/>
  </r>
  <r>
    <x v="1810"/>
    <d v="2024-08-16T00:00:00"/>
    <n v="8"/>
    <n v="2024"/>
    <s v="CUST1306"/>
    <s v="Male"/>
    <n v="44"/>
    <s v="PROD35"/>
    <s v="Bedroom Table Lamp"/>
    <x v="3"/>
    <s v="Lighting"/>
    <s v="STORE7"/>
    <s v="Mann-Austin"/>
    <s v="East"/>
    <s v="Vasquezborough"/>
    <x v="0"/>
    <s v="Credit Card"/>
    <n v="1"/>
    <n v="0.20999999999999996"/>
    <n v="617.4"/>
    <n v="487.74599999999998"/>
  </r>
  <r>
    <x v="1811"/>
    <d v="2024-08-30T00:00:00"/>
    <n v="8"/>
    <n v="2024"/>
    <s v="CUST1147"/>
    <s v="Female"/>
    <n v="49"/>
    <s v="PROD53"/>
    <s v="Men's Track Pants"/>
    <x v="4"/>
    <s v="Bottoms"/>
    <s v="STORE1"/>
    <s v="Martinez, Adkins and Johnson"/>
    <s v="North"/>
    <s v="Danielmouth"/>
    <x v="1"/>
    <s v="COD"/>
    <n v="3"/>
    <n v="0.15000000000000002"/>
    <n v="841.47000000000014"/>
    <n v="2145.7485000000001"/>
  </r>
  <r>
    <x v="1812"/>
    <d v="2024-02-12T00:00:00"/>
    <n v="2"/>
    <n v="2024"/>
    <s v="CUST1059"/>
    <s v="Male"/>
    <n v="53"/>
    <s v="PROD21"/>
    <s v="Multi-Purpose Storage Box"/>
    <x v="3"/>
    <s v="Storage"/>
    <s v="STORE13"/>
    <s v="Martinez, Adkins and Johnson"/>
    <s v="North"/>
    <s v="Danielmouth"/>
    <x v="1"/>
    <s v="Credit Card"/>
    <n v="2"/>
    <n v="0.17999999999999994"/>
    <n v="960.41"/>
    <n v="1575.0724"/>
  </r>
  <r>
    <x v="1813"/>
    <d v="2023-12-29T00:00:00"/>
    <n v="12"/>
    <n v="2023"/>
    <s v="CUST1451"/>
    <s v="Male"/>
    <n v="46"/>
    <s v="PROD75"/>
    <s v="Women's Ankle Boots"/>
    <x v="4"/>
    <s v="Footwear"/>
    <s v="STORE18"/>
    <s v="Guerrero-Schmitt"/>
    <s v="East"/>
    <s v="East Stevechester"/>
    <x v="1"/>
    <s v="PayPal"/>
    <n v="3"/>
    <n v="0.23999999999999988"/>
    <n v="717.2199999999998"/>
    <n v="1635.2615999999998"/>
  </r>
  <r>
    <x v="1814"/>
    <d v="2025-06-24T00:00:00"/>
    <n v="6"/>
    <n v="2025"/>
    <s v="CUST1115"/>
    <s v="Female"/>
    <n v="53"/>
    <s v="PROD12"/>
    <s v="Men's Graphic T-Shirt"/>
    <x v="4"/>
    <s v="Tops"/>
    <s v="STORE0"/>
    <s v="Rivera-Warner"/>
    <s v="East"/>
    <s v="Washingtonfurt"/>
    <x v="1"/>
    <s v="COD"/>
    <n v="1"/>
    <n v="0.15999999999999992"/>
    <n v="281.82999999999993"/>
    <n v="236.73719999999997"/>
  </r>
  <r>
    <x v="1815"/>
    <d v="2024-04-18T00:00:00"/>
    <n v="4"/>
    <n v="2024"/>
    <s v="CUST1204"/>
    <s v="Male"/>
    <n v="52"/>
    <s v="PROD59"/>
    <s v="Men's Hair Styling Gel"/>
    <x v="2"/>
    <s v="Haircare"/>
    <s v="STORE14"/>
    <s v="Mcdonald Inc"/>
    <s v="South"/>
    <s v="Christopherland"/>
    <x v="2"/>
    <s v="PayPal"/>
    <n v="1"/>
    <n v="4.0000000000000036E-2"/>
    <n v="509.08"/>
    <n v="488.71679999999998"/>
  </r>
  <r>
    <x v="1816"/>
    <d v="2025-09-30T00:00:00"/>
    <n v="9"/>
    <n v="2025"/>
    <s v="CUST1400"/>
    <s v="Female"/>
    <n v="57"/>
    <s v="PROD96"/>
    <s v="Women's Formal Blazer"/>
    <x v="4"/>
    <s v="Outerwear"/>
    <s v="STORE2"/>
    <s v="Mann-Austin"/>
    <s v="East"/>
    <s v="Vasquezborough"/>
    <x v="0"/>
    <s v="Credit Card"/>
    <n v="4"/>
    <n v="0.30000000000000004"/>
    <n v="827.09"/>
    <n v="2315.8519999999999"/>
  </r>
  <r>
    <x v="1817"/>
    <d v="2025-10-05T00:00:00"/>
    <n v="10"/>
    <n v="2025"/>
    <s v="CUST1210"/>
    <s v="Male"/>
    <n v="48"/>
    <s v="PROD29"/>
    <s v="Fabric Sofa Throw Blanket"/>
    <x v="3"/>
    <s v="Decor"/>
    <s v="STORE4"/>
    <s v="Mann-Austin"/>
    <s v="East"/>
    <s v="Vasquezborough"/>
    <x v="0"/>
    <s v="Credit Card"/>
    <n v="2"/>
    <n v="0.22999999999999998"/>
    <n v="823.36"/>
    <n v="1267.9744000000001"/>
  </r>
  <r>
    <x v="1818"/>
    <d v="2025-06-06T00:00:00"/>
    <n v="6"/>
    <n v="2025"/>
    <s v="CUST1137"/>
    <s v="Female"/>
    <n v="55"/>
    <s v="PROD26"/>
    <s v="Wireless Bluetooth Speaker"/>
    <x v="1"/>
    <s v="Audio"/>
    <s v="STORE5"/>
    <s v="Mann-Austin"/>
    <s v="East"/>
    <s v="Vasquezborough"/>
    <x v="0"/>
    <s v="COD"/>
    <n v="4"/>
    <n v="0.13"/>
    <n v="282.18"/>
    <n v="981.9864"/>
  </r>
  <r>
    <x v="1819"/>
    <d v="2024-02-01T00:00:00"/>
    <n v="2"/>
    <n v="2024"/>
    <s v="CUST1172"/>
    <s v="Female"/>
    <n v="41"/>
    <s v="PROD21"/>
    <s v="Multi-Purpose Storage Box"/>
    <x v="3"/>
    <s v="Storage"/>
    <s v="STORE1"/>
    <s v="Martinez, Adkins and Johnson"/>
    <s v="North"/>
    <s v="Danielmouth"/>
    <x v="1"/>
    <s v="COD"/>
    <n v="1"/>
    <n v="8.9999999999999969E-2"/>
    <n v="486.39"/>
    <n v="442.61489999999998"/>
  </r>
  <r>
    <x v="1820"/>
    <d v="2024-01-21T00:00:00"/>
    <n v="1"/>
    <n v="2024"/>
    <s v="CUST1044"/>
    <s v="Male"/>
    <n v="34"/>
    <s v="PROD18"/>
    <s v="Women's Denim Jeans"/>
    <x v="4"/>
    <s v="Bottoms"/>
    <s v="STORE3"/>
    <s v="Mann-Austin"/>
    <s v="East"/>
    <s v="Vasquezborough"/>
    <x v="0"/>
    <s v="COD"/>
    <n v="2"/>
    <n v="0.17999999999999994"/>
    <n v="603.62"/>
    <n v="989.93680000000006"/>
  </r>
  <r>
    <x v="1821"/>
    <d v="2024-09-19T00:00:00"/>
    <n v="9"/>
    <n v="2024"/>
    <s v="CUST1147"/>
    <s v="Female"/>
    <n v="49"/>
    <s v="PROD37"/>
    <s v="Men's Casual Sneakers"/>
    <x v="4"/>
    <s v="Footwear"/>
    <s v="STORE8"/>
    <s v="Mann-Austin"/>
    <s v="East"/>
    <s v="Vasquezborough"/>
    <x v="0"/>
    <s v="PayPal"/>
    <n v="3"/>
    <n v="9.9999999999999978E-2"/>
    <n v="204.17"/>
    <n v="551.25900000000001"/>
  </r>
  <r>
    <x v="1822"/>
    <d v="2024-01-19T00:00:00"/>
    <n v="1"/>
    <n v="2024"/>
    <s v="CUST1137"/>
    <s v="Female"/>
    <n v="55"/>
    <s v="PROD8"/>
    <s v="Decorative Lamp Shade"/>
    <x v="3"/>
    <s v="Lighting"/>
    <s v="STORE15"/>
    <s v="Shelton PLC"/>
    <s v="North"/>
    <s v="East Jenniferstad"/>
    <x v="1"/>
    <s v="COD"/>
    <n v="1"/>
    <n v="1.0000000000000009E-2"/>
    <n v="43.58"/>
    <n v="43.144199999999998"/>
  </r>
  <r>
    <x v="1823"/>
    <d v="2024-10-29T00:00:00"/>
    <n v="10"/>
    <n v="2024"/>
    <s v="CUST1332"/>
    <s v="Female"/>
    <n v="34"/>
    <s v="PROD47"/>
    <s v="Makeup Brush Set"/>
    <x v="2"/>
    <s v="Makeup"/>
    <s v="STORE2"/>
    <s v="Mann-Austin"/>
    <s v="East"/>
    <s v="Vasquezborough"/>
    <x v="0"/>
    <s v="PayPal"/>
    <n v="3"/>
    <n v="0.14000000000000001"/>
    <n v="469.33"/>
    <n v="1210.8714"/>
  </r>
  <r>
    <x v="1824"/>
    <d v="2025-07-02T00:00:00"/>
    <n v="7"/>
    <n v="2025"/>
    <s v="CUST1209"/>
    <s v="Female"/>
    <n v="50"/>
    <s v="PROD8"/>
    <s v="Decorative Lamp Shade"/>
    <x v="3"/>
    <s v="Lighting"/>
    <s v="STORE8"/>
    <s v="Mann-Austin"/>
    <s v="East"/>
    <s v="Vasquezborough"/>
    <x v="0"/>
    <s v="Credit Card"/>
    <n v="4"/>
    <n v="0.12"/>
    <n v="836.2299999999999"/>
    <n v="2943.5295999999998"/>
  </r>
  <r>
    <x v="1825"/>
    <d v="2024-09-14T00:00:00"/>
    <n v="9"/>
    <n v="2024"/>
    <s v="CUST1178"/>
    <s v="Female"/>
    <n v="33"/>
    <s v="PROD67"/>
    <s v="Smart LED Light Strip"/>
    <x v="1"/>
    <s v="Accessories"/>
    <s v="STORE19"/>
    <s v="Mann-Austin"/>
    <s v="East"/>
    <s v="Vasquezborough"/>
    <x v="0"/>
    <s v="PayPal"/>
    <n v="2"/>
    <n v="0.19999999999999984"/>
    <n v="661.53"/>
    <n v="1058.4480000000001"/>
  </r>
  <r>
    <x v="1826"/>
    <d v="2025-09-03T00:00:00"/>
    <n v="9"/>
    <n v="2025"/>
    <s v="CUST1118"/>
    <s v="Male"/>
    <n v="36"/>
    <s v="PROD56"/>
    <s v="Premium Blanket Throw"/>
    <x v="3"/>
    <s v="Decor"/>
    <s v="STORE16"/>
    <s v="Frederick-Wright"/>
    <s v="West"/>
    <s v="New Jimmymouth"/>
    <x v="1"/>
    <s v="PayPal"/>
    <n v="3"/>
    <n v="0.25"/>
    <n v="753.46999999999991"/>
    <n v="1695.3074999999999"/>
  </r>
  <r>
    <x v="1827"/>
    <d v="2025-01-16T00:00:00"/>
    <n v="1"/>
    <n v="2025"/>
    <s v="CUST1156"/>
    <s v="Male"/>
    <n v="46"/>
    <s v="PROD64"/>
    <s v="Matte Lipstick Set"/>
    <x v="2"/>
    <s v="Makeup"/>
    <s v="STORE0"/>
    <s v="Rivera-Warner"/>
    <s v="East"/>
    <s v="Washingtonfurt"/>
    <x v="1"/>
    <s v="Credit Card"/>
    <n v="3"/>
    <n v="0"/>
    <n v="713.94999999999993"/>
    <n v="2141.85"/>
  </r>
  <r>
    <x v="1828"/>
    <d v="2024-04-13T00:00:00"/>
    <n v="4"/>
    <n v="2024"/>
    <s v="CUST1099"/>
    <s v="Male"/>
    <n v="35"/>
    <s v="PROD11"/>
    <s v="Men's Graphic T-Shirt"/>
    <x v="4"/>
    <s v="Tops"/>
    <s v="STORE5"/>
    <s v="Mann-Austin"/>
    <s v="East"/>
    <s v="Vasquezborough"/>
    <x v="0"/>
    <s v="COD"/>
    <n v="3"/>
    <n v="0.27999999999999992"/>
    <n v="595.99999999999977"/>
    <n v="1287.3599999999997"/>
  </r>
  <r>
    <x v="1829"/>
    <d v="2024-03-28T00:00:00"/>
    <n v="3"/>
    <n v="2024"/>
    <s v="CUST1334"/>
    <s v="Female"/>
    <n v="50"/>
    <s v="PROD9"/>
    <s v="Face Foundation Kit"/>
    <x v="2"/>
    <s v="Makeup"/>
    <s v="STORE9"/>
    <s v="Mann-Austin"/>
    <s v="East"/>
    <s v="Vasquezborough"/>
    <x v="0"/>
    <s v="PayPal"/>
    <n v="2"/>
    <n v="3.0000000000000027E-2"/>
    <n v="169.46"/>
    <n v="328.75240000000002"/>
  </r>
  <r>
    <x v="1830"/>
    <d v="2025-07-22T00:00:00"/>
    <n v="7"/>
    <n v="2025"/>
    <s v="CUST1300"/>
    <s v="Male"/>
    <n v="29"/>
    <s v="PROD65"/>
    <s v="Adjustable Dumbbells 20kg"/>
    <x v="0"/>
    <s v="Fitness"/>
    <s v="STORE14"/>
    <s v="Mcdonald Inc"/>
    <s v="South"/>
    <s v="Christopherland"/>
    <x v="2"/>
    <s v="PayPal"/>
    <n v="4"/>
    <n v="0.19999999999999996"/>
    <n v="611.91999999999996"/>
    <n v="1958.144"/>
  </r>
  <r>
    <x v="1831"/>
    <d v="2025-02-16T00:00:00"/>
    <n v="2"/>
    <n v="2025"/>
    <s v="CUST1003"/>
    <s v="Female"/>
    <n v="59"/>
    <s v="PROD74"/>
    <s v="Bluetooth Car Audio System"/>
    <x v="1"/>
    <s v="Audio"/>
    <s v="STORE15"/>
    <s v="Shelton PLC"/>
    <s v="North"/>
    <s v="East Jenniferstad"/>
    <x v="1"/>
    <s v="Credit Card"/>
    <n v="2"/>
    <n v="0.20999999999999996"/>
    <n v="25.299999999999997"/>
    <n v="39.973999999999997"/>
  </r>
  <r>
    <x v="1832"/>
    <d v="2024-02-05T00:00:00"/>
    <n v="2"/>
    <n v="2024"/>
    <s v="CUST1433"/>
    <s v="Female"/>
    <n v="51"/>
    <s v="PROD73"/>
    <s v="Shin Guards – Adult"/>
    <x v="0"/>
    <s v="Team Sports"/>
    <s v="STORE10"/>
    <s v="Martinez, Adkins and Johnson"/>
    <s v="North"/>
    <s v="Danielmouth"/>
    <x v="1"/>
    <s v="PayPal"/>
    <n v="4"/>
    <n v="2.0000000000000129E-2"/>
    <n v="166.93"/>
    <n v="654.36559999999997"/>
  </r>
  <r>
    <x v="1833"/>
    <d v="2025-03-05T00:00:00"/>
    <n v="3"/>
    <n v="2025"/>
    <s v="CUST1280"/>
    <s v="Male"/>
    <n v="48"/>
    <s v="PROD60"/>
    <s v="Luxury Perfume Spray"/>
    <x v="2"/>
    <s v="Fragrance"/>
    <s v="STORE11"/>
    <s v="Martinez, Adkins and Johnson"/>
    <s v="North"/>
    <s v="Danielmouth"/>
    <x v="1"/>
    <s v="Credit Card"/>
    <n v="4"/>
    <n v="0.12"/>
    <n v="861.55"/>
    <n v="3032.6559999999999"/>
  </r>
  <r>
    <x v="1834"/>
    <d v="2025-07-04T00:00:00"/>
    <n v="7"/>
    <n v="2025"/>
    <s v="CUST1360"/>
    <s v="Male"/>
    <n v="34"/>
    <s v="PROD43"/>
    <s v="USB External Hard Drive"/>
    <x v="1"/>
    <s v="Computer"/>
    <s v="STORE5"/>
    <s v="Mann-Austin"/>
    <s v="East"/>
    <s v="Vasquezborough"/>
    <x v="0"/>
    <s v="COD"/>
    <n v="3"/>
    <n v="1.0000000000000009E-2"/>
    <n v="56.170000000000009"/>
    <n v="166.82490000000001"/>
  </r>
  <r>
    <x v="1835"/>
    <d v="2025-07-24T00:00:00"/>
    <n v="7"/>
    <n v="2025"/>
    <s v="CUST1266"/>
    <s v="Female"/>
    <n v="32"/>
    <s v="PROD15"/>
    <s v="4K Home Projector"/>
    <x v="1"/>
    <s v="Appliances"/>
    <s v="STORE19"/>
    <s v="Mann-Austin"/>
    <s v="East"/>
    <s v="Vasquezborough"/>
    <x v="0"/>
    <s v="Credit Card"/>
    <n v="1"/>
    <n v="0.19999999999999996"/>
    <n v="582.29"/>
    <n v="465.83199999999999"/>
  </r>
  <r>
    <x v="1836"/>
    <d v="2025-01-24T00:00:00"/>
    <n v="1"/>
    <n v="2025"/>
    <s v="CUST1261"/>
    <s v="Female"/>
    <n v="27"/>
    <s v="PROD83"/>
    <s v="Hydrating Face Cleanser"/>
    <x v="2"/>
    <s v="Skincare"/>
    <s v="STORE0"/>
    <s v="Rivera-Warner"/>
    <s v="East"/>
    <s v="Washingtonfurt"/>
    <x v="1"/>
    <s v="Credit Card"/>
    <n v="3"/>
    <n v="2.0000000000000018E-2"/>
    <n v="63.959999999999994"/>
    <n v="188.04239999999999"/>
  </r>
  <r>
    <x v="1837"/>
    <d v="2024-04-10T00:00:00"/>
    <n v="4"/>
    <n v="2024"/>
    <s v="CUST1065"/>
    <s v="Female"/>
    <n v="21"/>
    <s v="PROD9"/>
    <s v="Face Foundation Kit"/>
    <x v="2"/>
    <s v="Makeup"/>
    <s v="STORE12"/>
    <s v="Martinez, Adkins and Johnson"/>
    <s v="North"/>
    <s v="Danielmouth"/>
    <x v="1"/>
    <s v="COD"/>
    <n v="1"/>
    <n v="0.26"/>
    <n v="829.83"/>
    <n v="614.07420000000002"/>
  </r>
  <r>
    <x v="1838"/>
    <d v="2024-10-21T00:00:00"/>
    <n v="10"/>
    <n v="2024"/>
    <s v="CUST1370"/>
    <s v="Male"/>
    <n v="45"/>
    <s v="PROD34"/>
    <s v="Gaming Mechanical Keyboard"/>
    <x v="1"/>
    <s v="Computer"/>
    <s v="STORE16"/>
    <s v="Frederick-Wright"/>
    <s v="West"/>
    <s v="New Jimmymouth"/>
    <x v="1"/>
    <s v="Credit Card"/>
    <n v="2"/>
    <n v="3.0000000000000027E-2"/>
    <n v="858.15"/>
    <n v="1664.8109999999999"/>
  </r>
  <r>
    <x v="1839"/>
    <d v="2024-02-18T00:00:00"/>
    <n v="2"/>
    <n v="2024"/>
    <s v="CUST1359"/>
    <s v="Male"/>
    <n v="32"/>
    <s v="PROD73"/>
    <s v="Shin Guards – Adult"/>
    <x v="0"/>
    <s v="Team Sports"/>
    <s v="STORE13"/>
    <s v="Martinez, Adkins and Johnson"/>
    <s v="North"/>
    <s v="Danielmouth"/>
    <x v="1"/>
    <s v="COD"/>
    <n v="3"/>
    <n v="0.22999999999999998"/>
    <n v="717.31999999999994"/>
    <n v="1657.0092"/>
  </r>
  <r>
    <x v="1840"/>
    <d v="2025-07-15T00:00:00"/>
    <n v="7"/>
    <n v="2025"/>
    <s v="CUST1428"/>
    <s v="Female"/>
    <n v="27"/>
    <s v="PROD83"/>
    <s v="Hydrating Face Cleanser"/>
    <x v="2"/>
    <s v="Skincare"/>
    <s v="STORE12"/>
    <s v="Martinez, Adkins and Johnson"/>
    <s v="North"/>
    <s v="Danielmouth"/>
    <x v="1"/>
    <s v="PayPal"/>
    <n v="1"/>
    <n v="0.21999999999999986"/>
    <n v="163.19999999999996"/>
    <n v="127.29599999999999"/>
  </r>
  <r>
    <x v="1841"/>
    <d v="2024-07-16T00:00:00"/>
    <n v="7"/>
    <n v="2024"/>
    <s v="CUST1126"/>
    <s v="Female"/>
    <n v="62"/>
    <s v="PROD81"/>
    <s v="Badminton Racket Set"/>
    <x v="0"/>
    <s v="Equipment"/>
    <s v="STORE12"/>
    <s v="Martinez, Adkins and Johnson"/>
    <s v="North"/>
    <s v="Danielmouth"/>
    <x v="1"/>
    <s v="Credit Card"/>
    <n v="2"/>
    <n v="0.10999999999999999"/>
    <n v="966.70999999999992"/>
    <n v="1720.7438"/>
  </r>
  <r>
    <x v="1842"/>
    <d v="2025-04-14T00:00:00"/>
    <n v="4"/>
    <n v="2025"/>
    <s v="CUST1348"/>
    <s v="Male"/>
    <n v="55"/>
    <s v="PROD35"/>
    <s v="Bedroom Table Lamp"/>
    <x v="3"/>
    <s v="Lighting"/>
    <s v="STORE13"/>
    <s v="Martinez, Adkins and Johnson"/>
    <s v="North"/>
    <s v="Danielmouth"/>
    <x v="1"/>
    <s v="COD"/>
    <n v="2"/>
    <n v="0.14000000000000001"/>
    <n v="873.93999999999994"/>
    <n v="1503.1768"/>
  </r>
  <r>
    <x v="1843"/>
    <d v="2024-03-28T00:00:00"/>
    <n v="3"/>
    <n v="2024"/>
    <s v="CUST1149"/>
    <s v="Male"/>
    <n v="33"/>
    <s v="PROD0"/>
    <s v="Brother Laser Printer"/>
    <x v="1"/>
    <s v="Computer"/>
    <s v="STORE3"/>
    <s v="Mann-Austin"/>
    <s v="East"/>
    <s v="Vasquezborough"/>
    <x v="0"/>
    <s v="Credit Card"/>
    <n v="1"/>
    <n v="0.27"/>
    <n v="140.24"/>
    <n v="102.37520000000001"/>
  </r>
  <r>
    <x v="1844"/>
    <d v="2025-02-28T00:00:00"/>
    <n v="2"/>
    <n v="2025"/>
    <s v="CUST1201"/>
    <s v="Female"/>
    <n v="25"/>
    <s v="PROD43"/>
    <s v="USB External Hard Drive"/>
    <x v="1"/>
    <s v="Computer"/>
    <s v="STORE5"/>
    <s v="Mann-Austin"/>
    <s v="East"/>
    <s v="Vasquezborough"/>
    <x v="0"/>
    <s v="Credit Card"/>
    <n v="2"/>
    <n v="0.28000000000000003"/>
    <n v="549.91999999999996"/>
    <n v="791.88479999999993"/>
  </r>
  <r>
    <x v="1845"/>
    <d v="2024-03-13T00:00:00"/>
    <n v="3"/>
    <n v="2024"/>
    <s v="CUST1111"/>
    <s v="Female"/>
    <n v="18"/>
    <s v="PROD17"/>
    <s v="Soccer Training Cone Set"/>
    <x v="0"/>
    <s v="Accessories"/>
    <s v="STORE5"/>
    <s v="Mann-Austin"/>
    <s v="East"/>
    <s v="Vasquezborough"/>
    <x v="0"/>
    <s v="PayPal"/>
    <n v="4"/>
    <n v="0.19000000000000006"/>
    <n v="715.88"/>
    <n v="2319.4512"/>
  </r>
  <r>
    <x v="1846"/>
    <d v="2025-04-05T00:00:00"/>
    <n v="4"/>
    <n v="2025"/>
    <s v="CUST1371"/>
    <s v="Female"/>
    <n v="21"/>
    <s v="PROD2"/>
    <s v="Knee Support Brace"/>
    <x v="0"/>
    <s v="Equipment"/>
    <s v="STORE8"/>
    <s v="Mann-Austin"/>
    <s v="East"/>
    <s v="Vasquezborough"/>
    <x v="0"/>
    <s v="Credit Card"/>
    <n v="3"/>
    <n v="0.26999999999999991"/>
    <n v="591.89999999999975"/>
    <n v="1296.2609999999997"/>
  </r>
  <r>
    <x v="1847"/>
    <d v="2025-08-14T00:00:00"/>
    <n v="8"/>
    <n v="2025"/>
    <s v="CUST1375"/>
    <s v="Male"/>
    <n v="26"/>
    <s v="PROD22"/>
    <s v="Carbon Fiber Tennis Racket"/>
    <x v="0"/>
    <s v="Equipment"/>
    <s v="STORE10"/>
    <s v="Martinez, Adkins and Johnson"/>
    <s v="North"/>
    <s v="Danielmouth"/>
    <x v="1"/>
    <s v="PayPal"/>
    <n v="2"/>
    <n v="0.13"/>
    <n v="523.14"/>
    <n v="910.2636"/>
  </r>
  <r>
    <x v="1848"/>
    <d v="2024-07-04T00:00:00"/>
    <n v="7"/>
    <n v="2024"/>
    <s v="CUST1226"/>
    <s v="Male"/>
    <n v="54"/>
    <s v="PROD69"/>
    <s v="Men's Sports Shorts"/>
    <x v="4"/>
    <s v="Bottoms"/>
    <s v="STORE14"/>
    <s v="Mcdonald Inc"/>
    <s v="South"/>
    <s v="Christopherland"/>
    <x v="2"/>
    <s v="COD"/>
    <n v="2"/>
    <n v="0.17000000000000004"/>
    <n v="478.62"/>
    <n v="794.50919999999996"/>
  </r>
  <r>
    <x v="1849"/>
    <d v="2024-09-21T00:00:00"/>
    <n v="9"/>
    <n v="2024"/>
    <s v="CUST1299"/>
    <s v="Female"/>
    <n v="48"/>
    <s v="PROD82"/>
    <s v="Fitness Resistance Bands"/>
    <x v="0"/>
    <s v="Fitness"/>
    <s v="STORE1"/>
    <s v="Martinez, Adkins and Johnson"/>
    <s v="North"/>
    <s v="Danielmouth"/>
    <x v="1"/>
    <s v="PayPal"/>
    <n v="4"/>
    <n v="0.17000000000000004"/>
    <n v="740.5"/>
    <n v="2458.46"/>
  </r>
  <r>
    <x v="1850"/>
    <d v="2024-06-22T00:00:00"/>
    <n v="6"/>
    <n v="2024"/>
    <s v="CUST1112"/>
    <s v="Female"/>
    <n v="27"/>
    <s v="PROD46"/>
    <s v="Men's Winter Jacket"/>
    <x v="4"/>
    <s v="Outerwear"/>
    <s v="STORE2"/>
    <s v="Mann-Austin"/>
    <s v="East"/>
    <s v="Vasquezborough"/>
    <x v="0"/>
    <s v="COD"/>
    <n v="1"/>
    <n v="4.0000000000000036E-2"/>
    <n v="780.24"/>
    <n v="749.03039999999999"/>
  </r>
  <r>
    <x v="1851"/>
    <d v="2024-09-17T00:00:00"/>
    <n v="9"/>
    <n v="2024"/>
    <s v="CUST1107"/>
    <s v="Female"/>
    <n v="62"/>
    <s v="PROD70"/>
    <s v="Kitchen Storage Rack"/>
    <x v="3"/>
    <s v="Storage"/>
    <s v="STORE16"/>
    <s v="Frederick-Wright"/>
    <s v="West"/>
    <s v="New Jimmymouth"/>
    <x v="1"/>
    <s v="COD"/>
    <n v="4"/>
    <n v="4.0000000000000147E-2"/>
    <n v="579.24"/>
    <n v="2224.2815999999998"/>
  </r>
  <r>
    <x v="1852"/>
    <d v="2024-12-09T00:00:00"/>
    <n v="12"/>
    <n v="2024"/>
    <s v="CUST1371"/>
    <s v="Female"/>
    <n v="21"/>
    <s v="PROD1"/>
    <s v="Men's Graphic T-Shirt"/>
    <x v="4"/>
    <s v="Tops"/>
    <s v="STORE2"/>
    <s v="Mann-Austin"/>
    <s v="East"/>
    <s v="Vasquezborough"/>
    <x v="0"/>
    <s v="PayPal"/>
    <n v="3"/>
    <n v="4.0000000000000036E-2"/>
    <n v="268.95"/>
    <n v="774.57599999999991"/>
  </r>
  <r>
    <x v="1853"/>
    <d v="2025-03-24T00:00:00"/>
    <n v="3"/>
    <n v="2025"/>
    <s v="CUST1305"/>
    <s v="Male"/>
    <n v="64"/>
    <s v="PROD5"/>
    <s v="Men's Roll-On Perfume"/>
    <x v="2"/>
    <s v="Fragrance"/>
    <s v="STORE4"/>
    <s v="Mann-Austin"/>
    <s v="East"/>
    <s v="Vasquezborough"/>
    <x v="0"/>
    <s v="Credit Card"/>
    <n v="1"/>
    <n v="0.28000000000000003"/>
    <n v="47.470000000000006"/>
    <n v="34.178400000000003"/>
  </r>
  <r>
    <x v="1854"/>
    <d v="2025-05-19T00:00:00"/>
    <n v="5"/>
    <n v="2025"/>
    <s v="CUST1257"/>
    <s v="Male"/>
    <n v="42"/>
    <s v="PROD33"/>
    <s v="Modern Wall Clock"/>
    <x v="3"/>
    <s v="Decor"/>
    <s v="STORE17"/>
    <s v="Holloway Ltd"/>
    <s v="North"/>
    <s v="Bensonhaven"/>
    <x v="1"/>
    <s v="Credit Card"/>
    <n v="3"/>
    <n v="7.0000000000000062E-2"/>
    <n v="858.81000000000006"/>
    <n v="2396.0799000000002"/>
  </r>
  <r>
    <x v="1855"/>
    <d v="2025-02-22T00:00:00"/>
    <n v="2"/>
    <n v="2025"/>
    <s v="CUST1310"/>
    <s v="Male"/>
    <n v="20"/>
    <s v="PROD19"/>
    <s v="Knee Support Brace"/>
    <x v="0"/>
    <s v="Equipment"/>
    <s v="STORE10"/>
    <s v="Martinez, Adkins and Johnson"/>
    <s v="North"/>
    <s v="Danielmouth"/>
    <x v="1"/>
    <s v="Credit Card"/>
    <n v="3"/>
    <n v="5.0000000000000044E-2"/>
    <n v="569.98"/>
    <n v="1624.443"/>
  </r>
  <r>
    <x v="1856"/>
    <d v="2024-10-31T00:00:00"/>
    <n v="10"/>
    <n v="2024"/>
    <s v="CUST1327"/>
    <s v="Female"/>
    <n v="62"/>
    <s v="PROD74"/>
    <s v="Bluetooth Car Audio System"/>
    <x v="1"/>
    <s v="Audio"/>
    <s v="STORE12"/>
    <s v="Martinez, Adkins and Johnson"/>
    <s v="North"/>
    <s v="Danielmouth"/>
    <x v="1"/>
    <s v="COD"/>
    <n v="3"/>
    <n v="1.0000000000000009E-2"/>
    <n v="306.52"/>
    <n v="910.36439999999993"/>
  </r>
  <r>
    <x v="1857"/>
    <d v="2024-03-03T00:00:00"/>
    <n v="3"/>
    <n v="2024"/>
    <s v="CUST1064"/>
    <s v="Male"/>
    <n v="33"/>
    <s v="PROD56"/>
    <s v="Premium Blanket Throw"/>
    <x v="3"/>
    <s v="Decor"/>
    <s v="STORE13"/>
    <s v="Martinez, Adkins and Johnson"/>
    <s v="North"/>
    <s v="Danielmouth"/>
    <x v="1"/>
    <s v="COD"/>
    <n v="3"/>
    <n v="2.9999999999999916E-2"/>
    <n v="184.66999999999993"/>
    <n v="537.38969999999983"/>
  </r>
  <r>
    <x v="1858"/>
    <d v="2024-05-16T00:00:00"/>
    <n v="5"/>
    <n v="2024"/>
    <s v="CUST1482"/>
    <s v="Male"/>
    <n v="26"/>
    <s v="PROD26"/>
    <s v="Wireless Bluetooth Speaker"/>
    <x v="1"/>
    <s v="Audio"/>
    <s v="STORE5"/>
    <s v="Mann-Austin"/>
    <s v="East"/>
    <s v="Vasquezborough"/>
    <x v="0"/>
    <s v="COD"/>
    <n v="4"/>
    <n v="0"/>
    <n v="189.56"/>
    <n v="758.24"/>
  </r>
  <r>
    <x v="1859"/>
    <d v="2024-08-07T00:00:00"/>
    <n v="8"/>
    <n v="2024"/>
    <s v="CUST1208"/>
    <s v="Male"/>
    <n v="54"/>
    <s v="PROD75"/>
    <s v="Women's Ankle Boots"/>
    <x v="4"/>
    <s v="Footwear"/>
    <s v="STORE5"/>
    <s v="Mann-Austin"/>
    <s v="East"/>
    <s v="Vasquezborough"/>
    <x v="0"/>
    <s v="PayPal"/>
    <n v="1"/>
    <n v="4.0000000000000036E-2"/>
    <n v="805.24"/>
    <n v="773.03039999999999"/>
  </r>
  <r>
    <x v="1860"/>
    <d v="2024-09-14T00:00:00"/>
    <n v="9"/>
    <n v="2024"/>
    <s v="CUST1188"/>
    <s v="Male"/>
    <n v="42"/>
    <s v="PROD54"/>
    <s v="Sports Stopwatch Pro"/>
    <x v="0"/>
    <s v="Accessories"/>
    <s v="STORE17"/>
    <s v="Holloway Ltd"/>
    <s v="North"/>
    <s v="Bensonhaven"/>
    <x v="1"/>
    <s v="Credit Card"/>
    <n v="3"/>
    <n v="0.2400000000000001"/>
    <n v="683.74000000000024"/>
    <n v="1558.9272000000003"/>
  </r>
  <r>
    <x v="1861"/>
    <d v="2024-10-08T00:00:00"/>
    <n v="10"/>
    <n v="2024"/>
    <s v="CUST1210"/>
    <s v="Male"/>
    <n v="48"/>
    <s v="PROD56"/>
    <s v="Premium Blanket Throw"/>
    <x v="3"/>
    <s v="Decor"/>
    <s v="STORE18"/>
    <s v="Guerrero-Schmitt"/>
    <s v="East"/>
    <s v="East Stevechester"/>
    <x v="1"/>
    <s v="COD"/>
    <n v="3"/>
    <n v="0.27999999999999992"/>
    <n v="439.20999999999987"/>
    <n v="948.69359999999972"/>
  </r>
  <r>
    <x v="1862"/>
    <d v="2025-09-04T00:00:00"/>
    <n v="9"/>
    <n v="2025"/>
    <s v="CUST1119"/>
    <s v="Male"/>
    <n v="40"/>
    <s v="PROD66"/>
    <s v="Women's Hair Dryer Brush"/>
    <x v="2"/>
    <s v="Haircare"/>
    <s v="STORE6"/>
    <s v="Mann-Austin"/>
    <s v="East"/>
    <s v="Vasquezborough"/>
    <x v="0"/>
    <s v="COD"/>
    <n v="1"/>
    <n v="0.24"/>
    <n v="126.91999999999999"/>
    <n v="96.459199999999996"/>
  </r>
  <r>
    <x v="1863"/>
    <d v="2024-07-16T00:00:00"/>
    <n v="7"/>
    <n v="2024"/>
    <s v="CUST1004"/>
    <s v="Female"/>
    <n v="64"/>
    <s v="PROD73"/>
    <s v="Shin Guards – Adult"/>
    <x v="0"/>
    <s v="Team Sports"/>
    <s v="STORE4"/>
    <s v="Mann-Austin"/>
    <s v="East"/>
    <s v="Vasquezborough"/>
    <x v="0"/>
    <s v="Credit Card"/>
    <n v="4"/>
    <n v="0.14000000000000001"/>
    <n v="834.7"/>
    <n v="2871.3679999999999"/>
  </r>
  <r>
    <x v="1864"/>
    <d v="2025-09-09T00:00:00"/>
    <n v="9"/>
    <n v="2025"/>
    <s v="CUST1341"/>
    <s v="Female"/>
    <n v="56"/>
    <s v="PROD42"/>
    <s v="Smart Home WiFi Camera"/>
    <x v="1"/>
    <s v="Accessories"/>
    <s v="STORE11"/>
    <s v="Martinez, Adkins and Johnson"/>
    <s v="North"/>
    <s v="Danielmouth"/>
    <x v="1"/>
    <s v="COD"/>
    <n v="2"/>
    <n v="0.10999999999999999"/>
    <n v="271.88"/>
    <n v="483.94639999999998"/>
  </r>
  <r>
    <x v="1865"/>
    <d v="2025-03-04T00:00:00"/>
    <n v="3"/>
    <n v="2025"/>
    <s v="CUST1480"/>
    <s v="Male"/>
    <n v="33"/>
    <s v="PROD11"/>
    <s v="Men's Graphic T-Shirt"/>
    <x v="4"/>
    <s v="Tops"/>
    <s v="STORE1"/>
    <s v="Martinez, Adkins and Johnson"/>
    <s v="North"/>
    <s v="Danielmouth"/>
    <x v="1"/>
    <s v="Credit Card"/>
    <n v="4"/>
    <n v="0.25"/>
    <n v="972.14"/>
    <n v="2916.42"/>
  </r>
  <r>
    <x v="1866"/>
    <d v="2025-06-23T00:00:00"/>
    <n v="6"/>
    <n v="2025"/>
    <s v="CUST1093"/>
    <s v="Female"/>
    <n v="28"/>
    <s v="PROD43"/>
    <s v="USB External Hard Drive"/>
    <x v="1"/>
    <s v="Computer"/>
    <s v="STORE4"/>
    <s v="Mann-Austin"/>
    <s v="East"/>
    <s v="Vasquezborough"/>
    <x v="0"/>
    <s v="PayPal"/>
    <n v="3"/>
    <n v="0.27"/>
    <n v="523.66"/>
    <n v="1146.8154"/>
  </r>
  <r>
    <x v="1867"/>
    <d v="2024-11-06T00:00:00"/>
    <n v="11"/>
    <n v="2024"/>
    <s v="CUST1148"/>
    <s v="Female"/>
    <n v="42"/>
    <s v="PROD64"/>
    <s v="Matte Lipstick Set"/>
    <x v="2"/>
    <s v="Makeup"/>
    <s v="STORE2"/>
    <s v="Mann-Austin"/>
    <s v="East"/>
    <s v="Vasquezborough"/>
    <x v="0"/>
    <s v="Credit Card"/>
    <n v="4"/>
    <n v="0.16000000000000003"/>
    <n v="838.99000000000012"/>
    <n v="2819.0064000000002"/>
  </r>
  <r>
    <x v="1868"/>
    <d v="2025-03-06T00:00:00"/>
    <n v="3"/>
    <n v="2025"/>
    <s v="CUST1135"/>
    <s v="Female"/>
    <n v="33"/>
    <s v="PROD11"/>
    <s v="Men's Graphic T-Shirt"/>
    <x v="4"/>
    <s v="Tops"/>
    <s v="STORE17"/>
    <s v="Holloway Ltd"/>
    <s v="North"/>
    <s v="Bensonhaven"/>
    <x v="1"/>
    <s v="COD"/>
    <n v="4"/>
    <n v="0.20999999999999996"/>
    <n v="838.69999999999993"/>
    <n v="2650.2919999999999"/>
  </r>
  <r>
    <x v="1869"/>
    <d v="2025-05-17T00:00:00"/>
    <n v="5"/>
    <n v="2025"/>
    <s v="CUST1420"/>
    <s v="Male"/>
    <n v="60"/>
    <s v="PROD74"/>
    <s v="Bluetooth Car Audio System"/>
    <x v="1"/>
    <s v="Audio"/>
    <s v="STORE8"/>
    <s v="Mann-Austin"/>
    <s v="East"/>
    <s v="Vasquezborough"/>
    <x v="0"/>
    <s v="Credit Card"/>
    <n v="3"/>
    <n v="0.20999999999999996"/>
    <n v="943.2399999999999"/>
    <n v="2235.4787999999999"/>
  </r>
  <r>
    <x v="1870"/>
    <d v="2025-01-02T00:00:00"/>
    <n v="1"/>
    <n v="2025"/>
    <s v="CUST1299"/>
    <s v="Female"/>
    <n v="48"/>
    <s v="PROD0"/>
    <s v="Brother Laser Printer"/>
    <x v="1"/>
    <s v="Computer"/>
    <s v="STORE17"/>
    <s v="Holloway Ltd"/>
    <s v="North"/>
    <s v="Bensonhaven"/>
    <x v="1"/>
    <s v="Credit Card"/>
    <n v="2"/>
    <n v="0.26"/>
    <n v="310.33000000000004"/>
    <n v="459.28840000000008"/>
  </r>
  <r>
    <x v="1871"/>
    <d v="2024-07-28T00:00:00"/>
    <n v="7"/>
    <n v="2024"/>
    <s v="CUST1346"/>
    <s v="Female"/>
    <n v="58"/>
    <s v="PROD45"/>
    <s v="High-Grip Football"/>
    <x v="0"/>
    <s v="Team Sports"/>
    <s v="STORE0"/>
    <s v="Rivera-Warner"/>
    <s v="East"/>
    <s v="Washingtonfurt"/>
    <x v="1"/>
    <s v="PayPal"/>
    <n v="3"/>
    <n v="0.22999999999999998"/>
    <n v="201.05"/>
    <n v="464.42550000000006"/>
  </r>
  <r>
    <x v="1872"/>
    <d v="2024-04-26T00:00:00"/>
    <n v="4"/>
    <n v="2024"/>
    <s v="CUST1252"/>
    <s v="Male"/>
    <n v="26"/>
    <s v="PROD58"/>
    <s v="Womens Cotton Scarf"/>
    <x v="4"/>
    <s v="Accessories"/>
    <s v="STORE17"/>
    <s v="Holloway Ltd"/>
    <s v="North"/>
    <s v="Bensonhaven"/>
    <x v="1"/>
    <s v="PayPal"/>
    <n v="1"/>
    <n v="0.30000000000000004"/>
    <n v="803.36999999999989"/>
    <n v="562.35899999999992"/>
  </r>
  <r>
    <x v="1873"/>
    <d v="2025-08-17T00:00:00"/>
    <n v="8"/>
    <n v="2025"/>
    <s v="CUST1036"/>
    <s v="Female"/>
    <n v="20"/>
    <s v="PROD61"/>
    <s v="Tennis Ball 3-Pack"/>
    <x v="0"/>
    <s v="Equipment"/>
    <s v="STORE15"/>
    <s v="Shelton PLC"/>
    <s v="North"/>
    <s v="East Jenniferstad"/>
    <x v="1"/>
    <s v="COD"/>
    <n v="3"/>
    <n v="7.0000000000000062E-2"/>
    <n v="259.98"/>
    <n v="725.3442"/>
  </r>
  <r>
    <x v="1874"/>
    <d v="2024-05-14T00:00:00"/>
    <n v="5"/>
    <n v="2024"/>
    <s v="CUST1124"/>
    <s v="Male"/>
    <n v="26"/>
    <s v="PROD2"/>
    <s v="Knee Support Brace"/>
    <x v="0"/>
    <s v="Equipment"/>
    <s v="STORE3"/>
    <s v="Mann-Austin"/>
    <s v="East"/>
    <s v="Vasquezborough"/>
    <x v="0"/>
    <s v="PayPal"/>
    <n v="4"/>
    <n v="0.19999999999999996"/>
    <n v="591.9"/>
    <n v="1894.08"/>
  </r>
  <r>
    <x v="1875"/>
    <d v="2025-03-14T00:00:00"/>
    <n v="3"/>
    <n v="2025"/>
    <s v="CUST1031"/>
    <s v="Male"/>
    <n v="41"/>
    <s v="PROD60"/>
    <s v="Luxury Perfume Spray"/>
    <x v="2"/>
    <s v="Fragrance"/>
    <s v="STORE12"/>
    <s v="Martinez, Adkins and Johnson"/>
    <s v="North"/>
    <s v="Danielmouth"/>
    <x v="1"/>
    <s v="PayPal"/>
    <n v="2"/>
    <n v="0.17999999999999994"/>
    <n v="396.9"/>
    <n v="650.91600000000005"/>
  </r>
  <r>
    <x v="1876"/>
    <d v="2025-03-15T00:00:00"/>
    <n v="3"/>
    <n v="2025"/>
    <s v="CUST1453"/>
    <s v="Female"/>
    <n v="62"/>
    <s v="PROD98"/>
    <s v="Portable Bluetooth Speaker"/>
    <x v="1"/>
    <s v="Audio"/>
    <s v="STORE2"/>
    <s v="Mann-Austin"/>
    <s v="East"/>
    <s v="Vasquezborough"/>
    <x v="0"/>
    <s v="Credit Card"/>
    <n v="1"/>
    <n v="0.18999999999999995"/>
    <n v="176.83999999999997"/>
    <n v="143.24039999999999"/>
  </r>
  <r>
    <x v="1877"/>
    <d v="2023-12-12T00:00:00"/>
    <n v="12"/>
    <n v="2023"/>
    <s v="CUST1254"/>
    <s v="Male"/>
    <n v="34"/>
    <s v="PROD26"/>
    <s v="Wireless Bluetooth Speaker"/>
    <x v="1"/>
    <s v="Audio"/>
    <s v="STORE0"/>
    <s v="Rivera-Warner"/>
    <s v="East"/>
    <s v="Washingtonfurt"/>
    <x v="1"/>
    <s v="PayPal"/>
    <n v="2"/>
    <n v="0.10999999999999999"/>
    <n v="614.20999999999992"/>
    <n v="1093.2937999999999"/>
  </r>
  <r>
    <x v="1878"/>
    <d v="2024-10-19T00:00:00"/>
    <n v="10"/>
    <n v="2024"/>
    <s v="CUST1108"/>
    <s v="Male"/>
    <n v="38"/>
    <s v="PROD3"/>
    <s v="Fabric Sofa Throw Blanket"/>
    <x v="3"/>
    <s v="Decor"/>
    <s v="STORE7"/>
    <s v="Mann-Austin"/>
    <s v="East"/>
    <s v="Vasquezborough"/>
    <x v="0"/>
    <s v="COD"/>
    <n v="3"/>
    <n v="0.18000000000000005"/>
    <n v="604.66000000000008"/>
    <n v="1487.4636000000003"/>
  </r>
  <r>
    <x v="1879"/>
    <d v="2024-08-30T00:00:00"/>
    <n v="8"/>
    <n v="2024"/>
    <s v="CUST1498"/>
    <s v="Male"/>
    <n v="35"/>
    <s v="PROD2"/>
    <s v="Knee Support Brace"/>
    <x v="0"/>
    <s v="Equipment"/>
    <s v="STORE12"/>
    <s v="Martinez, Adkins and Johnson"/>
    <s v="North"/>
    <s v="Danielmouth"/>
    <x v="1"/>
    <s v="PayPal"/>
    <n v="3"/>
    <n v="0.12"/>
    <n v="24.290000000000003"/>
    <n v="64.125600000000006"/>
  </r>
  <r>
    <x v="1880"/>
    <d v="2024-07-09T00:00:00"/>
    <n v="7"/>
    <n v="2024"/>
    <s v="CUST1121"/>
    <s v="Male"/>
    <n v="62"/>
    <s v="PROD63"/>
    <s v="Organic Sunscreen Lotion"/>
    <x v="2"/>
    <s v="Skincare"/>
    <s v="STORE11"/>
    <s v="Martinez, Adkins and Johnson"/>
    <s v="North"/>
    <s v="Danielmouth"/>
    <x v="1"/>
    <s v="PayPal"/>
    <n v="1"/>
    <n v="0.24"/>
    <n v="503.95"/>
    <n v="383.00200000000001"/>
  </r>
  <r>
    <x v="1881"/>
    <d v="2024-07-02T00:00:00"/>
    <n v="7"/>
    <n v="2024"/>
    <s v="CUST1319"/>
    <s v="Male"/>
    <n v="54"/>
    <s v="PROD51"/>
    <s v="HDMI Cable – 2m"/>
    <x v="1"/>
    <s v="Accessories"/>
    <s v="STORE14"/>
    <s v="Mcdonald Inc"/>
    <s v="South"/>
    <s v="Christopherland"/>
    <x v="2"/>
    <s v="Credit Card"/>
    <n v="4"/>
    <n v="3.0000000000000027E-2"/>
    <n v="860.78"/>
    <n v="3339.8263999999999"/>
  </r>
  <r>
    <x v="1882"/>
    <d v="2023-11-04T00:00:00"/>
    <n v="11"/>
    <n v="2023"/>
    <s v="CUST1197"/>
    <s v="Female"/>
    <n v="45"/>
    <s v="PROD42"/>
    <s v="Smart Home WiFi Camera"/>
    <x v="1"/>
    <s v="Accessories"/>
    <s v="STORE3"/>
    <s v="Mann-Austin"/>
    <s v="East"/>
    <s v="Vasquezborough"/>
    <x v="0"/>
    <s v="COD"/>
    <n v="3"/>
    <n v="3.0000000000000027E-2"/>
    <n v="41.97"/>
    <n v="122.1327"/>
  </r>
  <r>
    <x v="1883"/>
    <d v="2024-04-15T00:00:00"/>
    <n v="4"/>
    <n v="2024"/>
    <s v="CUST1033"/>
    <s v="Male"/>
    <n v="25"/>
    <s v="PROD15"/>
    <s v="4K Home Projector"/>
    <x v="1"/>
    <s v="Appliances"/>
    <s v="STORE5"/>
    <s v="Mann-Austin"/>
    <s v="East"/>
    <s v="Vasquezborough"/>
    <x v="0"/>
    <s v="COD"/>
    <n v="1"/>
    <n v="0.11999999999999988"/>
    <n v="649.59"/>
    <n v="571.63920000000007"/>
  </r>
  <r>
    <x v="1884"/>
    <d v="2024-07-29T00:00:00"/>
    <n v="7"/>
    <n v="2024"/>
    <s v="CUST1053"/>
    <s v="Female"/>
    <n v="37"/>
    <s v="PROD63"/>
    <s v="Organic Sunscreen Lotion"/>
    <x v="2"/>
    <s v="Skincare"/>
    <s v="STORE9"/>
    <s v="Mann-Austin"/>
    <s v="East"/>
    <s v="Vasquezborough"/>
    <x v="0"/>
    <s v="PayPal"/>
    <n v="2"/>
    <n v="0.18999999999999995"/>
    <n v="386.08999999999992"/>
    <n v="625.46579999999994"/>
  </r>
  <r>
    <x v="1885"/>
    <d v="2024-12-18T00:00:00"/>
    <n v="12"/>
    <n v="2024"/>
    <s v="CUST1099"/>
    <s v="Male"/>
    <n v="35"/>
    <s v="PROD51"/>
    <s v="HDMI Cable – 2m"/>
    <x v="1"/>
    <s v="Accessories"/>
    <s v="STORE12"/>
    <s v="Martinez, Adkins and Johnson"/>
    <s v="North"/>
    <s v="Danielmouth"/>
    <x v="1"/>
    <s v="PayPal"/>
    <n v="1"/>
    <n v="6.0000000000000053E-2"/>
    <n v="891.62"/>
    <n v="838.12279999999998"/>
  </r>
  <r>
    <x v="1886"/>
    <d v="2024-11-21T00:00:00"/>
    <n v="11"/>
    <n v="2024"/>
    <s v="CUST1381"/>
    <s v="Male"/>
    <n v="50"/>
    <s v="PROD64"/>
    <s v="Matte Lipstick Set"/>
    <x v="2"/>
    <s v="Makeup"/>
    <s v="STORE15"/>
    <s v="Shelton PLC"/>
    <s v="North"/>
    <s v="East Jenniferstad"/>
    <x v="1"/>
    <s v="COD"/>
    <n v="2"/>
    <n v="5.0000000000000044E-2"/>
    <n v="558.90000000000009"/>
    <n v="1061.9100000000001"/>
  </r>
  <r>
    <x v="1887"/>
    <d v="2025-05-20T00:00:00"/>
    <n v="5"/>
    <n v="2025"/>
    <s v="CUST1352"/>
    <s v="Female"/>
    <n v="52"/>
    <s v="PROD1"/>
    <s v="Men's Graphic T-Shirt"/>
    <x v="4"/>
    <s v="Tops"/>
    <s v="STORE3"/>
    <s v="Mann-Austin"/>
    <s v="East"/>
    <s v="Vasquezborough"/>
    <x v="0"/>
    <s v="COD"/>
    <n v="2"/>
    <n v="0.26"/>
    <n v="99.039999999999992"/>
    <n v="146.57919999999999"/>
  </r>
  <r>
    <x v="1888"/>
    <d v="2025-03-24T00:00:00"/>
    <n v="3"/>
    <n v="2025"/>
    <s v="CUST1291"/>
    <s v="Female"/>
    <n v="40"/>
    <s v="PROD3"/>
    <s v="Fabric Sofa Throw Blanket"/>
    <x v="3"/>
    <s v="Decor"/>
    <s v="STORE8"/>
    <s v="Mann-Austin"/>
    <s v="East"/>
    <s v="Vasquezborough"/>
    <x v="0"/>
    <s v="Credit Card"/>
    <n v="4"/>
    <n v="6.0000000000000164E-2"/>
    <n v="625.13000000000011"/>
    <n v="2350.4888000000001"/>
  </r>
  <r>
    <x v="1889"/>
    <d v="2025-06-16T00:00:00"/>
    <n v="6"/>
    <n v="2025"/>
    <s v="CUST1036"/>
    <s v="Female"/>
    <n v="20"/>
    <s v="PROD40"/>
    <s v="Noise-Canceling Headphones"/>
    <x v="1"/>
    <s v="Audio"/>
    <s v="STORE18"/>
    <s v="Guerrero-Schmitt"/>
    <s v="East"/>
    <s v="East Stevechester"/>
    <x v="1"/>
    <s v="COD"/>
    <n v="4"/>
    <n v="0.16000000000000003"/>
    <n v="38.379999999999995"/>
    <n v="128.95679999999999"/>
  </r>
  <r>
    <x v="1890"/>
    <d v="2024-04-22T00:00:00"/>
    <n v="4"/>
    <n v="2024"/>
    <s v="CUST1492"/>
    <s v="Female"/>
    <n v="59"/>
    <s v="PROD94"/>
    <s v="Vitamin E Body Lotion"/>
    <x v="2"/>
    <s v="Skincare"/>
    <s v="STORE10"/>
    <s v="Martinez, Adkins and Johnson"/>
    <s v="North"/>
    <s v="Danielmouth"/>
    <x v="1"/>
    <s v="COD"/>
    <n v="4"/>
    <n v="0.21999999999999997"/>
    <n v="731.71999999999991"/>
    <n v="2282.9663999999998"/>
  </r>
  <r>
    <x v="1891"/>
    <d v="2025-09-16T00:00:00"/>
    <n v="9"/>
    <n v="2025"/>
    <s v="CUST1457"/>
    <s v="Male"/>
    <n v="59"/>
    <s v="PROD81"/>
    <s v="Badminton Racket Set"/>
    <x v="0"/>
    <s v="Equipment"/>
    <s v="STORE19"/>
    <s v="Mann-Austin"/>
    <s v="East"/>
    <s v="Vasquezborough"/>
    <x v="0"/>
    <s v="Credit Card"/>
    <n v="3"/>
    <n v="0.20999999999999996"/>
    <n v="825.32999999999993"/>
    <n v="1956.0320999999999"/>
  </r>
  <r>
    <x v="1892"/>
    <d v="2023-12-09T00:00:00"/>
    <n v="12"/>
    <n v="2023"/>
    <s v="CUST1059"/>
    <s v="Male"/>
    <n v="53"/>
    <s v="PROD70"/>
    <s v="Kitchen Storage Rack"/>
    <x v="3"/>
    <s v="Storage"/>
    <s v="STORE14"/>
    <s v="Mcdonald Inc"/>
    <s v="South"/>
    <s v="Christopherland"/>
    <x v="2"/>
    <s v="PayPal"/>
    <n v="2"/>
    <n v="1.0000000000000009E-2"/>
    <n v="47.3"/>
    <n v="93.653999999999996"/>
  </r>
  <r>
    <x v="1893"/>
    <d v="2024-07-20T00:00:00"/>
    <n v="7"/>
    <n v="2024"/>
    <s v="CUST1171"/>
    <s v="Female"/>
    <n v="44"/>
    <s v="PROD72"/>
    <s v="Professional Jump Rope"/>
    <x v="0"/>
    <s v="Fitness"/>
    <s v="STORE17"/>
    <s v="Holloway Ltd"/>
    <s v="North"/>
    <s v="Bensonhaven"/>
    <x v="1"/>
    <s v="PayPal"/>
    <n v="1"/>
    <n v="0.17999999999999994"/>
    <n v="389.11999999999995"/>
    <n v="319.07839999999999"/>
  </r>
  <r>
    <x v="1894"/>
    <d v="2024-09-23T00:00:00"/>
    <n v="9"/>
    <n v="2024"/>
    <s v="CUST1458"/>
    <s v="Female"/>
    <n v="62"/>
    <s v="PROD82"/>
    <s v="Fitness Resistance Bands"/>
    <x v="0"/>
    <s v="Fitness"/>
    <s v="STORE18"/>
    <s v="Guerrero-Schmitt"/>
    <s v="East"/>
    <s v="East Stevechester"/>
    <x v="1"/>
    <s v="Credit Card"/>
    <n v="3"/>
    <n v="5.0000000000000044E-2"/>
    <n v="543.83000000000004"/>
    <n v="1549.9155000000001"/>
  </r>
  <r>
    <x v="1895"/>
    <d v="2024-05-11T00:00:00"/>
    <n v="5"/>
    <n v="2024"/>
    <s v="CUST1024"/>
    <s v="Male"/>
    <n v="40"/>
    <s v="PROD14"/>
    <s v="Decorative Wall Mirror"/>
    <x v="3"/>
    <s v="Decor"/>
    <s v="STORE1"/>
    <s v="Martinez, Adkins and Johnson"/>
    <s v="North"/>
    <s v="Danielmouth"/>
    <x v="1"/>
    <s v="PayPal"/>
    <n v="2"/>
    <n v="1.0000000000000009E-2"/>
    <n v="660.27"/>
    <n v="1307.3345999999999"/>
  </r>
  <r>
    <x v="1896"/>
    <d v="2025-05-03T00:00:00"/>
    <n v="5"/>
    <n v="2025"/>
    <s v="CUST1434"/>
    <s v="Female"/>
    <n v="48"/>
    <s v="PROD13"/>
    <s v="Men's Graphic T-Shirt"/>
    <x v="4"/>
    <s v="Tops"/>
    <s v="STORE8"/>
    <s v="Mann-Austin"/>
    <s v="East"/>
    <s v="Vasquezborough"/>
    <x v="0"/>
    <s v="Credit Card"/>
    <n v="4"/>
    <n v="3.0000000000000027E-2"/>
    <n v="729.31000000000006"/>
    <n v="2829.7228"/>
  </r>
  <r>
    <x v="1897"/>
    <d v="2024-02-23T00:00:00"/>
    <n v="2"/>
    <n v="2024"/>
    <s v="CUST1421"/>
    <s v="Female"/>
    <n v="45"/>
    <s v="PROD87"/>
    <s v="LED Bedside Lamp"/>
    <x v="3"/>
    <s v="Lighting"/>
    <s v="STORE6"/>
    <s v="Mann-Austin"/>
    <s v="East"/>
    <s v="Vasquezborough"/>
    <x v="0"/>
    <s v="PayPal"/>
    <n v="2"/>
    <n v="0.24"/>
    <n v="152.91"/>
    <n v="232.42320000000001"/>
  </r>
  <r>
    <x v="1898"/>
    <d v="2024-02-22T00:00:00"/>
    <n v="2"/>
    <n v="2024"/>
    <s v="CUST1461"/>
    <s v="Female"/>
    <n v="60"/>
    <s v="PROD74"/>
    <s v="Bluetooth Car Audio System"/>
    <x v="1"/>
    <s v="Audio"/>
    <s v="STORE15"/>
    <s v="Shelton PLC"/>
    <s v="North"/>
    <s v="East Jenniferstad"/>
    <x v="1"/>
    <s v="COD"/>
    <n v="4"/>
    <n v="0.11999999999999988"/>
    <n v="592.14"/>
    <n v="2084.3328000000001"/>
  </r>
  <r>
    <x v="1899"/>
    <d v="2024-08-21T00:00:00"/>
    <n v="8"/>
    <n v="2024"/>
    <s v="CUST1062"/>
    <s v="Male"/>
    <n v="50"/>
    <s v="PROD78"/>
    <s v="Essential Oil Diffuser"/>
    <x v="3"/>
    <s v="Decor"/>
    <s v="STORE12"/>
    <s v="Martinez, Adkins and Johnson"/>
    <s v="North"/>
    <s v="Danielmouth"/>
    <x v="1"/>
    <s v="PayPal"/>
    <n v="1"/>
    <n v="0"/>
    <n v="984.37"/>
    <n v="984.37"/>
  </r>
  <r>
    <x v="1900"/>
    <d v="2024-02-07T00:00:00"/>
    <n v="2"/>
    <n v="2024"/>
    <s v="CUST1292"/>
    <s v="Male"/>
    <n v="30"/>
    <s v="PROD1"/>
    <s v="Men's Graphic T-Shirt"/>
    <x v="4"/>
    <s v="Tops"/>
    <s v="STORE12"/>
    <s v="Martinez, Adkins and Johnson"/>
    <s v="North"/>
    <s v="Danielmouth"/>
    <x v="1"/>
    <s v="Credit Card"/>
    <n v="2"/>
    <n v="0.12"/>
    <n v="237.58999999999997"/>
    <n v="418.15839999999997"/>
  </r>
  <r>
    <x v="1901"/>
    <d v="2023-11-20T00:00:00"/>
    <n v="11"/>
    <n v="2023"/>
    <s v="CUST1431"/>
    <s v="Male"/>
    <n v="27"/>
    <s v="PROD25"/>
    <s v="Women's Scarf Set"/>
    <x v="4"/>
    <s v="Accessories"/>
    <s v="STORE8"/>
    <s v="Mann-Austin"/>
    <s v="East"/>
    <s v="Vasquezborough"/>
    <x v="0"/>
    <s v="COD"/>
    <n v="1"/>
    <n v="0.27"/>
    <n v="52.06"/>
    <n v="38.003799999999998"/>
  </r>
  <r>
    <x v="1902"/>
    <d v="2025-02-03T00:00:00"/>
    <n v="2"/>
    <n v="2025"/>
    <s v="CUST1455"/>
    <s v="Male"/>
    <n v="54"/>
    <s v="PROD3"/>
    <s v="Fabric Sofa Throw Blanket"/>
    <x v="3"/>
    <s v="Decor"/>
    <s v="STORE1"/>
    <s v="Martinez, Adkins and Johnson"/>
    <s v="North"/>
    <s v="Danielmouth"/>
    <x v="1"/>
    <s v="Credit Card"/>
    <n v="2"/>
    <n v="0.12"/>
    <n v="594.63"/>
    <n v="1046.5488"/>
  </r>
  <r>
    <x v="1903"/>
    <d v="2024-12-18T00:00:00"/>
    <n v="12"/>
    <n v="2024"/>
    <s v="CUST1167"/>
    <s v="Female"/>
    <n v="36"/>
    <s v="PROD3"/>
    <s v="Fabric Sofa Throw Blanket"/>
    <x v="3"/>
    <s v="Decor"/>
    <s v="STORE0"/>
    <s v="Rivera-Warner"/>
    <s v="East"/>
    <s v="Washingtonfurt"/>
    <x v="1"/>
    <s v="COD"/>
    <n v="3"/>
    <n v="5.0000000000000155E-2"/>
    <n v="476.10000000000014"/>
    <n v="1356.8850000000002"/>
  </r>
  <r>
    <x v="1904"/>
    <d v="2024-08-10T00:00:00"/>
    <n v="8"/>
    <n v="2024"/>
    <s v="CUST1061"/>
    <s v="Male"/>
    <n v="23"/>
    <s v="PROD61"/>
    <s v="Tennis Ball 3-Pack"/>
    <x v="0"/>
    <s v="Equipment"/>
    <s v="STORE6"/>
    <s v="Mann-Austin"/>
    <s v="East"/>
    <s v="Vasquezborough"/>
    <x v="0"/>
    <s v="COD"/>
    <n v="1"/>
    <n v="7.999999999999996E-2"/>
    <n v="546.47"/>
    <n v="502.75240000000002"/>
  </r>
  <r>
    <x v="1905"/>
    <d v="2025-04-13T00:00:00"/>
    <n v="4"/>
    <n v="2025"/>
    <s v="CUST1176"/>
    <s v="Male"/>
    <n v="48"/>
    <s v="PROD75"/>
    <s v="Women's Ankle Boots"/>
    <x v="4"/>
    <s v="Footwear"/>
    <s v="STORE12"/>
    <s v="Martinez, Adkins and Johnson"/>
    <s v="North"/>
    <s v="Danielmouth"/>
    <x v="1"/>
    <s v="COD"/>
    <n v="1"/>
    <n v="0.18999999999999995"/>
    <n v="979.49"/>
    <n v="793.38690000000008"/>
  </r>
  <r>
    <x v="1906"/>
    <d v="2023-12-29T00:00:00"/>
    <n v="12"/>
    <n v="2023"/>
    <s v="CUST1193"/>
    <s v="Male"/>
    <n v="38"/>
    <s v="PROD17"/>
    <s v="Soccer Training Cone Set"/>
    <x v="0"/>
    <s v="Accessories"/>
    <s v="STORE2"/>
    <s v="Mann-Austin"/>
    <s v="East"/>
    <s v="Vasquezborough"/>
    <x v="0"/>
    <s v="COD"/>
    <n v="3"/>
    <n v="0.30000000000000016"/>
    <n v="988.53000000000043"/>
    <n v="2075.9130000000005"/>
  </r>
  <r>
    <x v="1907"/>
    <d v="2025-02-16T00:00:00"/>
    <n v="2"/>
    <n v="2025"/>
    <s v="CUST1255"/>
    <s v="Male"/>
    <n v="21"/>
    <s v="PROD76"/>
    <s v="Wireless Mouse"/>
    <x v="1"/>
    <s v="Computer"/>
    <s v="STORE3"/>
    <s v="Mann-Austin"/>
    <s v="East"/>
    <s v="Vasquezborough"/>
    <x v="0"/>
    <s v="Credit Card"/>
    <n v="4"/>
    <n v="0.26"/>
    <n v="849.29000000000008"/>
    <n v="2513.8984"/>
  </r>
  <r>
    <x v="1908"/>
    <d v="2024-01-27T00:00:00"/>
    <n v="1"/>
    <n v="2024"/>
    <s v="CUST1343"/>
    <s v="Male"/>
    <n v="38"/>
    <s v="PROD95"/>
    <s v="Sports Stopwatch Basic"/>
    <x v="0"/>
    <s v="Accessories"/>
    <s v="STORE14"/>
    <s v="Mcdonald Inc"/>
    <s v="South"/>
    <s v="Christopherland"/>
    <x v="2"/>
    <s v="COD"/>
    <n v="2"/>
    <n v="1.0000000000000009E-2"/>
    <n v="452.29"/>
    <n v="895.53420000000006"/>
  </r>
  <r>
    <x v="1909"/>
    <d v="2024-07-22T00:00:00"/>
    <n v="7"/>
    <n v="2024"/>
    <s v="CUST1445"/>
    <s v="Female"/>
    <n v="41"/>
    <s v="PROD54"/>
    <s v="Sports Stopwatch Pro"/>
    <x v="0"/>
    <s v="Accessories"/>
    <s v="STORE18"/>
    <s v="Guerrero-Schmitt"/>
    <s v="East"/>
    <s v="East Stevechester"/>
    <x v="1"/>
    <s v="COD"/>
    <n v="2"/>
    <n v="0.10999999999999999"/>
    <n v="810.81"/>
    <n v="1443.2418"/>
  </r>
  <r>
    <x v="1910"/>
    <d v="2024-09-25T00:00:00"/>
    <n v="9"/>
    <n v="2024"/>
    <s v="CUST1031"/>
    <s v="Male"/>
    <n v="41"/>
    <s v="PROD61"/>
    <s v="Tennis Ball 3-Pack"/>
    <x v="0"/>
    <s v="Equipment"/>
    <s v="STORE8"/>
    <s v="Mann-Austin"/>
    <s v="East"/>
    <s v="Vasquezborough"/>
    <x v="0"/>
    <s v="COD"/>
    <n v="1"/>
    <n v="9.9999999999999867E-2"/>
    <n v="846.66999999999985"/>
    <n v="762.00299999999993"/>
  </r>
  <r>
    <x v="1911"/>
    <d v="2024-03-16T00:00:00"/>
    <n v="3"/>
    <n v="2024"/>
    <s v="CUST1017"/>
    <s v="Female"/>
    <n v="60"/>
    <s v="PROD24"/>
    <s v="Foldable Camping Chair"/>
    <x v="0"/>
    <s v="Outdoor"/>
    <s v="STORE6"/>
    <s v="Mann-Austin"/>
    <s v="East"/>
    <s v="Vasquezborough"/>
    <x v="0"/>
    <s v="COD"/>
    <n v="4"/>
    <n v="0.23999999999999988"/>
    <n v="73.549999999999983"/>
    <n v="223.59199999999998"/>
  </r>
  <r>
    <x v="1912"/>
    <d v="2025-07-23T00:00:00"/>
    <n v="7"/>
    <n v="2025"/>
    <s v="CUST1278"/>
    <s v="Female"/>
    <n v="42"/>
    <s v="PROD92"/>
    <s v="Microwave Oven"/>
    <x v="3"/>
    <s v="Appliances"/>
    <s v="STORE6"/>
    <s v="Mann-Austin"/>
    <s v="East"/>
    <s v="Vasquezborough"/>
    <x v="0"/>
    <s v="COD"/>
    <n v="1"/>
    <n v="4.0000000000000036E-2"/>
    <n v="882.03"/>
    <n v="846.74879999999996"/>
  </r>
  <r>
    <x v="1913"/>
    <d v="2024-10-24T00:00:00"/>
    <n v="10"/>
    <n v="2024"/>
    <s v="CUST1008"/>
    <s v="Female"/>
    <n v="53"/>
    <s v="PROD22"/>
    <s v="Carbon Fiber Tennis Racket"/>
    <x v="0"/>
    <s v="Equipment"/>
    <s v="STORE14"/>
    <s v="Mcdonald Inc"/>
    <s v="South"/>
    <s v="Christopherland"/>
    <x v="2"/>
    <s v="Credit Card"/>
    <n v="1"/>
    <n v="0.20999999999999996"/>
    <n v="958.44"/>
    <n v="757.16760000000011"/>
  </r>
  <r>
    <x v="1914"/>
    <d v="2024-09-25T00:00:00"/>
    <n v="9"/>
    <n v="2024"/>
    <s v="CUST1008"/>
    <s v="Female"/>
    <n v="53"/>
    <s v="PROD99"/>
    <s v="Stainless Steel Cookware Set"/>
    <x v="3"/>
    <s v="Kitchen"/>
    <s v="STORE2"/>
    <s v="Mann-Austin"/>
    <s v="East"/>
    <s v="Vasquezborough"/>
    <x v="0"/>
    <s v="PayPal"/>
    <n v="1"/>
    <n v="1.0000000000000009E-2"/>
    <n v="716.29"/>
    <n v="709.12709999999993"/>
  </r>
  <r>
    <x v="1915"/>
    <d v="2024-04-26T00:00:00"/>
    <n v="4"/>
    <n v="2024"/>
    <s v="CUST1323"/>
    <s v="Female"/>
    <n v="64"/>
    <s v="PROD9"/>
    <s v="Face Foundation Kit"/>
    <x v="2"/>
    <s v="Makeup"/>
    <s v="STORE16"/>
    <s v="Frederick-Wright"/>
    <s v="West"/>
    <s v="New Jimmymouth"/>
    <x v="1"/>
    <s v="PayPal"/>
    <n v="2"/>
    <n v="1.0000000000000009E-2"/>
    <n v="409.14"/>
    <n v="810.09719999999993"/>
  </r>
  <r>
    <x v="1916"/>
    <d v="2025-02-26T00:00:00"/>
    <n v="2"/>
    <n v="2025"/>
    <s v="CUST1084"/>
    <s v="Female"/>
    <n v="26"/>
    <s v="PROD99"/>
    <s v="Stainless Steel Cookware Set"/>
    <x v="3"/>
    <s v="Kitchen"/>
    <s v="STORE9"/>
    <s v="Mann-Austin"/>
    <s v="East"/>
    <s v="Vasquezborough"/>
    <x v="0"/>
    <s v="PayPal"/>
    <n v="4"/>
    <n v="9.9999999999999978E-2"/>
    <n v="261.73"/>
    <n v="942.22800000000007"/>
  </r>
  <r>
    <x v="1917"/>
    <d v="2025-01-04T00:00:00"/>
    <n v="1"/>
    <n v="2025"/>
    <s v="CUST1466"/>
    <s v="Male"/>
    <n v="18"/>
    <s v="PROD12"/>
    <s v="Men's Graphic T-Shirt"/>
    <x v="4"/>
    <s v="Tops"/>
    <s v="STORE0"/>
    <s v="Rivera-Warner"/>
    <s v="East"/>
    <s v="Washingtonfurt"/>
    <x v="1"/>
    <s v="COD"/>
    <n v="2"/>
    <n v="0.19999999999999996"/>
    <n v="687.34999999999991"/>
    <n v="1099.76"/>
  </r>
  <r>
    <x v="1918"/>
    <d v="2025-09-21T00:00:00"/>
    <n v="9"/>
    <n v="2025"/>
    <s v="CUST1207"/>
    <s v="Female"/>
    <n v="28"/>
    <s v="PROD84"/>
    <s v="Wooden Bookshelf"/>
    <x v="3"/>
    <s v="Furniture"/>
    <s v="STORE8"/>
    <s v="Mann-Austin"/>
    <s v="East"/>
    <s v="Vasquezborough"/>
    <x v="0"/>
    <s v="Credit Card"/>
    <n v="2"/>
    <n v="0.20999999999999996"/>
    <n v="30.14"/>
    <n v="47.621200000000002"/>
  </r>
  <r>
    <x v="1919"/>
    <d v="2024-12-25T00:00:00"/>
    <n v="12"/>
    <n v="2024"/>
    <s v="CUST1099"/>
    <s v="Male"/>
    <n v="35"/>
    <s v="PROD34"/>
    <s v="Gaming Mechanical Keyboard"/>
    <x v="1"/>
    <s v="Computer"/>
    <s v="STORE8"/>
    <s v="Mann-Austin"/>
    <s v="East"/>
    <s v="Vasquezborough"/>
    <x v="0"/>
    <s v="PayPal"/>
    <n v="3"/>
    <n v="0.12000000000000011"/>
    <n v="570.12000000000012"/>
    <n v="1505.1168"/>
  </r>
  <r>
    <x v="1920"/>
    <d v="2025-08-14T00:00:00"/>
    <n v="8"/>
    <n v="2025"/>
    <s v="CUST1281"/>
    <s v="Male"/>
    <n v="59"/>
    <s v="PROD77"/>
    <s v="WiFi Mesh Router"/>
    <x v="1"/>
    <s v="Appliances"/>
    <s v="STORE19"/>
    <s v="Mann-Austin"/>
    <s v="East"/>
    <s v="Vasquezborough"/>
    <x v="0"/>
    <s v="COD"/>
    <n v="3"/>
    <n v="0.29000000000000004"/>
    <n v="401.87000000000006"/>
    <n v="855.98310000000004"/>
  </r>
  <r>
    <x v="1921"/>
    <d v="2024-11-28T00:00:00"/>
    <n v="11"/>
    <n v="2024"/>
    <s v="CUST1496"/>
    <s v="Male"/>
    <n v="56"/>
    <s v="PROD79"/>
    <s v="Decorative Lamp Shade"/>
    <x v="3"/>
    <s v="Lighting"/>
    <s v="STORE12"/>
    <s v="Martinez, Adkins and Johnson"/>
    <s v="North"/>
    <s v="Danielmouth"/>
    <x v="1"/>
    <s v="Credit Card"/>
    <n v="4"/>
    <n v="0.30000000000000004"/>
    <n v="619.35"/>
    <n v="1734.18"/>
  </r>
  <r>
    <x v="1922"/>
    <d v="2023-12-16T00:00:00"/>
    <n v="12"/>
    <n v="2023"/>
    <s v="CUST1247"/>
    <s v="Male"/>
    <n v="32"/>
    <s v="PROD46"/>
    <s v="Men's Winter Jacket"/>
    <x v="4"/>
    <s v="Outerwear"/>
    <s v="STORE17"/>
    <s v="Holloway Ltd"/>
    <s v="North"/>
    <s v="Bensonhaven"/>
    <x v="1"/>
    <s v="PayPal"/>
    <n v="4"/>
    <n v="0.27"/>
    <n v="569.36"/>
    <n v="1662.5311999999999"/>
  </r>
  <r>
    <x v="1923"/>
    <d v="2024-02-22T00:00:00"/>
    <n v="2"/>
    <n v="2024"/>
    <s v="CUST1476"/>
    <s v="Female"/>
    <n v="33"/>
    <s v="PROD27"/>
    <s v="Decorative Floor Vase"/>
    <x v="3"/>
    <s v="Decor"/>
    <s v="STORE4"/>
    <s v="Mann-Austin"/>
    <s v="East"/>
    <s v="Vasquezborough"/>
    <x v="0"/>
    <s v="COD"/>
    <n v="2"/>
    <n v="0.30000000000000004"/>
    <n v="846.35000000000014"/>
    <n v="1184.8900000000001"/>
  </r>
  <r>
    <x v="1924"/>
    <d v="2025-07-11T00:00:00"/>
    <n v="7"/>
    <n v="2025"/>
    <s v="CUST1434"/>
    <s v="Female"/>
    <n v="48"/>
    <s v="PROD30"/>
    <s v="Stainless Steel Cutlery Set"/>
    <x v="3"/>
    <s v="Kitchen"/>
    <s v="STORE2"/>
    <s v="Mann-Austin"/>
    <s v="East"/>
    <s v="Vasquezborough"/>
    <x v="0"/>
    <s v="PayPal"/>
    <n v="1"/>
    <n v="0.29000000000000004"/>
    <n v="788.45"/>
    <n v="559.79949999999997"/>
  </r>
  <r>
    <x v="1925"/>
    <d v="2025-08-11T00:00:00"/>
    <n v="8"/>
    <n v="2025"/>
    <s v="CUST1360"/>
    <s v="Male"/>
    <n v="34"/>
    <s v="PROD35"/>
    <s v="Bedroom Table Lamp"/>
    <x v="3"/>
    <s v="Lighting"/>
    <s v="STORE12"/>
    <s v="Martinez, Adkins and Johnson"/>
    <s v="North"/>
    <s v="Danielmouth"/>
    <x v="1"/>
    <s v="COD"/>
    <n v="2"/>
    <n v="7.0000000000000062E-2"/>
    <n v="338.81"/>
    <n v="630.1866"/>
  </r>
  <r>
    <x v="1926"/>
    <d v="2025-09-07T00:00:00"/>
    <n v="9"/>
    <n v="2025"/>
    <s v="CUST1026"/>
    <s v="Female"/>
    <n v="18"/>
    <s v="PROD14"/>
    <s v="Decorative Wall Mirror"/>
    <x v="3"/>
    <s v="Decor"/>
    <s v="STORE5"/>
    <s v="Mann-Austin"/>
    <s v="East"/>
    <s v="Vasquezborough"/>
    <x v="0"/>
    <s v="COD"/>
    <n v="4"/>
    <n v="6.0000000000000053E-2"/>
    <n v="94.48"/>
    <n v="355.2448"/>
  </r>
  <r>
    <x v="1927"/>
    <d v="2024-09-10T00:00:00"/>
    <n v="9"/>
    <n v="2024"/>
    <s v="CUST1477"/>
    <s v="Female"/>
    <n v="41"/>
    <s v="PROD19"/>
    <s v="Knee Support Brace"/>
    <x v="0"/>
    <s v="Equipment"/>
    <s v="STORE13"/>
    <s v="Martinez, Adkins and Johnson"/>
    <s v="North"/>
    <s v="Danielmouth"/>
    <x v="1"/>
    <s v="PayPal"/>
    <n v="3"/>
    <n v="0.16000000000000003"/>
    <n v="941.85"/>
    <n v="2373.462"/>
  </r>
  <r>
    <x v="1928"/>
    <d v="2023-11-27T00:00:00"/>
    <n v="11"/>
    <n v="2023"/>
    <s v="CUST1161"/>
    <s v="Female"/>
    <n v="18"/>
    <s v="PROD45"/>
    <s v="High-Grip Football"/>
    <x v="0"/>
    <s v="Team Sports"/>
    <s v="STORE5"/>
    <s v="Mann-Austin"/>
    <s v="East"/>
    <s v="Vasquezborough"/>
    <x v="0"/>
    <s v="PayPal"/>
    <n v="2"/>
    <n v="0.14000000000000012"/>
    <n v="336.97000000000008"/>
    <n v="579.58840000000009"/>
  </r>
  <r>
    <x v="1929"/>
    <d v="2024-06-23T00:00:00"/>
    <n v="6"/>
    <n v="2024"/>
    <s v="CUST1310"/>
    <s v="Male"/>
    <n v="20"/>
    <s v="PROD5"/>
    <s v="Men's Roll-On Perfume"/>
    <x v="2"/>
    <s v="Fragrance"/>
    <s v="STORE5"/>
    <s v="Mann-Austin"/>
    <s v="East"/>
    <s v="Vasquezborough"/>
    <x v="0"/>
    <s v="PayPal"/>
    <n v="2"/>
    <n v="8.9999999999999969E-2"/>
    <n v="344.16"/>
    <n v="626.37120000000004"/>
  </r>
  <r>
    <x v="1930"/>
    <d v="2025-07-09T00:00:00"/>
    <n v="7"/>
    <n v="2025"/>
    <s v="CUST1300"/>
    <s v="Male"/>
    <n v="29"/>
    <s v="PROD48"/>
    <s v="Car Dashboard Phone Holder"/>
    <x v="1"/>
    <s v="Accessories"/>
    <s v="STORE9"/>
    <s v="Mann-Austin"/>
    <s v="East"/>
    <s v="Vasquezborough"/>
    <x v="0"/>
    <s v="Credit Card"/>
    <n v="1"/>
    <n v="0.15000000000000002"/>
    <n v="841.53"/>
    <n v="715.30049999999994"/>
  </r>
  <r>
    <x v="1931"/>
    <d v="2025-06-17T00:00:00"/>
    <n v="6"/>
    <n v="2025"/>
    <s v="CUST1424"/>
    <s v="Male"/>
    <n v="53"/>
    <s v="PROD83"/>
    <s v="Hydrating Face Cleanser"/>
    <x v="2"/>
    <s v="Skincare"/>
    <s v="STORE17"/>
    <s v="Holloway Ltd"/>
    <s v="North"/>
    <s v="Bensonhaven"/>
    <x v="1"/>
    <s v="COD"/>
    <n v="3"/>
    <n v="0.29000000000000004"/>
    <n v="63.36"/>
    <n v="134.95679999999999"/>
  </r>
  <r>
    <x v="1932"/>
    <d v="2025-07-01T00:00:00"/>
    <n v="7"/>
    <n v="2025"/>
    <s v="CUST1496"/>
    <s v="Male"/>
    <n v="56"/>
    <s v="PROD78"/>
    <s v="Essential Oil Diffuser"/>
    <x v="3"/>
    <s v="Decor"/>
    <s v="STORE8"/>
    <s v="Mann-Austin"/>
    <s v="East"/>
    <s v="Vasquezborough"/>
    <x v="0"/>
    <s v="Credit Card"/>
    <n v="2"/>
    <n v="9.9999999999999978E-2"/>
    <n v="552.49"/>
    <n v="994.48200000000008"/>
  </r>
  <r>
    <x v="1933"/>
    <d v="2025-03-04T00:00:00"/>
    <n v="3"/>
    <n v="2025"/>
    <s v="CUST1236"/>
    <s v="Female"/>
    <n v="42"/>
    <s v="PROD24"/>
    <s v="Foldable Camping Chair"/>
    <x v="0"/>
    <s v="Outdoor"/>
    <s v="STORE6"/>
    <s v="Mann-Austin"/>
    <s v="East"/>
    <s v="Vasquezborough"/>
    <x v="0"/>
    <s v="Credit Card"/>
    <n v="3"/>
    <n v="2.9999999999999916E-2"/>
    <n v="447.37999999999988"/>
    <n v="1301.8757999999998"/>
  </r>
  <r>
    <x v="1934"/>
    <d v="2023-11-20T00:00:00"/>
    <n v="11"/>
    <n v="2023"/>
    <s v="CUST1450"/>
    <s v="Male"/>
    <n v="59"/>
    <s v="PROD73"/>
    <s v="Shin Guards – Adult"/>
    <x v="0"/>
    <s v="Team Sports"/>
    <s v="STORE19"/>
    <s v="Mann-Austin"/>
    <s v="East"/>
    <s v="Vasquezborough"/>
    <x v="0"/>
    <s v="COD"/>
    <n v="1"/>
    <n v="0.20999999999999996"/>
    <n v="727.7"/>
    <n v="574.88300000000004"/>
  </r>
  <r>
    <x v="1935"/>
    <d v="2023-11-28T00:00:00"/>
    <n v="11"/>
    <n v="2023"/>
    <s v="CUST1436"/>
    <s v="Male"/>
    <n v="61"/>
    <s v="PROD51"/>
    <s v="HDMI Cable – 2m"/>
    <x v="1"/>
    <s v="Accessories"/>
    <s v="STORE7"/>
    <s v="Mann-Austin"/>
    <s v="East"/>
    <s v="Vasquezborough"/>
    <x v="0"/>
    <s v="Credit Card"/>
    <n v="4"/>
    <n v="8.0000000000000071E-2"/>
    <n v="581.34"/>
    <n v="2139.3312000000001"/>
  </r>
  <r>
    <x v="1936"/>
    <d v="2025-05-16T00:00:00"/>
    <n v="5"/>
    <n v="2025"/>
    <s v="CUST1096"/>
    <s v="Female"/>
    <n v="30"/>
    <s v="PROD66"/>
    <s v="Women's Hair Dryer Brush"/>
    <x v="2"/>
    <s v="Haircare"/>
    <s v="STORE1"/>
    <s v="Martinez, Adkins and Johnson"/>
    <s v="North"/>
    <s v="Danielmouth"/>
    <x v="1"/>
    <s v="PayPal"/>
    <n v="1"/>
    <n v="0.18999999999999984"/>
    <n v="338.82999999999993"/>
    <n v="274.45229999999998"/>
  </r>
  <r>
    <x v="1937"/>
    <d v="2023-12-05T00:00:00"/>
    <n v="12"/>
    <n v="2023"/>
    <s v="CUST1285"/>
    <s v="Female"/>
    <n v="46"/>
    <s v="PROD49"/>
    <s v="Men's Roll-On Perfume"/>
    <x v="2"/>
    <s v="Fragrance"/>
    <s v="STORE13"/>
    <s v="Martinez, Adkins and Johnson"/>
    <s v="North"/>
    <s v="Danielmouth"/>
    <x v="1"/>
    <s v="Credit Card"/>
    <n v="4"/>
    <n v="0.25"/>
    <n v="568.81000000000006"/>
    <n v="1706.4300000000003"/>
  </r>
  <r>
    <x v="1938"/>
    <d v="2024-11-11T00:00:00"/>
    <n v="11"/>
    <n v="2024"/>
    <s v="CUST1375"/>
    <s v="Male"/>
    <n v="26"/>
    <s v="PROD61"/>
    <s v="Tennis Ball 3-Pack"/>
    <x v="0"/>
    <s v="Equipment"/>
    <s v="STORE17"/>
    <s v="Holloway Ltd"/>
    <s v="North"/>
    <s v="Bensonhaven"/>
    <x v="1"/>
    <s v="PayPal"/>
    <n v="2"/>
    <n v="0.15000000000000002"/>
    <n v="352.63"/>
    <n v="599.471"/>
  </r>
  <r>
    <x v="1939"/>
    <d v="2024-03-31T00:00:00"/>
    <n v="3"/>
    <n v="2024"/>
    <s v="CUST1156"/>
    <s v="Male"/>
    <n v="46"/>
    <s v="PROD96"/>
    <s v="Women's Formal Blazer"/>
    <x v="4"/>
    <s v="Outerwear"/>
    <s v="STORE13"/>
    <s v="Martinez, Adkins and Johnson"/>
    <s v="North"/>
    <s v="Danielmouth"/>
    <x v="1"/>
    <s v="PayPal"/>
    <n v="2"/>
    <n v="0.15000000000000002"/>
    <n v="629.86"/>
    <n v="1070.7619999999999"/>
  </r>
  <r>
    <x v="1940"/>
    <d v="2025-05-16T00:00:00"/>
    <n v="5"/>
    <n v="2025"/>
    <s v="CUST1493"/>
    <s v="Male"/>
    <n v="28"/>
    <s v="PROD98"/>
    <s v="Portable Bluetooth Speaker"/>
    <x v="1"/>
    <s v="Audio"/>
    <s v="STORE3"/>
    <s v="Mann-Austin"/>
    <s v="East"/>
    <s v="Vasquezborough"/>
    <x v="0"/>
    <s v="Credit Card"/>
    <n v="3"/>
    <n v="7.0000000000000173E-2"/>
    <n v="212.08"/>
    <n v="591.70319999999992"/>
  </r>
  <r>
    <x v="1941"/>
    <d v="2024-10-25T00:00:00"/>
    <n v="10"/>
    <n v="2024"/>
    <s v="CUST1161"/>
    <s v="Female"/>
    <n v="18"/>
    <s v="PROD57"/>
    <s v="Foam Roller"/>
    <x v="0"/>
    <s v="Fitness"/>
    <s v="STORE2"/>
    <s v="Mann-Austin"/>
    <s v="East"/>
    <s v="Vasquezborough"/>
    <x v="0"/>
    <s v="PayPal"/>
    <n v="3"/>
    <n v="5.0000000000000155E-2"/>
    <n v="878.62000000000023"/>
    <n v="2504.0670000000005"/>
  </r>
  <r>
    <x v="1942"/>
    <d v="2025-01-22T00:00:00"/>
    <n v="1"/>
    <n v="2025"/>
    <s v="CUST1261"/>
    <s v="Female"/>
    <n v="27"/>
    <s v="PROD80"/>
    <s v="Wall-Mounted Spice Rack"/>
    <x v="3"/>
    <s v="Kitchen"/>
    <s v="STORE10"/>
    <s v="Martinez, Adkins and Johnson"/>
    <s v="North"/>
    <s v="Danielmouth"/>
    <x v="1"/>
    <s v="PayPal"/>
    <n v="4"/>
    <n v="0.22999999999999998"/>
    <n v="87.829999999999984"/>
    <n v="270.51639999999998"/>
  </r>
  <r>
    <x v="1943"/>
    <d v="2025-06-06T00:00:00"/>
    <n v="6"/>
    <n v="2025"/>
    <s v="CUST1275"/>
    <s v="Male"/>
    <n v="22"/>
    <s v="PROD56"/>
    <s v="Premium Blanket Throw"/>
    <x v="3"/>
    <s v="Decor"/>
    <s v="STORE9"/>
    <s v="Mann-Austin"/>
    <s v="East"/>
    <s v="Vasquezborough"/>
    <x v="0"/>
    <s v="COD"/>
    <n v="3"/>
    <n v="0.15000000000000002"/>
    <n v="442.64000000000004"/>
    <n v="1128.732"/>
  </r>
  <r>
    <x v="1944"/>
    <d v="2025-05-18T00:00:00"/>
    <n v="5"/>
    <n v="2025"/>
    <s v="CUST1093"/>
    <s v="Female"/>
    <n v="28"/>
    <s v="PROD38"/>
    <s v="Sports Water Hydration Pack"/>
    <x v="0"/>
    <s v="Outdoor"/>
    <s v="STORE2"/>
    <s v="Mann-Austin"/>
    <s v="East"/>
    <s v="Vasquezborough"/>
    <x v="0"/>
    <s v="COD"/>
    <n v="3"/>
    <n v="9.000000000000008E-2"/>
    <n v="410.04000000000008"/>
    <n v="1119.4092000000001"/>
  </r>
  <r>
    <x v="1945"/>
    <d v="2025-05-20T00:00:00"/>
    <n v="5"/>
    <n v="2025"/>
    <s v="CUST1133"/>
    <s v="Female"/>
    <n v="62"/>
    <s v="PROD94"/>
    <s v="Vitamin E Body Lotion"/>
    <x v="2"/>
    <s v="Skincare"/>
    <s v="STORE17"/>
    <s v="Holloway Ltd"/>
    <s v="North"/>
    <s v="Bensonhaven"/>
    <x v="1"/>
    <s v="Credit Card"/>
    <n v="1"/>
    <n v="0.27"/>
    <n v="355.31"/>
    <n v="259.37630000000001"/>
  </r>
  <r>
    <x v="1946"/>
    <d v="2024-11-11T00:00:00"/>
    <n v="11"/>
    <n v="2024"/>
    <s v="CUST1376"/>
    <s v="Male"/>
    <n v="30"/>
    <s v="PROD9"/>
    <s v="Face Foundation Kit"/>
    <x v="2"/>
    <s v="Makeup"/>
    <s v="STORE13"/>
    <s v="Martinez, Adkins and Johnson"/>
    <s v="North"/>
    <s v="Danielmouth"/>
    <x v="1"/>
    <s v="COD"/>
    <n v="4"/>
    <n v="0.25"/>
    <n v="243.13"/>
    <n v="729.39"/>
  </r>
  <r>
    <x v="1947"/>
    <d v="2024-11-18T00:00:00"/>
    <n v="11"/>
    <n v="2024"/>
    <s v="CUST1229"/>
    <s v="Female"/>
    <n v="32"/>
    <s v="PROD59"/>
    <s v="Men's Hair Styling Gel"/>
    <x v="2"/>
    <s v="Haircare"/>
    <s v="STORE11"/>
    <s v="Martinez, Adkins and Johnson"/>
    <s v="North"/>
    <s v="Danielmouth"/>
    <x v="1"/>
    <s v="COD"/>
    <n v="2"/>
    <n v="0.28000000000000003"/>
    <n v="410.63"/>
    <n v="591.30719999999997"/>
  </r>
  <r>
    <x v="1948"/>
    <d v="2024-01-02T00:00:00"/>
    <n v="1"/>
    <n v="2024"/>
    <s v="CUST1425"/>
    <s v="Male"/>
    <n v="40"/>
    <s v="PROD94"/>
    <s v="Vitamin E Body Lotion"/>
    <x v="2"/>
    <s v="Skincare"/>
    <s v="STORE10"/>
    <s v="Martinez, Adkins and Johnson"/>
    <s v="North"/>
    <s v="Danielmouth"/>
    <x v="1"/>
    <s v="PayPal"/>
    <n v="4"/>
    <n v="0.16000000000000003"/>
    <n v="101.25"/>
    <n v="340.2"/>
  </r>
  <r>
    <x v="1949"/>
    <d v="2024-01-10T00:00:00"/>
    <n v="1"/>
    <n v="2024"/>
    <s v="CUST1226"/>
    <s v="Male"/>
    <n v="54"/>
    <s v="PROD7"/>
    <s v="Men's Sports Shorts"/>
    <x v="4"/>
    <s v="Bottoms"/>
    <s v="STORE17"/>
    <s v="Holloway Ltd"/>
    <s v="North"/>
    <s v="Bensonhaven"/>
    <x v="1"/>
    <s v="PayPal"/>
    <n v="4"/>
    <n v="3.0000000000000027E-2"/>
    <n v="716.39"/>
    <n v="2779.5931999999998"/>
  </r>
  <r>
    <x v="1950"/>
    <d v="2024-01-20T00:00:00"/>
    <n v="1"/>
    <n v="2024"/>
    <s v="CUST1094"/>
    <s v="Female"/>
    <n v="43"/>
    <s v="PROD73"/>
    <s v="Shin Guards – Adult"/>
    <x v="0"/>
    <s v="Team Sports"/>
    <s v="STORE1"/>
    <s v="Martinez, Adkins and Johnson"/>
    <s v="North"/>
    <s v="Danielmouth"/>
    <x v="1"/>
    <s v="PayPal"/>
    <n v="1"/>
    <n v="0.24"/>
    <n v="721.74000000000012"/>
    <n v="548.52240000000006"/>
  </r>
  <r>
    <x v="1951"/>
    <d v="2025-02-14T00:00:00"/>
    <n v="2"/>
    <n v="2025"/>
    <s v="CUST1054"/>
    <s v="Male"/>
    <n v="24"/>
    <s v="PROD62"/>
    <s v="Laptop Cooling Pad"/>
    <x v="1"/>
    <s v="Computer"/>
    <s v="STORE11"/>
    <s v="Martinez, Adkins and Johnson"/>
    <s v="North"/>
    <s v="Danielmouth"/>
    <x v="1"/>
    <s v="Credit Card"/>
    <n v="2"/>
    <n v="2.0000000000000129E-2"/>
    <n v="527.91000000000008"/>
    <n v="1034.7036000000001"/>
  </r>
  <r>
    <x v="1952"/>
    <d v="2024-08-21T00:00:00"/>
    <n v="8"/>
    <n v="2024"/>
    <s v="CUST1319"/>
    <s v="Male"/>
    <n v="54"/>
    <s v="PROD52"/>
    <s v="Rugby Ball"/>
    <x v="0"/>
    <s v="Team Sports"/>
    <s v="STORE13"/>
    <s v="Martinez, Adkins and Johnson"/>
    <s v="North"/>
    <s v="Danielmouth"/>
    <x v="1"/>
    <s v="COD"/>
    <n v="2"/>
    <n v="0.18999999999999995"/>
    <n v="945.92"/>
    <n v="1532.3904"/>
  </r>
  <r>
    <x v="1953"/>
    <d v="2025-05-03T00:00:00"/>
    <n v="5"/>
    <n v="2025"/>
    <s v="CUST1081"/>
    <s v="Female"/>
    <n v="34"/>
    <s v="PROD56"/>
    <s v="Premium Blanket Throw"/>
    <x v="3"/>
    <s v="Decor"/>
    <s v="STORE17"/>
    <s v="Holloway Ltd"/>
    <s v="North"/>
    <s v="Bensonhaven"/>
    <x v="1"/>
    <s v="PayPal"/>
    <n v="2"/>
    <n v="0.16000000000000003"/>
    <n v="981.35"/>
    <n v="1648.6679999999999"/>
  </r>
  <r>
    <x v="1954"/>
    <d v="2025-06-11T00:00:00"/>
    <n v="6"/>
    <n v="2025"/>
    <s v="CUST1223"/>
    <s v="Male"/>
    <n v="50"/>
    <s v="PROD59"/>
    <s v="Men's Hair Styling Gel"/>
    <x v="2"/>
    <s v="Haircare"/>
    <s v="STORE3"/>
    <s v="Mann-Austin"/>
    <s v="East"/>
    <s v="Vasquezborough"/>
    <x v="0"/>
    <s v="Credit Card"/>
    <n v="1"/>
    <n v="0.14000000000000001"/>
    <n v="913.99"/>
    <n v="786.03139999999996"/>
  </r>
  <r>
    <x v="1955"/>
    <d v="2025-07-25T00:00:00"/>
    <n v="7"/>
    <n v="2025"/>
    <s v="CUST1011"/>
    <s v="Female"/>
    <n v="28"/>
    <s v="PROD66"/>
    <s v="Women's Hair Dryer Brush"/>
    <x v="2"/>
    <s v="Haircare"/>
    <s v="STORE8"/>
    <s v="Mann-Austin"/>
    <s v="East"/>
    <s v="Vasquezborough"/>
    <x v="0"/>
    <s v="PayPal"/>
    <n v="4"/>
    <n v="0.17999999999999994"/>
    <n v="270.69"/>
    <n v="887.86320000000001"/>
  </r>
  <r>
    <x v="1956"/>
    <d v="2025-01-30T00:00:00"/>
    <n v="1"/>
    <n v="2025"/>
    <s v="CUST1161"/>
    <s v="Female"/>
    <n v="18"/>
    <s v="PROD77"/>
    <s v="WiFi Mesh Router"/>
    <x v="1"/>
    <s v="Appliances"/>
    <s v="STORE6"/>
    <s v="Mann-Austin"/>
    <s v="East"/>
    <s v="Vasquezborough"/>
    <x v="0"/>
    <s v="Credit Card"/>
    <n v="3"/>
    <n v="2.0000000000000018E-2"/>
    <n v="998.58"/>
    <n v="2935.8252000000002"/>
  </r>
  <r>
    <x v="1957"/>
    <d v="2025-05-29T00:00:00"/>
    <n v="5"/>
    <n v="2025"/>
    <s v="CUST1456"/>
    <s v="Female"/>
    <n v="59"/>
    <s v="PROD37"/>
    <s v="Men's Casual Sneakers"/>
    <x v="4"/>
    <s v="Footwear"/>
    <s v="STORE9"/>
    <s v="Mann-Austin"/>
    <s v="East"/>
    <s v="Vasquezborough"/>
    <x v="0"/>
    <s v="Credit Card"/>
    <n v="3"/>
    <n v="0.18000000000000005"/>
    <n v="765.12000000000012"/>
    <n v="1882.1952000000003"/>
  </r>
  <r>
    <x v="1958"/>
    <d v="2023-10-17T00:00:00"/>
    <n v="10"/>
    <n v="2023"/>
    <s v="CUST1072"/>
    <s v="Female"/>
    <n v="39"/>
    <s v="PROD64"/>
    <s v="Matte Lipstick Set"/>
    <x v="2"/>
    <s v="Makeup"/>
    <s v="STORE19"/>
    <s v="Mann-Austin"/>
    <s v="East"/>
    <s v="Vasquezborough"/>
    <x v="0"/>
    <s v="COD"/>
    <n v="3"/>
    <n v="0.17000000000000004"/>
    <n v="449.99000000000007"/>
    <n v="1120.4751000000001"/>
  </r>
  <r>
    <x v="1959"/>
    <d v="2024-12-13T00:00:00"/>
    <n v="12"/>
    <n v="2024"/>
    <s v="CUST1252"/>
    <s v="Male"/>
    <n v="26"/>
    <s v="PROD43"/>
    <s v="USB External Hard Drive"/>
    <x v="1"/>
    <s v="Computer"/>
    <s v="STORE11"/>
    <s v="Martinez, Adkins and Johnson"/>
    <s v="North"/>
    <s v="Danielmouth"/>
    <x v="1"/>
    <s v="COD"/>
    <n v="2"/>
    <n v="1.0000000000000009E-2"/>
    <n v="249.02"/>
    <n v="493.05959999999999"/>
  </r>
  <r>
    <x v="1960"/>
    <d v="2024-06-11T00:00:00"/>
    <n v="6"/>
    <n v="2024"/>
    <s v="CUST1137"/>
    <s v="Female"/>
    <n v="55"/>
    <s v="PROD57"/>
    <s v="Foam Roller"/>
    <x v="0"/>
    <s v="Fitness"/>
    <s v="STORE19"/>
    <s v="Mann-Austin"/>
    <s v="East"/>
    <s v="Vasquezborough"/>
    <x v="0"/>
    <s v="Credit Card"/>
    <n v="3"/>
    <n v="5.0000000000000044E-2"/>
    <n v="223.64"/>
    <n v="637.37399999999991"/>
  </r>
  <r>
    <x v="1961"/>
    <d v="2025-10-04T00:00:00"/>
    <n v="10"/>
    <n v="2025"/>
    <s v="CUST1106"/>
    <s v="Female"/>
    <n v="53"/>
    <s v="PROD24"/>
    <s v="Foldable Camping Chair"/>
    <x v="0"/>
    <s v="Outdoor"/>
    <s v="STORE4"/>
    <s v="Mann-Austin"/>
    <s v="East"/>
    <s v="Vasquezborough"/>
    <x v="0"/>
    <s v="Credit Card"/>
    <n v="2"/>
    <n v="0.12"/>
    <n v="92.94"/>
    <n v="163.5744"/>
  </r>
  <r>
    <x v="1962"/>
    <d v="2024-04-19T00:00:00"/>
    <n v="4"/>
    <n v="2024"/>
    <s v="CUST1361"/>
    <s v="Male"/>
    <n v="64"/>
    <s v="PROD16"/>
    <s v="Beard Grooming Kit"/>
    <x v="2"/>
    <s v="Grooming"/>
    <s v="STORE2"/>
    <s v="Mann-Austin"/>
    <s v="East"/>
    <s v="Vasquezborough"/>
    <x v="0"/>
    <s v="COD"/>
    <n v="4"/>
    <n v="1.9999999999999907E-2"/>
    <n v="268.3"/>
    <n v="1051.7360000000001"/>
  </r>
  <r>
    <x v="1963"/>
    <d v="2025-04-23T00:00:00"/>
    <n v="4"/>
    <n v="2025"/>
    <s v="CUST1442"/>
    <s v="Female"/>
    <n v="42"/>
    <s v="PROD59"/>
    <s v="Men's Hair Styling Gel"/>
    <x v="2"/>
    <s v="Haircare"/>
    <s v="STORE19"/>
    <s v="Mann-Austin"/>
    <s v="East"/>
    <s v="Vasquezborough"/>
    <x v="0"/>
    <s v="Credit Card"/>
    <n v="4"/>
    <n v="3.0000000000000027E-2"/>
    <n v="835.61"/>
    <n v="3242.1668"/>
  </r>
  <r>
    <x v="1964"/>
    <d v="2024-04-23T00:00:00"/>
    <n v="4"/>
    <n v="2024"/>
    <s v="CUST1382"/>
    <s v="Female"/>
    <n v="20"/>
    <s v="PROD68"/>
    <s v="Wooden Nightstand"/>
    <x v="3"/>
    <s v="Furniture"/>
    <s v="STORE5"/>
    <s v="Mann-Austin"/>
    <s v="East"/>
    <s v="Vasquezborough"/>
    <x v="0"/>
    <s v="Credit Card"/>
    <n v="3"/>
    <n v="0.10999999999999999"/>
    <n v="120.97"/>
    <n v="322.98989999999998"/>
  </r>
  <r>
    <x v="1965"/>
    <d v="2024-05-12T00:00:00"/>
    <n v="5"/>
    <n v="2024"/>
    <s v="CUST1030"/>
    <s v="Female"/>
    <n v="64"/>
    <s v="PROD40"/>
    <s v="Noise-Canceling Headphones"/>
    <x v="1"/>
    <s v="Audio"/>
    <s v="STORE9"/>
    <s v="Mann-Austin"/>
    <s v="East"/>
    <s v="Vasquezborough"/>
    <x v="0"/>
    <s v="COD"/>
    <n v="2"/>
    <n v="3.0000000000000027E-2"/>
    <n v="26.36"/>
    <n v="51.138399999999997"/>
  </r>
  <r>
    <x v="1966"/>
    <d v="2025-08-12T00:00:00"/>
    <n v="8"/>
    <n v="2025"/>
    <s v="CUST1033"/>
    <s v="Male"/>
    <n v="25"/>
    <s v="PROD77"/>
    <s v="WiFi Mesh Router"/>
    <x v="1"/>
    <s v="Appliances"/>
    <s v="STORE6"/>
    <s v="Mann-Austin"/>
    <s v="East"/>
    <s v="Vasquezborough"/>
    <x v="0"/>
    <s v="PayPal"/>
    <n v="1"/>
    <n v="0.10999999999999999"/>
    <n v="918.87"/>
    <n v="817.79430000000002"/>
  </r>
  <r>
    <x v="1967"/>
    <d v="2025-05-17T00:00:00"/>
    <n v="5"/>
    <n v="2025"/>
    <s v="CUST1031"/>
    <s v="Male"/>
    <n v="41"/>
    <s v="PROD67"/>
    <s v="Smart LED Light Strip"/>
    <x v="1"/>
    <s v="Accessories"/>
    <s v="STORE11"/>
    <s v="Martinez, Adkins and Johnson"/>
    <s v="North"/>
    <s v="Danielmouth"/>
    <x v="1"/>
    <s v="PayPal"/>
    <n v="2"/>
    <n v="0.29000000000000004"/>
    <n v="924.73000000000013"/>
    <n v="1313.1166000000001"/>
  </r>
  <r>
    <x v="1968"/>
    <d v="2025-01-08T00:00:00"/>
    <n v="1"/>
    <n v="2025"/>
    <s v="CUST1021"/>
    <s v="Female"/>
    <n v="36"/>
    <s v="PROD12"/>
    <s v="Men's Graphic T-Shirt"/>
    <x v="4"/>
    <s v="Tops"/>
    <s v="STORE10"/>
    <s v="Martinez, Adkins and Johnson"/>
    <s v="North"/>
    <s v="Danielmouth"/>
    <x v="1"/>
    <s v="COD"/>
    <n v="3"/>
    <n v="0.13000000000000012"/>
    <n v="195.31000000000006"/>
    <n v="509.75910000000005"/>
  </r>
  <r>
    <x v="1969"/>
    <d v="2025-05-16T00:00:00"/>
    <n v="5"/>
    <n v="2025"/>
    <s v="CUST1142"/>
    <s v="Male"/>
    <n v="37"/>
    <s v="PROD38"/>
    <s v="Sports Water Hydration Pack"/>
    <x v="0"/>
    <s v="Outdoor"/>
    <s v="STORE8"/>
    <s v="Mann-Austin"/>
    <s v="East"/>
    <s v="Vasquezborough"/>
    <x v="0"/>
    <s v="Credit Card"/>
    <n v="1"/>
    <n v="0.14000000000000001"/>
    <n v="91.38"/>
    <n v="78.586799999999997"/>
  </r>
  <r>
    <x v="1970"/>
    <d v="2024-09-28T00:00:00"/>
    <n v="9"/>
    <n v="2024"/>
    <s v="CUST1483"/>
    <s v="Male"/>
    <n v="48"/>
    <s v="PROD86"/>
    <s v="Kitchen Cutting Board"/>
    <x v="3"/>
    <s v="Kitchen"/>
    <s v="STORE11"/>
    <s v="Martinez, Adkins and Johnson"/>
    <s v="North"/>
    <s v="Danielmouth"/>
    <x v="1"/>
    <s v="Credit Card"/>
    <n v="2"/>
    <n v="9.9999999999999978E-2"/>
    <n v="494.35"/>
    <n v="889.83"/>
  </r>
  <r>
    <x v="1971"/>
    <d v="2024-10-12T00:00:00"/>
    <n v="10"/>
    <n v="2024"/>
    <s v="CUST1255"/>
    <s v="Male"/>
    <n v="21"/>
    <s v="PROD24"/>
    <s v="Foldable Camping Chair"/>
    <x v="0"/>
    <s v="Outdoor"/>
    <s v="STORE10"/>
    <s v="Martinez, Adkins and Johnson"/>
    <s v="North"/>
    <s v="Danielmouth"/>
    <x v="1"/>
    <s v="Credit Card"/>
    <n v="1"/>
    <n v="0.10999999999999999"/>
    <n v="412.2"/>
    <n v="366.858"/>
  </r>
  <r>
    <x v="1972"/>
    <d v="2024-06-23T00:00:00"/>
    <n v="6"/>
    <n v="2024"/>
    <s v="CUST1394"/>
    <s v="Female"/>
    <n v="43"/>
    <s v="PROD79"/>
    <s v="Decorative Lamp Shade"/>
    <x v="3"/>
    <s v="Lighting"/>
    <s v="STORE16"/>
    <s v="Frederick-Wright"/>
    <s v="West"/>
    <s v="New Jimmymouth"/>
    <x v="1"/>
    <s v="PayPal"/>
    <n v="1"/>
    <n v="0.13"/>
    <n v="650.47"/>
    <n v="565.90890000000002"/>
  </r>
  <r>
    <x v="1973"/>
    <d v="2023-11-26T00:00:00"/>
    <n v="11"/>
    <n v="2023"/>
    <s v="CUST1155"/>
    <s v="Female"/>
    <n v="60"/>
    <s v="PROD14"/>
    <s v="Decorative Wall Mirror"/>
    <x v="3"/>
    <s v="Decor"/>
    <s v="STORE12"/>
    <s v="Martinez, Adkins and Johnson"/>
    <s v="North"/>
    <s v="Danielmouth"/>
    <x v="1"/>
    <s v="PayPal"/>
    <n v="1"/>
    <n v="5.0000000000000044E-2"/>
    <n v="68.209999999999994"/>
    <n v="64.799499999999995"/>
  </r>
  <r>
    <x v="1974"/>
    <d v="2025-08-17T00:00:00"/>
    <n v="8"/>
    <n v="2025"/>
    <s v="CUST1135"/>
    <s v="Female"/>
    <n v="33"/>
    <s v="PROD53"/>
    <s v="Men's Track Pants"/>
    <x v="4"/>
    <s v="Bottoms"/>
    <s v="STORE7"/>
    <s v="Mann-Austin"/>
    <s v="East"/>
    <s v="Vasquezborough"/>
    <x v="0"/>
    <s v="COD"/>
    <n v="2"/>
    <n v="0.25"/>
    <n v="842.89"/>
    <n v="1264.335"/>
  </r>
  <r>
    <x v="1975"/>
    <d v="2024-04-08T00:00:00"/>
    <n v="4"/>
    <n v="2024"/>
    <s v="CUST1300"/>
    <s v="Male"/>
    <n v="29"/>
    <s v="PROD5"/>
    <s v="Men's Roll-On Perfume"/>
    <x v="2"/>
    <s v="Fragrance"/>
    <s v="STORE4"/>
    <s v="Mann-Austin"/>
    <s v="East"/>
    <s v="Vasquezborough"/>
    <x v="0"/>
    <s v="COD"/>
    <n v="2"/>
    <n v="0.24"/>
    <n v="227.95"/>
    <n v="346.48399999999998"/>
  </r>
  <r>
    <x v="1976"/>
    <d v="2024-04-06T00:00:00"/>
    <n v="4"/>
    <n v="2024"/>
    <s v="CUST1192"/>
    <s v="Male"/>
    <n v="26"/>
    <s v="PROD66"/>
    <s v="Women's Hair Dryer Brush"/>
    <x v="2"/>
    <s v="Haircare"/>
    <s v="STORE12"/>
    <s v="Martinez, Adkins and Johnson"/>
    <s v="North"/>
    <s v="Danielmouth"/>
    <x v="1"/>
    <s v="PayPal"/>
    <n v="3"/>
    <n v="0.23999999999999988"/>
    <n v="685.9699999999998"/>
    <n v="1564.0115999999998"/>
  </r>
  <r>
    <x v="1977"/>
    <d v="2025-05-16T00:00:00"/>
    <n v="5"/>
    <n v="2025"/>
    <s v="CUST1365"/>
    <s v="Female"/>
    <n v="63"/>
    <s v="PROD29"/>
    <s v="Fabric Sofa Throw Blanket"/>
    <x v="3"/>
    <s v="Decor"/>
    <s v="STORE2"/>
    <s v="Mann-Austin"/>
    <s v="East"/>
    <s v="Vasquezborough"/>
    <x v="0"/>
    <s v="Credit Card"/>
    <n v="1"/>
    <n v="0.17999999999999994"/>
    <n v="722.57"/>
    <n v="592.50740000000008"/>
  </r>
  <r>
    <x v="1978"/>
    <d v="2024-11-19T00:00:00"/>
    <n v="11"/>
    <n v="2024"/>
    <s v="CUST1140"/>
    <s v="Female"/>
    <n v="63"/>
    <s v="PROD35"/>
    <s v="Bedroom Table Lamp"/>
    <x v="3"/>
    <s v="Lighting"/>
    <s v="STORE5"/>
    <s v="Mann-Austin"/>
    <s v="East"/>
    <s v="Vasquezborough"/>
    <x v="0"/>
    <s v="COD"/>
    <n v="3"/>
    <n v="0.1399999999999999"/>
    <n v="585.54999999999995"/>
    <n v="1510.7189999999998"/>
  </r>
  <r>
    <x v="1979"/>
    <d v="2025-01-09T00:00:00"/>
    <n v="1"/>
    <n v="2025"/>
    <s v="CUST1309"/>
    <s v="Female"/>
    <n v="41"/>
    <s v="PROD46"/>
    <s v="Men's Winter Jacket"/>
    <x v="4"/>
    <s v="Outerwear"/>
    <s v="STORE13"/>
    <s v="Martinez, Adkins and Johnson"/>
    <s v="North"/>
    <s v="Danielmouth"/>
    <x v="1"/>
    <s v="PayPal"/>
    <n v="2"/>
    <n v="0.13"/>
    <n v="635.81000000000006"/>
    <n v="1106.3094000000001"/>
  </r>
  <r>
    <x v="1980"/>
    <d v="2024-12-18T00:00:00"/>
    <n v="12"/>
    <n v="2024"/>
    <s v="CUST1277"/>
    <s v="Female"/>
    <n v="22"/>
    <s v="PROD14"/>
    <s v="Decorative Wall Mirror"/>
    <x v="3"/>
    <s v="Decor"/>
    <s v="STORE4"/>
    <s v="Mann-Austin"/>
    <s v="East"/>
    <s v="Vasquezborough"/>
    <x v="0"/>
    <s v="Credit Card"/>
    <n v="2"/>
    <n v="1.0000000000000009E-2"/>
    <n v="353.74"/>
    <n v="700.40520000000004"/>
  </r>
  <r>
    <x v="1981"/>
    <d v="2024-12-22T00:00:00"/>
    <n v="12"/>
    <n v="2024"/>
    <s v="CUST1264"/>
    <s v="Male"/>
    <n v="25"/>
    <s v="PROD36"/>
    <s v="Women's Summer Dress"/>
    <x v="4"/>
    <s v="Tops"/>
    <s v="STORE7"/>
    <s v="Mann-Austin"/>
    <s v="East"/>
    <s v="Vasquezborough"/>
    <x v="0"/>
    <s v="Credit Card"/>
    <n v="1"/>
    <n v="0.15000000000000002"/>
    <n v="377.52"/>
    <n v="320.892"/>
  </r>
  <r>
    <x v="1982"/>
    <d v="2024-07-27T00:00:00"/>
    <n v="7"/>
    <n v="2024"/>
    <s v="CUST1205"/>
    <s v="Female"/>
    <n v="44"/>
    <s v="PROD68"/>
    <s v="Wooden Nightstand"/>
    <x v="3"/>
    <s v="Furniture"/>
    <s v="STORE2"/>
    <s v="Mann-Austin"/>
    <s v="East"/>
    <s v="Vasquezborough"/>
    <x v="0"/>
    <s v="Credit Card"/>
    <n v="3"/>
    <n v="0"/>
    <n v="901.4899999999999"/>
    <n v="2704.47"/>
  </r>
  <r>
    <x v="1983"/>
    <d v="2025-05-29T00:00:00"/>
    <n v="5"/>
    <n v="2025"/>
    <s v="CUST1200"/>
    <s v="Male"/>
    <n v="30"/>
    <s v="PROD30"/>
    <s v="Stainless Steel Cutlery Set"/>
    <x v="3"/>
    <s v="Kitchen"/>
    <s v="STORE5"/>
    <s v="Mann-Austin"/>
    <s v="East"/>
    <s v="Vasquezborough"/>
    <x v="0"/>
    <s v="Credit Card"/>
    <n v="1"/>
    <n v="9.9999999999999978E-2"/>
    <n v="563.01"/>
    <n v="506.709"/>
  </r>
  <r>
    <x v="1984"/>
    <d v="2024-03-14T00:00:00"/>
    <n v="3"/>
    <n v="2024"/>
    <s v="CUST1052"/>
    <s v="Male"/>
    <n v="55"/>
    <s v="PROD70"/>
    <s v="Kitchen Storage Rack"/>
    <x v="3"/>
    <s v="Storage"/>
    <s v="STORE6"/>
    <s v="Mann-Austin"/>
    <s v="East"/>
    <s v="Vasquezborough"/>
    <x v="0"/>
    <s v="Credit Card"/>
    <n v="4"/>
    <n v="0.1100000000000001"/>
    <n v="167.25"/>
    <n v="595.41"/>
  </r>
  <r>
    <x v="1985"/>
    <d v="2023-10-30T00:00:00"/>
    <n v="10"/>
    <n v="2023"/>
    <s v="CUST1454"/>
    <s v="Male"/>
    <n v="60"/>
    <s v="PROD60"/>
    <s v="Luxury Perfume Spray"/>
    <x v="2"/>
    <s v="Fragrance"/>
    <s v="STORE18"/>
    <s v="Guerrero-Schmitt"/>
    <s v="East"/>
    <s v="East Stevechester"/>
    <x v="1"/>
    <s v="COD"/>
    <n v="3"/>
    <n v="7.999999999999996E-2"/>
    <n v="345.42999999999995"/>
    <n v="953.38679999999999"/>
  </r>
  <r>
    <x v="1986"/>
    <d v="2024-02-27T00:00:00"/>
    <n v="2"/>
    <n v="2024"/>
    <s v="CUST1308"/>
    <s v="Female"/>
    <n v="60"/>
    <s v="PROD82"/>
    <s v="Fitness Resistance Bands"/>
    <x v="0"/>
    <s v="Fitness"/>
    <s v="STORE9"/>
    <s v="Mann-Austin"/>
    <s v="East"/>
    <s v="Vasquezborough"/>
    <x v="0"/>
    <s v="Credit Card"/>
    <n v="4"/>
    <n v="0.22999999999999998"/>
    <n v="752.4799999999999"/>
    <n v="2317.6383999999998"/>
  </r>
  <r>
    <x v="1987"/>
    <d v="2025-08-17T00:00:00"/>
    <n v="8"/>
    <n v="2025"/>
    <s v="CUST1449"/>
    <s v="Male"/>
    <n v="29"/>
    <s v="PROD57"/>
    <s v="Foam Roller"/>
    <x v="0"/>
    <s v="Fitness"/>
    <s v="STORE19"/>
    <s v="Mann-Austin"/>
    <s v="East"/>
    <s v="Vasquezborough"/>
    <x v="0"/>
    <s v="Credit Card"/>
    <n v="1"/>
    <n v="0.26"/>
    <n v="120.02"/>
    <n v="88.814799999999991"/>
  </r>
  <r>
    <x v="1988"/>
    <d v="2024-03-08T00:00:00"/>
    <n v="3"/>
    <n v="2024"/>
    <s v="CUST1323"/>
    <s v="Female"/>
    <n v="64"/>
    <s v="PROD41"/>
    <s v="Yoga Exercise Mat"/>
    <x v="0"/>
    <s v="Fitness"/>
    <s v="STORE8"/>
    <s v="Mann-Austin"/>
    <s v="East"/>
    <s v="Vasquezborough"/>
    <x v="0"/>
    <s v="Credit Card"/>
    <n v="3"/>
    <n v="0.27999999999999992"/>
    <n v="146.70999999999995"/>
    <n v="316.89359999999994"/>
  </r>
  <r>
    <x v="1989"/>
    <d v="2025-03-14T00:00:00"/>
    <n v="3"/>
    <n v="2025"/>
    <s v="CUST1082"/>
    <s v="Male"/>
    <n v="53"/>
    <s v="PROD64"/>
    <s v="Matte Lipstick Set"/>
    <x v="2"/>
    <s v="Makeup"/>
    <s v="STORE0"/>
    <s v="Rivera-Warner"/>
    <s v="East"/>
    <s v="Washingtonfurt"/>
    <x v="1"/>
    <s v="Credit Card"/>
    <n v="2"/>
    <n v="0.24"/>
    <n v="358.87"/>
    <n v="545.48239999999998"/>
  </r>
  <r>
    <x v="1990"/>
    <d v="2024-06-13T00:00:00"/>
    <n v="6"/>
    <n v="2024"/>
    <s v="CUST1241"/>
    <s v="Male"/>
    <n v="31"/>
    <s v="PROD52"/>
    <s v="Rugby Ball"/>
    <x v="0"/>
    <s v="Team Sports"/>
    <s v="STORE3"/>
    <s v="Mann-Austin"/>
    <s v="East"/>
    <s v="Vasquezborough"/>
    <x v="0"/>
    <s v="COD"/>
    <n v="4"/>
    <n v="0.10999999999999999"/>
    <n v="212.75"/>
    <n v="757.39"/>
  </r>
  <r>
    <x v="1991"/>
    <d v="2024-06-07T00:00:00"/>
    <n v="6"/>
    <n v="2024"/>
    <s v="CUST1327"/>
    <s v="Female"/>
    <n v="62"/>
    <s v="PROD45"/>
    <s v="High-Grip Football"/>
    <x v="0"/>
    <s v="Team Sports"/>
    <s v="STORE11"/>
    <s v="Martinez, Adkins and Johnson"/>
    <s v="North"/>
    <s v="Danielmouth"/>
    <x v="1"/>
    <s v="PayPal"/>
    <n v="1"/>
    <n v="0.17000000000000015"/>
    <n v="183.47000000000003"/>
    <n v="152.2801"/>
  </r>
  <r>
    <x v="1992"/>
    <d v="2024-07-20T00:00:00"/>
    <n v="7"/>
    <n v="2024"/>
    <s v="CUST1068"/>
    <s v="Female"/>
    <n v="24"/>
    <s v="PROD89"/>
    <s v="Face Foundation Kit"/>
    <x v="2"/>
    <s v="Makeup"/>
    <s v="STORE15"/>
    <s v="Shelton PLC"/>
    <s v="North"/>
    <s v="East Jenniferstad"/>
    <x v="1"/>
    <s v="Credit Card"/>
    <n v="4"/>
    <n v="0.22999999999999987"/>
    <n v="569.97999999999979"/>
    <n v="1755.5383999999997"/>
  </r>
  <r>
    <x v="1993"/>
    <d v="2023-12-14T00:00:00"/>
    <n v="12"/>
    <n v="2023"/>
    <s v="CUST1472"/>
    <s v="Male"/>
    <n v="42"/>
    <s v="PROD21"/>
    <s v="Multi-Purpose Storage Box"/>
    <x v="3"/>
    <s v="Storage"/>
    <s v="STORE12"/>
    <s v="Martinez, Adkins and Johnson"/>
    <s v="North"/>
    <s v="Danielmouth"/>
    <x v="1"/>
    <s v="Credit Card"/>
    <n v="3"/>
    <n v="0.27"/>
    <n v="984.12"/>
    <n v="2155.2228"/>
  </r>
  <r>
    <x v="1994"/>
    <d v="2025-07-06T00:00:00"/>
    <n v="7"/>
    <n v="2025"/>
    <s v="CUST1473"/>
    <s v="Male"/>
    <n v="53"/>
    <s v="PROD84"/>
    <s v="Wooden Bookshelf"/>
    <x v="3"/>
    <s v="Furniture"/>
    <s v="STORE8"/>
    <s v="Mann-Austin"/>
    <s v="East"/>
    <s v="Vasquezborough"/>
    <x v="0"/>
    <s v="Credit Card"/>
    <n v="1"/>
    <n v="0"/>
    <n v="905.23"/>
    <n v="905.23"/>
  </r>
  <r>
    <x v="1995"/>
    <d v="2023-12-04T00:00:00"/>
    <n v="12"/>
    <n v="2023"/>
    <s v="CUST1186"/>
    <s v="Male"/>
    <n v="53"/>
    <s v="PROD99"/>
    <s v="Stainless Steel Cookware Set"/>
    <x v="3"/>
    <s v="Kitchen"/>
    <s v="STORE19"/>
    <s v="Mann-Austin"/>
    <s v="East"/>
    <s v="Vasquezborough"/>
    <x v="0"/>
    <s v="Credit Card"/>
    <n v="3"/>
    <n v="0.18999999999999995"/>
    <n v="112.76999999999998"/>
    <n v="274.03109999999998"/>
  </r>
  <r>
    <x v="1996"/>
    <d v="2025-04-26T00:00:00"/>
    <n v="4"/>
    <n v="2025"/>
    <s v="CUST1161"/>
    <s v="Female"/>
    <n v="18"/>
    <s v="PROD35"/>
    <s v="Bedroom Table Lamp"/>
    <x v="3"/>
    <s v="Lighting"/>
    <s v="STORE8"/>
    <s v="Mann-Austin"/>
    <s v="East"/>
    <s v="Vasquezborough"/>
    <x v="0"/>
    <s v="PayPal"/>
    <n v="3"/>
    <n v="8.9999999999999969E-2"/>
    <n v="875.9899999999999"/>
    <n v="2391.4526999999998"/>
  </r>
  <r>
    <x v="1997"/>
    <d v="2024-06-17T00:00:00"/>
    <n v="6"/>
    <n v="2024"/>
    <s v="CUST1128"/>
    <s v="Male"/>
    <n v="45"/>
    <s v="PROD89"/>
    <s v="Face Foundation Kit"/>
    <x v="2"/>
    <s v="Makeup"/>
    <s v="STORE10"/>
    <s v="Martinez, Adkins and Johnson"/>
    <s v="North"/>
    <s v="Danielmouth"/>
    <x v="1"/>
    <s v="PayPal"/>
    <n v="2"/>
    <n v="0.26"/>
    <n v="685.31"/>
    <n v="1014.2588"/>
  </r>
  <r>
    <x v="1998"/>
    <d v="2024-11-11T00:00:00"/>
    <n v="11"/>
    <n v="2024"/>
    <s v="CUST1052"/>
    <s v="Male"/>
    <n v="55"/>
    <s v="PROD61"/>
    <s v="Tennis Ball 3-Pack"/>
    <x v="0"/>
    <s v="Equipment"/>
    <s v="STORE11"/>
    <s v="Martinez, Adkins and Johnson"/>
    <s v="North"/>
    <s v="Danielmouth"/>
    <x v="1"/>
    <s v="Credit Card"/>
    <n v="3"/>
    <n v="5.0000000000000155E-2"/>
    <n v="945.37000000000035"/>
    <n v="2694.3045000000006"/>
  </r>
  <r>
    <x v="1999"/>
    <d v="2023-12-07T00:00:00"/>
    <n v="12"/>
    <n v="2023"/>
    <s v="CUST1023"/>
    <s v="Female"/>
    <n v="52"/>
    <s v="PROD76"/>
    <s v="Wireless Mouse"/>
    <x v="1"/>
    <s v="Computer"/>
    <s v="STORE19"/>
    <s v="Mann-Austin"/>
    <s v="East"/>
    <s v="Vasquezborough"/>
    <x v="0"/>
    <s v="PayPal"/>
    <n v="3"/>
    <n v="0.17000000000000015"/>
    <n v="68.450000000000031"/>
    <n v="170.4405000000000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x v="0"/>
    <x v="0"/>
    <s v="CUST1409"/>
    <x v="0"/>
    <n v="55"/>
    <s v="PROD97"/>
    <s v="Cricket Bat"/>
    <x v="0"/>
    <x v="0"/>
    <s v="STORE3"/>
    <s v="Mann-Austin"/>
    <s v="East"/>
    <s v="Vasquezborough"/>
    <s v="Online"/>
    <s v="Credit Card"/>
    <n v="1"/>
    <n v="8.9999999999999969E-2"/>
    <n v="218.04"/>
    <x v="0"/>
  </r>
  <r>
    <s v="SALE1"/>
    <x v="1"/>
    <x v="1"/>
    <x v="1"/>
    <s v="CUST1467"/>
    <x v="1"/>
    <n v="63"/>
    <s v="PROD74"/>
    <s v="Bluetooth Car Audio System"/>
    <x v="1"/>
    <x v="1"/>
    <s v="STORE17"/>
    <s v="Holloway Ltd"/>
    <s v="North"/>
    <s v="Bensonhaven"/>
    <s v="Flagship"/>
    <s v="PayPal"/>
    <n v="3"/>
    <n v="0.26999999999999991"/>
    <n v="104.46999999999997"/>
    <x v="1"/>
  </r>
  <r>
    <s v="SALE2"/>
    <x v="2"/>
    <x v="2"/>
    <x v="0"/>
    <s v="CUST1056"/>
    <x v="1"/>
    <n v="49"/>
    <s v="PROD49"/>
    <s v="Men's Roll-On Perfume"/>
    <x v="2"/>
    <x v="2"/>
    <s v="STORE8"/>
    <s v="Mann-Austin"/>
    <s v="East"/>
    <s v="Vasquezborough"/>
    <s v="Online"/>
    <s v="Credit Card"/>
    <n v="4"/>
    <n v="0.25"/>
    <n v="914.05000000000007"/>
    <x v="2"/>
  </r>
  <r>
    <s v="SALE3"/>
    <x v="3"/>
    <x v="3"/>
    <x v="1"/>
    <s v="CUST1346"/>
    <x v="1"/>
    <n v="58"/>
    <s v="PROD76"/>
    <s v="Wireless Mouse"/>
    <x v="1"/>
    <x v="3"/>
    <s v="STORE8"/>
    <s v="Mann-Austin"/>
    <s v="East"/>
    <s v="Vasquezborough"/>
    <s v="Online"/>
    <s v="COD"/>
    <n v="1"/>
    <n v="0.16000000000000003"/>
    <n v="921.51"/>
    <x v="3"/>
  </r>
  <r>
    <s v="SALE4"/>
    <x v="4"/>
    <x v="4"/>
    <x v="0"/>
    <s v="CUST1493"/>
    <x v="0"/>
    <n v="28"/>
    <s v="PROD59"/>
    <s v="Men's Hair Styling Gel"/>
    <x v="2"/>
    <x v="4"/>
    <s v="STORE5"/>
    <s v="Mann-Austin"/>
    <s v="East"/>
    <s v="Vasquezborough"/>
    <s v="Online"/>
    <s v="Credit Card"/>
    <n v="3"/>
    <n v="0.17999999999999994"/>
    <n v="745.30000000000007"/>
    <x v="4"/>
  </r>
  <r>
    <s v="SALE5"/>
    <x v="5"/>
    <x v="0"/>
    <x v="0"/>
    <s v="CUST1116"/>
    <x v="1"/>
    <n v="18"/>
    <s v="PROD15"/>
    <s v="4K Home Projector"/>
    <x v="1"/>
    <x v="5"/>
    <s v="STORE7"/>
    <s v="Mann-Austin"/>
    <s v="East"/>
    <s v="Vasquezborough"/>
    <s v="Online"/>
    <s v="COD"/>
    <n v="3"/>
    <n v="0.18999999999999995"/>
    <n v="147.01"/>
    <x v="5"/>
  </r>
  <r>
    <s v="SALE6"/>
    <x v="6"/>
    <x v="0"/>
    <x v="2"/>
    <s v="CUST1016"/>
    <x v="1"/>
    <n v="24"/>
    <s v="PROD56"/>
    <s v="Premium Blanket Throw"/>
    <x v="3"/>
    <x v="6"/>
    <s v="STORE4"/>
    <s v="Mann-Austin"/>
    <s v="East"/>
    <s v="Vasquezborough"/>
    <s v="Online"/>
    <s v="PayPal"/>
    <n v="2"/>
    <n v="0.15000000000000002"/>
    <n v="785.31000000000006"/>
    <x v="6"/>
  </r>
  <r>
    <s v="SALE7"/>
    <x v="7"/>
    <x v="3"/>
    <x v="1"/>
    <s v="CUST1152"/>
    <x v="1"/>
    <n v="41"/>
    <s v="PROD70"/>
    <s v="Kitchen Storage Rack"/>
    <x v="3"/>
    <x v="7"/>
    <s v="STORE8"/>
    <s v="Mann-Austin"/>
    <s v="East"/>
    <s v="Vasquezborough"/>
    <s v="Online"/>
    <s v="PayPal"/>
    <n v="4"/>
    <n v="0.22999999999999998"/>
    <n v="342.39000000000004"/>
    <x v="7"/>
  </r>
  <r>
    <s v="SALE8"/>
    <x v="8"/>
    <x v="5"/>
    <x v="2"/>
    <s v="CUST1187"/>
    <x v="1"/>
    <n v="60"/>
    <s v="PROD99"/>
    <s v="Stainless Steel Cookware Set"/>
    <x v="3"/>
    <x v="8"/>
    <s v="STORE5"/>
    <s v="Mann-Austin"/>
    <s v="East"/>
    <s v="Vasquezborough"/>
    <s v="Online"/>
    <s v="PayPal"/>
    <n v="3"/>
    <n v="6.9999999999999951E-2"/>
    <n v="448.24999999999994"/>
    <x v="8"/>
  </r>
  <r>
    <s v="SALE9"/>
    <x v="9"/>
    <x v="0"/>
    <x v="2"/>
    <s v="CUST1464"/>
    <x v="1"/>
    <n v="45"/>
    <s v="PROD33"/>
    <s v="Modern Wall Clock"/>
    <x v="3"/>
    <x v="6"/>
    <s v="STORE0"/>
    <s v="Rivera-Warner"/>
    <s v="East"/>
    <s v="Washingtonfurt"/>
    <s v="Flagship"/>
    <s v="PayPal"/>
    <n v="2"/>
    <n v="0.22999999999999998"/>
    <n v="873.17000000000007"/>
    <x v="9"/>
  </r>
  <r>
    <s v="SALE10"/>
    <x v="10"/>
    <x v="6"/>
    <x v="0"/>
    <s v="CUST1065"/>
    <x v="1"/>
    <n v="21"/>
    <s v="PROD24"/>
    <s v="Foldable Camping Chair"/>
    <x v="0"/>
    <x v="9"/>
    <s v="STORE14"/>
    <s v="Mcdonald Inc"/>
    <s v="South"/>
    <s v="Christopherland"/>
    <s v="Outlet"/>
    <s v="Credit Card"/>
    <n v="1"/>
    <n v="6.9999999999999951E-2"/>
    <n v="278.63"/>
    <x v="10"/>
  </r>
  <r>
    <s v="SALE11"/>
    <x v="11"/>
    <x v="5"/>
    <x v="2"/>
    <s v="CUST1320"/>
    <x v="1"/>
    <n v="34"/>
    <s v="PROD39"/>
    <s v="Portable Power Bank"/>
    <x v="1"/>
    <x v="10"/>
    <s v="STORE1"/>
    <s v="Martinez, Adkins and Johnson"/>
    <s v="North"/>
    <s v="Danielmouth"/>
    <s v="Flagship"/>
    <s v="Credit Card"/>
    <n v="4"/>
    <n v="0.17000000000000004"/>
    <n v="286.92"/>
    <x v="11"/>
  </r>
  <r>
    <s v="SALE12"/>
    <x v="12"/>
    <x v="7"/>
    <x v="0"/>
    <s v="CUST1237"/>
    <x v="1"/>
    <n v="41"/>
    <s v="PROD88"/>
    <s v="Sports Wrist Sweatbands"/>
    <x v="0"/>
    <x v="11"/>
    <s v="STORE4"/>
    <s v="Mann-Austin"/>
    <s v="East"/>
    <s v="Vasquezborough"/>
    <s v="Online"/>
    <s v="Credit Card"/>
    <n v="4"/>
    <n v="9.9999999999998979E-3"/>
    <n v="644.57999999999993"/>
    <x v="12"/>
  </r>
  <r>
    <s v="SALE13"/>
    <x v="13"/>
    <x v="7"/>
    <x v="2"/>
    <s v="CUST1443"/>
    <x v="0"/>
    <n v="51"/>
    <s v="PROD34"/>
    <s v="Gaming Mechanical Keyboard"/>
    <x v="1"/>
    <x v="3"/>
    <s v="STORE16"/>
    <s v="Frederick-Wright"/>
    <s v="West"/>
    <s v="New Jimmymouth"/>
    <s v="Flagship"/>
    <s v="PayPal"/>
    <n v="2"/>
    <n v="0.30000000000000004"/>
    <n v="316.90000000000003"/>
    <x v="13"/>
  </r>
  <r>
    <s v="SALE14"/>
    <x v="14"/>
    <x v="2"/>
    <x v="2"/>
    <s v="CUST1348"/>
    <x v="0"/>
    <n v="55"/>
    <s v="PROD24"/>
    <s v="Foldable Camping Chair"/>
    <x v="0"/>
    <x v="9"/>
    <s v="STORE15"/>
    <s v="Shelton PLC"/>
    <s v="North"/>
    <s v="East Jenniferstad"/>
    <s v="Flagship"/>
    <s v="PayPal"/>
    <n v="4"/>
    <n v="0.29000000000000004"/>
    <n v="403.47"/>
    <x v="14"/>
  </r>
  <r>
    <s v="SALE15"/>
    <x v="15"/>
    <x v="1"/>
    <x v="0"/>
    <s v="CUST1435"/>
    <x v="1"/>
    <n v="37"/>
    <s v="PROD36"/>
    <s v="Women's Summer Dress"/>
    <x v="4"/>
    <x v="12"/>
    <s v="STORE9"/>
    <s v="Mann-Austin"/>
    <s v="East"/>
    <s v="Vasquezborough"/>
    <s v="Online"/>
    <s v="COD"/>
    <n v="3"/>
    <n v="3.9999999999999925E-2"/>
    <n v="871.33999999999969"/>
    <x v="15"/>
  </r>
  <r>
    <s v="SALE16"/>
    <x v="16"/>
    <x v="8"/>
    <x v="2"/>
    <s v="CUST1276"/>
    <x v="0"/>
    <n v="38"/>
    <s v="PROD65"/>
    <s v="Adjustable Dumbbells 20kg"/>
    <x v="0"/>
    <x v="13"/>
    <s v="STORE19"/>
    <s v="Mann-Austin"/>
    <s v="East"/>
    <s v="Vasquezborough"/>
    <s v="Online"/>
    <s v="Credit Card"/>
    <n v="2"/>
    <n v="0.25"/>
    <n v="451.98"/>
    <x v="16"/>
  </r>
  <r>
    <s v="SALE17"/>
    <x v="17"/>
    <x v="1"/>
    <x v="0"/>
    <s v="CUST1079"/>
    <x v="1"/>
    <n v="22"/>
    <s v="PROD27"/>
    <s v="Decorative Floor Vase"/>
    <x v="3"/>
    <x v="6"/>
    <s v="STORE4"/>
    <s v="Mann-Austin"/>
    <s v="East"/>
    <s v="Vasquezborough"/>
    <s v="Online"/>
    <s v="Credit Card"/>
    <n v="2"/>
    <n v="0.22999999999999998"/>
    <n v="502.69"/>
    <x v="17"/>
  </r>
  <r>
    <s v="SALE18"/>
    <x v="18"/>
    <x v="7"/>
    <x v="0"/>
    <s v="CUST1094"/>
    <x v="1"/>
    <n v="43"/>
    <s v="PROD39"/>
    <s v="Portable Power Bank"/>
    <x v="1"/>
    <x v="10"/>
    <s v="STORE4"/>
    <s v="Mann-Austin"/>
    <s v="East"/>
    <s v="Vasquezborough"/>
    <s v="Online"/>
    <s v="COD"/>
    <n v="2"/>
    <n v="0.25"/>
    <n v="559.23"/>
    <x v="18"/>
  </r>
  <r>
    <s v="SALE19"/>
    <x v="19"/>
    <x v="9"/>
    <x v="0"/>
    <s v="CUST1239"/>
    <x v="1"/>
    <n v="58"/>
    <s v="PROD60"/>
    <s v="Luxury Perfume Spray"/>
    <x v="2"/>
    <x v="2"/>
    <s v="STORE13"/>
    <s v="Martinez, Adkins and Johnson"/>
    <s v="North"/>
    <s v="Danielmouth"/>
    <s v="Flagship"/>
    <s v="COD"/>
    <n v="4"/>
    <n v="4.0000000000000036E-2"/>
    <n v="464.18"/>
    <x v="19"/>
  </r>
  <r>
    <s v="SALE20"/>
    <x v="20"/>
    <x v="0"/>
    <x v="2"/>
    <s v="CUST1144"/>
    <x v="1"/>
    <n v="62"/>
    <s v="PROD72"/>
    <s v="Professional Jump Rope"/>
    <x v="0"/>
    <x v="13"/>
    <s v="STORE17"/>
    <s v="Holloway Ltd"/>
    <s v="North"/>
    <s v="Bensonhaven"/>
    <s v="Flagship"/>
    <s v="COD"/>
    <n v="3"/>
    <n v="0.27"/>
    <n v="986.04"/>
    <x v="20"/>
  </r>
  <r>
    <s v="SALE21"/>
    <x v="21"/>
    <x v="2"/>
    <x v="0"/>
    <s v="CUST1396"/>
    <x v="1"/>
    <n v="25"/>
    <s v="PROD43"/>
    <s v="USB External Hard Drive"/>
    <x v="1"/>
    <x v="3"/>
    <s v="STORE18"/>
    <s v="Guerrero-Schmitt"/>
    <s v="East"/>
    <s v="East Stevechester"/>
    <s v="Flagship"/>
    <s v="Credit Card"/>
    <n v="1"/>
    <n v="0.22000000000000008"/>
    <n v="589.56000000000017"/>
    <x v="21"/>
  </r>
  <r>
    <s v="SALE22"/>
    <x v="22"/>
    <x v="10"/>
    <x v="0"/>
    <s v="CUST1476"/>
    <x v="1"/>
    <n v="33"/>
    <s v="PROD69"/>
    <s v="Men's Sports Shorts"/>
    <x v="4"/>
    <x v="14"/>
    <s v="STORE10"/>
    <s v="Martinez, Adkins and Johnson"/>
    <s v="North"/>
    <s v="Danielmouth"/>
    <s v="Flagship"/>
    <s v="PayPal"/>
    <n v="3"/>
    <n v="2.9999999999999916E-2"/>
    <n v="979.41999999999985"/>
    <x v="22"/>
  </r>
  <r>
    <s v="SALE23"/>
    <x v="23"/>
    <x v="2"/>
    <x v="0"/>
    <s v="CUST1368"/>
    <x v="1"/>
    <n v="34"/>
    <s v="PROD12"/>
    <s v="Men's Graphic T-Shirt"/>
    <x v="4"/>
    <x v="12"/>
    <s v="STORE8"/>
    <s v="Mann-Austin"/>
    <s v="East"/>
    <s v="Vasquezborough"/>
    <s v="Online"/>
    <s v="Credit Card"/>
    <n v="1"/>
    <n v="7.999999999999996E-2"/>
    <n v="719.28"/>
    <x v="23"/>
  </r>
  <r>
    <s v="SALE24"/>
    <x v="24"/>
    <x v="8"/>
    <x v="2"/>
    <s v="CUST1186"/>
    <x v="0"/>
    <n v="53"/>
    <s v="PROD67"/>
    <s v="Smart LED Light Strip"/>
    <x v="1"/>
    <x v="11"/>
    <s v="STORE6"/>
    <s v="Mann-Austin"/>
    <s v="East"/>
    <s v="Vasquezborough"/>
    <s v="Online"/>
    <s v="Credit Card"/>
    <n v="3"/>
    <n v="6.9999999999999951E-2"/>
    <n v="77.59999999999998"/>
    <x v="24"/>
  </r>
  <r>
    <s v="SALE25"/>
    <x v="25"/>
    <x v="8"/>
    <x v="0"/>
    <s v="CUST1381"/>
    <x v="0"/>
    <n v="50"/>
    <s v="PROD5"/>
    <s v="Men's Roll-On Perfume"/>
    <x v="2"/>
    <x v="2"/>
    <s v="STORE3"/>
    <s v="Mann-Austin"/>
    <s v="East"/>
    <s v="Vasquezborough"/>
    <s v="Online"/>
    <s v="PayPal"/>
    <n v="4"/>
    <n v="0.14000000000000001"/>
    <n v="852.71"/>
    <x v="25"/>
  </r>
  <r>
    <s v="SALE26"/>
    <x v="26"/>
    <x v="4"/>
    <x v="0"/>
    <s v="CUST1213"/>
    <x v="1"/>
    <n v="42"/>
    <s v="PROD98"/>
    <s v="Portable Bluetooth Speaker"/>
    <x v="1"/>
    <x v="1"/>
    <s v="STORE8"/>
    <s v="Mann-Austin"/>
    <s v="East"/>
    <s v="Vasquezborough"/>
    <s v="Online"/>
    <s v="Credit Card"/>
    <n v="4"/>
    <n v="0"/>
    <n v="149.9136"/>
    <x v="26"/>
  </r>
  <r>
    <s v="SALE27"/>
    <x v="27"/>
    <x v="6"/>
    <x v="2"/>
    <s v="CUST1200"/>
    <x v="0"/>
    <n v="30"/>
    <s v="PROD77"/>
    <s v="WiFi Mesh Router"/>
    <x v="1"/>
    <x v="5"/>
    <s v="STORE8"/>
    <s v="Mann-Austin"/>
    <s v="East"/>
    <s v="Vasquezborough"/>
    <s v="Online"/>
    <s v="Credit Card"/>
    <n v="3"/>
    <n v="0.17000000000000015"/>
    <n v="815.49000000000024"/>
    <x v="27"/>
  </r>
  <r>
    <s v="SALE28"/>
    <x v="28"/>
    <x v="8"/>
    <x v="2"/>
    <s v="CUST1148"/>
    <x v="1"/>
    <n v="42"/>
    <s v="PROD13"/>
    <s v="Men's Graphic T-Shirt"/>
    <x v="4"/>
    <x v="12"/>
    <s v="STORE2"/>
    <s v="Mann-Austin"/>
    <s v="East"/>
    <s v="Vasquezborough"/>
    <s v="Online"/>
    <s v="PayPal"/>
    <n v="2"/>
    <n v="0.10999999999999999"/>
    <n v="74.209999999999994"/>
    <x v="28"/>
  </r>
  <r>
    <s v="SALE29"/>
    <x v="29"/>
    <x v="4"/>
    <x v="0"/>
    <s v="CUST1348"/>
    <x v="0"/>
    <n v="55"/>
    <s v="PROD99"/>
    <s v="Stainless Steel Cookware Set"/>
    <x v="3"/>
    <x v="8"/>
    <s v="STORE3"/>
    <s v="Mann-Austin"/>
    <s v="East"/>
    <s v="Vasquezborough"/>
    <s v="Online"/>
    <s v="Credit Card"/>
    <n v="3"/>
    <n v="0.15000000000000002"/>
    <n v="602.2266666666668"/>
    <x v="29"/>
  </r>
  <r>
    <s v="SALE30"/>
    <x v="30"/>
    <x v="11"/>
    <x v="1"/>
    <s v="CUST1028"/>
    <x v="1"/>
    <n v="27"/>
    <s v="PROD5"/>
    <s v="Men's Roll-On Perfume"/>
    <x v="2"/>
    <x v="2"/>
    <s v="STORE19"/>
    <s v="Mann-Austin"/>
    <s v="East"/>
    <s v="Vasquezborough"/>
    <s v="Online"/>
    <s v="PayPal"/>
    <n v="1"/>
    <n v="0.13"/>
    <n v="429.38000000000005"/>
    <x v="30"/>
  </r>
  <r>
    <s v="SALE31"/>
    <x v="31"/>
    <x v="11"/>
    <x v="0"/>
    <s v="CUST1412"/>
    <x v="1"/>
    <n v="23"/>
    <s v="PROD53"/>
    <s v="Men's Track Pants"/>
    <x v="4"/>
    <x v="14"/>
    <s v="STORE12"/>
    <s v="Martinez, Adkins and Johnson"/>
    <s v="North"/>
    <s v="Danielmouth"/>
    <s v="Flagship"/>
    <s v="COD"/>
    <n v="2"/>
    <n v="3.0000000000000138E-2"/>
    <n v="148.96"/>
    <x v="31"/>
  </r>
  <r>
    <s v="SALE32"/>
    <x v="32"/>
    <x v="3"/>
    <x v="0"/>
    <s v="CUST1398"/>
    <x v="0"/>
    <n v="54"/>
    <s v="PROD75"/>
    <s v="Women's Ankle Boots"/>
    <x v="4"/>
    <x v="15"/>
    <s v="STORE8"/>
    <s v="Mann-Austin"/>
    <s v="East"/>
    <s v="Vasquezborough"/>
    <s v="Online"/>
    <s v="Credit Card"/>
    <n v="4"/>
    <n v="8.0000000000000071E-2"/>
    <n v="313.83"/>
    <x v="32"/>
  </r>
  <r>
    <s v="SALE33"/>
    <x v="33"/>
    <x v="3"/>
    <x v="0"/>
    <s v="CUST1453"/>
    <x v="1"/>
    <n v="62"/>
    <s v="PROD12"/>
    <s v="Men's Graphic T-Shirt"/>
    <x v="4"/>
    <x v="12"/>
    <s v="STORE6"/>
    <s v="Mann-Austin"/>
    <s v="East"/>
    <s v="Vasquezborough"/>
    <s v="Online"/>
    <s v="Credit Card"/>
    <n v="2"/>
    <n v="0.15000000000000002"/>
    <n v="717.31"/>
    <x v="33"/>
  </r>
  <r>
    <s v="SALE34"/>
    <x v="34"/>
    <x v="11"/>
    <x v="1"/>
    <s v="CUST1344"/>
    <x v="0"/>
    <n v="39"/>
    <s v="PROD79"/>
    <s v="Decorative Lamp Shade"/>
    <x v="3"/>
    <x v="16"/>
    <s v="STORE1"/>
    <s v="Martinez, Adkins and Johnson"/>
    <s v="North"/>
    <s v="Danielmouth"/>
    <s v="Flagship"/>
    <s v="Credit Card"/>
    <n v="3"/>
    <n v="0.17999999999999994"/>
    <n v="873.22"/>
    <x v="34"/>
  </r>
  <r>
    <s v="SALE35"/>
    <x v="35"/>
    <x v="7"/>
    <x v="2"/>
    <s v="CUST1218"/>
    <x v="0"/>
    <n v="46"/>
    <s v="PROD16"/>
    <s v="Beard Grooming Kit"/>
    <x v="2"/>
    <x v="17"/>
    <s v="STORE3"/>
    <s v="Mann-Austin"/>
    <s v="East"/>
    <s v="Vasquezborough"/>
    <s v="Online"/>
    <s v="COD"/>
    <n v="4"/>
    <n v="0.18999999999999995"/>
    <n v="109.35999999999999"/>
    <x v="35"/>
  </r>
  <r>
    <s v="SALE36"/>
    <x v="36"/>
    <x v="1"/>
    <x v="0"/>
    <s v="CUST1086"/>
    <x v="1"/>
    <n v="19"/>
    <s v="PROD5"/>
    <s v="Men's Roll-On Perfume"/>
    <x v="2"/>
    <x v="2"/>
    <s v="STORE7"/>
    <s v="Mann-Austin"/>
    <s v="East"/>
    <s v="Vasquezborough"/>
    <s v="Online"/>
    <s v="PayPal"/>
    <n v="3"/>
    <n v="0.16000000000000003"/>
    <n v="559.52"/>
    <x v="36"/>
  </r>
  <r>
    <s v="SALE37"/>
    <x v="37"/>
    <x v="6"/>
    <x v="0"/>
    <s v="CUST1492"/>
    <x v="1"/>
    <n v="59"/>
    <s v="PROD10"/>
    <s v="Men's Graphic T-Shirt"/>
    <x v="4"/>
    <x v="12"/>
    <s v="STORE17"/>
    <s v="Holloway Ltd"/>
    <s v="North"/>
    <s v="Bensonhaven"/>
    <s v="Flagship"/>
    <s v="PayPal"/>
    <n v="3"/>
    <n v="0.27"/>
    <n v="121.76"/>
    <x v="37"/>
  </r>
  <r>
    <s v="SALE38"/>
    <x v="38"/>
    <x v="9"/>
    <x v="0"/>
    <s v="CUST1189"/>
    <x v="0"/>
    <n v="29"/>
    <s v="PROD33"/>
    <s v="Modern Wall Clock"/>
    <x v="3"/>
    <x v="6"/>
    <s v="STORE13"/>
    <s v="Martinez, Adkins and Johnson"/>
    <s v="North"/>
    <s v="Danielmouth"/>
    <s v="Flagship"/>
    <s v="COD"/>
    <n v="4"/>
    <n v="6.0000000000000164E-2"/>
    <n v="735.32"/>
    <x v="38"/>
  </r>
  <r>
    <s v="SALE39"/>
    <x v="39"/>
    <x v="1"/>
    <x v="1"/>
    <s v="CUST1431"/>
    <x v="0"/>
    <n v="27"/>
    <s v="PROD94"/>
    <s v="Vitamin E Body Lotion"/>
    <x v="2"/>
    <x v="18"/>
    <s v="STORE3"/>
    <s v="Mann-Austin"/>
    <s v="East"/>
    <s v="Vasquezborough"/>
    <s v="Online"/>
    <s v="Credit Card"/>
    <n v="2"/>
    <n v="7.999999999999996E-2"/>
    <n v="600.73"/>
    <x v="39"/>
  </r>
  <r>
    <s v="SALE40"/>
    <x v="40"/>
    <x v="0"/>
    <x v="0"/>
    <s v="CUST1072"/>
    <x v="1"/>
    <n v="39"/>
    <s v="PROD26"/>
    <s v="Wireless Bluetooth Speaker"/>
    <x v="1"/>
    <x v="1"/>
    <s v="STORE19"/>
    <s v="Mann-Austin"/>
    <s v="East"/>
    <s v="Vasquezborough"/>
    <s v="Online"/>
    <s v="COD"/>
    <n v="2"/>
    <n v="7.0000000000000062E-2"/>
    <n v="873.86"/>
    <x v="40"/>
  </r>
  <r>
    <s v="SALE41"/>
    <x v="41"/>
    <x v="3"/>
    <x v="1"/>
    <s v="CUST1302"/>
    <x v="0"/>
    <n v="36"/>
    <s v="PROD23"/>
    <s v="Men's Formal Shirt"/>
    <x v="4"/>
    <x v="12"/>
    <s v="STORE8"/>
    <s v="Mann-Austin"/>
    <s v="East"/>
    <s v="Vasquezborough"/>
    <s v="Online"/>
    <s v="PayPal"/>
    <n v="3"/>
    <n v="7.999999999999996E-2"/>
    <n v="342.47"/>
    <x v="41"/>
  </r>
  <r>
    <s v="SALE42"/>
    <x v="42"/>
    <x v="1"/>
    <x v="0"/>
    <s v="CUST1335"/>
    <x v="0"/>
    <n v="37"/>
    <s v="PROD29"/>
    <s v="Fabric Sofa Throw Blanket"/>
    <x v="3"/>
    <x v="6"/>
    <s v="STORE9"/>
    <s v="Mann-Austin"/>
    <s v="East"/>
    <s v="Vasquezborough"/>
    <s v="Online"/>
    <s v="PayPal"/>
    <n v="2"/>
    <n v="0.16000000000000003"/>
    <n v="915.15"/>
    <x v="42"/>
  </r>
  <r>
    <s v="SALE43"/>
    <x v="43"/>
    <x v="4"/>
    <x v="2"/>
    <s v="CUST1084"/>
    <x v="1"/>
    <n v="26"/>
    <s v="PROD33"/>
    <s v="Modern Wall Clock"/>
    <x v="3"/>
    <x v="6"/>
    <s v="STORE17"/>
    <s v="Holloway Ltd"/>
    <s v="North"/>
    <s v="Bensonhaven"/>
    <s v="Flagship"/>
    <s v="PayPal"/>
    <n v="3"/>
    <n v="0.27999999999999992"/>
    <n v="863.1099999999999"/>
    <x v="43"/>
  </r>
  <r>
    <s v="SALE44"/>
    <x v="44"/>
    <x v="8"/>
    <x v="0"/>
    <s v="CUST1203"/>
    <x v="0"/>
    <n v="47"/>
    <s v="PROD43"/>
    <s v="USB External Hard Drive"/>
    <x v="1"/>
    <x v="3"/>
    <s v="STORE12"/>
    <s v="Martinez, Adkins and Johnson"/>
    <s v="North"/>
    <s v="Danielmouth"/>
    <s v="Flagship"/>
    <s v="COD"/>
    <n v="2"/>
    <n v="0.22999999999999998"/>
    <n v="209.32"/>
    <x v="44"/>
  </r>
  <r>
    <s v="SALE45"/>
    <x v="45"/>
    <x v="3"/>
    <x v="0"/>
    <s v="CUST1470"/>
    <x v="1"/>
    <n v="21"/>
    <s v="PROD59"/>
    <s v="Men's Hair Styling Gel"/>
    <x v="2"/>
    <x v="4"/>
    <s v="STORE8"/>
    <s v="Mann-Austin"/>
    <s v="East"/>
    <s v="Vasquezborough"/>
    <s v="Online"/>
    <s v="PayPal"/>
    <n v="4"/>
    <n v="8.9999999999999969E-2"/>
    <n v="288.59999999999997"/>
    <x v="45"/>
  </r>
  <r>
    <s v="SALE46"/>
    <x v="46"/>
    <x v="11"/>
    <x v="0"/>
    <s v="CUST1070"/>
    <x v="1"/>
    <n v="29"/>
    <s v="PROD78"/>
    <s v="Essential Oil Diffuser"/>
    <x v="3"/>
    <x v="6"/>
    <s v="STORE16"/>
    <s v="Frederick-Wright"/>
    <s v="West"/>
    <s v="New Jimmymouth"/>
    <s v="Flagship"/>
    <s v="PayPal"/>
    <n v="1"/>
    <n v="6.0000000000000164E-2"/>
    <n v="418.69000000000005"/>
    <x v="46"/>
  </r>
  <r>
    <s v="SALE47"/>
    <x v="23"/>
    <x v="2"/>
    <x v="0"/>
    <s v="CUST1008"/>
    <x v="1"/>
    <n v="53"/>
    <s v="PROD30"/>
    <s v="Stainless Steel Cutlery Set"/>
    <x v="3"/>
    <x v="8"/>
    <s v="STORE11"/>
    <s v="Martinez, Adkins and Johnson"/>
    <s v="North"/>
    <s v="Danielmouth"/>
    <s v="Flagship"/>
    <s v="PayPal"/>
    <n v="1"/>
    <n v="0.14000000000000001"/>
    <n v="135.78"/>
    <x v="47"/>
  </r>
  <r>
    <s v="SALE48"/>
    <x v="47"/>
    <x v="11"/>
    <x v="1"/>
    <s v="CUST1203"/>
    <x v="0"/>
    <n v="47"/>
    <s v="PROD44"/>
    <s v="Adjustable Jump Rope"/>
    <x v="0"/>
    <x v="13"/>
    <s v="STORE17"/>
    <s v="Holloway Ltd"/>
    <s v="North"/>
    <s v="Bensonhaven"/>
    <s v="Flagship"/>
    <s v="Credit Card"/>
    <n v="1"/>
    <n v="0.28000000000000003"/>
    <n v="517.13"/>
    <x v="48"/>
  </r>
  <r>
    <s v="SALE49"/>
    <x v="48"/>
    <x v="3"/>
    <x v="0"/>
    <s v="CUST1420"/>
    <x v="0"/>
    <n v="60"/>
    <s v="PROD21"/>
    <s v="Multi-Purpose Storage Box"/>
    <x v="3"/>
    <x v="7"/>
    <s v="STORE16"/>
    <s v="Frederick-Wright"/>
    <s v="West"/>
    <s v="New Jimmymouth"/>
    <s v="Flagship"/>
    <s v="COD"/>
    <n v="2"/>
    <n v="7.9999999999999849E-2"/>
    <n v="384.66"/>
    <x v="49"/>
  </r>
  <r>
    <s v="SALE50"/>
    <x v="49"/>
    <x v="1"/>
    <x v="1"/>
    <s v="CUST1070"/>
    <x v="1"/>
    <n v="29"/>
    <s v="PROD52"/>
    <s v="Rugby Ball"/>
    <x v="0"/>
    <x v="0"/>
    <s v="STORE9"/>
    <s v="Mann-Austin"/>
    <s v="East"/>
    <s v="Vasquezborough"/>
    <s v="Online"/>
    <s v="PayPal"/>
    <n v="3"/>
    <n v="0.24"/>
    <n v="83.7"/>
    <x v="50"/>
  </r>
  <r>
    <s v="SALE51"/>
    <x v="50"/>
    <x v="6"/>
    <x v="2"/>
    <s v="CUST1142"/>
    <x v="0"/>
    <n v="37"/>
    <s v="PROD69"/>
    <s v="Men's Sports Shorts"/>
    <x v="4"/>
    <x v="14"/>
    <s v="STORE7"/>
    <s v="Mann-Austin"/>
    <s v="East"/>
    <s v="Vasquezborough"/>
    <s v="Online"/>
    <s v="Credit Card"/>
    <n v="3"/>
    <n v="0.26000000000000012"/>
    <n v="76.570000000000022"/>
    <x v="51"/>
  </r>
  <r>
    <s v="SALE52"/>
    <x v="51"/>
    <x v="7"/>
    <x v="2"/>
    <s v="CUST1148"/>
    <x v="1"/>
    <n v="42"/>
    <s v="PROD89"/>
    <s v="Face Foundation Kit"/>
    <x v="2"/>
    <x v="19"/>
    <s v="STORE6"/>
    <s v="Mann-Austin"/>
    <s v="East"/>
    <s v="Vasquezborough"/>
    <s v="Online"/>
    <s v="Credit Card"/>
    <n v="3"/>
    <n v="0"/>
    <n v="162.02110000000002"/>
    <x v="52"/>
  </r>
  <r>
    <s v="SALE53"/>
    <x v="43"/>
    <x v="4"/>
    <x v="2"/>
    <s v="CUST1324"/>
    <x v="0"/>
    <n v="58"/>
    <s v="PROD20"/>
    <s v="Outdoor Sports Water Bottle"/>
    <x v="0"/>
    <x v="11"/>
    <s v="STORE8"/>
    <s v="Mann-Austin"/>
    <s v="East"/>
    <s v="Vasquezborough"/>
    <s v="Online"/>
    <s v="COD"/>
    <n v="1"/>
    <n v="0.13"/>
    <n v="900.34999999999991"/>
    <x v="53"/>
  </r>
  <r>
    <s v="SALE54"/>
    <x v="52"/>
    <x v="6"/>
    <x v="2"/>
    <s v="CUST1095"/>
    <x v="1"/>
    <n v="62"/>
    <s v="PROD40"/>
    <s v="Noise-Canceling Headphones"/>
    <x v="1"/>
    <x v="1"/>
    <s v="STORE10"/>
    <s v="Martinez, Adkins and Johnson"/>
    <s v="North"/>
    <s v="Danielmouth"/>
    <s v="Flagship"/>
    <s v="Credit Card"/>
    <n v="4"/>
    <n v="7.0000000000000062E-2"/>
    <n v="428.09000000000003"/>
    <x v="54"/>
  </r>
  <r>
    <s v="SALE55"/>
    <x v="53"/>
    <x v="11"/>
    <x v="0"/>
    <s v="CUST1416"/>
    <x v="0"/>
    <n v="46"/>
    <s v="PROD49"/>
    <s v="Men's Roll-On Perfume"/>
    <x v="2"/>
    <x v="2"/>
    <s v="STORE11"/>
    <s v="Martinez, Adkins and Johnson"/>
    <s v="North"/>
    <s v="Danielmouth"/>
    <s v="Flagship"/>
    <s v="COD"/>
    <n v="2"/>
    <n v="0.30000000000000004"/>
    <n v="559.71"/>
    <x v="55"/>
  </r>
  <r>
    <s v="SALE56"/>
    <x v="54"/>
    <x v="1"/>
    <x v="1"/>
    <s v="CUST1080"/>
    <x v="1"/>
    <n v="61"/>
    <s v="PROD34"/>
    <s v="Gaming Mechanical Keyboard"/>
    <x v="1"/>
    <x v="3"/>
    <s v="STORE6"/>
    <s v="Mann-Austin"/>
    <s v="East"/>
    <s v="Vasquezborough"/>
    <s v="Online"/>
    <s v="PayPal"/>
    <n v="2"/>
    <n v="6.0000000000000053E-2"/>
    <n v="833.7"/>
    <x v="56"/>
  </r>
  <r>
    <s v="SALE57"/>
    <x v="55"/>
    <x v="2"/>
    <x v="0"/>
    <s v="CUST1467"/>
    <x v="1"/>
    <n v="63"/>
    <s v="PROD47"/>
    <s v="Makeup Brush Set"/>
    <x v="2"/>
    <x v="19"/>
    <s v="STORE14"/>
    <s v="Mcdonald Inc"/>
    <s v="South"/>
    <s v="Christopherland"/>
    <s v="Outlet"/>
    <s v="Credit Card"/>
    <n v="2"/>
    <n v="0.28000000000000003"/>
    <n v="680.16"/>
    <x v="57"/>
  </r>
  <r>
    <s v="SALE58"/>
    <x v="56"/>
    <x v="1"/>
    <x v="0"/>
    <s v="CUST1404"/>
    <x v="1"/>
    <n v="22"/>
    <s v="PROD15"/>
    <s v="4K Home Projector"/>
    <x v="1"/>
    <x v="5"/>
    <s v="STORE7"/>
    <s v="Mann-Austin"/>
    <s v="East"/>
    <s v="Vasquezborough"/>
    <s v="Online"/>
    <s v="PayPal"/>
    <n v="4"/>
    <n v="0"/>
    <n v="638.07539999999995"/>
    <x v="58"/>
  </r>
  <r>
    <s v="SALE59"/>
    <x v="57"/>
    <x v="3"/>
    <x v="1"/>
    <s v="CUST1367"/>
    <x v="0"/>
    <n v="51"/>
    <s v="PROD89"/>
    <s v="Face Foundation Kit"/>
    <x v="2"/>
    <x v="19"/>
    <s v="STORE11"/>
    <s v="Martinez, Adkins and Johnson"/>
    <s v="North"/>
    <s v="Danielmouth"/>
    <s v="Flagship"/>
    <s v="PayPal"/>
    <n v="1"/>
    <n v="0.22999999999999998"/>
    <n v="996.33"/>
    <x v="59"/>
  </r>
  <r>
    <s v="SALE60"/>
    <x v="58"/>
    <x v="0"/>
    <x v="2"/>
    <s v="CUST1408"/>
    <x v="0"/>
    <n v="36"/>
    <s v="PROD31"/>
    <s v="Basketball"/>
    <x v="0"/>
    <x v="0"/>
    <s v="STORE10"/>
    <s v="Martinez, Adkins and Johnson"/>
    <s v="North"/>
    <s v="Danielmouth"/>
    <s v="Flagship"/>
    <s v="COD"/>
    <n v="1"/>
    <n v="8.9999999999999969E-2"/>
    <n v="198.83"/>
    <x v="60"/>
  </r>
  <r>
    <s v="SALE61"/>
    <x v="59"/>
    <x v="6"/>
    <x v="2"/>
    <s v="CUST1239"/>
    <x v="1"/>
    <n v="58"/>
    <s v="PROD19"/>
    <s v="Knee Support Brace"/>
    <x v="0"/>
    <x v="20"/>
    <s v="STORE7"/>
    <s v="Mann-Austin"/>
    <s v="East"/>
    <s v="Vasquezborough"/>
    <s v="Online"/>
    <s v="PayPal"/>
    <n v="1"/>
    <n v="0.17999999999999994"/>
    <n v="374.91999999999996"/>
    <x v="61"/>
  </r>
  <r>
    <s v="SALE62"/>
    <x v="60"/>
    <x v="7"/>
    <x v="0"/>
    <s v="CUST1464"/>
    <x v="1"/>
    <n v="45"/>
    <s v="PROD93"/>
    <s v="USB-C Laptop Charger"/>
    <x v="1"/>
    <x v="3"/>
    <s v="STORE16"/>
    <s v="Frederick-Wright"/>
    <s v="West"/>
    <s v="New Jimmymouth"/>
    <s v="Flagship"/>
    <s v="Credit Card"/>
    <n v="1"/>
    <n v="0.12"/>
    <n v="468.94"/>
    <x v="62"/>
  </r>
  <r>
    <s v="SALE63"/>
    <x v="61"/>
    <x v="8"/>
    <x v="2"/>
    <s v="CUST1126"/>
    <x v="1"/>
    <n v="62"/>
    <s v="PROD89"/>
    <s v="Face Foundation Kit"/>
    <x v="2"/>
    <x v="19"/>
    <s v="STORE12"/>
    <s v="Martinez, Adkins and Johnson"/>
    <s v="North"/>
    <s v="Danielmouth"/>
    <s v="Flagship"/>
    <s v="Credit Card"/>
    <n v="2"/>
    <n v="5.0000000000000044E-2"/>
    <n v="121.37"/>
    <x v="63"/>
  </r>
  <r>
    <s v="SALE64"/>
    <x v="62"/>
    <x v="8"/>
    <x v="2"/>
    <s v="CUST1255"/>
    <x v="0"/>
    <n v="21"/>
    <s v="PROD53"/>
    <s v="Men's Track Pants"/>
    <x v="4"/>
    <x v="14"/>
    <s v="STORE10"/>
    <s v="Martinez, Adkins and Johnson"/>
    <s v="North"/>
    <s v="Danielmouth"/>
    <s v="Flagship"/>
    <s v="Credit Card"/>
    <n v="3"/>
    <n v="0"/>
    <n v="0"/>
    <x v="64"/>
  </r>
  <r>
    <s v="SALE65"/>
    <x v="63"/>
    <x v="1"/>
    <x v="1"/>
    <s v="CUST1162"/>
    <x v="0"/>
    <n v="37"/>
    <s v="PROD99"/>
    <s v="Stainless Steel Cookware Set"/>
    <x v="3"/>
    <x v="8"/>
    <s v="STORE17"/>
    <s v="Holloway Ltd"/>
    <s v="North"/>
    <s v="Bensonhaven"/>
    <s v="Flagship"/>
    <s v="Credit Card"/>
    <n v="2"/>
    <n v="0.24"/>
    <n v="856.56999999999994"/>
    <x v="65"/>
  </r>
  <r>
    <s v="SALE66"/>
    <x v="64"/>
    <x v="11"/>
    <x v="1"/>
    <s v="CUST1269"/>
    <x v="1"/>
    <n v="45"/>
    <s v="PROD77"/>
    <s v="WiFi Mesh Router"/>
    <x v="1"/>
    <x v="5"/>
    <s v="STORE2"/>
    <s v="Mann-Austin"/>
    <s v="East"/>
    <s v="Vasquezborough"/>
    <s v="Online"/>
    <s v="Credit Card"/>
    <n v="4"/>
    <n v="0.17999999999999994"/>
    <n v="814.24999999999989"/>
    <x v="66"/>
  </r>
  <r>
    <s v="SALE67"/>
    <x v="65"/>
    <x v="3"/>
    <x v="1"/>
    <s v="CUST1483"/>
    <x v="0"/>
    <n v="48"/>
    <s v="PROD12"/>
    <s v="Men's Graphic T-Shirt"/>
    <x v="4"/>
    <x v="12"/>
    <s v="STORE2"/>
    <s v="Mann-Austin"/>
    <s v="East"/>
    <s v="Vasquezborough"/>
    <s v="Online"/>
    <s v="PayPal"/>
    <n v="1"/>
    <n v="0.19999999999999996"/>
    <n v="989.17"/>
    <x v="67"/>
  </r>
  <r>
    <s v="SALE68"/>
    <x v="66"/>
    <x v="1"/>
    <x v="1"/>
    <s v="CUST1372"/>
    <x v="0"/>
    <n v="28"/>
    <s v="PROD72"/>
    <s v="Professional Jump Rope"/>
    <x v="0"/>
    <x v="13"/>
    <s v="STORE10"/>
    <s v="Martinez, Adkins and Johnson"/>
    <s v="North"/>
    <s v="Danielmouth"/>
    <s v="Flagship"/>
    <s v="Credit Card"/>
    <n v="4"/>
    <n v="0.17999999999999994"/>
    <n v="62.48"/>
    <x v="68"/>
  </r>
  <r>
    <s v="SALE69"/>
    <x v="67"/>
    <x v="7"/>
    <x v="2"/>
    <s v="CUST1423"/>
    <x v="0"/>
    <n v="35"/>
    <s v="PROD13"/>
    <s v="Men's Graphic T-Shirt"/>
    <x v="4"/>
    <x v="12"/>
    <s v="STORE16"/>
    <s v="Frederick-Wright"/>
    <s v="West"/>
    <s v="New Jimmymouth"/>
    <s v="Flagship"/>
    <s v="Credit Card"/>
    <n v="4"/>
    <n v="0.24"/>
    <n v="561.24"/>
    <x v="69"/>
  </r>
  <r>
    <s v="SALE70"/>
    <x v="68"/>
    <x v="0"/>
    <x v="2"/>
    <s v="CUST1058"/>
    <x v="0"/>
    <n v="51"/>
    <s v="PROD60"/>
    <s v="Luxury Perfume Spray"/>
    <x v="2"/>
    <x v="2"/>
    <s v="STORE5"/>
    <s v="Mann-Austin"/>
    <s v="East"/>
    <s v="Vasquezborough"/>
    <s v="Online"/>
    <s v="COD"/>
    <n v="3"/>
    <n v="0"/>
    <n v="0"/>
    <x v="64"/>
  </r>
  <r>
    <s v="SALE71"/>
    <x v="69"/>
    <x v="7"/>
    <x v="2"/>
    <s v="CUST1168"/>
    <x v="1"/>
    <n v="36"/>
    <s v="PROD72"/>
    <s v="Professional Jump Rope"/>
    <x v="0"/>
    <x v="13"/>
    <s v="STORE1"/>
    <s v="Martinez, Adkins and Johnson"/>
    <s v="North"/>
    <s v="Danielmouth"/>
    <s v="Flagship"/>
    <s v="Credit Card"/>
    <n v="2"/>
    <n v="7.0000000000000062E-2"/>
    <n v="668.30000000000007"/>
    <x v="70"/>
  </r>
  <r>
    <s v="SALE72"/>
    <x v="70"/>
    <x v="7"/>
    <x v="0"/>
    <s v="CUST1409"/>
    <x v="0"/>
    <n v="55"/>
    <s v="PROD38"/>
    <s v="Sports Water Hydration Pack"/>
    <x v="0"/>
    <x v="9"/>
    <s v="STORE5"/>
    <s v="Mann-Austin"/>
    <s v="East"/>
    <s v="Vasquezborough"/>
    <s v="Online"/>
    <s v="Credit Card"/>
    <n v="1"/>
    <n v="9.000000000000008E-2"/>
    <n v="553.82000000000028"/>
    <x v="71"/>
  </r>
  <r>
    <s v="SALE73"/>
    <x v="71"/>
    <x v="3"/>
    <x v="0"/>
    <s v="CUST1037"/>
    <x v="1"/>
    <n v="27"/>
    <s v="PROD45"/>
    <s v="High-Grip Football"/>
    <x v="0"/>
    <x v="0"/>
    <s v="STORE11"/>
    <s v="Martinez, Adkins and Johnson"/>
    <s v="North"/>
    <s v="Danielmouth"/>
    <s v="Flagship"/>
    <s v="Credit Card"/>
    <n v="2"/>
    <n v="0.13"/>
    <n v="556.42999999999995"/>
    <x v="72"/>
  </r>
  <r>
    <s v="SALE74"/>
    <x v="72"/>
    <x v="11"/>
    <x v="2"/>
    <s v="CUST1273"/>
    <x v="0"/>
    <n v="23"/>
    <s v="PROD20"/>
    <s v="Outdoor Sports Water Bottle"/>
    <x v="0"/>
    <x v="11"/>
    <s v="STORE8"/>
    <s v="Mann-Austin"/>
    <s v="East"/>
    <s v="Vasquezborough"/>
    <s v="Online"/>
    <s v="COD"/>
    <n v="1"/>
    <n v="9.9999999999999978E-2"/>
    <n v="184.98"/>
    <x v="73"/>
  </r>
  <r>
    <s v="SALE75"/>
    <x v="73"/>
    <x v="0"/>
    <x v="0"/>
    <s v="CUST1035"/>
    <x v="0"/>
    <n v="52"/>
    <s v="PROD97"/>
    <s v="Cricket Bat"/>
    <x v="0"/>
    <x v="0"/>
    <s v="STORE12"/>
    <s v="Martinez, Adkins and Johnson"/>
    <s v="North"/>
    <s v="Danielmouth"/>
    <s v="Flagship"/>
    <s v="Credit Card"/>
    <n v="4"/>
    <n v="0.22999999999999998"/>
    <n v="700.18"/>
    <x v="74"/>
  </r>
  <r>
    <s v="SALE76"/>
    <x v="1"/>
    <x v="1"/>
    <x v="1"/>
    <s v="CUST1019"/>
    <x v="1"/>
    <n v="46"/>
    <s v="PROD76"/>
    <s v="Wireless Mouse"/>
    <x v="1"/>
    <x v="3"/>
    <s v="STORE10"/>
    <s v="Martinez, Adkins and Johnson"/>
    <s v="North"/>
    <s v="Danielmouth"/>
    <s v="Flagship"/>
    <s v="Credit Card"/>
    <n v="2"/>
    <n v="0.25"/>
    <n v="686.31"/>
    <x v="75"/>
  </r>
  <r>
    <s v="SALE77"/>
    <x v="74"/>
    <x v="5"/>
    <x v="2"/>
    <s v="CUST1007"/>
    <x v="1"/>
    <n v="29"/>
    <s v="PROD67"/>
    <s v="Smart LED Light Strip"/>
    <x v="1"/>
    <x v="11"/>
    <s v="STORE15"/>
    <s v="Shelton PLC"/>
    <s v="North"/>
    <s v="East Jenniferstad"/>
    <s v="Flagship"/>
    <s v="COD"/>
    <n v="1"/>
    <n v="0.27"/>
    <n v="687.82"/>
    <x v="76"/>
  </r>
  <r>
    <s v="SALE78"/>
    <x v="75"/>
    <x v="3"/>
    <x v="0"/>
    <s v="CUST1221"/>
    <x v="0"/>
    <n v="38"/>
    <s v="PROD83"/>
    <s v="Hydrating Face Cleanser"/>
    <x v="2"/>
    <x v="18"/>
    <s v="STORE8"/>
    <s v="Mann-Austin"/>
    <s v="East"/>
    <s v="Vasquezborough"/>
    <s v="Online"/>
    <s v="Credit Card"/>
    <n v="2"/>
    <n v="0.16000000000000003"/>
    <n v="900.55000000000007"/>
    <x v="77"/>
  </r>
  <r>
    <s v="SALE79"/>
    <x v="76"/>
    <x v="1"/>
    <x v="1"/>
    <s v="CUST1115"/>
    <x v="1"/>
    <n v="53"/>
    <s v="PROD21"/>
    <s v="Multi-Purpose Storage Box"/>
    <x v="3"/>
    <x v="7"/>
    <s v="STORE2"/>
    <s v="Mann-Austin"/>
    <s v="East"/>
    <s v="Vasquezborough"/>
    <s v="Online"/>
    <s v="Credit Card"/>
    <n v="1"/>
    <n v="0.15000000000000002"/>
    <n v="341.17"/>
    <x v="78"/>
  </r>
  <r>
    <s v="SALE80"/>
    <x v="77"/>
    <x v="7"/>
    <x v="2"/>
    <s v="CUST1176"/>
    <x v="0"/>
    <n v="48"/>
    <s v="PROD52"/>
    <s v="Rugby Ball"/>
    <x v="0"/>
    <x v="0"/>
    <s v="STORE8"/>
    <s v="Mann-Austin"/>
    <s v="East"/>
    <s v="Vasquezborough"/>
    <s v="Online"/>
    <s v="COD"/>
    <n v="1"/>
    <n v="6.0000000000000053E-2"/>
    <n v="442.27"/>
    <x v="79"/>
  </r>
  <r>
    <s v="SALE81"/>
    <x v="78"/>
    <x v="3"/>
    <x v="0"/>
    <s v="CUST1253"/>
    <x v="0"/>
    <n v="32"/>
    <s v="PROD71"/>
    <s v="Hair Repair Oil Treatment"/>
    <x v="2"/>
    <x v="4"/>
    <s v="STORE9"/>
    <s v="Mann-Austin"/>
    <s v="East"/>
    <s v="Vasquezborough"/>
    <s v="Online"/>
    <s v="PayPal"/>
    <n v="1"/>
    <n v="0.25"/>
    <n v="363.73"/>
    <x v="80"/>
  </r>
  <r>
    <s v="SALE82"/>
    <x v="79"/>
    <x v="7"/>
    <x v="0"/>
    <s v="CUST1378"/>
    <x v="1"/>
    <n v="44"/>
    <s v="PROD91"/>
    <s v="Women's High Heels"/>
    <x v="4"/>
    <x v="15"/>
    <s v="STORE17"/>
    <s v="Holloway Ltd"/>
    <s v="North"/>
    <s v="Bensonhaven"/>
    <s v="Flagship"/>
    <s v="PayPal"/>
    <n v="2"/>
    <n v="0.16000000000000003"/>
    <n v="601.33000000000004"/>
    <x v="81"/>
  </r>
  <r>
    <s v="SALE83"/>
    <x v="80"/>
    <x v="5"/>
    <x v="0"/>
    <s v="CUST1403"/>
    <x v="0"/>
    <n v="34"/>
    <s v="PROD17"/>
    <s v="Soccer Training Cone Set"/>
    <x v="0"/>
    <x v="11"/>
    <s v="STORE18"/>
    <s v="Guerrero-Schmitt"/>
    <s v="East"/>
    <s v="East Stevechester"/>
    <s v="Flagship"/>
    <s v="PayPal"/>
    <n v="4"/>
    <n v="3.0000000000000027E-2"/>
    <n v="34.39"/>
    <x v="82"/>
  </r>
  <r>
    <s v="SALE84"/>
    <x v="76"/>
    <x v="1"/>
    <x v="1"/>
    <s v="CUST1423"/>
    <x v="0"/>
    <n v="35"/>
    <s v="PROD46"/>
    <s v="Men's Winter Jacket"/>
    <x v="4"/>
    <x v="21"/>
    <s v="STORE17"/>
    <s v="Holloway Ltd"/>
    <s v="North"/>
    <s v="Bensonhaven"/>
    <s v="Flagship"/>
    <s v="COD"/>
    <n v="1"/>
    <n v="0"/>
    <n v="0"/>
    <x v="64"/>
  </r>
  <r>
    <s v="SALE85"/>
    <x v="54"/>
    <x v="1"/>
    <x v="1"/>
    <s v="CUST1054"/>
    <x v="0"/>
    <n v="24"/>
    <s v="PROD88"/>
    <s v="Sports Wrist Sweatbands"/>
    <x v="0"/>
    <x v="11"/>
    <s v="STORE7"/>
    <s v="Mann-Austin"/>
    <s v="East"/>
    <s v="Vasquezborough"/>
    <s v="Online"/>
    <s v="COD"/>
    <n v="4"/>
    <n v="0.24"/>
    <n v="127.10000000000001"/>
    <x v="83"/>
  </r>
  <r>
    <s v="SALE86"/>
    <x v="81"/>
    <x v="8"/>
    <x v="0"/>
    <s v="CUST1303"/>
    <x v="1"/>
    <n v="23"/>
    <s v="PROD20"/>
    <s v="Outdoor Sports Water Bottle"/>
    <x v="0"/>
    <x v="11"/>
    <s v="STORE3"/>
    <s v="Mann-Austin"/>
    <s v="East"/>
    <s v="Vasquezborough"/>
    <s v="Online"/>
    <s v="PayPal"/>
    <n v="3"/>
    <n v="0.28000000000000003"/>
    <n v="899.57999999999981"/>
    <x v="84"/>
  </r>
  <r>
    <s v="SALE87"/>
    <x v="82"/>
    <x v="10"/>
    <x v="2"/>
    <s v="CUST1327"/>
    <x v="1"/>
    <n v="62"/>
    <s v="PROD1"/>
    <s v="Men's Graphic T-Shirt"/>
    <x v="4"/>
    <x v="12"/>
    <s v="STORE10"/>
    <s v="Martinez, Adkins and Johnson"/>
    <s v="North"/>
    <s v="Danielmouth"/>
    <s v="Flagship"/>
    <s v="Credit Card"/>
    <n v="3"/>
    <n v="3.9999999999999925E-2"/>
    <n v="964.39"/>
    <x v="85"/>
  </r>
  <r>
    <s v="SALE88"/>
    <x v="83"/>
    <x v="11"/>
    <x v="0"/>
    <s v="CUST1183"/>
    <x v="0"/>
    <n v="18"/>
    <s v="PROD38"/>
    <s v="Sports Water Hydration Pack"/>
    <x v="0"/>
    <x v="9"/>
    <s v="STORE0"/>
    <s v="Rivera-Warner"/>
    <s v="East"/>
    <s v="Washingtonfurt"/>
    <s v="Flagship"/>
    <s v="PayPal"/>
    <n v="2"/>
    <n v="0.14000000000000001"/>
    <n v="217.83"/>
    <x v="86"/>
  </r>
  <r>
    <s v="SALE89"/>
    <x v="84"/>
    <x v="0"/>
    <x v="2"/>
    <s v="CUST1143"/>
    <x v="0"/>
    <n v="46"/>
    <s v="PROD17"/>
    <s v="Soccer Training Cone Set"/>
    <x v="0"/>
    <x v="11"/>
    <s v="STORE1"/>
    <s v="Martinez, Adkins and Johnson"/>
    <s v="North"/>
    <s v="Danielmouth"/>
    <s v="Flagship"/>
    <s v="COD"/>
    <n v="4"/>
    <n v="6.0000000000000053E-2"/>
    <n v="187.71"/>
    <x v="87"/>
  </r>
  <r>
    <s v="SALE90"/>
    <x v="85"/>
    <x v="11"/>
    <x v="0"/>
    <s v="CUST1010"/>
    <x v="0"/>
    <n v="53"/>
    <s v="PROD33"/>
    <s v="Modern Wall Clock"/>
    <x v="3"/>
    <x v="6"/>
    <s v="STORE18"/>
    <s v="Guerrero-Schmitt"/>
    <s v="East"/>
    <s v="East Stevechester"/>
    <s v="Flagship"/>
    <s v="COD"/>
    <n v="2"/>
    <n v="0.12000000000000011"/>
    <n v="350.12"/>
    <x v="88"/>
  </r>
  <r>
    <s v="SALE91"/>
    <x v="86"/>
    <x v="4"/>
    <x v="0"/>
    <s v="CUST1406"/>
    <x v="1"/>
    <n v="23"/>
    <s v="PROD16"/>
    <s v="Beard Grooming Kit"/>
    <x v="2"/>
    <x v="17"/>
    <s v="STORE1"/>
    <s v="Martinez, Adkins and Johnson"/>
    <s v="North"/>
    <s v="Danielmouth"/>
    <s v="Flagship"/>
    <s v="PayPal"/>
    <n v="4"/>
    <n v="0.17000000000000004"/>
    <n v="102.19000000000001"/>
    <x v="89"/>
  </r>
  <r>
    <s v="SALE92"/>
    <x v="87"/>
    <x v="6"/>
    <x v="0"/>
    <s v="CUST1007"/>
    <x v="1"/>
    <n v="29"/>
    <s v="PROD86"/>
    <s v="Kitchen Cutting Board"/>
    <x v="3"/>
    <x v="8"/>
    <s v="STORE4"/>
    <s v="Mann-Austin"/>
    <s v="East"/>
    <s v="Vasquezborough"/>
    <s v="Online"/>
    <s v="Credit Card"/>
    <n v="1"/>
    <n v="0.17000000000000004"/>
    <n v="696.53"/>
    <x v="90"/>
  </r>
  <r>
    <s v="SALE93"/>
    <x v="88"/>
    <x v="1"/>
    <x v="0"/>
    <s v="CUST1065"/>
    <x v="1"/>
    <n v="21"/>
    <s v="PROD19"/>
    <s v="Knee Support Brace"/>
    <x v="0"/>
    <x v="20"/>
    <s v="STORE4"/>
    <s v="Mann-Austin"/>
    <s v="East"/>
    <s v="Vasquezborough"/>
    <s v="Online"/>
    <s v="PayPal"/>
    <n v="2"/>
    <n v="0.14999999999999991"/>
    <n v="327.52"/>
    <x v="91"/>
  </r>
  <r>
    <s v="SALE94"/>
    <x v="89"/>
    <x v="7"/>
    <x v="0"/>
    <s v="CUST1298"/>
    <x v="0"/>
    <n v="64"/>
    <s v="PROD97"/>
    <s v="Cricket Bat"/>
    <x v="0"/>
    <x v="0"/>
    <s v="STORE19"/>
    <s v="Mann-Austin"/>
    <s v="East"/>
    <s v="Vasquezborough"/>
    <s v="Online"/>
    <s v="PayPal"/>
    <n v="2"/>
    <n v="0"/>
    <n v="0"/>
    <x v="64"/>
  </r>
  <r>
    <s v="SALE95"/>
    <x v="90"/>
    <x v="8"/>
    <x v="0"/>
    <s v="CUST1321"/>
    <x v="1"/>
    <n v="21"/>
    <s v="PROD99"/>
    <s v="Stainless Steel Cookware Set"/>
    <x v="3"/>
    <x v="8"/>
    <s v="STORE6"/>
    <s v="Mann-Austin"/>
    <s v="East"/>
    <s v="Vasquezborough"/>
    <s v="Online"/>
    <s v="COD"/>
    <n v="2"/>
    <n v="0.1399999999999999"/>
    <n v="68.289999999999978"/>
    <x v="92"/>
  </r>
  <r>
    <s v="SALE96"/>
    <x v="91"/>
    <x v="7"/>
    <x v="0"/>
    <s v="CUST1244"/>
    <x v="0"/>
    <n v="19"/>
    <s v="PROD50"/>
    <s v="Boxing Hand Wraps"/>
    <x v="0"/>
    <x v="13"/>
    <s v="STORE10"/>
    <s v="Martinez, Adkins and Johnson"/>
    <s v="North"/>
    <s v="Danielmouth"/>
    <s v="Flagship"/>
    <s v="COD"/>
    <n v="1"/>
    <n v="6.0000000000000053E-2"/>
    <n v="842.9"/>
    <x v="93"/>
  </r>
  <r>
    <s v="SALE97"/>
    <x v="92"/>
    <x v="11"/>
    <x v="0"/>
    <s v="CUST1287"/>
    <x v="1"/>
    <n v="22"/>
    <s v="PROD3"/>
    <s v="Fabric Sofa Throw Blanket"/>
    <x v="3"/>
    <x v="6"/>
    <s v="STORE3"/>
    <s v="Mann-Austin"/>
    <s v="East"/>
    <s v="Vasquezborough"/>
    <s v="Online"/>
    <s v="PayPal"/>
    <n v="3"/>
    <n v="0.26000000000000012"/>
    <n v="751.94000000000028"/>
    <x v="94"/>
  </r>
  <r>
    <s v="SALE98"/>
    <x v="93"/>
    <x v="11"/>
    <x v="0"/>
    <s v="CUST1131"/>
    <x v="1"/>
    <n v="34"/>
    <s v="PROD56"/>
    <s v="Premium Blanket Throw"/>
    <x v="3"/>
    <x v="6"/>
    <s v="STORE7"/>
    <s v="Mann-Austin"/>
    <s v="East"/>
    <s v="Vasquezborough"/>
    <s v="Online"/>
    <s v="Credit Card"/>
    <n v="4"/>
    <n v="0.17000000000000004"/>
    <n v="476.28000000000003"/>
    <x v="95"/>
  </r>
  <r>
    <s v="SALE99"/>
    <x v="94"/>
    <x v="0"/>
    <x v="0"/>
    <s v="CUST1325"/>
    <x v="0"/>
    <n v="60"/>
    <s v="PROD54"/>
    <s v="Sports Stopwatch Pro"/>
    <x v="0"/>
    <x v="11"/>
    <s v="STORE3"/>
    <s v="Mann-Austin"/>
    <s v="East"/>
    <s v="Vasquezborough"/>
    <s v="Online"/>
    <s v="COD"/>
    <n v="3"/>
    <n v="0.24"/>
    <n v="541.99"/>
    <x v="96"/>
  </r>
  <r>
    <s v="SALE100"/>
    <x v="43"/>
    <x v="4"/>
    <x v="2"/>
    <s v="CUST1369"/>
    <x v="1"/>
    <n v="20"/>
    <s v="PROD33"/>
    <s v="Modern Wall Clock"/>
    <x v="3"/>
    <x v="6"/>
    <s v="STORE5"/>
    <s v="Mann-Austin"/>
    <s v="East"/>
    <s v="Vasquezborough"/>
    <s v="Online"/>
    <s v="Credit Card"/>
    <n v="2"/>
    <n v="0.17999999999999994"/>
    <n v="401.5"/>
    <x v="97"/>
  </r>
  <r>
    <s v="SALE101"/>
    <x v="95"/>
    <x v="2"/>
    <x v="0"/>
    <s v="CUST1084"/>
    <x v="1"/>
    <n v="26"/>
    <s v="PROD25"/>
    <s v="Women's Scarf Set"/>
    <x v="4"/>
    <x v="11"/>
    <s v="STORE13"/>
    <s v="Martinez, Adkins and Johnson"/>
    <s v="North"/>
    <s v="Danielmouth"/>
    <s v="Flagship"/>
    <s v="PayPal"/>
    <n v="3"/>
    <n v="0.17000000000000004"/>
    <n v="359.56"/>
    <x v="98"/>
  </r>
  <r>
    <s v="SALE102"/>
    <x v="25"/>
    <x v="8"/>
    <x v="0"/>
    <s v="CUST1097"/>
    <x v="0"/>
    <n v="36"/>
    <s v="PROD80"/>
    <s v="Wall-Mounted Spice Rack"/>
    <x v="3"/>
    <x v="8"/>
    <s v="STORE12"/>
    <s v="Martinez, Adkins and Johnson"/>
    <s v="North"/>
    <s v="Danielmouth"/>
    <s v="Flagship"/>
    <s v="PayPal"/>
    <n v="2"/>
    <n v="0.24"/>
    <n v="471.88"/>
    <x v="99"/>
  </r>
  <r>
    <s v="SALE103"/>
    <x v="96"/>
    <x v="8"/>
    <x v="2"/>
    <s v="CUST1182"/>
    <x v="1"/>
    <n v="23"/>
    <s v="PROD34"/>
    <s v="Gaming Mechanical Keyboard"/>
    <x v="1"/>
    <x v="3"/>
    <s v="STORE4"/>
    <s v="Mann-Austin"/>
    <s v="East"/>
    <s v="Vasquezborough"/>
    <s v="Online"/>
    <s v="PayPal"/>
    <n v="4"/>
    <n v="0.18999999999999995"/>
    <n v="925.19000000000028"/>
    <x v="100"/>
  </r>
  <r>
    <s v="SALE104"/>
    <x v="97"/>
    <x v="6"/>
    <x v="0"/>
    <s v="CUST1029"/>
    <x v="1"/>
    <n v="54"/>
    <s v="PROD86"/>
    <s v="Kitchen Cutting Board"/>
    <x v="3"/>
    <x v="8"/>
    <s v="STORE11"/>
    <s v="Martinez, Adkins and Johnson"/>
    <s v="North"/>
    <s v="Danielmouth"/>
    <s v="Flagship"/>
    <s v="COD"/>
    <n v="2"/>
    <n v="7.0000000000000062E-2"/>
    <n v="879.63"/>
    <x v="101"/>
  </r>
  <r>
    <s v="SALE105"/>
    <x v="98"/>
    <x v="11"/>
    <x v="1"/>
    <s v="CUST1002"/>
    <x v="1"/>
    <n v="29"/>
    <s v="PROD79"/>
    <s v="Decorative Lamp Shade"/>
    <x v="3"/>
    <x v="16"/>
    <s v="STORE17"/>
    <s v="Holloway Ltd"/>
    <s v="North"/>
    <s v="Bensonhaven"/>
    <s v="Flagship"/>
    <s v="Credit Card"/>
    <n v="2"/>
    <n v="0.28000000000000003"/>
    <n v="418.23"/>
    <x v="102"/>
  </r>
  <r>
    <s v="SALE106"/>
    <x v="99"/>
    <x v="7"/>
    <x v="2"/>
    <s v="CUST1269"/>
    <x v="1"/>
    <n v="45"/>
    <s v="PROD19"/>
    <s v="Knee Support Brace"/>
    <x v="0"/>
    <x v="20"/>
    <s v="STORE18"/>
    <s v="Guerrero-Schmitt"/>
    <s v="East"/>
    <s v="East Stevechester"/>
    <s v="Flagship"/>
    <s v="COD"/>
    <n v="3"/>
    <n v="3.0000000000000027E-2"/>
    <n v="551.72"/>
    <x v="103"/>
  </r>
  <r>
    <s v="SALE107"/>
    <x v="100"/>
    <x v="6"/>
    <x v="0"/>
    <s v="CUST1338"/>
    <x v="1"/>
    <n v="46"/>
    <s v="PROD86"/>
    <s v="Kitchen Cutting Board"/>
    <x v="3"/>
    <x v="8"/>
    <s v="STORE7"/>
    <s v="Mann-Austin"/>
    <s v="East"/>
    <s v="Vasquezborough"/>
    <s v="Online"/>
    <s v="PayPal"/>
    <n v="4"/>
    <n v="2.0000000000000018E-2"/>
    <n v="525.61"/>
    <x v="104"/>
  </r>
  <r>
    <s v="SALE108"/>
    <x v="101"/>
    <x v="5"/>
    <x v="2"/>
    <s v="CUST1041"/>
    <x v="0"/>
    <n v="21"/>
    <s v="PROD22"/>
    <s v="Carbon Fiber Tennis Racket"/>
    <x v="0"/>
    <x v="20"/>
    <s v="STORE13"/>
    <s v="Martinez, Adkins and Johnson"/>
    <s v="North"/>
    <s v="Danielmouth"/>
    <s v="Flagship"/>
    <s v="Credit Card"/>
    <n v="3"/>
    <n v="2.9999999999999805E-2"/>
    <n v="815.29999999999973"/>
    <x v="105"/>
  </r>
  <r>
    <s v="SALE109"/>
    <x v="102"/>
    <x v="9"/>
    <x v="2"/>
    <s v="CUST1214"/>
    <x v="0"/>
    <n v="61"/>
    <s v="PROD91"/>
    <s v="Women's High Heels"/>
    <x v="4"/>
    <x v="15"/>
    <s v="STORE0"/>
    <s v="Rivera-Warner"/>
    <s v="East"/>
    <s v="Washingtonfurt"/>
    <s v="Flagship"/>
    <s v="COD"/>
    <n v="3"/>
    <n v="8.9999999999999969E-2"/>
    <n v="376.46"/>
    <x v="106"/>
  </r>
  <r>
    <s v="SALE110"/>
    <x v="103"/>
    <x v="0"/>
    <x v="2"/>
    <s v="CUST1007"/>
    <x v="1"/>
    <n v="29"/>
    <s v="PROD42"/>
    <s v="Smart Home WiFi Camera"/>
    <x v="1"/>
    <x v="11"/>
    <s v="STORE8"/>
    <s v="Mann-Austin"/>
    <s v="East"/>
    <s v="Vasquezborough"/>
    <s v="Online"/>
    <s v="Credit Card"/>
    <n v="4"/>
    <n v="7.999999999999996E-2"/>
    <n v="239.83"/>
    <x v="107"/>
  </r>
  <r>
    <s v="SALE111"/>
    <x v="104"/>
    <x v="5"/>
    <x v="2"/>
    <s v="CUST1119"/>
    <x v="0"/>
    <n v="40"/>
    <s v="PROD90"/>
    <s v="Gaming Mouse Pad XL"/>
    <x v="1"/>
    <x v="11"/>
    <s v="STORE3"/>
    <s v="Mann-Austin"/>
    <s v="East"/>
    <s v="Vasquezborough"/>
    <s v="Online"/>
    <s v="PayPal"/>
    <n v="2"/>
    <n v="1.0000000000000009E-2"/>
    <n v="845.70999999999992"/>
    <x v="108"/>
  </r>
  <r>
    <s v="SALE112"/>
    <x v="105"/>
    <x v="6"/>
    <x v="2"/>
    <s v="CUST1087"/>
    <x v="1"/>
    <n v="58"/>
    <s v="PROD76"/>
    <s v="Wireless Mouse"/>
    <x v="1"/>
    <x v="3"/>
    <s v="STORE13"/>
    <s v="Martinez, Adkins and Johnson"/>
    <s v="North"/>
    <s v="Danielmouth"/>
    <s v="Flagship"/>
    <s v="Credit Card"/>
    <n v="3"/>
    <n v="0.29000000000000004"/>
    <n v="948.69"/>
    <x v="109"/>
  </r>
  <r>
    <s v="SALE113"/>
    <x v="106"/>
    <x v="5"/>
    <x v="0"/>
    <s v="CUST1467"/>
    <x v="1"/>
    <n v="63"/>
    <s v="PROD27"/>
    <s v="Decorative Floor Vase"/>
    <x v="3"/>
    <x v="6"/>
    <s v="STORE10"/>
    <s v="Martinez, Adkins and Johnson"/>
    <s v="North"/>
    <s v="Danielmouth"/>
    <s v="Flagship"/>
    <s v="PayPal"/>
    <n v="1"/>
    <n v="0.19999999999999996"/>
    <n v="281.96999999999997"/>
    <x v="110"/>
  </r>
  <r>
    <s v="SALE114"/>
    <x v="107"/>
    <x v="0"/>
    <x v="0"/>
    <s v="CUST1152"/>
    <x v="1"/>
    <n v="41"/>
    <s v="PROD91"/>
    <s v="Women's High Heels"/>
    <x v="4"/>
    <x v="15"/>
    <s v="STORE4"/>
    <s v="Mann-Austin"/>
    <s v="East"/>
    <s v="Vasquezborough"/>
    <s v="Online"/>
    <s v="PayPal"/>
    <n v="2"/>
    <n v="5.0000000000000044E-2"/>
    <n v="731.0100000000001"/>
    <x v="111"/>
  </r>
  <r>
    <s v="SALE115"/>
    <x v="108"/>
    <x v="8"/>
    <x v="2"/>
    <s v="CUST1257"/>
    <x v="0"/>
    <n v="42"/>
    <s v="PROD85"/>
    <s v="Women's Beanie Hat"/>
    <x v="4"/>
    <x v="11"/>
    <s v="STORE7"/>
    <s v="Mann-Austin"/>
    <s v="East"/>
    <s v="Vasquezborough"/>
    <s v="Online"/>
    <s v="PayPal"/>
    <n v="4"/>
    <n v="0.13"/>
    <n v="930.85"/>
    <x v="112"/>
  </r>
  <r>
    <s v="SALE116"/>
    <x v="109"/>
    <x v="5"/>
    <x v="0"/>
    <s v="CUST1419"/>
    <x v="0"/>
    <n v="33"/>
    <s v="PROD3"/>
    <s v="Fabric Sofa Throw Blanket"/>
    <x v="3"/>
    <x v="6"/>
    <s v="STORE8"/>
    <s v="Mann-Austin"/>
    <s v="East"/>
    <s v="Vasquezborough"/>
    <s v="Online"/>
    <s v="Credit Card"/>
    <n v="4"/>
    <n v="0.21999999999999997"/>
    <n v="770.77"/>
    <x v="113"/>
  </r>
  <r>
    <s v="SALE117"/>
    <x v="110"/>
    <x v="8"/>
    <x v="0"/>
    <s v="CUST1067"/>
    <x v="0"/>
    <n v="58"/>
    <s v="PROD46"/>
    <s v="Men's Winter Jacket"/>
    <x v="4"/>
    <x v="21"/>
    <s v="STORE4"/>
    <s v="Mann-Austin"/>
    <s v="East"/>
    <s v="Vasquezborough"/>
    <s v="Online"/>
    <s v="PayPal"/>
    <n v="3"/>
    <n v="0.30000000000000004"/>
    <n v="479.63000000000005"/>
    <x v="114"/>
  </r>
  <r>
    <s v="SALE118"/>
    <x v="111"/>
    <x v="10"/>
    <x v="0"/>
    <s v="CUST1105"/>
    <x v="1"/>
    <n v="50"/>
    <s v="PROD39"/>
    <s v="Portable Power Bank"/>
    <x v="1"/>
    <x v="10"/>
    <s v="STORE11"/>
    <s v="Martinez, Adkins and Johnson"/>
    <s v="North"/>
    <s v="Danielmouth"/>
    <s v="Flagship"/>
    <s v="COD"/>
    <n v="1"/>
    <n v="0.30000000000000004"/>
    <n v="165"/>
    <x v="115"/>
  </r>
  <r>
    <s v="SALE119"/>
    <x v="112"/>
    <x v="0"/>
    <x v="0"/>
    <s v="CUST1158"/>
    <x v="0"/>
    <n v="43"/>
    <s v="PROD19"/>
    <s v="Knee Support Brace"/>
    <x v="0"/>
    <x v="20"/>
    <s v="STORE8"/>
    <s v="Mann-Austin"/>
    <s v="East"/>
    <s v="Vasquezborough"/>
    <s v="Online"/>
    <s v="COD"/>
    <n v="2"/>
    <n v="0.29000000000000004"/>
    <n v="151.51000000000002"/>
    <x v="116"/>
  </r>
  <r>
    <s v="SALE120"/>
    <x v="113"/>
    <x v="1"/>
    <x v="1"/>
    <s v="CUST1231"/>
    <x v="1"/>
    <n v="22"/>
    <s v="PROD31"/>
    <s v="Basketball"/>
    <x v="0"/>
    <x v="0"/>
    <s v="STORE17"/>
    <s v="Holloway Ltd"/>
    <s v="North"/>
    <s v="Bensonhaven"/>
    <s v="Flagship"/>
    <s v="COD"/>
    <n v="2"/>
    <n v="0.29000000000000004"/>
    <n v="872.93000000000006"/>
    <x v="117"/>
  </r>
  <r>
    <s v="SALE121"/>
    <x v="114"/>
    <x v="8"/>
    <x v="0"/>
    <s v="CUST1264"/>
    <x v="0"/>
    <n v="25"/>
    <s v="PROD22"/>
    <s v="Carbon Fiber Tennis Racket"/>
    <x v="0"/>
    <x v="20"/>
    <s v="STORE10"/>
    <s v="Martinez, Adkins and Johnson"/>
    <s v="North"/>
    <s v="Danielmouth"/>
    <s v="Flagship"/>
    <s v="Credit Card"/>
    <n v="3"/>
    <n v="3.9999999999999925E-2"/>
    <n v="432.39999999999981"/>
    <x v="118"/>
  </r>
  <r>
    <s v="SALE122"/>
    <x v="115"/>
    <x v="7"/>
    <x v="2"/>
    <s v="CUST1338"/>
    <x v="1"/>
    <n v="46"/>
    <s v="PROD50"/>
    <s v="Boxing Hand Wraps"/>
    <x v="0"/>
    <x v="13"/>
    <s v="STORE7"/>
    <s v="Mann-Austin"/>
    <s v="East"/>
    <s v="Vasquezborough"/>
    <s v="Online"/>
    <s v="Credit Card"/>
    <n v="2"/>
    <n v="4.0000000000000036E-2"/>
    <n v="197.76000000000002"/>
    <x v="119"/>
  </r>
  <r>
    <s v="SALE123"/>
    <x v="116"/>
    <x v="4"/>
    <x v="2"/>
    <s v="CUST1476"/>
    <x v="1"/>
    <n v="33"/>
    <s v="PROD40"/>
    <s v="Noise-Canceling Headphones"/>
    <x v="1"/>
    <x v="1"/>
    <s v="STORE2"/>
    <s v="Mann-Austin"/>
    <s v="East"/>
    <s v="Vasquezborough"/>
    <s v="Online"/>
    <s v="PayPal"/>
    <n v="3"/>
    <n v="0.10999999999999999"/>
    <n v="334.6"/>
    <x v="120"/>
  </r>
  <r>
    <s v="SALE124"/>
    <x v="117"/>
    <x v="10"/>
    <x v="2"/>
    <s v="CUST1087"/>
    <x v="1"/>
    <n v="58"/>
    <s v="PROD14"/>
    <s v="Decorative Wall Mirror"/>
    <x v="3"/>
    <x v="6"/>
    <s v="STORE3"/>
    <s v="Mann-Austin"/>
    <s v="East"/>
    <s v="Vasquezborough"/>
    <s v="Online"/>
    <s v="COD"/>
    <n v="2"/>
    <n v="0.19999999999999996"/>
    <n v="44.35"/>
    <x v="121"/>
  </r>
  <r>
    <s v="SALE125"/>
    <x v="118"/>
    <x v="3"/>
    <x v="0"/>
    <s v="CUST1498"/>
    <x v="0"/>
    <n v="35"/>
    <s v="PROD8"/>
    <s v="Decorative Lamp Shade"/>
    <x v="3"/>
    <x v="16"/>
    <s v="STORE6"/>
    <s v="Mann-Austin"/>
    <s v="East"/>
    <s v="Vasquezborough"/>
    <s v="Online"/>
    <s v="PayPal"/>
    <n v="1"/>
    <n v="5.0000000000000044E-2"/>
    <n v="846.31"/>
    <x v="122"/>
  </r>
  <r>
    <s v="SALE126"/>
    <x v="119"/>
    <x v="7"/>
    <x v="2"/>
    <s v="CUST1131"/>
    <x v="1"/>
    <n v="34"/>
    <s v="PROD35"/>
    <s v="Bedroom Table Lamp"/>
    <x v="3"/>
    <x v="16"/>
    <s v="STORE12"/>
    <s v="Martinez, Adkins and Johnson"/>
    <s v="North"/>
    <s v="Danielmouth"/>
    <s v="Flagship"/>
    <s v="COD"/>
    <n v="1"/>
    <n v="7.0000000000000062E-2"/>
    <n v="996.4799999999999"/>
    <x v="123"/>
  </r>
  <r>
    <s v="SALE127"/>
    <x v="120"/>
    <x v="8"/>
    <x v="2"/>
    <s v="CUST1277"/>
    <x v="1"/>
    <n v="22"/>
    <s v="PROD93"/>
    <s v="USB-C Laptop Charger"/>
    <x v="1"/>
    <x v="3"/>
    <s v="STORE6"/>
    <s v="Mann-Austin"/>
    <s v="East"/>
    <s v="Vasquezborough"/>
    <s v="Online"/>
    <s v="COD"/>
    <n v="3"/>
    <n v="2.9999999999999916E-2"/>
    <n v="949.18999999999994"/>
    <x v="124"/>
  </r>
  <r>
    <s v="SALE128"/>
    <x v="121"/>
    <x v="6"/>
    <x v="0"/>
    <s v="CUST1397"/>
    <x v="1"/>
    <n v="62"/>
    <s v="PROD94"/>
    <s v="Vitamin E Body Lotion"/>
    <x v="2"/>
    <x v="18"/>
    <s v="STORE9"/>
    <s v="Mann-Austin"/>
    <s v="East"/>
    <s v="Vasquezborough"/>
    <s v="Online"/>
    <s v="Credit Card"/>
    <n v="2"/>
    <n v="9.9999999999999978E-2"/>
    <n v="724.96999999999991"/>
    <x v="125"/>
  </r>
  <r>
    <s v="SALE129"/>
    <x v="122"/>
    <x v="9"/>
    <x v="2"/>
    <s v="CUST1315"/>
    <x v="0"/>
    <n v="49"/>
    <s v="PROD1"/>
    <s v="Men's Graphic T-Shirt"/>
    <x v="4"/>
    <x v="12"/>
    <s v="STORE16"/>
    <s v="Frederick-Wright"/>
    <s v="West"/>
    <s v="New Jimmymouth"/>
    <s v="Flagship"/>
    <s v="Credit Card"/>
    <n v="1"/>
    <n v="0.30000000000000004"/>
    <n v="783.25"/>
    <x v="126"/>
  </r>
  <r>
    <s v="SALE130"/>
    <x v="123"/>
    <x v="0"/>
    <x v="0"/>
    <s v="CUST1343"/>
    <x v="0"/>
    <n v="38"/>
    <s v="PROD17"/>
    <s v="Soccer Training Cone Set"/>
    <x v="0"/>
    <x v="11"/>
    <s v="STORE3"/>
    <s v="Mann-Austin"/>
    <s v="East"/>
    <s v="Vasquezborough"/>
    <s v="Online"/>
    <s v="Credit Card"/>
    <n v="1"/>
    <n v="0.17000000000000004"/>
    <n v="942.38"/>
    <x v="127"/>
  </r>
  <r>
    <s v="SALE131"/>
    <x v="124"/>
    <x v="2"/>
    <x v="0"/>
    <s v="CUST1496"/>
    <x v="0"/>
    <n v="56"/>
    <s v="PROD51"/>
    <s v="HDMI Cable – 2m"/>
    <x v="1"/>
    <x v="11"/>
    <s v="STORE11"/>
    <s v="Martinez, Adkins and Johnson"/>
    <s v="North"/>
    <s v="Danielmouth"/>
    <s v="Flagship"/>
    <s v="COD"/>
    <n v="3"/>
    <n v="5.0000000000000044E-2"/>
    <n v="298.35000000000002"/>
    <x v="128"/>
  </r>
  <r>
    <s v="SALE132"/>
    <x v="125"/>
    <x v="4"/>
    <x v="2"/>
    <s v="CUST1164"/>
    <x v="1"/>
    <n v="39"/>
    <s v="PROD48"/>
    <s v="Car Dashboard Phone Holder"/>
    <x v="1"/>
    <x v="11"/>
    <s v="STORE12"/>
    <s v="Martinez, Adkins and Johnson"/>
    <s v="North"/>
    <s v="Danielmouth"/>
    <s v="Flagship"/>
    <s v="PayPal"/>
    <n v="4"/>
    <n v="0.13"/>
    <n v="950.04000000000008"/>
    <x v="129"/>
  </r>
  <r>
    <s v="SALE133"/>
    <x v="126"/>
    <x v="8"/>
    <x v="2"/>
    <s v="CUST1329"/>
    <x v="1"/>
    <n v="62"/>
    <s v="PROD57"/>
    <s v="Foam Roller"/>
    <x v="0"/>
    <x v="13"/>
    <s v="STORE4"/>
    <s v="Mann-Austin"/>
    <s v="East"/>
    <s v="Vasquezborough"/>
    <s v="Online"/>
    <s v="Credit Card"/>
    <n v="2"/>
    <n v="7.0000000000000173E-2"/>
    <n v="267.19000000000011"/>
    <x v="130"/>
  </r>
  <r>
    <s v="SALE134"/>
    <x v="127"/>
    <x v="2"/>
    <x v="2"/>
    <s v="CUST1201"/>
    <x v="1"/>
    <n v="25"/>
    <s v="PROD87"/>
    <s v="LED Bedside Lamp"/>
    <x v="3"/>
    <x v="16"/>
    <s v="STORE15"/>
    <s v="Shelton PLC"/>
    <s v="North"/>
    <s v="East Jenniferstad"/>
    <s v="Flagship"/>
    <s v="PayPal"/>
    <n v="4"/>
    <n v="5.9999999999999942E-2"/>
    <n v="72.63"/>
    <x v="131"/>
  </r>
  <r>
    <s v="SALE135"/>
    <x v="128"/>
    <x v="8"/>
    <x v="0"/>
    <s v="CUST1427"/>
    <x v="1"/>
    <n v="18"/>
    <s v="PROD53"/>
    <s v="Men's Track Pants"/>
    <x v="4"/>
    <x v="14"/>
    <s v="STORE5"/>
    <s v="Mann-Austin"/>
    <s v="East"/>
    <s v="Vasquezborough"/>
    <s v="Online"/>
    <s v="COD"/>
    <n v="3"/>
    <n v="0.2200000000000002"/>
    <n v="576.52000000000032"/>
    <x v="132"/>
  </r>
  <r>
    <s v="SALE136"/>
    <x v="129"/>
    <x v="10"/>
    <x v="2"/>
    <s v="CUST1349"/>
    <x v="0"/>
    <n v="31"/>
    <s v="PROD71"/>
    <s v="Hair Repair Oil Treatment"/>
    <x v="2"/>
    <x v="4"/>
    <s v="STORE9"/>
    <s v="Mann-Austin"/>
    <s v="East"/>
    <s v="Vasquezborough"/>
    <s v="Online"/>
    <s v="Credit Card"/>
    <n v="3"/>
    <n v="2.9999999999999916E-2"/>
    <n v="849.36"/>
    <x v="133"/>
  </r>
  <r>
    <s v="SALE137"/>
    <x v="130"/>
    <x v="10"/>
    <x v="0"/>
    <s v="CUST1473"/>
    <x v="0"/>
    <n v="53"/>
    <s v="PROD50"/>
    <s v="Boxing Hand Wraps"/>
    <x v="0"/>
    <x v="13"/>
    <s v="STORE6"/>
    <s v="Mann-Austin"/>
    <s v="East"/>
    <s v="Vasquezborough"/>
    <s v="Online"/>
    <s v="COD"/>
    <n v="1"/>
    <n v="0.17999999999999994"/>
    <n v="245.85"/>
    <x v="134"/>
  </r>
  <r>
    <s v="SALE138"/>
    <x v="53"/>
    <x v="11"/>
    <x v="0"/>
    <s v="CUST1178"/>
    <x v="1"/>
    <n v="33"/>
    <s v="PROD97"/>
    <s v="Cricket Bat"/>
    <x v="0"/>
    <x v="0"/>
    <s v="STORE10"/>
    <s v="Martinez, Adkins and Johnson"/>
    <s v="North"/>
    <s v="Danielmouth"/>
    <s v="Flagship"/>
    <s v="COD"/>
    <n v="3"/>
    <n v="9.9999999999999978E-2"/>
    <n v="237.67999999999998"/>
    <x v="135"/>
  </r>
  <r>
    <s v="SALE139"/>
    <x v="131"/>
    <x v="10"/>
    <x v="2"/>
    <s v="CUST1337"/>
    <x v="1"/>
    <n v="40"/>
    <s v="PROD71"/>
    <s v="Hair Repair Oil Treatment"/>
    <x v="2"/>
    <x v="4"/>
    <s v="STORE14"/>
    <s v="Mcdonald Inc"/>
    <s v="South"/>
    <s v="Christopherland"/>
    <s v="Outlet"/>
    <s v="PayPal"/>
    <n v="4"/>
    <n v="0.25"/>
    <n v="715.85"/>
    <x v="136"/>
  </r>
  <r>
    <s v="SALE140"/>
    <x v="65"/>
    <x v="3"/>
    <x v="1"/>
    <s v="CUST1171"/>
    <x v="1"/>
    <n v="44"/>
    <s v="PROD90"/>
    <s v="Gaming Mouse Pad XL"/>
    <x v="1"/>
    <x v="11"/>
    <s v="STORE5"/>
    <s v="Mann-Austin"/>
    <s v="East"/>
    <s v="Vasquezborough"/>
    <s v="Online"/>
    <s v="COD"/>
    <n v="2"/>
    <n v="1.0000000000000009E-2"/>
    <n v="478.85"/>
    <x v="137"/>
  </r>
  <r>
    <s v="SALE141"/>
    <x v="132"/>
    <x v="9"/>
    <x v="2"/>
    <s v="CUST1113"/>
    <x v="0"/>
    <n v="51"/>
    <s v="PROD47"/>
    <s v="Makeup Brush Set"/>
    <x v="2"/>
    <x v="19"/>
    <s v="STORE0"/>
    <s v="Rivera-Warner"/>
    <s v="East"/>
    <s v="Washingtonfurt"/>
    <s v="Flagship"/>
    <s v="COD"/>
    <n v="1"/>
    <n v="0.26"/>
    <n v="503.95"/>
    <x v="138"/>
  </r>
  <r>
    <s v="SALE142"/>
    <x v="133"/>
    <x v="11"/>
    <x v="0"/>
    <s v="CUST1399"/>
    <x v="0"/>
    <n v="27"/>
    <s v="PROD66"/>
    <s v="Women's Hair Dryer Brush"/>
    <x v="2"/>
    <x v="4"/>
    <s v="STORE12"/>
    <s v="Martinez, Adkins and Johnson"/>
    <s v="North"/>
    <s v="Danielmouth"/>
    <s v="Flagship"/>
    <s v="COD"/>
    <n v="2"/>
    <n v="0.26"/>
    <n v="975.48"/>
    <x v="139"/>
  </r>
  <r>
    <s v="SALE143"/>
    <x v="119"/>
    <x v="7"/>
    <x v="2"/>
    <s v="CUST1401"/>
    <x v="1"/>
    <n v="51"/>
    <s v="PROD34"/>
    <s v="Gaming Mechanical Keyboard"/>
    <x v="1"/>
    <x v="3"/>
    <s v="STORE16"/>
    <s v="Frederick-Wright"/>
    <s v="West"/>
    <s v="New Jimmymouth"/>
    <s v="Flagship"/>
    <s v="COD"/>
    <n v="4"/>
    <n v="0.29000000000000004"/>
    <n v="450.12"/>
    <x v="140"/>
  </r>
  <r>
    <s v="SALE144"/>
    <x v="134"/>
    <x v="2"/>
    <x v="0"/>
    <s v="CUST1435"/>
    <x v="1"/>
    <n v="37"/>
    <s v="PROD36"/>
    <s v="Women's Summer Dress"/>
    <x v="4"/>
    <x v="12"/>
    <s v="STORE8"/>
    <s v="Mann-Austin"/>
    <s v="East"/>
    <s v="Vasquezborough"/>
    <s v="Online"/>
    <s v="PayPal"/>
    <n v="3"/>
    <n v="0.23999999999999988"/>
    <n v="237.23999999999998"/>
    <x v="141"/>
  </r>
  <r>
    <s v="SALE145"/>
    <x v="135"/>
    <x v="7"/>
    <x v="0"/>
    <s v="CUST1459"/>
    <x v="1"/>
    <n v="29"/>
    <s v="PROD54"/>
    <s v="Sports Stopwatch Pro"/>
    <x v="0"/>
    <x v="11"/>
    <s v="STORE15"/>
    <s v="Shelton PLC"/>
    <s v="North"/>
    <s v="East Jenniferstad"/>
    <s v="Flagship"/>
    <s v="COD"/>
    <n v="2"/>
    <n v="8.9999999999999969E-2"/>
    <n v="536.84"/>
    <x v="142"/>
  </r>
  <r>
    <s v="SALE146"/>
    <x v="71"/>
    <x v="3"/>
    <x v="0"/>
    <s v="CUST1443"/>
    <x v="0"/>
    <n v="51"/>
    <s v="PROD36"/>
    <s v="Women's Summer Dress"/>
    <x v="4"/>
    <x v="12"/>
    <s v="STORE19"/>
    <s v="Mann-Austin"/>
    <s v="East"/>
    <s v="Vasquezborough"/>
    <s v="Online"/>
    <s v="COD"/>
    <n v="3"/>
    <n v="0"/>
    <n v="584.41"/>
    <x v="143"/>
  </r>
  <r>
    <s v="SALE147"/>
    <x v="136"/>
    <x v="3"/>
    <x v="0"/>
    <s v="CUST1294"/>
    <x v="0"/>
    <n v="29"/>
    <s v="PROD82"/>
    <s v="Fitness Resistance Bands"/>
    <x v="0"/>
    <x v="13"/>
    <s v="STORE19"/>
    <s v="Mann-Austin"/>
    <s v="East"/>
    <s v="Vasquezborough"/>
    <s v="Online"/>
    <s v="PayPal"/>
    <n v="1"/>
    <n v="0.1399999999999999"/>
    <n v="653.87"/>
    <x v="144"/>
  </r>
  <r>
    <s v="SALE148"/>
    <x v="35"/>
    <x v="7"/>
    <x v="2"/>
    <s v="CUST1493"/>
    <x v="0"/>
    <n v="28"/>
    <s v="PROD87"/>
    <s v="LED Bedside Lamp"/>
    <x v="3"/>
    <x v="16"/>
    <s v="STORE0"/>
    <s v="Rivera-Warner"/>
    <s v="East"/>
    <s v="Washingtonfurt"/>
    <s v="Flagship"/>
    <s v="Credit Card"/>
    <n v="1"/>
    <n v="0.27"/>
    <n v="652.03"/>
    <x v="145"/>
  </r>
  <r>
    <s v="SALE149"/>
    <x v="137"/>
    <x v="0"/>
    <x v="0"/>
    <s v="CUST1093"/>
    <x v="1"/>
    <n v="28"/>
    <s v="PROD5"/>
    <s v="Men's Roll-On Perfume"/>
    <x v="2"/>
    <x v="2"/>
    <s v="STORE12"/>
    <s v="Martinez, Adkins and Johnson"/>
    <s v="North"/>
    <s v="Danielmouth"/>
    <s v="Flagship"/>
    <s v="COD"/>
    <n v="3"/>
    <n v="6.9999999999999951E-2"/>
    <n v="513.3599999999999"/>
    <x v="146"/>
  </r>
  <r>
    <s v="SALE150"/>
    <x v="138"/>
    <x v="5"/>
    <x v="0"/>
    <s v="CUST1068"/>
    <x v="1"/>
    <n v="24"/>
    <s v="PROD52"/>
    <s v="Rugby Ball"/>
    <x v="0"/>
    <x v="0"/>
    <s v="STORE5"/>
    <s v="Mann-Austin"/>
    <s v="East"/>
    <s v="Vasquezborough"/>
    <s v="Online"/>
    <s v="COD"/>
    <n v="4"/>
    <n v="0.16000000000000003"/>
    <n v="355.64"/>
    <x v="147"/>
  </r>
  <r>
    <s v="SALE151"/>
    <x v="139"/>
    <x v="11"/>
    <x v="0"/>
    <s v="CUST1022"/>
    <x v="1"/>
    <n v="33"/>
    <s v="PROD13"/>
    <s v="Men's Graphic T-Shirt"/>
    <x v="4"/>
    <x v="12"/>
    <s v="STORE8"/>
    <s v="Mann-Austin"/>
    <s v="East"/>
    <s v="Vasquezborough"/>
    <s v="Online"/>
    <s v="PayPal"/>
    <n v="4"/>
    <n v="0.26000000000000012"/>
    <n v="535.4000000000002"/>
    <x v="148"/>
  </r>
  <r>
    <s v="SALE152"/>
    <x v="104"/>
    <x v="5"/>
    <x v="2"/>
    <s v="CUST1243"/>
    <x v="1"/>
    <n v="56"/>
    <s v="PROD69"/>
    <s v="Men's Sports Shorts"/>
    <x v="4"/>
    <x v="14"/>
    <s v="STORE19"/>
    <s v="Mann-Austin"/>
    <s v="East"/>
    <s v="Vasquezborough"/>
    <s v="Online"/>
    <s v="PayPal"/>
    <n v="2"/>
    <n v="0.10999999999999999"/>
    <n v="108.74"/>
    <x v="149"/>
  </r>
  <r>
    <s v="SALE153"/>
    <x v="140"/>
    <x v="11"/>
    <x v="0"/>
    <s v="CUST1314"/>
    <x v="1"/>
    <n v="53"/>
    <s v="PROD11"/>
    <s v="Men's Graphic T-Shirt"/>
    <x v="4"/>
    <x v="12"/>
    <s v="STORE19"/>
    <s v="Mann-Austin"/>
    <s v="East"/>
    <s v="Vasquezborough"/>
    <s v="Online"/>
    <s v="Credit Card"/>
    <n v="3"/>
    <n v="0.16000000000000003"/>
    <n v="591.98"/>
    <x v="150"/>
  </r>
  <r>
    <s v="SALE154"/>
    <x v="141"/>
    <x v="3"/>
    <x v="0"/>
    <s v="CUST1405"/>
    <x v="1"/>
    <n v="18"/>
    <s v="PROD48"/>
    <s v="Car Dashboard Phone Holder"/>
    <x v="1"/>
    <x v="11"/>
    <s v="STORE2"/>
    <s v="Mann-Austin"/>
    <s v="East"/>
    <s v="Vasquezborough"/>
    <s v="Online"/>
    <s v="COD"/>
    <n v="1"/>
    <n v="0.13"/>
    <n v="345.06"/>
    <x v="151"/>
  </r>
  <r>
    <s v="SALE155"/>
    <x v="142"/>
    <x v="9"/>
    <x v="2"/>
    <s v="CUST1307"/>
    <x v="1"/>
    <n v="56"/>
    <s v="PROD93"/>
    <s v="USB-C Laptop Charger"/>
    <x v="1"/>
    <x v="3"/>
    <s v="STORE12"/>
    <s v="Martinez, Adkins and Johnson"/>
    <s v="North"/>
    <s v="Danielmouth"/>
    <s v="Flagship"/>
    <s v="Credit Card"/>
    <n v="4"/>
    <n v="0.21999999999999997"/>
    <n v="986.41"/>
    <x v="152"/>
  </r>
  <r>
    <s v="SALE156"/>
    <x v="143"/>
    <x v="0"/>
    <x v="0"/>
    <s v="CUST1319"/>
    <x v="0"/>
    <n v="54"/>
    <s v="PROD49"/>
    <s v="Men's Roll-On Perfume"/>
    <x v="2"/>
    <x v="2"/>
    <s v="STORE0"/>
    <s v="Rivera-Warner"/>
    <s v="East"/>
    <s v="Washingtonfurt"/>
    <s v="Flagship"/>
    <s v="PayPal"/>
    <n v="2"/>
    <n v="0"/>
    <n v="921.52"/>
    <x v="153"/>
  </r>
  <r>
    <s v="SALE157"/>
    <x v="144"/>
    <x v="7"/>
    <x v="2"/>
    <s v="CUST1097"/>
    <x v="0"/>
    <n v="36"/>
    <s v="PROD55"/>
    <s v="Ceramic Plant Pot"/>
    <x v="3"/>
    <x v="6"/>
    <s v="STORE5"/>
    <s v="Mann-Austin"/>
    <s v="East"/>
    <s v="Vasquezborough"/>
    <s v="Online"/>
    <s v="PayPal"/>
    <n v="1"/>
    <n v="3.9999999999999925E-2"/>
    <n v="83.1"/>
    <x v="154"/>
  </r>
  <r>
    <s v="SALE158"/>
    <x v="145"/>
    <x v="3"/>
    <x v="0"/>
    <s v="CUST1369"/>
    <x v="1"/>
    <n v="20"/>
    <s v="PROD28"/>
    <s v="Sports Stopwatch Timer"/>
    <x v="0"/>
    <x v="11"/>
    <s v="STORE11"/>
    <s v="Martinez, Adkins and Johnson"/>
    <s v="North"/>
    <s v="Danielmouth"/>
    <s v="Flagship"/>
    <s v="PayPal"/>
    <n v="2"/>
    <n v="0.22999999999999998"/>
    <n v="60.98"/>
    <x v="155"/>
  </r>
  <r>
    <s v="SALE159"/>
    <x v="146"/>
    <x v="2"/>
    <x v="0"/>
    <s v="CUST1394"/>
    <x v="1"/>
    <n v="43"/>
    <s v="PROD89"/>
    <s v="Face Foundation Kit"/>
    <x v="2"/>
    <x v="19"/>
    <s v="STORE16"/>
    <s v="Frederick-Wright"/>
    <s v="West"/>
    <s v="New Jimmymouth"/>
    <s v="Flagship"/>
    <s v="COD"/>
    <n v="2"/>
    <n v="0.20999999999999996"/>
    <n v="122.22999999999999"/>
    <x v="156"/>
  </r>
  <r>
    <s v="SALE160"/>
    <x v="147"/>
    <x v="8"/>
    <x v="2"/>
    <s v="CUST1020"/>
    <x v="0"/>
    <n v="59"/>
    <s v="PROD70"/>
    <s v="Kitchen Storage Rack"/>
    <x v="3"/>
    <x v="7"/>
    <s v="STORE18"/>
    <s v="Guerrero-Schmitt"/>
    <s v="East"/>
    <s v="East Stevechester"/>
    <s v="Flagship"/>
    <s v="Credit Card"/>
    <n v="2"/>
    <n v="0.13"/>
    <n v="623.38"/>
    <x v="157"/>
  </r>
  <r>
    <s v="SALE161"/>
    <x v="148"/>
    <x v="9"/>
    <x v="2"/>
    <s v="CUST1058"/>
    <x v="0"/>
    <n v="51"/>
    <s v="PROD70"/>
    <s v="Kitchen Storage Rack"/>
    <x v="3"/>
    <x v="7"/>
    <s v="STORE0"/>
    <s v="Rivera-Warner"/>
    <s v="East"/>
    <s v="Washingtonfurt"/>
    <s v="Flagship"/>
    <s v="PayPal"/>
    <n v="1"/>
    <n v="5.0000000000000044E-2"/>
    <n v="479.57999999999993"/>
    <x v="158"/>
  </r>
  <r>
    <s v="SALE162"/>
    <x v="149"/>
    <x v="1"/>
    <x v="1"/>
    <s v="CUST1298"/>
    <x v="0"/>
    <n v="64"/>
    <s v="PROD73"/>
    <s v="Shin Guards – Adult"/>
    <x v="0"/>
    <x v="0"/>
    <s v="STORE6"/>
    <s v="Mann-Austin"/>
    <s v="East"/>
    <s v="Vasquezborough"/>
    <s v="Online"/>
    <s v="PayPal"/>
    <n v="3"/>
    <n v="0.14000000000000001"/>
    <n v="369.32"/>
    <x v="159"/>
  </r>
  <r>
    <s v="SALE163"/>
    <x v="103"/>
    <x v="0"/>
    <x v="2"/>
    <s v="CUST1076"/>
    <x v="0"/>
    <n v="37"/>
    <s v="PROD32"/>
    <s v="Vitamin C Face Serum"/>
    <x v="2"/>
    <x v="18"/>
    <s v="STORE1"/>
    <s v="Martinez, Adkins and Johnson"/>
    <s v="North"/>
    <s v="Danielmouth"/>
    <s v="Flagship"/>
    <s v="PayPal"/>
    <n v="1"/>
    <n v="3.0000000000000027E-2"/>
    <n v="488.31000000000006"/>
    <x v="160"/>
  </r>
  <r>
    <s v="SALE164"/>
    <x v="150"/>
    <x v="5"/>
    <x v="0"/>
    <s v="CUST1276"/>
    <x v="0"/>
    <n v="38"/>
    <s v="PROD54"/>
    <s v="Sports Stopwatch Pro"/>
    <x v="0"/>
    <x v="11"/>
    <s v="STORE12"/>
    <s v="Martinez, Adkins and Johnson"/>
    <s v="North"/>
    <s v="Danielmouth"/>
    <s v="Flagship"/>
    <s v="Credit Card"/>
    <n v="4"/>
    <n v="0.26"/>
    <n v="164.03999999999996"/>
    <x v="161"/>
  </r>
  <r>
    <s v="SALE165"/>
    <x v="151"/>
    <x v="7"/>
    <x v="0"/>
    <s v="CUST1073"/>
    <x v="1"/>
    <n v="56"/>
    <s v="PROD10"/>
    <s v="Men's Graphic T-Shirt"/>
    <x v="4"/>
    <x v="12"/>
    <s v="STORE17"/>
    <s v="Holloway Ltd"/>
    <s v="North"/>
    <s v="Bensonhaven"/>
    <s v="Flagship"/>
    <s v="PayPal"/>
    <n v="3"/>
    <n v="0.18000000000000016"/>
    <n v="707.95000000000027"/>
    <x v="162"/>
  </r>
  <r>
    <s v="SALE166"/>
    <x v="152"/>
    <x v="1"/>
    <x v="1"/>
    <s v="CUST1295"/>
    <x v="1"/>
    <n v="19"/>
    <s v="PROD69"/>
    <s v="Men's Sports Shorts"/>
    <x v="4"/>
    <x v="14"/>
    <s v="STORE8"/>
    <s v="Mann-Austin"/>
    <s v="East"/>
    <s v="Vasquezborough"/>
    <s v="Online"/>
    <s v="COD"/>
    <n v="4"/>
    <n v="0.18000000000000005"/>
    <n v="714.47"/>
    <x v="163"/>
  </r>
  <r>
    <s v="SALE167"/>
    <x v="153"/>
    <x v="0"/>
    <x v="2"/>
    <s v="CUST1415"/>
    <x v="1"/>
    <n v="26"/>
    <s v="PROD79"/>
    <s v="Decorative Lamp Shade"/>
    <x v="3"/>
    <x v="16"/>
    <s v="STORE7"/>
    <s v="Mann-Austin"/>
    <s v="East"/>
    <s v="Vasquezborough"/>
    <s v="Online"/>
    <s v="Credit Card"/>
    <n v="4"/>
    <n v="4.0000000000000036E-2"/>
    <n v="422.09"/>
    <x v="164"/>
  </r>
  <r>
    <s v="SALE168"/>
    <x v="55"/>
    <x v="2"/>
    <x v="0"/>
    <s v="CUST1108"/>
    <x v="0"/>
    <n v="38"/>
    <s v="PROD30"/>
    <s v="Stainless Steel Cutlery Set"/>
    <x v="3"/>
    <x v="8"/>
    <s v="STORE9"/>
    <s v="Mann-Austin"/>
    <s v="East"/>
    <s v="Vasquezborough"/>
    <s v="Online"/>
    <s v="Credit Card"/>
    <n v="1"/>
    <n v="0.19999999999999996"/>
    <n v="998.19000000000017"/>
    <x v="165"/>
  </r>
  <r>
    <s v="SALE169"/>
    <x v="154"/>
    <x v="4"/>
    <x v="0"/>
    <s v="CUST1373"/>
    <x v="1"/>
    <n v="37"/>
    <s v="PROD72"/>
    <s v="Professional Jump Rope"/>
    <x v="0"/>
    <x v="13"/>
    <s v="STORE7"/>
    <s v="Mann-Austin"/>
    <s v="East"/>
    <s v="Vasquezborough"/>
    <s v="Online"/>
    <s v="COD"/>
    <n v="2"/>
    <n v="0.12"/>
    <n v="343.42"/>
    <x v="166"/>
  </r>
  <r>
    <s v="SALE170"/>
    <x v="155"/>
    <x v="10"/>
    <x v="0"/>
    <s v="CUST1256"/>
    <x v="0"/>
    <n v="57"/>
    <s v="PROD34"/>
    <s v="Gaming Mechanical Keyboard"/>
    <x v="1"/>
    <x v="3"/>
    <s v="STORE6"/>
    <s v="Mann-Austin"/>
    <s v="East"/>
    <s v="Vasquezborough"/>
    <s v="Online"/>
    <s v="COD"/>
    <n v="1"/>
    <n v="0.27999999999999992"/>
    <n v="152.16999999999996"/>
    <x v="167"/>
  </r>
  <r>
    <s v="SALE171"/>
    <x v="156"/>
    <x v="5"/>
    <x v="2"/>
    <s v="CUST1175"/>
    <x v="0"/>
    <n v="56"/>
    <s v="PROD49"/>
    <s v="Men's Roll-On Perfume"/>
    <x v="2"/>
    <x v="2"/>
    <s v="STORE11"/>
    <s v="Martinez, Adkins and Johnson"/>
    <s v="North"/>
    <s v="Danielmouth"/>
    <s v="Flagship"/>
    <s v="PayPal"/>
    <n v="1"/>
    <n v="0.2599999999999999"/>
    <n v="325.07999999999993"/>
    <x v="168"/>
  </r>
  <r>
    <s v="SALE172"/>
    <x v="157"/>
    <x v="1"/>
    <x v="1"/>
    <s v="CUST1344"/>
    <x v="0"/>
    <n v="39"/>
    <s v="PROD89"/>
    <s v="Face Foundation Kit"/>
    <x v="2"/>
    <x v="19"/>
    <s v="STORE10"/>
    <s v="Martinez, Adkins and Johnson"/>
    <s v="North"/>
    <s v="Danielmouth"/>
    <s v="Flagship"/>
    <s v="COD"/>
    <n v="2"/>
    <n v="0.25"/>
    <n v="827.92000000000007"/>
    <x v="169"/>
  </r>
  <r>
    <s v="SALE173"/>
    <x v="158"/>
    <x v="4"/>
    <x v="0"/>
    <s v="CUST1485"/>
    <x v="1"/>
    <n v="46"/>
    <s v="PROD26"/>
    <s v="Wireless Bluetooth Speaker"/>
    <x v="1"/>
    <x v="1"/>
    <s v="STORE2"/>
    <s v="Mann-Austin"/>
    <s v="East"/>
    <s v="Vasquezborough"/>
    <s v="Online"/>
    <s v="COD"/>
    <n v="2"/>
    <n v="9.9999999999999978E-2"/>
    <n v="593.47"/>
    <x v="170"/>
  </r>
  <r>
    <s v="SALE174"/>
    <x v="157"/>
    <x v="1"/>
    <x v="1"/>
    <s v="CUST1293"/>
    <x v="1"/>
    <n v="56"/>
    <s v="PROD20"/>
    <s v="Outdoor Sports Water Bottle"/>
    <x v="0"/>
    <x v="11"/>
    <s v="STORE7"/>
    <s v="Mann-Austin"/>
    <s v="East"/>
    <s v="Vasquezborough"/>
    <s v="Online"/>
    <s v="COD"/>
    <n v="4"/>
    <n v="5.0000000000000044E-2"/>
    <n v="756.28000000000009"/>
    <x v="171"/>
  </r>
  <r>
    <s v="SALE175"/>
    <x v="159"/>
    <x v="1"/>
    <x v="0"/>
    <s v="CUST1377"/>
    <x v="1"/>
    <n v="39"/>
    <s v="PROD92"/>
    <s v="Microwave Oven"/>
    <x v="3"/>
    <x v="5"/>
    <s v="STORE1"/>
    <s v="Martinez, Adkins and Johnson"/>
    <s v="North"/>
    <s v="Danielmouth"/>
    <s v="Flagship"/>
    <s v="Credit Card"/>
    <n v="2"/>
    <n v="0.14000000000000001"/>
    <n v="707.65"/>
    <x v="172"/>
  </r>
  <r>
    <s v="SALE176"/>
    <x v="160"/>
    <x v="9"/>
    <x v="0"/>
    <s v="CUST1128"/>
    <x v="0"/>
    <n v="45"/>
    <s v="PROD25"/>
    <s v="Women's Scarf Set"/>
    <x v="4"/>
    <x v="11"/>
    <s v="STORE15"/>
    <s v="Shelton PLC"/>
    <s v="North"/>
    <s v="East Jenniferstad"/>
    <s v="Flagship"/>
    <s v="PayPal"/>
    <n v="1"/>
    <n v="0.28000000000000003"/>
    <n v="857.35"/>
    <x v="173"/>
  </r>
  <r>
    <s v="SALE177"/>
    <x v="161"/>
    <x v="4"/>
    <x v="2"/>
    <s v="CUST1499"/>
    <x v="1"/>
    <n v="27"/>
    <s v="PROD55"/>
    <s v="Ceramic Plant Pot"/>
    <x v="3"/>
    <x v="6"/>
    <s v="STORE8"/>
    <s v="Mann-Austin"/>
    <s v="East"/>
    <s v="Vasquezborough"/>
    <s v="Online"/>
    <s v="PayPal"/>
    <n v="1"/>
    <n v="3.9999999999999925E-2"/>
    <n v="79"/>
    <x v="174"/>
  </r>
  <r>
    <s v="SALE178"/>
    <x v="77"/>
    <x v="7"/>
    <x v="2"/>
    <s v="CUST1066"/>
    <x v="1"/>
    <n v="27"/>
    <s v="PROD94"/>
    <s v="Vitamin E Body Lotion"/>
    <x v="2"/>
    <x v="18"/>
    <s v="STORE5"/>
    <s v="Mann-Austin"/>
    <s v="East"/>
    <s v="Vasquezborough"/>
    <s v="Online"/>
    <s v="COD"/>
    <n v="4"/>
    <n v="0"/>
    <n v="638.91"/>
    <x v="175"/>
  </r>
  <r>
    <s v="SALE179"/>
    <x v="162"/>
    <x v="2"/>
    <x v="2"/>
    <s v="CUST1081"/>
    <x v="1"/>
    <n v="34"/>
    <s v="PROD45"/>
    <s v="High-Grip Football"/>
    <x v="0"/>
    <x v="0"/>
    <s v="STORE0"/>
    <s v="Rivera-Warner"/>
    <s v="East"/>
    <s v="Washingtonfurt"/>
    <s v="Flagship"/>
    <s v="Credit Card"/>
    <n v="2"/>
    <n v="0.27"/>
    <n v="522.16999999999996"/>
    <x v="176"/>
  </r>
  <r>
    <s v="SALE180"/>
    <x v="163"/>
    <x v="3"/>
    <x v="1"/>
    <s v="CUST1478"/>
    <x v="0"/>
    <n v="59"/>
    <s v="PROD39"/>
    <s v="Portable Power Bank"/>
    <x v="1"/>
    <x v="10"/>
    <s v="STORE12"/>
    <s v="Martinez, Adkins and Johnson"/>
    <s v="North"/>
    <s v="Danielmouth"/>
    <s v="Flagship"/>
    <s v="Credit Card"/>
    <n v="3"/>
    <n v="0.27"/>
    <n v="954.29000000000008"/>
    <x v="177"/>
  </r>
  <r>
    <s v="SALE181"/>
    <x v="27"/>
    <x v="6"/>
    <x v="2"/>
    <s v="CUST1462"/>
    <x v="1"/>
    <n v="34"/>
    <s v="PROD33"/>
    <s v="Modern Wall Clock"/>
    <x v="3"/>
    <x v="6"/>
    <s v="STORE13"/>
    <s v="Martinez, Adkins and Johnson"/>
    <s v="North"/>
    <s v="Danielmouth"/>
    <s v="Flagship"/>
    <s v="PayPal"/>
    <n v="3"/>
    <n v="0.15000000000000002"/>
    <n v="53.920000000000009"/>
    <x v="178"/>
  </r>
  <r>
    <s v="SALE182"/>
    <x v="164"/>
    <x v="10"/>
    <x v="2"/>
    <s v="CUST1396"/>
    <x v="1"/>
    <n v="25"/>
    <s v="PROD34"/>
    <s v="Gaming Mechanical Keyboard"/>
    <x v="1"/>
    <x v="3"/>
    <s v="STORE0"/>
    <s v="Rivera-Warner"/>
    <s v="East"/>
    <s v="Washingtonfurt"/>
    <s v="Flagship"/>
    <s v="COD"/>
    <n v="4"/>
    <n v="2.0000000000000129E-2"/>
    <n v="741.88000000000011"/>
    <x v="179"/>
  </r>
  <r>
    <s v="SALE183"/>
    <x v="139"/>
    <x v="11"/>
    <x v="0"/>
    <s v="CUST1033"/>
    <x v="0"/>
    <n v="25"/>
    <s v="PROD46"/>
    <s v="Men's Winter Jacket"/>
    <x v="4"/>
    <x v="21"/>
    <s v="STORE3"/>
    <s v="Mann-Austin"/>
    <s v="East"/>
    <s v="Vasquezborough"/>
    <s v="Online"/>
    <s v="PayPal"/>
    <n v="1"/>
    <n v="1.0000000000000009E-2"/>
    <n v="547.09"/>
    <x v="180"/>
  </r>
  <r>
    <s v="SALE184"/>
    <x v="165"/>
    <x v="4"/>
    <x v="2"/>
    <s v="CUST1489"/>
    <x v="1"/>
    <n v="42"/>
    <s v="PROD89"/>
    <s v="Face Foundation Kit"/>
    <x v="2"/>
    <x v="19"/>
    <s v="STORE3"/>
    <s v="Mann-Austin"/>
    <s v="East"/>
    <s v="Vasquezborough"/>
    <s v="Online"/>
    <s v="PayPal"/>
    <n v="1"/>
    <n v="0.14000000000000001"/>
    <n v="789.35"/>
    <x v="181"/>
  </r>
  <r>
    <s v="SALE185"/>
    <x v="166"/>
    <x v="9"/>
    <x v="0"/>
    <s v="CUST1428"/>
    <x v="1"/>
    <n v="27"/>
    <s v="PROD63"/>
    <s v="Organic Sunscreen Lotion"/>
    <x v="2"/>
    <x v="18"/>
    <s v="STORE3"/>
    <s v="Mann-Austin"/>
    <s v="East"/>
    <s v="Vasquezborough"/>
    <s v="Online"/>
    <s v="COD"/>
    <n v="3"/>
    <n v="9.000000000000008E-2"/>
    <n v="476.7800000000002"/>
    <x v="182"/>
  </r>
  <r>
    <s v="SALE186"/>
    <x v="167"/>
    <x v="3"/>
    <x v="0"/>
    <s v="CUST1453"/>
    <x v="1"/>
    <n v="62"/>
    <s v="PROD79"/>
    <s v="Decorative Lamp Shade"/>
    <x v="3"/>
    <x v="16"/>
    <s v="STORE18"/>
    <s v="Guerrero-Schmitt"/>
    <s v="East"/>
    <s v="East Stevechester"/>
    <s v="Flagship"/>
    <s v="PayPal"/>
    <n v="2"/>
    <n v="4.0000000000000036E-2"/>
    <n v="504.26"/>
    <x v="183"/>
  </r>
  <r>
    <s v="SALE187"/>
    <x v="44"/>
    <x v="8"/>
    <x v="0"/>
    <s v="CUST1272"/>
    <x v="1"/>
    <n v="48"/>
    <s v="PROD81"/>
    <s v="Badminton Racket Set"/>
    <x v="0"/>
    <x v="20"/>
    <s v="STORE6"/>
    <s v="Mann-Austin"/>
    <s v="East"/>
    <s v="Vasquezborough"/>
    <s v="Online"/>
    <s v="COD"/>
    <n v="2"/>
    <n v="1.0000000000000009E-2"/>
    <n v="549.32999999999993"/>
    <x v="184"/>
  </r>
  <r>
    <s v="SALE188"/>
    <x v="168"/>
    <x v="10"/>
    <x v="0"/>
    <s v="CUST1382"/>
    <x v="1"/>
    <n v="20"/>
    <s v="PROD4"/>
    <s v="Portable Power Bank"/>
    <x v="1"/>
    <x v="10"/>
    <s v="STORE3"/>
    <s v="Mann-Austin"/>
    <s v="East"/>
    <s v="Vasquezborough"/>
    <s v="Online"/>
    <s v="Credit Card"/>
    <n v="3"/>
    <n v="4.0000000000000036E-2"/>
    <n v="620.22"/>
    <x v="185"/>
  </r>
  <r>
    <s v="SALE189"/>
    <x v="168"/>
    <x v="10"/>
    <x v="0"/>
    <s v="CUST1091"/>
    <x v="1"/>
    <n v="29"/>
    <s v="PROD46"/>
    <s v="Men's Winter Jacket"/>
    <x v="4"/>
    <x v="21"/>
    <s v="STORE3"/>
    <s v="Mann-Austin"/>
    <s v="East"/>
    <s v="Vasquezborough"/>
    <s v="Online"/>
    <s v="COD"/>
    <n v="1"/>
    <n v="0.10000000000000009"/>
    <n v="580.76"/>
    <x v="186"/>
  </r>
  <r>
    <s v="SALE190"/>
    <x v="169"/>
    <x v="10"/>
    <x v="2"/>
    <s v="CUST1334"/>
    <x v="1"/>
    <n v="50"/>
    <s v="PROD71"/>
    <s v="Hair Repair Oil Treatment"/>
    <x v="2"/>
    <x v="4"/>
    <s v="STORE9"/>
    <s v="Mann-Austin"/>
    <s v="East"/>
    <s v="Vasquezborough"/>
    <s v="Online"/>
    <s v="PayPal"/>
    <n v="3"/>
    <n v="0.14000000000000001"/>
    <n v="444.55"/>
    <x v="187"/>
  </r>
  <r>
    <s v="SALE191"/>
    <x v="170"/>
    <x v="2"/>
    <x v="0"/>
    <s v="CUST1138"/>
    <x v="0"/>
    <n v="43"/>
    <s v="PROD46"/>
    <s v="Men's Winter Jacket"/>
    <x v="4"/>
    <x v="21"/>
    <s v="STORE18"/>
    <s v="Guerrero-Schmitt"/>
    <s v="East"/>
    <s v="East Stevechester"/>
    <s v="Flagship"/>
    <s v="PayPal"/>
    <n v="1"/>
    <n v="3.0000000000000027E-2"/>
    <n v="804.9"/>
    <x v="188"/>
  </r>
  <r>
    <s v="SALE192"/>
    <x v="136"/>
    <x v="3"/>
    <x v="0"/>
    <s v="CUST1424"/>
    <x v="0"/>
    <n v="53"/>
    <s v="PROD92"/>
    <s v="Microwave Oven"/>
    <x v="3"/>
    <x v="5"/>
    <s v="STORE14"/>
    <s v="Mcdonald Inc"/>
    <s v="South"/>
    <s v="Christopherland"/>
    <s v="Outlet"/>
    <s v="COD"/>
    <n v="3"/>
    <n v="0.15000000000000002"/>
    <n v="361.65"/>
    <x v="189"/>
  </r>
  <r>
    <s v="SALE193"/>
    <x v="171"/>
    <x v="10"/>
    <x v="2"/>
    <s v="CUST1162"/>
    <x v="0"/>
    <n v="37"/>
    <s v="PROD7"/>
    <s v="Men's Sports Shorts"/>
    <x v="4"/>
    <x v="14"/>
    <s v="STORE4"/>
    <s v="Mann-Austin"/>
    <s v="East"/>
    <s v="Vasquezborough"/>
    <s v="Online"/>
    <s v="Credit Card"/>
    <n v="1"/>
    <n v="3.0000000000000027E-2"/>
    <n v="271.76"/>
    <x v="190"/>
  </r>
  <r>
    <s v="SALE194"/>
    <x v="172"/>
    <x v="3"/>
    <x v="0"/>
    <s v="CUST1323"/>
    <x v="1"/>
    <n v="64"/>
    <s v="PROD49"/>
    <s v="Men's Roll-On Perfume"/>
    <x v="2"/>
    <x v="2"/>
    <s v="STORE10"/>
    <s v="Martinez, Adkins and Johnson"/>
    <s v="North"/>
    <s v="Danielmouth"/>
    <s v="Flagship"/>
    <s v="COD"/>
    <n v="3"/>
    <n v="0.24"/>
    <n v="958.14999999999986"/>
    <x v="191"/>
  </r>
  <r>
    <s v="SALE195"/>
    <x v="63"/>
    <x v="1"/>
    <x v="1"/>
    <s v="CUST1427"/>
    <x v="1"/>
    <n v="18"/>
    <s v="PROD60"/>
    <s v="Luxury Perfume Spray"/>
    <x v="2"/>
    <x v="2"/>
    <s v="STORE17"/>
    <s v="Holloway Ltd"/>
    <s v="North"/>
    <s v="Bensonhaven"/>
    <s v="Flagship"/>
    <s v="Credit Card"/>
    <n v="1"/>
    <n v="3.0000000000000027E-2"/>
    <n v="889.19"/>
    <x v="192"/>
  </r>
  <r>
    <s v="SALE196"/>
    <x v="173"/>
    <x v="8"/>
    <x v="2"/>
    <s v="CUST1464"/>
    <x v="1"/>
    <n v="45"/>
    <s v="PROD57"/>
    <s v="Foam Roller"/>
    <x v="0"/>
    <x v="13"/>
    <s v="STORE16"/>
    <s v="Frederick-Wright"/>
    <s v="West"/>
    <s v="New Jimmymouth"/>
    <s v="Flagship"/>
    <s v="COD"/>
    <n v="4"/>
    <n v="5.0000000000000044E-2"/>
    <n v="689.67000000000007"/>
    <x v="193"/>
  </r>
  <r>
    <s v="SALE197"/>
    <x v="174"/>
    <x v="11"/>
    <x v="1"/>
    <s v="CUST1135"/>
    <x v="1"/>
    <n v="33"/>
    <s v="PROD44"/>
    <s v="Adjustable Jump Rope"/>
    <x v="0"/>
    <x v="13"/>
    <s v="STORE11"/>
    <s v="Martinez, Adkins and Johnson"/>
    <s v="North"/>
    <s v="Danielmouth"/>
    <s v="Flagship"/>
    <s v="PayPal"/>
    <n v="1"/>
    <n v="3.0000000000000027E-2"/>
    <n v="541.24"/>
    <x v="194"/>
  </r>
  <r>
    <s v="SALE198"/>
    <x v="167"/>
    <x v="3"/>
    <x v="0"/>
    <s v="CUST1448"/>
    <x v="1"/>
    <n v="64"/>
    <s v="PROD81"/>
    <s v="Badminton Racket Set"/>
    <x v="0"/>
    <x v="20"/>
    <s v="STORE6"/>
    <s v="Mann-Austin"/>
    <s v="East"/>
    <s v="Vasquezborough"/>
    <s v="Online"/>
    <s v="PayPal"/>
    <n v="1"/>
    <n v="0.16000000000000003"/>
    <n v="454.71"/>
    <x v="195"/>
  </r>
  <r>
    <s v="SALE199"/>
    <x v="175"/>
    <x v="1"/>
    <x v="0"/>
    <s v="CUST1038"/>
    <x v="1"/>
    <n v="35"/>
    <s v="PROD66"/>
    <s v="Women's Hair Dryer Brush"/>
    <x v="2"/>
    <x v="4"/>
    <s v="STORE5"/>
    <s v="Mann-Austin"/>
    <s v="East"/>
    <s v="Vasquezborough"/>
    <s v="Online"/>
    <s v="Credit Card"/>
    <n v="2"/>
    <n v="0.26"/>
    <n v="397.63"/>
    <x v="196"/>
  </r>
  <r>
    <s v="SALE200"/>
    <x v="176"/>
    <x v="9"/>
    <x v="2"/>
    <s v="CUST1170"/>
    <x v="0"/>
    <n v="18"/>
    <s v="PROD83"/>
    <s v="Hydrating Face Cleanser"/>
    <x v="2"/>
    <x v="18"/>
    <s v="STORE6"/>
    <s v="Mann-Austin"/>
    <s v="East"/>
    <s v="Vasquezborough"/>
    <s v="Online"/>
    <s v="PayPal"/>
    <n v="3"/>
    <n v="0.26000000000000012"/>
    <n v="748.56000000000017"/>
    <x v="197"/>
  </r>
  <r>
    <s v="SALE201"/>
    <x v="177"/>
    <x v="9"/>
    <x v="2"/>
    <s v="CUST1144"/>
    <x v="1"/>
    <n v="62"/>
    <s v="PROD33"/>
    <s v="Modern Wall Clock"/>
    <x v="3"/>
    <x v="6"/>
    <s v="STORE4"/>
    <s v="Mann-Austin"/>
    <s v="East"/>
    <s v="Vasquezborough"/>
    <s v="Online"/>
    <s v="Credit Card"/>
    <n v="1"/>
    <n v="0.15000000000000002"/>
    <n v="885.72"/>
    <x v="198"/>
  </r>
  <r>
    <s v="SALE202"/>
    <x v="178"/>
    <x v="10"/>
    <x v="2"/>
    <s v="CUST1108"/>
    <x v="0"/>
    <n v="38"/>
    <s v="PROD62"/>
    <s v="Laptop Cooling Pad"/>
    <x v="1"/>
    <x v="3"/>
    <s v="STORE1"/>
    <s v="Martinez, Adkins and Johnson"/>
    <s v="North"/>
    <s v="Danielmouth"/>
    <s v="Flagship"/>
    <s v="COD"/>
    <n v="4"/>
    <n v="0.28000000000000003"/>
    <n v="408.07000000000005"/>
    <x v="199"/>
  </r>
  <r>
    <s v="SALE203"/>
    <x v="179"/>
    <x v="6"/>
    <x v="0"/>
    <s v="CUST1472"/>
    <x v="0"/>
    <n v="42"/>
    <s v="PROD34"/>
    <s v="Gaming Mechanical Keyboard"/>
    <x v="1"/>
    <x v="3"/>
    <s v="STORE9"/>
    <s v="Mann-Austin"/>
    <s v="East"/>
    <s v="Vasquezborough"/>
    <s v="Online"/>
    <s v="PayPal"/>
    <n v="2"/>
    <n v="0.28000000000000003"/>
    <n v="597.07000000000005"/>
    <x v="200"/>
  </r>
  <r>
    <s v="SALE204"/>
    <x v="180"/>
    <x v="2"/>
    <x v="0"/>
    <s v="CUST1022"/>
    <x v="1"/>
    <n v="33"/>
    <s v="PROD67"/>
    <s v="Smart LED Light Strip"/>
    <x v="1"/>
    <x v="11"/>
    <s v="STORE9"/>
    <s v="Mann-Austin"/>
    <s v="East"/>
    <s v="Vasquezborough"/>
    <s v="Online"/>
    <s v="COD"/>
    <n v="3"/>
    <n v="0.11999999999999988"/>
    <n v="723.4699999999998"/>
    <x v="201"/>
  </r>
  <r>
    <s v="SALE205"/>
    <x v="144"/>
    <x v="7"/>
    <x v="2"/>
    <s v="CUST1437"/>
    <x v="1"/>
    <n v="47"/>
    <s v="PROD88"/>
    <s v="Sports Wrist Sweatbands"/>
    <x v="0"/>
    <x v="11"/>
    <s v="STORE5"/>
    <s v="Mann-Austin"/>
    <s v="East"/>
    <s v="Vasquezborough"/>
    <s v="Online"/>
    <s v="Credit Card"/>
    <n v="1"/>
    <n v="0.21999999999999997"/>
    <n v="479.92999999999995"/>
    <x v="202"/>
  </r>
  <r>
    <s v="SALE206"/>
    <x v="181"/>
    <x v="2"/>
    <x v="0"/>
    <s v="CUST1243"/>
    <x v="1"/>
    <n v="56"/>
    <s v="PROD34"/>
    <s v="Gaming Mechanical Keyboard"/>
    <x v="1"/>
    <x v="3"/>
    <s v="STORE16"/>
    <s v="Frederick-Wright"/>
    <s v="West"/>
    <s v="New Jimmymouth"/>
    <s v="Flagship"/>
    <s v="COD"/>
    <n v="4"/>
    <n v="0.20999999999999996"/>
    <n v="362.80999999999995"/>
    <x v="203"/>
  </r>
  <r>
    <s v="SALE207"/>
    <x v="182"/>
    <x v="1"/>
    <x v="0"/>
    <s v="CUST1185"/>
    <x v="1"/>
    <n v="54"/>
    <s v="PROD79"/>
    <s v="Decorative Lamp Shade"/>
    <x v="3"/>
    <x v="16"/>
    <s v="STORE3"/>
    <s v="Mann-Austin"/>
    <s v="East"/>
    <s v="Vasquezborough"/>
    <s v="Online"/>
    <s v="PayPal"/>
    <n v="1"/>
    <n v="1.0000000000000009E-2"/>
    <n v="127.11"/>
    <x v="204"/>
  </r>
  <r>
    <s v="SALE208"/>
    <x v="168"/>
    <x v="10"/>
    <x v="0"/>
    <s v="CUST1184"/>
    <x v="1"/>
    <n v="46"/>
    <s v="PROD34"/>
    <s v="Gaming Mechanical Keyboard"/>
    <x v="1"/>
    <x v="3"/>
    <s v="STORE17"/>
    <s v="Holloway Ltd"/>
    <s v="North"/>
    <s v="Bensonhaven"/>
    <s v="Flagship"/>
    <s v="Credit Card"/>
    <n v="4"/>
    <n v="4.0000000000000036E-2"/>
    <n v="931.26"/>
    <x v="205"/>
  </r>
  <r>
    <s v="SALE209"/>
    <x v="183"/>
    <x v="11"/>
    <x v="1"/>
    <s v="CUST1371"/>
    <x v="1"/>
    <n v="21"/>
    <s v="PROD67"/>
    <s v="Smart LED Light Strip"/>
    <x v="1"/>
    <x v="11"/>
    <s v="STORE8"/>
    <s v="Mann-Austin"/>
    <s v="East"/>
    <s v="Vasquezborough"/>
    <s v="Online"/>
    <s v="PayPal"/>
    <n v="1"/>
    <n v="4.0000000000000036E-2"/>
    <n v="620.80999999999995"/>
    <x v="206"/>
  </r>
  <r>
    <s v="SALE210"/>
    <x v="184"/>
    <x v="0"/>
    <x v="0"/>
    <s v="CUST1094"/>
    <x v="1"/>
    <n v="43"/>
    <s v="PROD50"/>
    <s v="Boxing Hand Wraps"/>
    <x v="0"/>
    <x v="13"/>
    <s v="STORE2"/>
    <s v="Mann-Austin"/>
    <s v="East"/>
    <s v="Vasquezborough"/>
    <s v="Online"/>
    <s v="COD"/>
    <n v="1"/>
    <n v="0.27"/>
    <n v="823.26"/>
    <x v="207"/>
  </r>
  <r>
    <s v="SALE211"/>
    <x v="185"/>
    <x v="5"/>
    <x v="2"/>
    <s v="CUST1012"/>
    <x v="1"/>
    <n v="55"/>
    <s v="PROD27"/>
    <s v="Decorative Floor Vase"/>
    <x v="3"/>
    <x v="6"/>
    <s v="STORE8"/>
    <s v="Mann-Austin"/>
    <s v="East"/>
    <s v="Vasquezborough"/>
    <s v="Online"/>
    <s v="COD"/>
    <n v="3"/>
    <n v="0.26999999999999991"/>
    <n v="681.00999999999976"/>
    <x v="208"/>
  </r>
  <r>
    <s v="SALE212"/>
    <x v="72"/>
    <x v="11"/>
    <x v="2"/>
    <s v="CUST1442"/>
    <x v="1"/>
    <n v="42"/>
    <s v="PROD56"/>
    <s v="Premium Blanket Throw"/>
    <x v="3"/>
    <x v="6"/>
    <s v="STORE19"/>
    <s v="Mann-Austin"/>
    <s v="East"/>
    <s v="Vasquezborough"/>
    <s v="Online"/>
    <s v="Credit Card"/>
    <n v="4"/>
    <n v="0.13"/>
    <n v="119.83"/>
    <x v="209"/>
  </r>
  <r>
    <s v="SALE213"/>
    <x v="158"/>
    <x v="4"/>
    <x v="0"/>
    <s v="CUST1307"/>
    <x v="1"/>
    <n v="56"/>
    <s v="PROD78"/>
    <s v="Essential Oil Diffuser"/>
    <x v="3"/>
    <x v="6"/>
    <s v="STORE2"/>
    <s v="Mann-Austin"/>
    <s v="East"/>
    <s v="Vasquezborough"/>
    <s v="Online"/>
    <s v="PayPal"/>
    <n v="1"/>
    <n v="3.0000000000000027E-2"/>
    <n v="575.66"/>
    <x v="210"/>
  </r>
  <r>
    <s v="SALE214"/>
    <x v="186"/>
    <x v="11"/>
    <x v="2"/>
    <s v="CUST1199"/>
    <x v="0"/>
    <n v="46"/>
    <s v="PROD48"/>
    <s v="Car Dashboard Phone Holder"/>
    <x v="1"/>
    <x v="11"/>
    <s v="STORE16"/>
    <s v="Frederick-Wright"/>
    <s v="West"/>
    <s v="New Jimmymouth"/>
    <s v="Flagship"/>
    <s v="Credit Card"/>
    <n v="1"/>
    <n v="0.26"/>
    <n v="775.84"/>
    <x v="211"/>
  </r>
  <r>
    <s v="SALE215"/>
    <x v="187"/>
    <x v="9"/>
    <x v="0"/>
    <s v="CUST1443"/>
    <x v="0"/>
    <n v="51"/>
    <s v="PROD14"/>
    <s v="Decorative Wall Mirror"/>
    <x v="3"/>
    <x v="6"/>
    <s v="STORE9"/>
    <s v="Mann-Austin"/>
    <s v="East"/>
    <s v="Vasquezborough"/>
    <s v="Online"/>
    <s v="Credit Card"/>
    <n v="3"/>
    <n v="5.0000000000000044E-2"/>
    <n v="318.43"/>
    <x v="212"/>
  </r>
  <r>
    <s v="SALE216"/>
    <x v="58"/>
    <x v="0"/>
    <x v="2"/>
    <s v="CUST1153"/>
    <x v="0"/>
    <n v="31"/>
    <s v="PROD72"/>
    <s v="Professional Jump Rope"/>
    <x v="0"/>
    <x v="13"/>
    <s v="STORE8"/>
    <s v="Mann-Austin"/>
    <s v="East"/>
    <s v="Vasquezborough"/>
    <s v="Online"/>
    <s v="COD"/>
    <n v="3"/>
    <n v="7.9999999999999849E-2"/>
    <n v="141.59999999999994"/>
    <x v="213"/>
  </r>
  <r>
    <s v="SALE217"/>
    <x v="188"/>
    <x v="11"/>
    <x v="1"/>
    <s v="CUST1266"/>
    <x v="1"/>
    <n v="32"/>
    <s v="PROD15"/>
    <s v="4K Home Projector"/>
    <x v="1"/>
    <x v="5"/>
    <s v="STORE19"/>
    <s v="Mann-Austin"/>
    <s v="East"/>
    <s v="Vasquezborough"/>
    <s v="Online"/>
    <s v="PayPal"/>
    <n v="1"/>
    <n v="0.14000000000000001"/>
    <n v="332.82"/>
    <x v="214"/>
  </r>
  <r>
    <s v="SALE218"/>
    <x v="21"/>
    <x v="2"/>
    <x v="0"/>
    <s v="CUST1246"/>
    <x v="0"/>
    <n v="58"/>
    <s v="PROD72"/>
    <s v="Professional Jump Rope"/>
    <x v="0"/>
    <x v="13"/>
    <s v="STORE1"/>
    <s v="Martinez, Adkins and Johnson"/>
    <s v="North"/>
    <s v="Danielmouth"/>
    <s v="Flagship"/>
    <s v="COD"/>
    <n v="4"/>
    <n v="0.10999999999999999"/>
    <n v="640.97"/>
    <x v="215"/>
  </r>
  <r>
    <s v="SALE219"/>
    <x v="189"/>
    <x v="11"/>
    <x v="1"/>
    <s v="CUST1203"/>
    <x v="0"/>
    <n v="47"/>
    <s v="PROD90"/>
    <s v="Gaming Mouse Pad XL"/>
    <x v="1"/>
    <x v="11"/>
    <s v="STORE15"/>
    <s v="Shelton PLC"/>
    <s v="North"/>
    <s v="East Jenniferstad"/>
    <s v="Flagship"/>
    <s v="COD"/>
    <n v="4"/>
    <n v="2.0000000000000018E-2"/>
    <n v="75.37"/>
    <x v="216"/>
  </r>
  <r>
    <s v="SALE220"/>
    <x v="190"/>
    <x v="10"/>
    <x v="2"/>
    <s v="CUST1075"/>
    <x v="1"/>
    <n v="61"/>
    <s v="PROD16"/>
    <s v="Beard Grooming Kit"/>
    <x v="2"/>
    <x v="17"/>
    <s v="STORE18"/>
    <s v="Guerrero-Schmitt"/>
    <s v="East"/>
    <s v="East Stevechester"/>
    <s v="Flagship"/>
    <s v="COD"/>
    <n v="3"/>
    <n v="7.999999999999996E-2"/>
    <n v="434.54999999999995"/>
    <x v="217"/>
  </r>
  <r>
    <s v="SALE221"/>
    <x v="148"/>
    <x v="9"/>
    <x v="2"/>
    <s v="CUST1099"/>
    <x v="0"/>
    <n v="35"/>
    <s v="PROD26"/>
    <s v="Wireless Bluetooth Speaker"/>
    <x v="1"/>
    <x v="1"/>
    <s v="STORE14"/>
    <s v="Mcdonald Inc"/>
    <s v="South"/>
    <s v="Christopherland"/>
    <s v="Outlet"/>
    <s v="Credit Card"/>
    <n v="4"/>
    <n v="0.15000000000000002"/>
    <n v="652.28"/>
    <x v="218"/>
  </r>
  <r>
    <s v="SALE222"/>
    <x v="0"/>
    <x v="0"/>
    <x v="0"/>
    <s v="CUST1269"/>
    <x v="1"/>
    <n v="45"/>
    <s v="PROD76"/>
    <s v="Wireless Mouse"/>
    <x v="1"/>
    <x v="3"/>
    <s v="STORE17"/>
    <s v="Holloway Ltd"/>
    <s v="North"/>
    <s v="Bensonhaven"/>
    <s v="Flagship"/>
    <s v="Credit Card"/>
    <n v="3"/>
    <n v="0.14999999999999991"/>
    <n v="207.8"/>
    <x v="219"/>
  </r>
  <r>
    <s v="SALE223"/>
    <x v="191"/>
    <x v="9"/>
    <x v="0"/>
    <s v="CUST1495"/>
    <x v="1"/>
    <n v="23"/>
    <s v="PROD61"/>
    <s v="Tennis Ball 3-Pack"/>
    <x v="0"/>
    <x v="20"/>
    <s v="STORE15"/>
    <s v="Shelton PLC"/>
    <s v="North"/>
    <s v="East Jenniferstad"/>
    <s v="Flagship"/>
    <s v="PayPal"/>
    <n v="4"/>
    <n v="3.0000000000000027E-2"/>
    <n v="385.5"/>
    <x v="220"/>
  </r>
  <r>
    <s v="SALE224"/>
    <x v="192"/>
    <x v="8"/>
    <x v="2"/>
    <s v="CUST1096"/>
    <x v="1"/>
    <n v="30"/>
    <s v="PROD65"/>
    <s v="Adjustable Dumbbells 20kg"/>
    <x v="0"/>
    <x v="13"/>
    <s v="STORE6"/>
    <s v="Mann-Austin"/>
    <s v="East"/>
    <s v="Vasquezborough"/>
    <s v="Online"/>
    <s v="Credit Card"/>
    <n v="3"/>
    <n v="0.12"/>
    <n v="548.19000000000005"/>
    <x v="221"/>
  </r>
  <r>
    <s v="SALE225"/>
    <x v="48"/>
    <x v="3"/>
    <x v="0"/>
    <s v="CUST1069"/>
    <x v="1"/>
    <n v="24"/>
    <s v="PROD73"/>
    <s v="Shin Guards – Adult"/>
    <x v="0"/>
    <x v="0"/>
    <s v="STORE9"/>
    <s v="Mann-Austin"/>
    <s v="East"/>
    <s v="Vasquezborough"/>
    <s v="Online"/>
    <s v="Credit Card"/>
    <n v="3"/>
    <n v="9.000000000000008E-2"/>
    <n v="927.60000000000036"/>
    <x v="222"/>
  </r>
  <r>
    <s v="SALE226"/>
    <x v="193"/>
    <x v="4"/>
    <x v="2"/>
    <s v="CUST1266"/>
    <x v="1"/>
    <n v="32"/>
    <s v="PROD61"/>
    <s v="Tennis Ball 3-Pack"/>
    <x v="0"/>
    <x v="20"/>
    <s v="STORE3"/>
    <s v="Mann-Austin"/>
    <s v="East"/>
    <s v="Vasquezborough"/>
    <s v="Online"/>
    <s v="PayPal"/>
    <n v="4"/>
    <n v="0.21999999999999986"/>
    <n v="585.03999999999985"/>
    <x v="223"/>
  </r>
  <r>
    <s v="SALE227"/>
    <x v="194"/>
    <x v="10"/>
    <x v="0"/>
    <s v="CUST1499"/>
    <x v="1"/>
    <n v="27"/>
    <s v="PROD39"/>
    <s v="Portable Power Bank"/>
    <x v="1"/>
    <x v="10"/>
    <s v="STORE2"/>
    <s v="Mann-Austin"/>
    <s v="East"/>
    <s v="Vasquezborough"/>
    <s v="Online"/>
    <s v="Credit Card"/>
    <n v="2"/>
    <n v="8.9999999999999969E-2"/>
    <n v="999.89"/>
    <x v="224"/>
  </r>
  <r>
    <s v="SALE228"/>
    <x v="195"/>
    <x v="1"/>
    <x v="1"/>
    <s v="CUST1107"/>
    <x v="1"/>
    <n v="62"/>
    <s v="PROD75"/>
    <s v="Women's Ankle Boots"/>
    <x v="4"/>
    <x v="15"/>
    <s v="STORE3"/>
    <s v="Mann-Austin"/>
    <s v="East"/>
    <s v="Vasquezborough"/>
    <s v="Online"/>
    <s v="PayPal"/>
    <n v="2"/>
    <n v="4.0000000000000036E-2"/>
    <n v="848.98"/>
    <x v="225"/>
  </r>
  <r>
    <s v="SALE229"/>
    <x v="196"/>
    <x v="6"/>
    <x v="0"/>
    <s v="CUST1142"/>
    <x v="0"/>
    <n v="37"/>
    <s v="PROD60"/>
    <s v="Luxury Perfume Spray"/>
    <x v="2"/>
    <x v="2"/>
    <s v="STORE14"/>
    <s v="Mcdonald Inc"/>
    <s v="South"/>
    <s v="Christopherland"/>
    <s v="Outlet"/>
    <s v="Credit Card"/>
    <n v="3"/>
    <n v="7.999999999999996E-2"/>
    <n v="769.56"/>
    <x v="226"/>
  </r>
  <r>
    <s v="SALE230"/>
    <x v="197"/>
    <x v="4"/>
    <x v="2"/>
    <s v="CUST1049"/>
    <x v="1"/>
    <n v="45"/>
    <s v="PROD48"/>
    <s v="Car Dashboard Phone Holder"/>
    <x v="1"/>
    <x v="11"/>
    <s v="STORE13"/>
    <s v="Martinez, Adkins and Johnson"/>
    <s v="North"/>
    <s v="Danielmouth"/>
    <s v="Flagship"/>
    <s v="PayPal"/>
    <n v="3"/>
    <n v="9.9999999999999978E-2"/>
    <n v="449.87999999999994"/>
    <x v="227"/>
  </r>
  <r>
    <s v="SALE231"/>
    <x v="198"/>
    <x v="0"/>
    <x v="2"/>
    <s v="CUST1275"/>
    <x v="0"/>
    <n v="22"/>
    <s v="PROD69"/>
    <s v="Men's Sports Shorts"/>
    <x v="4"/>
    <x v="14"/>
    <s v="STORE12"/>
    <s v="Martinez, Adkins and Johnson"/>
    <s v="North"/>
    <s v="Danielmouth"/>
    <s v="Flagship"/>
    <s v="Credit Card"/>
    <n v="4"/>
    <n v="1.0000000000000009E-2"/>
    <n v="383.74"/>
    <x v="228"/>
  </r>
  <r>
    <s v="SALE232"/>
    <x v="199"/>
    <x v="10"/>
    <x v="0"/>
    <s v="CUST1148"/>
    <x v="1"/>
    <n v="42"/>
    <s v="PROD58"/>
    <s v="Womens Cotton Scarf"/>
    <x v="4"/>
    <x v="11"/>
    <s v="STORE10"/>
    <s v="Martinez, Adkins and Johnson"/>
    <s v="North"/>
    <s v="Danielmouth"/>
    <s v="Flagship"/>
    <s v="PayPal"/>
    <n v="4"/>
    <n v="0.24"/>
    <n v="794.96999999999991"/>
    <x v="229"/>
  </r>
  <r>
    <s v="SALE233"/>
    <x v="200"/>
    <x v="7"/>
    <x v="2"/>
    <s v="CUST1010"/>
    <x v="0"/>
    <n v="53"/>
    <s v="PROD79"/>
    <s v="Decorative Lamp Shade"/>
    <x v="3"/>
    <x v="16"/>
    <s v="STORE5"/>
    <s v="Mann-Austin"/>
    <s v="East"/>
    <s v="Vasquezborough"/>
    <s v="Online"/>
    <s v="PayPal"/>
    <n v="1"/>
    <n v="5.0000000000000044E-2"/>
    <n v="989.63"/>
    <x v="230"/>
  </r>
  <r>
    <s v="SALE234"/>
    <x v="201"/>
    <x v="9"/>
    <x v="2"/>
    <s v="CUST1335"/>
    <x v="0"/>
    <n v="37"/>
    <s v="PROD54"/>
    <s v="Sports Stopwatch Pro"/>
    <x v="0"/>
    <x v="11"/>
    <s v="STORE0"/>
    <s v="Rivera-Warner"/>
    <s v="East"/>
    <s v="Washingtonfurt"/>
    <s v="Flagship"/>
    <s v="COD"/>
    <n v="1"/>
    <n v="0.21999999999999997"/>
    <n v="447.16"/>
    <x v="231"/>
  </r>
  <r>
    <s v="SALE235"/>
    <x v="202"/>
    <x v="4"/>
    <x v="2"/>
    <s v="CUST1008"/>
    <x v="1"/>
    <n v="53"/>
    <s v="PROD94"/>
    <s v="Vitamin E Body Lotion"/>
    <x v="2"/>
    <x v="18"/>
    <s v="STORE6"/>
    <s v="Mann-Austin"/>
    <s v="East"/>
    <s v="Vasquezborough"/>
    <s v="Online"/>
    <s v="COD"/>
    <n v="1"/>
    <n v="0.29000000000000004"/>
    <n v="946.9"/>
    <x v="232"/>
  </r>
  <r>
    <s v="SALE236"/>
    <x v="203"/>
    <x v="2"/>
    <x v="2"/>
    <s v="CUST1169"/>
    <x v="0"/>
    <n v="64"/>
    <s v="PROD17"/>
    <s v="Soccer Training Cone Set"/>
    <x v="0"/>
    <x v="11"/>
    <s v="STORE0"/>
    <s v="Rivera-Warner"/>
    <s v="East"/>
    <s v="Washingtonfurt"/>
    <s v="Flagship"/>
    <s v="Credit Card"/>
    <n v="4"/>
    <n v="0.18999999999999995"/>
    <n v="469.68"/>
    <x v="233"/>
  </r>
  <r>
    <s v="SALE237"/>
    <x v="204"/>
    <x v="8"/>
    <x v="0"/>
    <s v="CUST1494"/>
    <x v="0"/>
    <n v="21"/>
    <s v="PROD28"/>
    <s v="Sports Stopwatch Timer"/>
    <x v="0"/>
    <x v="11"/>
    <s v="STORE17"/>
    <s v="Holloway Ltd"/>
    <s v="North"/>
    <s v="Bensonhaven"/>
    <s v="Flagship"/>
    <s v="COD"/>
    <n v="4"/>
    <n v="0.19999999999999996"/>
    <n v="320.64"/>
    <x v="234"/>
  </r>
  <r>
    <s v="SALE238"/>
    <x v="205"/>
    <x v="3"/>
    <x v="1"/>
    <s v="CUST1135"/>
    <x v="1"/>
    <n v="33"/>
    <s v="PROD15"/>
    <s v="4K Home Projector"/>
    <x v="1"/>
    <x v="5"/>
    <s v="STORE5"/>
    <s v="Mann-Austin"/>
    <s v="East"/>
    <s v="Vasquezborough"/>
    <s v="Online"/>
    <s v="Credit Card"/>
    <n v="1"/>
    <n v="0.20999999999999996"/>
    <n v="594.43999999999994"/>
    <x v="235"/>
  </r>
  <r>
    <s v="SALE239"/>
    <x v="206"/>
    <x v="0"/>
    <x v="2"/>
    <s v="CUST1216"/>
    <x v="0"/>
    <n v="44"/>
    <s v="PROD86"/>
    <s v="Kitchen Cutting Board"/>
    <x v="3"/>
    <x v="8"/>
    <s v="STORE8"/>
    <s v="Mann-Austin"/>
    <s v="East"/>
    <s v="Vasquezborough"/>
    <s v="Online"/>
    <s v="COD"/>
    <n v="3"/>
    <n v="8.0000000000000071E-2"/>
    <n v="91.700000000000017"/>
    <x v="236"/>
  </r>
  <r>
    <s v="SALE240"/>
    <x v="207"/>
    <x v="8"/>
    <x v="2"/>
    <s v="CUST1031"/>
    <x v="0"/>
    <n v="41"/>
    <s v="PROD62"/>
    <s v="Laptop Cooling Pad"/>
    <x v="1"/>
    <x v="3"/>
    <s v="STORE12"/>
    <s v="Martinez, Adkins and Johnson"/>
    <s v="North"/>
    <s v="Danielmouth"/>
    <s v="Flagship"/>
    <s v="Credit Card"/>
    <n v="3"/>
    <n v="3.0000000000000027E-2"/>
    <n v="741.33"/>
    <x v="237"/>
  </r>
  <r>
    <s v="SALE241"/>
    <x v="190"/>
    <x v="10"/>
    <x v="2"/>
    <s v="CUST1476"/>
    <x v="1"/>
    <n v="33"/>
    <s v="PROD16"/>
    <s v="Beard Grooming Kit"/>
    <x v="2"/>
    <x v="17"/>
    <s v="STORE19"/>
    <s v="Mann-Austin"/>
    <s v="East"/>
    <s v="Vasquezborough"/>
    <s v="Online"/>
    <s v="COD"/>
    <n v="1"/>
    <n v="0.29000000000000004"/>
    <n v="922.78"/>
    <x v="238"/>
  </r>
  <r>
    <s v="SALE242"/>
    <x v="86"/>
    <x v="4"/>
    <x v="0"/>
    <s v="CUST1325"/>
    <x v="0"/>
    <n v="60"/>
    <s v="PROD8"/>
    <s v="Decorative Lamp Shade"/>
    <x v="3"/>
    <x v="16"/>
    <s v="STORE16"/>
    <s v="Frederick-Wright"/>
    <s v="West"/>
    <s v="New Jimmymouth"/>
    <s v="Flagship"/>
    <s v="PayPal"/>
    <n v="1"/>
    <n v="8.9999999999999969E-2"/>
    <n v="394.34999999999997"/>
    <x v="239"/>
  </r>
  <r>
    <s v="SALE243"/>
    <x v="0"/>
    <x v="0"/>
    <x v="0"/>
    <s v="CUST1364"/>
    <x v="0"/>
    <n v="58"/>
    <s v="PROD65"/>
    <s v="Adjustable Dumbbells 20kg"/>
    <x v="0"/>
    <x v="13"/>
    <s v="STORE11"/>
    <s v="Martinez, Adkins and Johnson"/>
    <s v="North"/>
    <s v="Danielmouth"/>
    <s v="Flagship"/>
    <s v="Credit Card"/>
    <n v="2"/>
    <n v="3.0000000000000027E-2"/>
    <n v="703.95"/>
    <x v="240"/>
  </r>
  <r>
    <s v="SALE244"/>
    <x v="208"/>
    <x v="5"/>
    <x v="2"/>
    <s v="CUST1200"/>
    <x v="0"/>
    <n v="30"/>
    <s v="PROD14"/>
    <s v="Decorative Wall Mirror"/>
    <x v="3"/>
    <x v="6"/>
    <s v="STORE0"/>
    <s v="Rivera-Warner"/>
    <s v="East"/>
    <s v="Washingtonfurt"/>
    <s v="Flagship"/>
    <s v="PayPal"/>
    <n v="4"/>
    <n v="0.28000000000000003"/>
    <n v="452.67"/>
    <x v="241"/>
  </r>
  <r>
    <s v="SALE245"/>
    <x v="209"/>
    <x v="6"/>
    <x v="0"/>
    <s v="CUST1463"/>
    <x v="1"/>
    <n v="36"/>
    <s v="PROD8"/>
    <s v="Decorative Lamp Shade"/>
    <x v="3"/>
    <x v="16"/>
    <s v="STORE7"/>
    <s v="Mann-Austin"/>
    <s v="East"/>
    <s v="Vasquezborough"/>
    <s v="Online"/>
    <s v="PayPal"/>
    <n v="2"/>
    <n v="0.15000000000000002"/>
    <n v="377.3"/>
    <x v="242"/>
  </r>
  <r>
    <s v="SALE246"/>
    <x v="210"/>
    <x v="0"/>
    <x v="2"/>
    <s v="CUST1344"/>
    <x v="0"/>
    <n v="39"/>
    <s v="PROD74"/>
    <s v="Bluetooth Car Audio System"/>
    <x v="1"/>
    <x v="1"/>
    <s v="STORE7"/>
    <s v="Mann-Austin"/>
    <s v="East"/>
    <s v="Vasquezborough"/>
    <s v="Online"/>
    <s v="PayPal"/>
    <n v="2"/>
    <n v="0.22999999999999998"/>
    <n v="130.47999999999999"/>
    <x v="243"/>
  </r>
  <r>
    <s v="SALE247"/>
    <x v="148"/>
    <x v="9"/>
    <x v="2"/>
    <s v="CUST1435"/>
    <x v="1"/>
    <n v="37"/>
    <s v="PROD94"/>
    <s v="Vitamin E Body Lotion"/>
    <x v="2"/>
    <x v="18"/>
    <s v="STORE12"/>
    <s v="Martinez, Adkins and Johnson"/>
    <s v="North"/>
    <s v="Danielmouth"/>
    <s v="Flagship"/>
    <s v="COD"/>
    <n v="1"/>
    <n v="8.9999999999999969E-2"/>
    <n v="809.45"/>
    <x v="244"/>
  </r>
  <r>
    <s v="SALE248"/>
    <x v="211"/>
    <x v="10"/>
    <x v="2"/>
    <s v="CUST1083"/>
    <x v="1"/>
    <n v="48"/>
    <s v="PROD45"/>
    <s v="High-Grip Football"/>
    <x v="0"/>
    <x v="0"/>
    <s v="STORE9"/>
    <s v="Mann-Austin"/>
    <s v="East"/>
    <s v="Vasquezborough"/>
    <s v="Online"/>
    <s v="PayPal"/>
    <n v="3"/>
    <n v="5.0000000000000155E-2"/>
    <n v="499.12000000000006"/>
    <x v="245"/>
  </r>
  <r>
    <s v="SALE249"/>
    <x v="45"/>
    <x v="3"/>
    <x v="0"/>
    <s v="CUST1023"/>
    <x v="1"/>
    <n v="52"/>
    <s v="PROD68"/>
    <s v="Wooden Nightstand"/>
    <x v="3"/>
    <x v="22"/>
    <s v="STORE3"/>
    <s v="Mann-Austin"/>
    <s v="East"/>
    <s v="Vasquezborough"/>
    <s v="Online"/>
    <s v="Credit Card"/>
    <n v="2"/>
    <n v="0.25"/>
    <n v="894.57999999999993"/>
    <x v="246"/>
  </r>
  <r>
    <s v="SALE250"/>
    <x v="212"/>
    <x v="7"/>
    <x v="0"/>
    <s v="CUST1131"/>
    <x v="1"/>
    <n v="34"/>
    <s v="PROD75"/>
    <s v="Women's Ankle Boots"/>
    <x v="4"/>
    <x v="15"/>
    <s v="STORE9"/>
    <s v="Mann-Austin"/>
    <s v="East"/>
    <s v="Vasquezborough"/>
    <s v="Online"/>
    <s v="Credit Card"/>
    <n v="4"/>
    <n v="1.0000000000000009E-2"/>
    <n v="578.39"/>
    <x v="247"/>
  </r>
  <r>
    <s v="SALE251"/>
    <x v="187"/>
    <x v="9"/>
    <x v="0"/>
    <s v="CUST1485"/>
    <x v="1"/>
    <n v="46"/>
    <s v="PROD41"/>
    <s v="Yoga Exercise Mat"/>
    <x v="0"/>
    <x v="13"/>
    <s v="STORE17"/>
    <s v="Holloway Ltd"/>
    <s v="North"/>
    <s v="Bensonhaven"/>
    <s v="Flagship"/>
    <s v="PayPal"/>
    <n v="4"/>
    <n v="0.19999999999999996"/>
    <n v="982.45"/>
    <x v="248"/>
  </r>
  <r>
    <s v="SALE252"/>
    <x v="108"/>
    <x v="8"/>
    <x v="2"/>
    <s v="CUST1449"/>
    <x v="0"/>
    <n v="29"/>
    <s v="PROD98"/>
    <s v="Portable Bluetooth Speaker"/>
    <x v="1"/>
    <x v="1"/>
    <s v="STORE19"/>
    <s v="Mann-Austin"/>
    <s v="East"/>
    <s v="Vasquezborough"/>
    <s v="Online"/>
    <s v="PayPal"/>
    <n v="1"/>
    <n v="9.9999999999999978E-2"/>
    <n v="549.52"/>
    <x v="249"/>
  </r>
  <r>
    <s v="SALE253"/>
    <x v="213"/>
    <x v="7"/>
    <x v="2"/>
    <s v="CUST1240"/>
    <x v="1"/>
    <n v="59"/>
    <s v="PROD92"/>
    <s v="Microwave Oven"/>
    <x v="3"/>
    <x v="5"/>
    <s v="STORE18"/>
    <s v="Guerrero-Schmitt"/>
    <s v="East"/>
    <s v="East Stevechester"/>
    <s v="Flagship"/>
    <s v="Credit Card"/>
    <n v="2"/>
    <n v="0.16000000000000003"/>
    <n v="239.92000000000002"/>
    <x v="250"/>
  </r>
  <r>
    <s v="SALE254"/>
    <x v="214"/>
    <x v="6"/>
    <x v="0"/>
    <s v="CUST1082"/>
    <x v="0"/>
    <n v="53"/>
    <s v="PROD92"/>
    <s v="Microwave Oven"/>
    <x v="3"/>
    <x v="5"/>
    <s v="STORE6"/>
    <s v="Mann-Austin"/>
    <s v="East"/>
    <s v="Vasquezborough"/>
    <s v="Online"/>
    <s v="PayPal"/>
    <n v="2"/>
    <n v="0.10999999999999999"/>
    <n v="878.05000000000007"/>
    <x v="251"/>
  </r>
  <r>
    <s v="SALE255"/>
    <x v="215"/>
    <x v="9"/>
    <x v="2"/>
    <s v="CUST1044"/>
    <x v="0"/>
    <n v="34"/>
    <s v="PROD1"/>
    <s v="Men's Graphic T-Shirt"/>
    <x v="4"/>
    <x v="12"/>
    <s v="STORE9"/>
    <s v="Mann-Austin"/>
    <s v="East"/>
    <s v="Vasquezborough"/>
    <s v="Online"/>
    <s v="Credit Card"/>
    <n v="3"/>
    <n v="0.18999999999999995"/>
    <n v="546.96"/>
    <x v="252"/>
  </r>
  <r>
    <s v="SALE256"/>
    <x v="52"/>
    <x v="6"/>
    <x v="2"/>
    <s v="CUST1471"/>
    <x v="0"/>
    <n v="42"/>
    <s v="PROD17"/>
    <s v="Soccer Training Cone Set"/>
    <x v="0"/>
    <x v="11"/>
    <s v="STORE10"/>
    <s v="Martinez, Adkins and Johnson"/>
    <s v="North"/>
    <s v="Danielmouth"/>
    <s v="Flagship"/>
    <s v="Credit Card"/>
    <n v="2"/>
    <n v="0.21999999999999997"/>
    <n v="71.77"/>
    <x v="253"/>
  </r>
  <r>
    <s v="SALE257"/>
    <x v="216"/>
    <x v="9"/>
    <x v="2"/>
    <s v="CUST1013"/>
    <x v="1"/>
    <n v="32"/>
    <s v="PROD24"/>
    <s v="Foldable Camping Chair"/>
    <x v="0"/>
    <x v="9"/>
    <s v="STORE1"/>
    <s v="Martinez, Adkins and Johnson"/>
    <s v="North"/>
    <s v="Danielmouth"/>
    <s v="Flagship"/>
    <s v="COD"/>
    <n v="2"/>
    <n v="0.22000000000000008"/>
    <n v="679.86"/>
    <x v="254"/>
  </r>
  <r>
    <s v="SALE258"/>
    <x v="217"/>
    <x v="4"/>
    <x v="0"/>
    <s v="CUST1136"/>
    <x v="0"/>
    <n v="29"/>
    <s v="PROD35"/>
    <s v="Bedroom Table Lamp"/>
    <x v="3"/>
    <x v="16"/>
    <s v="STORE17"/>
    <s v="Holloway Ltd"/>
    <s v="North"/>
    <s v="Bensonhaven"/>
    <s v="Flagship"/>
    <s v="Credit Card"/>
    <n v="1"/>
    <n v="0.18999999999999995"/>
    <n v="222.94"/>
    <x v="255"/>
  </r>
  <r>
    <s v="SALE259"/>
    <x v="218"/>
    <x v="10"/>
    <x v="2"/>
    <s v="CUST1248"/>
    <x v="0"/>
    <n v="19"/>
    <s v="PROD35"/>
    <s v="Bedroom Table Lamp"/>
    <x v="3"/>
    <x v="16"/>
    <s v="STORE2"/>
    <s v="Mann-Austin"/>
    <s v="East"/>
    <s v="Vasquezborough"/>
    <s v="Online"/>
    <s v="PayPal"/>
    <n v="2"/>
    <n v="0"/>
    <n v="294.899"/>
    <x v="256"/>
  </r>
  <r>
    <s v="SALE260"/>
    <x v="184"/>
    <x v="0"/>
    <x v="0"/>
    <s v="CUST1103"/>
    <x v="0"/>
    <n v="21"/>
    <s v="PROD89"/>
    <s v="Face Foundation Kit"/>
    <x v="2"/>
    <x v="19"/>
    <s v="STORE19"/>
    <s v="Mann-Austin"/>
    <s v="East"/>
    <s v="Vasquezborough"/>
    <s v="Online"/>
    <s v="PayPal"/>
    <n v="4"/>
    <n v="0.10999999999999988"/>
    <n v="611.29999999999995"/>
    <x v="257"/>
  </r>
  <r>
    <s v="SALE261"/>
    <x v="177"/>
    <x v="9"/>
    <x v="2"/>
    <s v="CUST1333"/>
    <x v="1"/>
    <n v="64"/>
    <s v="PROD0"/>
    <s v="Brother Laser Printer"/>
    <x v="1"/>
    <x v="3"/>
    <s v="STORE8"/>
    <s v="Mann-Austin"/>
    <s v="East"/>
    <s v="Vasquezborough"/>
    <s v="Online"/>
    <s v="Credit Card"/>
    <n v="4"/>
    <n v="7.0000000000000062E-2"/>
    <n v="849.21"/>
    <x v="258"/>
  </r>
  <r>
    <s v="SALE262"/>
    <x v="219"/>
    <x v="6"/>
    <x v="2"/>
    <s v="CUST1209"/>
    <x v="1"/>
    <n v="50"/>
    <s v="PROD42"/>
    <s v="Smart Home WiFi Camera"/>
    <x v="1"/>
    <x v="11"/>
    <s v="STORE7"/>
    <s v="Mann-Austin"/>
    <s v="East"/>
    <s v="Vasquezborough"/>
    <s v="Online"/>
    <s v="COD"/>
    <n v="3"/>
    <n v="0.28000000000000003"/>
    <n v="553.12"/>
    <x v="259"/>
  </r>
  <r>
    <s v="SALE263"/>
    <x v="220"/>
    <x v="2"/>
    <x v="2"/>
    <s v="CUST1282"/>
    <x v="1"/>
    <n v="46"/>
    <s v="PROD91"/>
    <s v="Women's High Heels"/>
    <x v="4"/>
    <x v="15"/>
    <s v="STORE9"/>
    <s v="Mann-Austin"/>
    <s v="East"/>
    <s v="Vasquezborough"/>
    <s v="Online"/>
    <s v="COD"/>
    <n v="2"/>
    <n v="0.17999999999999994"/>
    <n v="903.08"/>
    <x v="260"/>
  </r>
  <r>
    <s v="SALE264"/>
    <x v="221"/>
    <x v="1"/>
    <x v="0"/>
    <s v="CUST1478"/>
    <x v="0"/>
    <n v="59"/>
    <s v="PROD16"/>
    <s v="Beard Grooming Kit"/>
    <x v="2"/>
    <x v="17"/>
    <s v="STORE11"/>
    <s v="Martinez, Adkins and Johnson"/>
    <s v="North"/>
    <s v="Danielmouth"/>
    <s v="Flagship"/>
    <s v="COD"/>
    <n v="4"/>
    <n v="6.0000000000000053E-2"/>
    <n v="640.23"/>
    <x v="261"/>
  </r>
  <r>
    <s v="SALE265"/>
    <x v="222"/>
    <x v="2"/>
    <x v="2"/>
    <s v="CUST1141"/>
    <x v="0"/>
    <n v="30"/>
    <s v="PROD21"/>
    <s v="Multi-Purpose Storage Box"/>
    <x v="3"/>
    <x v="7"/>
    <s v="STORE6"/>
    <s v="Mann-Austin"/>
    <s v="East"/>
    <s v="Vasquezborough"/>
    <s v="Online"/>
    <s v="Credit Card"/>
    <n v="1"/>
    <n v="0.25"/>
    <n v="518"/>
    <x v="262"/>
  </r>
  <r>
    <s v="SALE266"/>
    <x v="223"/>
    <x v="5"/>
    <x v="0"/>
    <s v="CUST1433"/>
    <x v="1"/>
    <n v="51"/>
    <s v="PROD64"/>
    <s v="Matte Lipstick Set"/>
    <x v="2"/>
    <x v="19"/>
    <s v="STORE4"/>
    <s v="Mann-Austin"/>
    <s v="East"/>
    <s v="Vasquezborough"/>
    <s v="Online"/>
    <s v="Credit Card"/>
    <n v="4"/>
    <n v="0.25"/>
    <n v="779.25"/>
    <x v="263"/>
  </r>
  <r>
    <s v="SALE267"/>
    <x v="185"/>
    <x v="5"/>
    <x v="2"/>
    <s v="CUST1118"/>
    <x v="0"/>
    <n v="36"/>
    <s v="PROD83"/>
    <s v="Hydrating Face Cleanser"/>
    <x v="2"/>
    <x v="18"/>
    <s v="STORE7"/>
    <s v="Mann-Austin"/>
    <s v="East"/>
    <s v="Vasquezborough"/>
    <s v="Online"/>
    <s v="Credit Card"/>
    <n v="2"/>
    <n v="0.26"/>
    <n v="467.75"/>
    <x v="264"/>
  </r>
  <r>
    <s v="SALE268"/>
    <x v="224"/>
    <x v="8"/>
    <x v="0"/>
    <s v="CUST1406"/>
    <x v="1"/>
    <n v="23"/>
    <s v="PROD90"/>
    <s v="Gaming Mouse Pad XL"/>
    <x v="1"/>
    <x v="11"/>
    <s v="STORE18"/>
    <s v="Guerrero-Schmitt"/>
    <s v="East"/>
    <s v="East Stevechester"/>
    <s v="Flagship"/>
    <s v="Credit Card"/>
    <n v="3"/>
    <n v="6.0000000000000053E-2"/>
    <n v="111.79"/>
    <x v="265"/>
  </r>
  <r>
    <s v="SALE269"/>
    <x v="225"/>
    <x v="5"/>
    <x v="2"/>
    <s v="CUST1219"/>
    <x v="1"/>
    <n v="47"/>
    <s v="PROD37"/>
    <s v="Men's Casual Sneakers"/>
    <x v="4"/>
    <x v="15"/>
    <s v="STORE0"/>
    <s v="Rivera-Warner"/>
    <s v="East"/>
    <s v="Washingtonfurt"/>
    <s v="Flagship"/>
    <s v="PayPal"/>
    <n v="4"/>
    <n v="0.13"/>
    <n v="747.01"/>
    <x v="266"/>
  </r>
  <r>
    <s v="SALE270"/>
    <x v="226"/>
    <x v="9"/>
    <x v="2"/>
    <s v="CUST1101"/>
    <x v="0"/>
    <n v="29"/>
    <s v="PROD89"/>
    <s v="Face Foundation Kit"/>
    <x v="2"/>
    <x v="19"/>
    <s v="STORE12"/>
    <s v="Martinez, Adkins and Johnson"/>
    <s v="North"/>
    <s v="Danielmouth"/>
    <s v="Flagship"/>
    <s v="PayPal"/>
    <n v="4"/>
    <n v="0.28000000000000003"/>
    <n v="461.83000000000004"/>
    <x v="267"/>
  </r>
  <r>
    <s v="SALE271"/>
    <x v="178"/>
    <x v="10"/>
    <x v="2"/>
    <s v="CUST1134"/>
    <x v="0"/>
    <n v="54"/>
    <s v="PROD70"/>
    <s v="Kitchen Storage Rack"/>
    <x v="3"/>
    <x v="7"/>
    <s v="STORE8"/>
    <s v="Mann-Austin"/>
    <s v="East"/>
    <s v="Vasquezborough"/>
    <s v="Online"/>
    <s v="Credit Card"/>
    <n v="2"/>
    <n v="6.0000000000000053E-2"/>
    <n v="105.15"/>
    <x v="268"/>
  </r>
  <r>
    <s v="SALE272"/>
    <x v="227"/>
    <x v="6"/>
    <x v="2"/>
    <s v="CUST1033"/>
    <x v="0"/>
    <n v="25"/>
    <s v="PROD23"/>
    <s v="Men's Formal Shirt"/>
    <x v="4"/>
    <x v="12"/>
    <s v="STORE3"/>
    <s v="Mann-Austin"/>
    <s v="East"/>
    <s v="Vasquezborough"/>
    <s v="Online"/>
    <s v="COD"/>
    <n v="3"/>
    <n v="0.17000000000000004"/>
    <n v="610.24"/>
    <x v="269"/>
  </r>
  <r>
    <s v="SALE273"/>
    <x v="228"/>
    <x v="4"/>
    <x v="2"/>
    <s v="CUST1312"/>
    <x v="1"/>
    <n v="47"/>
    <s v="PROD74"/>
    <s v="Bluetooth Car Audio System"/>
    <x v="1"/>
    <x v="1"/>
    <s v="STORE8"/>
    <s v="Mann-Austin"/>
    <s v="East"/>
    <s v="Vasquezborough"/>
    <s v="Online"/>
    <s v="PayPal"/>
    <n v="1"/>
    <n v="7.0000000000000062E-2"/>
    <n v="872.12"/>
    <x v="270"/>
  </r>
  <r>
    <s v="SALE274"/>
    <x v="229"/>
    <x v="4"/>
    <x v="0"/>
    <s v="CUST1433"/>
    <x v="1"/>
    <n v="51"/>
    <s v="PROD10"/>
    <s v="Men's Graphic T-Shirt"/>
    <x v="4"/>
    <x v="12"/>
    <s v="STORE1"/>
    <s v="Martinez, Adkins and Johnson"/>
    <s v="North"/>
    <s v="Danielmouth"/>
    <s v="Flagship"/>
    <s v="COD"/>
    <n v="1"/>
    <n v="3.0000000000000027E-2"/>
    <n v="406.79"/>
    <x v="271"/>
  </r>
  <r>
    <s v="SALE275"/>
    <x v="230"/>
    <x v="11"/>
    <x v="2"/>
    <s v="CUST1372"/>
    <x v="0"/>
    <n v="28"/>
    <s v="PROD54"/>
    <s v="Sports Stopwatch Pro"/>
    <x v="0"/>
    <x v="11"/>
    <s v="STORE14"/>
    <s v="Mcdonald Inc"/>
    <s v="South"/>
    <s v="Christopherland"/>
    <s v="Outlet"/>
    <s v="PayPal"/>
    <n v="1"/>
    <n v="4.0000000000000036E-2"/>
    <n v="606.01"/>
    <x v="272"/>
  </r>
  <r>
    <s v="SALE276"/>
    <x v="231"/>
    <x v="0"/>
    <x v="0"/>
    <s v="CUST1349"/>
    <x v="0"/>
    <n v="31"/>
    <s v="PROD17"/>
    <s v="Soccer Training Cone Set"/>
    <x v="0"/>
    <x v="11"/>
    <s v="STORE5"/>
    <s v="Mann-Austin"/>
    <s v="East"/>
    <s v="Vasquezborough"/>
    <s v="Online"/>
    <s v="Credit Card"/>
    <n v="4"/>
    <n v="6.0000000000000053E-2"/>
    <n v="322.58"/>
    <x v="273"/>
  </r>
  <r>
    <s v="SALE277"/>
    <x v="232"/>
    <x v="4"/>
    <x v="2"/>
    <s v="CUST1484"/>
    <x v="0"/>
    <n v="32"/>
    <s v="PROD77"/>
    <s v="WiFi Mesh Router"/>
    <x v="1"/>
    <x v="5"/>
    <s v="STORE18"/>
    <s v="Guerrero-Schmitt"/>
    <s v="East"/>
    <s v="East Stevechester"/>
    <s v="Flagship"/>
    <s v="PayPal"/>
    <n v="4"/>
    <n v="6.0000000000000053E-2"/>
    <n v="463.17"/>
    <x v="274"/>
  </r>
  <r>
    <s v="SALE278"/>
    <x v="104"/>
    <x v="5"/>
    <x v="2"/>
    <s v="CUST1316"/>
    <x v="0"/>
    <n v="34"/>
    <s v="PROD25"/>
    <s v="Women's Scarf Set"/>
    <x v="4"/>
    <x v="11"/>
    <s v="STORE7"/>
    <s v="Mann-Austin"/>
    <s v="East"/>
    <s v="Vasquezborough"/>
    <s v="Online"/>
    <s v="PayPal"/>
    <n v="4"/>
    <n v="0.17999999999999994"/>
    <n v="285.82"/>
    <x v="275"/>
  </r>
  <r>
    <s v="SALE279"/>
    <x v="233"/>
    <x v="0"/>
    <x v="2"/>
    <s v="CUST1326"/>
    <x v="1"/>
    <n v="58"/>
    <s v="PROD37"/>
    <s v="Men's Casual Sneakers"/>
    <x v="4"/>
    <x v="15"/>
    <s v="STORE11"/>
    <s v="Martinez, Adkins and Johnson"/>
    <s v="North"/>
    <s v="Danielmouth"/>
    <s v="Flagship"/>
    <s v="PayPal"/>
    <n v="3"/>
    <n v="9.9999999999999867E-2"/>
    <n v="995.37999999999965"/>
    <x v="276"/>
  </r>
  <r>
    <s v="SALE280"/>
    <x v="234"/>
    <x v="10"/>
    <x v="2"/>
    <s v="CUST1119"/>
    <x v="0"/>
    <n v="40"/>
    <s v="PROD62"/>
    <s v="Laptop Cooling Pad"/>
    <x v="1"/>
    <x v="3"/>
    <s v="STORE8"/>
    <s v="Mann-Austin"/>
    <s v="East"/>
    <s v="Vasquezborough"/>
    <s v="Online"/>
    <s v="Credit Card"/>
    <n v="1"/>
    <n v="8.9999999999999969E-2"/>
    <n v="329.31"/>
    <x v="277"/>
  </r>
  <r>
    <s v="SALE281"/>
    <x v="235"/>
    <x v="0"/>
    <x v="0"/>
    <s v="CUST1490"/>
    <x v="0"/>
    <n v="23"/>
    <s v="PROD47"/>
    <s v="Makeup Brush Set"/>
    <x v="2"/>
    <x v="19"/>
    <s v="STORE16"/>
    <s v="Frederick-Wright"/>
    <s v="West"/>
    <s v="New Jimmymouth"/>
    <s v="Flagship"/>
    <s v="COD"/>
    <n v="3"/>
    <n v="8.0000000000000071E-2"/>
    <n v="64.200000000000017"/>
    <x v="278"/>
  </r>
  <r>
    <s v="SALE282"/>
    <x v="14"/>
    <x v="2"/>
    <x v="2"/>
    <s v="CUST1262"/>
    <x v="1"/>
    <n v="60"/>
    <s v="PROD11"/>
    <s v="Men's Graphic T-Shirt"/>
    <x v="4"/>
    <x v="12"/>
    <s v="STORE13"/>
    <s v="Martinez, Adkins and Johnson"/>
    <s v="North"/>
    <s v="Danielmouth"/>
    <s v="Flagship"/>
    <s v="COD"/>
    <n v="3"/>
    <n v="0.25"/>
    <n v="697.13"/>
    <x v="279"/>
  </r>
  <r>
    <s v="SALE283"/>
    <x v="236"/>
    <x v="1"/>
    <x v="0"/>
    <s v="CUST1022"/>
    <x v="1"/>
    <n v="33"/>
    <s v="PROD9"/>
    <s v="Face Foundation Kit"/>
    <x v="2"/>
    <x v="19"/>
    <s v="STORE5"/>
    <s v="Mann-Austin"/>
    <s v="East"/>
    <s v="Vasquezborough"/>
    <s v="Online"/>
    <s v="Credit Card"/>
    <n v="3"/>
    <n v="0.14000000000000001"/>
    <n v="134.30000000000001"/>
    <x v="280"/>
  </r>
  <r>
    <s v="SALE284"/>
    <x v="79"/>
    <x v="7"/>
    <x v="0"/>
    <s v="CUST1260"/>
    <x v="1"/>
    <n v="63"/>
    <s v="PROD84"/>
    <s v="Wooden Bookshelf"/>
    <x v="3"/>
    <x v="22"/>
    <s v="STORE13"/>
    <s v="Martinez, Adkins and Johnson"/>
    <s v="North"/>
    <s v="Danielmouth"/>
    <s v="Flagship"/>
    <s v="Credit Card"/>
    <n v="1"/>
    <n v="0.15000000000000013"/>
    <n v="520.93000000000018"/>
    <x v="281"/>
  </r>
  <r>
    <s v="SALE285"/>
    <x v="237"/>
    <x v="9"/>
    <x v="2"/>
    <s v="CUST1225"/>
    <x v="1"/>
    <n v="46"/>
    <s v="PROD19"/>
    <s v="Knee Support Brace"/>
    <x v="0"/>
    <x v="20"/>
    <s v="STORE7"/>
    <s v="Mann-Austin"/>
    <s v="East"/>
    <s v="Vasquezborough"/>
    <s v="Online"/>
    <s v="COD"/>
    <n v="2"/>
    <n v="0.20999999999999996"/>
    <n v="350.12"/>
    <x v="282"/>
  </r>
  <r>
    <s v="SALE286"/>
    <x v="238"/>
    <x v="4"/>
    <x v="0"/>
    <s v="CUST1466"/>
    <x v="0"/>
    <n v="18"/>
    <s v="PROD48"/>
    <s v="Car Dashboard Phone Holder"/>
    <x v="1"/>
    <x v="11"/>
    <s v="STORE19"/>
    <s v="Mann-Austin"/>
    <s v="East"/>
    <s v="Vasquezborough"/>
    <s v="Online"/>
    <s v="PayPal"/>
    <n v="3"/>
    <n v="0.10000000000000009"/>
    <n v="807.9500000000005"/>
    <x v="283"/>
  </r>
  <r>
    <s v="SALE287"/>
    <x v="69"/>
    <x v="7"/>
    <x v="2"/>
    <s v="CUST1335"/>
    <x v="0"/>
    <n v="37"/>
    <s v="PROD38"/>
    <s v="Sports Water Hydration Pack"/>
    <x v="0"/>
    <x v="9"/>
    <s v="STORE6"/>
    <s v="Mann-Austin"/>
    <s v="East"/>
    <s v="Vasquezborough"/>
    <s v="Online"/>
    <s v="PayPal"/>
    <n v="4"/>
    <n v="0.29000000000000004"/>
    <n v="766.03000000000009"/>
    <x v="284"/>
  </r>
  <r>
    <s v="SALE288"/>
    <x v="239"/>
    <x v="10"/>
    <x v="0"/>
    <s v="CUST1182"/>
    <x v="1"/>
    <n v="23"/>
    <s v="PROD57"/>
    <s v="Foam Roller"/>
    <x v="0"/>
    <x v="13"/>
    <s v="STORE8"/>
    <s v="Mann-Austin"/>
    <s v="East"/>
    <s v="Vasquezborough"/>
    <s v="Online"/>
    <s v="COD"/>
    <n v="3"/>
    <n v="8.0000000000000071E-2"/>
    <n v="545.10000000000014"/>
    <x v="285"/>
  </r>
  <r>
    <s v="SALE289"/>
    <x v="240"/>
    <x v="5"/>
    <x v="0"/>
    <s v="CUST1263"/>
    <x v="0"/>
    <n v="50"/>
    <s v="PROD65"/>
    <s v="Adjustable Dumbbells 20kg"/>
    <x v="0"/>
    <x v="13"/>
    <s v="STORE7"/>
    <s v="Mann-Austin"/>
    <s v="East"/>
    <s v="Vasquezborough"/>
    <s v="Online"/>
    <s v="COD"/>
    <n v="1"/>
    <n v="0.24"/>
    <n v="203.60999999999999"/>
    <x v="286"/>
  </r>
  <r>
    <s v="SALE290"/>
    <x v="241"/>
    <x v="0"/>
    <x v="2"/>
    <s v="CUST1417"/>
    <x v="1"/>
    <n v="64"/>
    <s v="PROD97"/>
    <s v="Cricket Bat"/>
    <x v="0"/>
    <x v="0"/>
    <s v="STORE15"/>
    <s v="Shelton PLC"/>
    <s v="North"/>
    <s v="East Jenniferstad"/>
    <s v="Flagship"/>
    <s v="COD"/>
    <n v="4"/>
    <n v="0.24"/>
    <n v="493.8"/>
    <x v="287"/>
  </r>
  <r>
    <s v="SALE291"/>
    <x v="242"/>
    <x v="0"/>
    <x v="0"/>
    <s v="CUST1017"/>
    <x v="1"/>
    <n v="60"/>
    <s v="PROD41"/>
    <s v="Yoga Exercise Mat"/>
    <x v="0"/>
    <x v="13"/>
    <s v="STORE17"/>
    <s v="Holloway Ltd"/>
    <s v="North"/>
    <s v="Bensonhaven"/>
    <s v="Flagship"/>
    <s v="Credit Card"/>
    <n v="1"/>
    <n v="0.25"/>
    <n v="640.55000000000007"/>
    <x v="288"/>
  </r>
  <r>
    <s v="SALE292"/>
    <x v="81"/>
    <x v="8"/>
    <x v="0"/>
    <s v="CUST1119"/>
    <x v="0"/>
    <n v="40"/>
    <s v="PROD74"/>
    <s v="Bluetooth Car Audio System"/>
    <x v="1"/>
    <x v="1"/>
    <s v="STORE4"/>
    <s v="Mann-Austin"/>
    <s v="East"/>
    <s v="Vasquezborough"/>
    <s v="Online"/>
    <s v="Credit Card"/>
    <n v="1"/>
    <n v="0.30000000000000004"/>
    <n v="702.53000000000009"/>
    <x v="289"/>
  </r>
  <r>
    <s v="SALE293"/>
    <x v="220"/>
    <x v="2"/>
    <x v="2"/>
    <s v="CUST1224"/>
    <x v="0"/>
    <n v="29"/>
    <s v="PROD39"/>
    <s v="Portable Power Bank"/>
    <x v="1"/>
    <x v="10"/>
    <s v="STORE8"/>
    <s v="Mann-Austin"/>
    <s v="East"/>
    <s v="Vasquezborough"/>
    <s v="Online"/>
    <s v="Credit Card"/>
    <n v="4"/>
    <n v="0.24"/>
    <n v="139.94"/>
    <x v="290"/>
  </r>
  <r>
    <s v="SALE294"/>
    <x v="243"/>
    <x v="1"/>
    <x v="0"/>
    <s v="CUST1277"/>
    <x v="1"/>
    <n v="22"/>
    <s v="PROD19"/>
    <s v="Knee Support Brace"/>
    <x v="0"/>
    <x v="20"/>
    <s v="STORE8"/>
    <s v="Mann-Austin"/>
    <s v="East"/>
    <s v="Vasquezborough"/>
    <s v="Online"/>
    <s v="Credit Card"/>
    <n v="2"/>
    <n v="0.17999999999999994"/>
    <n v="230.84999999999997"/>
    <x v="291"/>
  </r>
  <r>
    <s v="SALE295"/>
    <x v="90"/>
    <x v="8"/>
    <x v="0"/>
    <s v="CUST1211"/>
    <x v="1"/>
    <n v="20"/>
    <s v="PROD85"/>
    <s v="Women's Beanie Hat"/>
    <x v="4"/>
    <x v="11"/>
    <s v="STORE17"/>
    <s v="Holloway Ltd"/>
    <s v="North"/>
    <s v="Bensonhaven"/>
    <s v="Flagship"/>
    <s v="COD"/>
    <n v="4"/>
    <n v="0.25"/>
    <n v="626.35"/>
    <x v="292"/>
  </r>
  <r>
    <s v="SALE296"/>
    <x v="244"/>
    <x v="5"/>
    <x v="0"/>
    <s v="CUST1082"/>
    <x v="0"/>
    <n v="53"/>
    <s v="PROD41"/>
    <s v="Yoga Exercise Mat"/>
    <x v="0"/>
    <x v="13"/>
    <s v="STORE14"/>
    <s v="Mcdonald Inc"/>
    <s v="South"/>
    <s v="Christopherland"/>
    <s v="Outlet"/>
    <s v="PayPal"/>
    <n v="4"/>
    <n v="0.17999999999999994"/>
    <n v="108.54999999999998"/>
    <x v="293"/>
  </r>
  <r>
    <s v="SALE297"/>
    <x v="245"/>
    <x v="7"/>
    <x v="2"/>
    <s v="CUST1191"/>
    <x v="1"/>
    <n v="29"/>
    <s v="PROD17"/>
    <s v="Soccer Training Cone Set"/>
    <x v="0"/>
    <x v="11"/>
    <s v="STORE1"/>
    <s v="Martinez, Adkins and Johnson"/>
    <s v="North"/>
    <s v="Danielmouth"/>
    <s v="Flagship"/>
    <s v="COD"/>
    <n v="4"/>
    <n v="2.9999999999999916E-2"/>
    <n v="353.67"/>
    <x v="294"/>
  </r>
  <r>
    <s v="SALE298"/>
    <x v="246"/>
    <x v="11"/>
    <x v="0"/>
    <s v="CUST1065"/>
    <x v="1"/>
    <n v="21"/>
    <s v="PROD90"/>
    <s v="Gaming Mouse Pad XL"/>
    <x v="1"/>
    <x v="11"/>
    <s v="STORE1"/>
    <s v="Martinez, Adkins and Johnson"/>
    <s v="North"/>
    <s v="Danielmouth"/>
    <s v="Flagship"/>
    <s v="Credit Card"/>
    <n v="4"/>
    <n v="0.16000000000000003"/>
    <n v="61.980000000000004"/>
    <x v="295"/>
  </r>
  <r>
    <s v="SALE299"/>
    <x v="196"/>
    <x v="6"/>
    <x v="0"/>
    <s v="CUST1216"/>
    <x v="0"/>
    <n v="44"/>
    <s v="PROD22"/>
    <s v="Carbon Fiber Tennis Racket"/>
    <x v="0"/>
    <x v="20"/>
    <s v="STORE19"/>
    <s v="Mann-Austin"/>
    <s v="East"/>
    <s v="Vasquezborough"/>
    <s v="Online"/>
    <s v="PayPal"/>
    <n v="2"/>
    <n v="0.12000000000000011"/>
    <n v="873.1"/>
    <x v="296"/>
  </r>
  <r>
    <s v="SALE300"/>
    <x v="76"/>
    <x v="1"/>
    <x v="1"/>
    <s v="CUST1198"/>
    <x v="0"/>
    <n v="54"/>
    <s v="PROD12"/>
    <s v="Men's Graphic T-Shirt"/>
    <x v="4"/>
    <x v="12"/>
    <s v="STORE15"/>
    <s v="Shelton PLC"/>
    <s v="North"/>
    <s v="East Jenniferstad"/>
    <s v="Flagship"/>
    <s v="Credit Card"/>
    <n v="4"/>
    <n v="0.24"/>
    <n v="889.47"/>
    <x v="297"/>
  </r>
  <r>
    <s v="SALE301"/>
    <x v="247"/>
    <x v="11"/>
    <x v="0"/>
    <s v="CUST1028"/>
    <x v="1"/>
    <n v="27"/>
    <s v="PROD74"/>
    <s v="Bluetooth Car Audio System"/>
    <x v="1"/>
    <x v="1"/>
    <s v="STORE11"/>
    <s v="Martinez, Adkins and Johnson"/>
    <s v="North"/>
    <s v="Danielmouth"/>
    <s v="Flagship"/>
    <s v="COD"/>
    <n v="3"/>
    <n v="0.18999999999999995"/>
    <n v="803.76"/>
    <x v="298"/>
  </r>
  <r>
    <s v="SALE302"/>
    <x v="248"/>
    <x v="3"/>
    <x v="0"/>
    <s v="CUST1468"/>
    <x v="0"/>
    <n v="45"/>
    <s v="PROD75"/>
    <s v="Women's Ankle Boots"/>
    <x v="4"/>
    <x v="15"/>
    <s v="STORE5"/>
    <s v="Mann-Austin"/>
    <s v="East"/>
    <s v="Vasquezborough"/>
    <s v="Online"/>
    <s v="PayPal"/>
    <n v="2"/>
    <n v="0.19999999999999996"/>
    <n v="865.13999999999987"/>
    <x v="299"/>
  </r>
  <r>
    <s v="SALE303"/>
    <x v="249"/>
    <x v="2"/>
    <x v="2"/>
    <s v="CUST1097"/>
    <x v="0"/>
    <n v="36"/>
    <s v="PROD31"/>
    <s v="Basketball"/>
    <x v="0"/>
    <x v="0"/>
    <s v="STORE9"/>
    <s v="Mann-Austin"/>
    <s v="East"/>
    <s v="Vasquezborough"/>
    <s v="Online"/>
    <s v="COD"/>
    <n v="2"/>
    <n v="0.30000000000000004"/>
    <n v="916.49000000000012"/>
    <x v="300"/>
  </r>
  <r>
    <s v="SALE304"/>
    <x v="250"/>
    <x v="3"/>
    <x v="0"/>
    <s v="CUST1042"/>
    <x v="0"/>
    <n v="19"/>
    <s v="PROD51"/>
    <s v="HDMI Cable – 2m"/>
    <x v="1"/>
    <x v="11"/>
    <s v="STORE12"/>
    <s v="Martinez, Adkins and Johnson"/>
    <s v="North"/>
    <s v="Danielmouth"/>
    <s v="Flagship"/>
    <s v="Credit Card"/>
    <n v="3"/>
    <n v="0.12"/>
    <n v="781.39"/>
    <x v="301"/>
  </r>
  <r>
    <s v="SALE305"/>
    <x v="251"/>
    <x v="5"/>
    <x v="0"/>
    <s v="CUST1211"/>
    <x v="1"/>
    <n v="20"/>
    <s v="PROD38"/>
    <s v="Sports Water Hydration Pack"/>
    <x v="0"/>
    <x v="9"/>
    <s v="STORE12"/>
    <s v="Martinez, Adkins and Johnson"/>
    <s v="North"/>
    <s v="Danielmouth"/>
    <s v="Flagship"/>
    <s v="COD"/>
    <n v="4"/>
    <n v="0.13"/>
    <n v="619.74"/>
    <x v="302"/>
  </r>
  <r>
    <s v="SALE306"/>
    <x v="252"/>
    <x v="4"/>
    <x v="2"/>
    <s v="CUST1481"/>
    <x v="0"/>
    <n v="21"/>
    <s v="PROD62"/>
    <s v="Laptop Cooling Pad"/>
    <x v="1"/>
    <x v="3"/>
    <s v="STORE14"/>
    <s v="Mcdonald Inc"/>
    <s v="South"/>
    <s v="Christopherland"/>
    <s v="Outlet"/>
    <s v="COD"/>
    <n v="2"/>
    <n v="2.9999999999999916E-2"/>
    <n v="837.76"/>
    <x v="303"/>
  </r>
  <r>
    <s v="SALE307"/>
    <x v="253"/>
    <x v="0"/>
    <x v="2"/>
    <s v="CUST1451"/>
    <x v="0"/>
    <n v="46"/>
    <s v="PROD90"/>
    <s v="Gaming Mouse Pad XL"/>
    <x v="1"/>
    <x v="11"/>
    <s v="STORE1"/>
    <s v="Martinez, Adkins and Johnson"/>
    <s v="North"/>
    <s v="Danielmouth"/>
    <s v="Flagship"/>
    <s v="Credit Card"/>
    <n v="3"/>
    <n v="0.19999999999999996"/>
    <n v="135.93999999999997"/>
    <x v="304"/>
  </r>
  <r>
    <s v="SALE308"/>
    <x v="254"/>
    <x v="5"/>
    <x v="2"/>
    <s v="CUST1479"/>
    <x v="0"/>
    <n v="40"/>
    <s v="PROD74"/>
    <s v="Bluetooth Car Audio System"/>
    <x v="1"/>
    <x v="1"/>
    <s v="STORE1"/>
    <s v="Martinez, Adkins and Johnson"/>
    <s v="North"/>
    <s v="Danielmouth"/>
    <s v="Flagship"/>
    <s v="PayPal"/>
    <n v="4"/>
    <n v="7.0000000000000062E-2"/>
    <n v="396.53000000000003"/>
    <x v="305"/>
  </r>
  <r>
    <s v="SALE309"/>
    <x v="39"/>
    <x v="1"/>
    <x v="1"/>
    <s v="CUST1220"/>
    <x v="1"/>
    <n v="50"/>
    <s v="PROD29"/>
    <s v="Fabric Sofa Throw Blanket"/>
    <x v="3"/>
    <x v="6"/>
    <s v="STORE14"/>
    <s v="Mcdonald Inc"/>
    <s v="South"/>
    <s v="Christopherland"/>
    <s v="Outlet"/>
    <s v="PayPal"/>
    <n v="2"/>
    <n v="0.21999999999999997"/>
    <n v="722.44999999999993"/>
    <x v="306"/>
  </r>
  <r>
    <s v="SALE310"/>
    <x v="255"/>
    <x v="0"/>
    <x v="0"/>
    <s v="CUST1047"/>
    <x v="1"/>
    <n v="54"/>
    <s v="PROD64"/>
    <s v="Matte Lipstick Set"/>
    <x v="2"/>
    <x v="19"/>
    <s v="STORE2"/>
    <s v="Mann-Austin"/>
    <s v="East"/>
    <s v="Vasquezborough"/>
    <s v="Online"/>
    <s v="Credit Card"/>
    <n v="2"/>
    <n v="2.0000000000000018E-2"/>
    <n v="138.41"/>
    <x v="307"/>
  </r>
  <r>
    <s v="SALE311"/>
    <x v="252"/>
    <x v="4"/>
    <x v="2"/>
    <s v="CUST1126"/>
    <x v="1"/>
    <n v="62"/>
    <s v="PROD80"/>
    <s v="Wall-Mounted Spice Rack"/>
    <x v="3"/>
    <x v="8"/>
    <s v="STORE2"/>
    <s v="Mann-Austin"/>
    <s v="East"/>
    <s v="Vasquezborough"/>
    <s v="Online"/>
    <s v="COD"/>
    <n v="4"/>
    <n v="8.9999999999999969E-2"/>
    <n v="741.51"/>
    <x v="308"/>
  </r>
  <r>
    <s v="SALE312"/>
    <x v="256"/>
    <x v="3"/>
    <x v="0"/>
    <s v="CUST1023"/>
    <x v="1"/>
    <n v="52"/>
    <s v="PROD80"/>
    <s v="Wall-Mounted Spice Rack"/>
    <x v="3"/>
    <x v="8"/>
    <s v="STORE17"/>
    <s v="Holloway Ltd"/>
    <s v="North"/>
    <s v="Bensonhaven"/>
    <s v="Flagship"/>
    <s v="PayPal"/>
    <n v="2"/>
    <n v="0.18999999999999995"/>
    <n v="588.9"/>
    <x v="309"/>
  </r>
  <r>
    <s v="SALE313"/>
    <x v="257"/>
    <x v="10"/>
    <x v="0"/>
    <s v="CUST1304"/>
    <x v="0"/>
    <n v="41"/>
    <s v="PROD50"/>
    <s v="Boxing Hand Wraps"/>
    <x v="0"/>
    <x v="13"/>
    <s v="STORE2"/>
    <s v="Mann-Austin"/>
    <s v="East"/>
    <s v="Vasquezborough"/>
    <s v="Online"/>
    <s v="PayPal"/>
    <n v="1"/>
    <n v="0.19000000000000006"/>
    <n v="88.920000000000016"/>
    <x v="310"/>
  </r>
  <r>
    <s v="SALE314"/>
    <x v="258"/>
    <x v="6"/>
    <x v="0"/>
    <s v="CUST1118"/>
    <x v="0"/>
    <n v="36"/>
    <s v="PROD61"/>
    <s v="Tennis Ball 3-Pack"/>
    <x v="0"/>
    <x v="20"/>
    <s v="STORE16"/>
    <s v="Frederick-Wright"/>
    <s v="West"/>
    <s v="New Jimmymouth"/>
    <s v="Flagship"/>
    <s v="COD"/>
    <n v="1"/>
    <n v="0.10000000000000009"/>
    <n v="299.13"/>
    <x v="311"/>
  </r>
  <r>
    <s v="SALE315"/>
    <x v="138"/>
    <x v="5"/>
    <x v="0"/>
    <s v="CUST1116"/>
    <x v="1"/>
    <n v="18"/>
    <s v="PROD77"/>
    <s v="WiFi Mesh Router"/>
    <x v="1"/>
    <x v="5"/>
    <s v="STORE3"/>
    <s v="Mann-Austin"/>
    <s v="East"/>
    <s v="Vasquezborough"/>
    <s v="Online"/>
    <s v="Credit Card"/>
    <n v="2"/>
    <n v="0.22999999999999998"/>
    <n v="548.29999999999995"/>
    <x v="312"/>
  </r>
  <r>
    <s v="SALE316"/>
    <x v="259"/>
    <x v="5"/>
    <x v="0"/>
    <s v="CUST1262"/>
    <x v="1"/>
    <n v="60"/>
    <s v="PROD54"/>
    <s v="Sports Stopwatch Pro"/>
    <x v="0"/>
    <x v="11"/>
    <s v="STORE10"/>
    <s v="Martinez, Adkins and Johnson"/>
    <s v="North"/>
    <s v="Danielmouth"/>
    <s v="Flagship"/>
    <s v="PayPal"/>
    <n v="3"/>
    <n v="1.9999999999999907E-2"/>
    <n v="977.54999999999939"/>
    <x v="313"/>
  </r>
  <r>
    <s v="SALE317"/>
    <x v="260"/>
    <x v="2"/>
    <x v="2"/>
    <s v="CUST1346"/>
    <x v="1"/>
    <n v="58"/>
    <s v="PROD44"/>
    <s v="Adjustable Jump Rope"/>
    <x v="0"/>
    <x v="13"/>
    <s v="STORE18"/>
    <s v="Guerrero-Schmitt"/>
    <s v="East"/>
    <s v="East Stevechester"/>
    <s v="Flagship"/>
    <s v="COD"/>
    <n v="1"/>
    <n v="0.28000000000000003"/>
    <n v="459.42"/>
    <x v="314"/>
  </r>
  <r>
    <s v="SALE318"/>
    <x v="261"/>
    <x v="4"/>
    <x v="2"/>
    <s v="CUST1088"/>
    <x v="0"/>
    <n v="58"/>
    <s v="PROD2"/>
    <s v="Knee Support Brace"/>
    <x v="0"/>
    <x v="20"/>
    <s v="STORE4"/>
    <s v="Mann-Austin"/>
    <s v="East"/>
    <s v="Vasquezborough"/>
    <s v="Online"/>
    <s v="Credit Card"/>
    <n v="2"/>
    <n v="0.18999999999999995"/>
    <n v="123.19"/>
    <x v="315"/>
  </r>
  <r>
    <s v="SALE319"/>
    <x v="262"/>
    <x v="7"/>
    <x v="2"/>
    <s v="CUST1358"/>
    <x v="1"/>
    <n v="60"/>
    <s v="PROD55"/>
    <s v="Ceramic Plant Pot"/>
    <x v="3"/>
    <x v="6"/>
    <s v="STORE19"/>
    <s v="Mann-Austin"/>
    <s v="East"/>
    <s v="Vasquezborough"/>
    <s v="Online"/>
    <s v="PayPal"/>
    <n v="1"/>
    <n v="2.0000000000000018E-2"/>
    <n v="222.95000000000002"/>
    <x v="316"/>
  </r>
  <r>
    <s v="SALE320"/>
    <x v="263"/>
    <x v="0"/>
    <x v="2"/>
    <s v="CUST1332"/>
    <x v="1"/>
    <n v="34"/>
    <s v="PROD32"/>
    <s v="Vitamin C Face Serum"/>
    <x v="2"/>
    <x v="18"/>
    <s v="STORE4"/>
    <s v="Mann-Austin"/>
    <s v="East"/>
    <s v="Vasquezborough"/>
    <s v="Online"/>
    <s v="Credit Card"/>
    <n v="3"/>
    <n v="0.14000000000000001"/>
    <n v="601.92999999999995"/>
    <x v="317"/>
  </r>
  <r>
    <s v="SALE321"/>
    <x v="264"/>
    <x v="9"/>
    <x v="0"/>
    <s v="CUST1297"/>
    <x v="1"/>
    <n v="47"/>
    <s v="PROD69"/>
    <s v="Men's Sports Shorts"/>
    <x v="4"/>
    <x v="14"/>
    <s v="STORE2"/>
    <s v="Mann-Austin"/>
    <s v="East"/>
    <s v="Vasquezborough"/>
    <s v="Online"/>
    <s v="Credit Card"/>
    <n v="1"/>
    <n v="3.0000000000000027E-2"/>
    <n v="564.1"/>
    <x v="318"/>
  </r>
  <r>
    <s v="SALE322"/>
    <x v="265"/>
    <x v="4"/>
    <x v="2"/>
    <s v="CUST1095"/>
    <x v="1"/>
    <n v="62"/>
    <s v="PROD80"/>
    <s v="Wall-Mounted Spice Rack"/>
    <x v="3"/>
    <x v="8"/>
    <s v="STORE5"/>
    <s v="Mann-Austin"/>
    <s v="East"/>
    <s v="Vasquezborough"/>
    <s v="Online"/>
    <s v="Credit Card"/>
    <n v="1"/>
    <n v="0.17999999999999994"/>
    <n v="516.62000000000012"/>
    <x v="319"/>
  </r>
  <r>
    <s v="SALE323"/>
    <x v="184"/>
    <x v="0"/>
    <x v="0"/>
    <s v="CUST1438"/>
    <x v="1"/>
    <n v="59"/>
    <s v="PROD63"/>
    <s v="Organic Sunscreen Lotion"/>
    <x v="2"/>
    <x v="18"/>
    <s v="STORE12"/>
    <s v="Martinez, Adkins and Johnson"/>
    <s v="North"/>
    <s v="Danielmouth"/>
    <s v="Flagship"/>
    <s v="PayPal"/>
    <n v="1"/>
    <n v="0.10999999999999999"/>
    <n v="934.75"/>
    <x v="320"/>
  </r>
  <r>
    <s v="SALE324"/>
    <x v="266"/>
    <x v="10"/>
    <x v="0"/>
    <s v="CUST1234"/>
    <x v="1"/>
    <n v="43"/>
    <s v="PROD98"/>
    <s v="Portable Bluetooth Speaker"/>
    <x v="1"/>
    <x v="1"/>
    <s v="STORE7"/>
    <s v="Mann-Austin"/>
    <s v="East"/>
    <s v="Vasquezborough"/>
    <s v="Online"/>
    <s v="PayPal"/>
    <n v="4"/>
    <n v="5.0000000000000044E-2"/>
    <n v="548.44000000000005"/>
    <x v="321"/>
  </r>
  <r>
    <s v="SALE325"/>
    <x v="267"/>
    <x v="10"/>
    <x v="2"/>
    <s v="CUST1013"/>
    <x v="1"/>
    <n v="32"/>
    <s v="PROD37"/>
    <s v="Men's Casual Sneakers"/>
    <x v="4"/>
    <x v="15"/>
    <s v="STORE3"/>
    <s v="Mann-Austin"/>
    <s v="East"/>
    <s v="Vasquezborough"/>
    <s v="Online"/>
    <s v="Credit Card"/>
    <n v="3"/>
    <n v="5.9999999999999942E-2"/>
    <n v="361.1099999999999"/>
    <x v="322"/>
  </r>
  <r>
    <s v="SALE326"/>
    <x v="268"/>
    <x v="8"/>
    <x v="2"/>
    <s v="CUST1187"/>
    <x v="1"/>
    <n v="60"/>
    <s v="PROD13"/>
    <s v="Men's Graphic T-Shirt"/>
    <x v="4"/>
    <x v="12"/>
    <s v="STORE1"/>
    <s v="Martinez, Adkins and Johnson"/>
    <s v="North"/>
    <s v="Danielmouth"/>
    <s v="Flagship"/>
    <s v="PayPal"/>
    <n v="2"/>
    <n v="0.10000000000000009"/>
    <n v="610.37"/>
    <x v="323"/>
  </r>
  <r>
    <s v="SALE327"/>
    <x v="269"/>
    <x v="3"/>
    <x v="1"/>
    <s v="CUST1334"/>
    <x v="1"/>
    <n v="50"/>
    <s v="PROD51"/>
    <s v="HDMI Cable – 2m"/>
    <x v="1"/>
    <x v="11"/>
    <s v="STORE16"/>
    <s v="Frederick-Wright"/>
    <s v="West"/>
    <s v="New Jimmymouth"/>
    <s v="Flagship"/>
    <s v="Credit Card"/>
    <n v="1"/>
    <n v="0.30000000000000004"/>
    <n v="272.2"/>
    <x v="324"/>
  </r>
  <r>
    <s v="SALE328"/>
    <x v="209"/>
    <x v="6"/>
    <x v="0"/>
    <s v="CUST1438"/>
    <x v="1"/>
    <n v="59"/>
    <s v="PROD77"/>
    <s v="WiFi Mesh Router"/>
    <x v="1"/>
    <x v="5"/>
    <s v="STORE6"/>
    <s v="Mann-Austin"/>
    <s v="East"/>
    <s v="Vasquezborough"/>
    <s v="Online"/>
    <s v="COD"/>
    <n v="3"/>
    <n v="0.16000000000000014"/>
    <n v="573.10000000000014"/>
    <x v="325"/>
  </r>
  <r>
    <s v="SALE329"/>
    <x v="131"/>
    <x v="10"/>
    <x v="2"/>
    <s v="CUST1322"/>
    <x v="0"/>
    <n v="54"/>
    <s v="PROD6"/>
    <s v="Men's Hair Styling Gel"/>
    <x v="2"/>
    <x v="4"/>
    <s v="STORE0"/>
    <s v="Rivera-Warner"/>
    <s v="East"/>
    <s v="Washingtonfurt"/>
    <s v="Flagship"/>
    <s v="Credit Card"/>
    <n v="4"/>
    <n v="0.28000000000000003"/>
    <n v="24.72"/>
    <x v="326"/>
  </r>
  <r>
    <s v="SALE330"/>
    <x v="270"/>
    <x v="0"/>
    <x v="0"/>
    <s v="CUST1251"/>
    <x v="0"/>
    <n v="64"/>
    <s v="PROD9"/>
    <s v="Face Foundation Kit"/>
    <x v="2"/>
    <x v="19"/>
    <s v="STORE9"/>
    <s v="Mann-Austin"/>
    <s v="East"/>
    <s v="Vasquezborough"/>
    <s v="Online"/>
    <s v="COD"/>
    <n v="3"/>
    <n v="7.0000000000000062E-2"/>
    <n v="268.89"/>
    <x v="327"/>
  </r>
  <r>
    <s v="SALE331"/>
    <x v="271"/>
    <x v="7"/>
    <x v="2"/>
    <s v="CUST1257"/>
    <x v="0"/>
    <n v="42"/>
    <s v="PROD68"/>
    <s v="Wooden Nightstand"/>
    <x v="3"/>
    <x v="22"/>
    <s v="STORE9"/>
    <s v="Mann-Austin"/>
    <s v="East"/>
    <s v="Vasquezborough"/>
    <s v="Online"/>
    <s v="COD"/>
    <n v="1"/>
    <n v="0.17000000000000004"/>
    <n v="78.5"/>
    <x v="328"/>
  </r>
  <r>
    <s v="SALE332"/>
    <x v="272"/>
    <x v="2"/>
    <x v="2"/>
    <s v="CUST1133"/>
    <x v="1"/>
    <n v="62"/>
    <s v="PROD36"/>
    <s v="Women's Summer Dress"/>
    <x v="4"/>
    <x v="12"/>
    <s v="STORE4"/>
    <s v="Mann-Austin"/>
    <s v="East"/>
    <s v="Vasquezborough"/>
    <s v="Online"/>
    <s v="Credit Card"/>
    <n v="3"/>
    <n v="1.9999999999999907E-2"/>
    <n v="399.41999999999985"/>
    <x v="329"/>
  </r>
  <r>
    <s v="SALE333"/>
    <x v="99"/>
    <x v="7"/>
    <x v="2"/>
    <s v="CUST1085"/>
    <x v="0"/>
    <n v="36"/>
    <s v="PROD31"/>
    <s v="Basketball"/>
    <x v="0"/>
    <x v="0"/>
    <s v="STORE19"/>
    <s v="Mann-Austin"/>
    <s v="East"/>
    <s v="Vasquezborough"/>
    <s v="Online"/>
    <s v="PayPal"/>
    <n v="3"/>
    <n v="1.0000000000000009E-2"/>
    <n v="455.82000000000005"/>
    <x v="330"/>
  </r>
  <r>
    <s v="SALE334"/>
    <x v="75"/>
    <x v="3"/>
    <x v="0"/>
    <s v="CUST1349"/>
    <x v="0"/>
    <n v="31"/>
    <s v="PROD50"/>
    <s v="Boxing Hand Wraps"/>
    <x v="0"/>
    <x v="13"/>
    <s v="STORE5"/>
    <s v="Mann-Austin"/>
    <s v="East"/>
    <s v="Vasquezborough"/>
    <s v="Online"/>
    <s v="PayPal"/>
    <n v="2"/>
    <n v="0.15000000000000002"/>
    <n v="613.23"/>
    <x v="331"/>
  </r>
  <r>
    <s v="SALE335"/>
    <x v="273"/>
    <x v="4"/>
    <x v="0"/>
    <s v="CUST1458"/>
    <x v="1"/>
    <n v="62"/>
    <s v="PROD2"/>
    <s v="Knee Support Brace"/>
    <x v="0"/>
    <x v="20"/>
    <s v="STORE14"/>
    <s v="Mcdonald Inc"/>
    <s v="South"/>
    <s v="Christopherland"/>
    <s v="Outlet"/>
    <s v="PayPal"/>
    <n v="4"/>
    <n v="0.28000000000000003"/>
    <n v="971.90000000000009"/>
    <x v="332"/>
  </r>
  <r>
    <s v="SALE336"/>
    <x v="274"/>
    <x v="7"/>
    <x v="0"/>
    <s v="CUST1034"/>
    <x v="1"/>
    <n v="27"/>
    <s v="PROD28"/>
    <s v="Sports Stopwatch Timer"/>
    <x v="0"/>
    <x v="11"/>
    <s v="STORE7"/>
    <s v="Mann-Austin"/>
    <s v="East"/>
    <s v="Vasquezborough"/>
    <s v="Online"/>
    <s v="PayPal"/>
    <n v="3"/>
    <n v="6.0000000000000053E-2"/>
    <n v="884.92000000000007"/>
    <x v="333"/>
  </r>
  <r>
    <s v="SALE337"/>
    <x v="275"/>
    <x v="8"/>
    <x v="2"/>
    <s v="CUST1087"/>
    <x v="1"/>
    <n v="58"/>
    <s v="PROD8"/>
    <s v="Decorative Lamp Shade"/>
    <x v="3"/>
    <x v="16"/>
    <s v="STORE9"/>
    <s v="Mann-Austin"/>
    <s v="East"/>
    <s v="Vasquezborough"/>
    <s v="Online"/>
    <s v="Credit Card"/>
    <n v="1"/>
    <n v="0.22999999999999998"/>
    <n v="125"/>
    <x v="334"/>
  </r>
  <r>
    <s v="SALE338"/>
    <x v="180"/>
    <x v="2"/>
    <x v="0"/>
    <s v="CUST1128"/>
    <x v="0"/>
    <n v="45"/>
    <s v="PROD10"/>
    <s v="Men's Graphic T-Shirt"/>
    <x v="4"/>
    <x v="12"/>
    <s v="STORE15"/>
    <s v="Shelton PLC"/>
    <s v="North"/>
    <s v="East Jenniferstad"/>
    <s v="Flagship"/>
    <s v="PayPal"/>
    <n v="2"/>
    <n v="7.999999999999996E-2"/>
    <n v="188.25"/>
    <x v="335"/>
  </r>
  <r>
    <s v="SALE339"/>
    <x v="276"/>
    <x v="4"/>
    <x v="0"/>
    <s v="CUST1222"/>
    <x v="0"/>
    <n v="35"/>
    <s v="PROD46"/>
    <s v="Men's Winter Jacket"/>
    <x v="4"/>
    <x v="21"/>
    <s v="STORE6"/>
    <s v="Mann-Austin"/>
    <s v="East"/>
    <s v="Vasquezborough"/>
    <s v="Online"/>
    <s v="PayPal"/>
    <n v="4"/>
    <n v="0.25"/>
    <n v="344.11999999999995"/>
    <x v="336"/>
  </r>
  <r>
    <s v="SALE340"/>
    <x v="47"/>
    <x v="11"/>
    <x v="1"/>
    <s v="CUST1047"/>
    <x v="1"/>
    <n v="54"/>
    <s v="PROD17"/>
    <s v="Soccer Training Cone Set"/>
    <x v="0"/>
    <x v="11"/>
    <s v="STORE19"/>
    <s v="Mann-Austin"/>
    <s v="East"/>
    <s v="Vasquezborough"/>
    <s v="Online"/>
    <s v="COD"/>
    <n v="3"/>
    <n v="8.9999999999999969E-2"/>
    <n v="997.94999999999993"/>
    <x v="337"/>
  </r>
  <r>
    <s v="SALE341"/>
    <x v="277"/>
    <x v="9"/>
    <x v="2"/>
    <s v="CUST1150"/>
    <x v="0"/>
    <n v="24"/>
    <s v="PROD11"/>
    <s v="Men's Graphic T-Shirt"/>
    <x v="4"/>
    <x v="12"/>
    <s v="STORE15"/>
    <s v="Shelton PLC"/>
    <s v="North"/>
    <s v="East Jenniferstad"/>
    <s v="Flagship"/>
    <s v="PayPal"/>
    <n v="3"/>
    <n v="6.9999999999999951E-2"/>
    <n v="121.64"/>
    <x v="338"/>
  </r>
  <r>
    <s v="SALE342"/>
    <x v="278"/>
    <x v="8"/>
    <x v="0"/>
    <s v="CUST1221"/>
    <x v="0"/>
    <n v="38"/>
    <s v="PROD68"/>
    <s v="Wooden Nightstand"/>
    <x v="3"/>
    <x v="22"/>
    <s v="STORE10"/>
    <s v="Martinez, Adkins and Johnson"/>
    <s v="North"/>
    <s v="Danielmouth"/>
    <s v="Flagship"/>
    <s v="PayPal"/>
    <n v="2"/>
    <n v="0.13"/>
    <n v="692.71999999999991"/>
    <x v="339"/>
  </r>
  <r>
    <s v="SALE343"/>
    <x v="279"/>
    <x v="3"/>
    <x v="0"/>
    <s v="CUST1027"/>
    <x v="0"/>
    <n v="31"/>
    <s v="PROD24"/>
    <s v="Foldable Camping Chair"/>
    <x v="0"/>
    <x v="9"/>
    <s v="STORE19"/>
    <s v="Mann-Austin"/>
    <s v="East"/>
    <s v="Vasquezborough"/>
    <s v="Online"/>
    <s v="PayPal"/>
    <n v="3"/>
    <n v="2.9999999999999916E-2"/>
    <n v="794.5899999999998"/>
    <x v="340"/>
  </r>
  <r>
    <s v="SALE344"/>
    <x v="183"/>
    <x v="11"/>
    <x v="1"/>
    <s v="CUST1014"/>
    <x v="1"/>
    <n v="53"/>
    <s v="PROD26"/>
    <s v="Wireless Bluetooth Speaker"/>
    <x v="1"/>
    <x v="1"/>
    <s v="STORE9"/>
    <s v="Mann-Austin"/>
    <s v="East"/>
    <s v="Vasquezborough"/>
    <s v="Online"/>
    <s v="PayPal"/>
    <n v="1"/>
    <n v="9.9999999999999978E-2"/>
    <n v="907.95"/>
    <x v="341"/>
  </r>
  <r>
    <s v="SALE345"/>
    <x v="280"/>
    <x v="11"/>
    <x v="2"/>
    <s v="CUST1287"/>
    <x v="1"/>
    <n v="22"/>
    <s v="PROD50"/>
    <s v="Boxing Hand Wraps"/>
    <x v="0"/>
    <x v="13"/>
    <s v="STORE0"/>
    <s v="Rivera-Warner"/>
    <s v="East"/>
    <s v="Washingtonfurt"/>
    <s v="Flagship"/>
    <s v="Credit Card"/>
    <n v="2"/>
    <n v="0.17999999999999994"/>
    <n v="660.81"/>
    <x v="342"/>
  </r>
  <r>
    <s v="SALE346"/>
    <x v="192"/>
    <x v="8"/>
    <x v="2"/>
    <s v="CUST1061"/>
    <x v="0"/>
    <n v="23"/>
    <s v="PROD51"/>
    <s v="HDMI Cable – 2m"/>
    <x v="1"/>
    <x v="11"/>
    <s v="STORE8"/>
    <s v="Mann-Austin"/>
    <s v="East"/>
    <s v="Vasquezborough"/>
    <s v="Online"/>
    <s v="COD"/>
    <n v="3"/>
    <n v="0.21999999999999997"/>
    <n v="564.93999999999994"/>
    <x v="343"/>
  </r>
  <r>
    <s v="SALE347"/>
    <x v="281"/>
    <x v="8"/>
    <x v="0"/>
    <s v="CUST1054"/>
    <x v="0"/>
    <n v="24"/>
    <s v="PROD15"/>
    <s v="4K Home Projector"/>
    <x v="1"/>
    <x v="5"/>
    <s v="STORE15"/>
    <s v="Shelton PLC"/>
    <s v="North"/>
    <s v="East Jenniferstad"/>
    <s v="Flagship"/>
    <s v="COD"/>
    <n v="2"/>
    <n v="0.21999999999999997"/>
    <n v="280.37"/>
    <x v="344"/>
  </r>
  <r>
    <s v="SALE348"/>
    <x v="282"/>
    <x v="0"/>
    <x v="0"/>
    <s v="CUST1372"/>
    <x v="0"/>
    <n v="28"/>
    <s v="PROD50"/>
    <s v="Boxing Hand Wraps"/>
    <x v="0"/>
    <x v="13"/>
    <s v="STORE3"/>
    <s v="Mann-Austin"/>
    <s v="East"/>
    <s v="Vasquezborough"/>
    <s v="Online"/>
    <s v="Credit Card"/>
    <n v="2"/>
    <n v="0.13"/>
    <n v="85.22999999999999"/>
    <x v="345"/>
  </r>
  <r>
    <s v="SALE349"/>
    <x v="283"/>
    <x v="10"/>
    <x v="2"/>
    <s v="CUST1312"/>
    <x v="1"/>
    <n v="47"/>
    <s v="PROD27"/>
    <s v="Decorative Floor Vase"/>
    <x v="3"/>
    <x v="6"/>
    <s v="STORE13"/>
    <s v="Martinez, Adkins and Johnson"/>
    <s v="North"/>
    <s v="Danielmouth"/>
    <s v="Flagship"/>
    <s v="Credit Card"/>
    <n v="2"/>
    <n v="0.26"/>
    <n v="563.29999999999995"/>
    <x v="346"/>
  </r>
  <r>
    <s v="SALE350"/>
    <x v="273"/>
    <x v="4"/>
    <x v="0"/>
    <s v="CUST1033"/>
    <x v="0"/>
    <n v="25"/>
    <s v="PROD80"/>
    <s v="Wall-Mounted Spice Rack"/>
    <x v="3"/>
    <x v="8"/>
    <s v="STORE18"/>
    <s v="Guerrero-Schmitt"/>
    <s v="East"/>
    <s v="East Stevechester"/>
    <s v="Flagship"/>
    <s v="PayPal"/>
    <n v="2"/>
    <n v="3.9999999999999925E-2"/>
    <n v="827.81"/>
    <x v="347"/>
  </r>
  <r>
    <s v="SALE351"/>
    <x v="284"/>
    <x v="3"/>
    <x v="0"/>
    <s v="CUST1214"/>
    <x v="0"/>
    <n v="61"/>
    <s v="PROD12"/>
    <s v="Men's Graphic T-Shirt"/>
    <x v="4"/>
    <x v="12"/>
    <s v="STORE18"/>
    <s v="Guerrero-Schmitt"/>
    <s v="East"/>
    <s v="East Stevechester"/>
    <s v="Flagship"/>
    <s v="PayPal"/>
    <n v="3"/>
    <n v="0.11999999999999988"/>
    <n v="877.70999999999981"/>
    <x v="348"/>
  </r>
  <r>
    <s v="SALE352"/>
    <x v="285"/>
    <x v="3"/>
    <x v="0"/>
    <s v="CUST1257"/>
    <x v="0"/>
    <n v="42"/>
    <s v="PROD57"/>
    <s v="Foam Roller"/>
    <x v="0"/>
    <x v="13"/>
    <s v="STORE9"/>
    <s v="Mann-Austin"/>
    <s v="East"/>
    <s v="Vasquezborough"/>
    <s v="Online"/>
    <s v="COD"/>
    <n v="4"/>
    <n v="0.26"/>
    <n v="488.56"/>
    <x v="349"/>
  </r>
  <r>
    <s v="SALE353"/>
    <x v="286"/>
    <x v="0"/>
    <x v="0"/>
    <s v="CUST1104"/>
    <x v="0"/>
    <n v="64"/>
    <s v="PROD25"/>
    <s v="Women's Scarf Set"/>
    <x v="4"/>
    <x v="11"/>
    <s v="STORE12"/>
    <s v="Martinez, Adkins and Johnson"/>
    <s v="North"/>
    <s v="Danielmouth"/>
    <s v="Flagship"/>
    <s v="PayPal"/>
    <n v="4"/>
    <n v="0.13"/>
    <n v="175.91"/>
    <x v="350"/>
  </r>
  <r>
    <s v="SALE354"/>
    <x v="287"/>
    <x v="10"/>
    <x v="0"/>
    <s v="CUST1248"/>
    <x v="0"/>
    <n v="19"/>
    <s v="PROD87"/>
    <s v="LED Bedside Lamp"/>
    <x v="3"/>
    <x v="16"/>
    <s v="STORE8"/>
    <s v="Mann-Austin"/>
    <s v="East"/>
    <s v="Vasquezborough"/>
    <s v="Online"/>
    <s v="COD"/>
    <n v="4"/>
    <n v="0.25"/>
    <n v="289.66000000000003"/>
    <x v="351"/>
  </r>
  <r>
    <s v="SALE355"/>
    <x v="288"/>
    <x v="4"/>
    <x v="0"/>
    <s v="CUST1241"/>
    <x v="0"/>
    <n v="31"/>
    <s v="PROD15"/>
    <s v="4K Home Projector"/>
    <x v="1"/>
    <x v="5"/>
    <s v="STORE15"/>
    <s v="Shelton PLC"/>
    <s v="North"/>
    <s v="East Jenniferstad"/>
    <s v="Flagship"/>
    <s v="Credit Card"/>
    <n v="2"/>
    <n v="0.17000000000000004"/>
    <n v="899.27"/>
    <x v="352"/>
  </r>
  <r>
    <s v="SALE356"/>
    <x v="289"/>
    <x v="4"/>
    <x v="0"/>
    <s v="CUST1065"/>
    <x v="1"/>
    <n v="21"/>
    <s v="PROD18"/>
    <s v="Women's Denim Jeans"/>
    <x v="4"/>
    <x v="14"/>
    <s v="STORE1"/>
    <s v="Martinez, Adkins and Johnson"/>
    <s v="North"/>
    <s v="Danielmouth"/>
    <s v="Flagship"/>
    <s v="COD"/>
    <n v="1"/>
    <n v="0.10999999999999999"/>
    <n v="691.38"/>
    <x v="353"/>
  </r>
  <r>
    <s v="SALE357"/>
    <x v="290"/>
    <x v="8"/>
    <x v="0"/>
    <s v="CUST1165"/>
    <x v="1"/>
    <n v="47"/>
    <s v="PROD27"/>
    <s v="Decorative Floor Vase"/>
    <x v="3"/>
    <x v="6"/>
    <s v="STORE0"/>
    <s v="Rivera-Warner"/>
    <s v="East"/>
    <s v="Washingtonfurt"/>
    <s v="Flagship"/>
    <s v="Credit Card"/>
    <n v="3"/>
    <n v="0.13000000000000012"/>
    <n v="158.72000000000006"/>
    <x v="354"/>
  </r>
  <r>
    <s v="SALE358"/>
    <x v="106"/>
    <x v="5"/>
    <x v="0"/>
    <s v="CUST1210"/>
    <x v="0"/>
    <n v="48"/>
    <s v="PROD60"/>
    <s v="Luxury Perfume Spray"/>
    <x v="2"/>
    <x v="2"/>
    <s v="STORE16"/>
    <s v="Frederick-Wright"/>
    <s v="West"/>
    <s v="New Jimmymouth"/>
    <s v="Flagship"/>
    <s v="COD"/>
    <n v="4"/>
    <n v="5.9999999999999942E-2"/>
    <n v="537.14999999999986"/>
    <x v="355"/>
  </r>
  <r>
    <s v="SALE359"/>
    <x v="0"/>
    <x v="0"/>
    <x v="0"/>
    <s v="CUST1417"/>
    <x v="1"/>
    <n v="64"/>
    <s v="PROD41"/>
    <s v="Yoga Exercise Mat"/>
    <x v="0"/>
    <x v="13"/>
    <s v="STORE9"/>
    <s v="Mann-Austin"/>
    <s v="East"/>
    <s v="Vasquezborough"/>
    <s v="Online"/>
    <s v="COD"/>
    <n v="3"/>
    <n v="5.0000000000000266E-2"/>
    <n v="771.70000000000027"/>
    <x v="356"/>
  </r>
  <r>
    <s v="SALE360"/>
    <x v="291"/>
    <x v="3"/>
    <x v="0"/>
    <s v="CUST1108"/>
    <x v="0"/>
    <n v="38"/>
    <s v="PROD88"/>
    <s v="Sports Wrist Sweatbands"/>
    <x v="0"/>
    <x v="11"/>
    <s v="STORE1"/>
    <s v="Martinez, Adkins and Johnson"/>
    <s v="North"/>
    <s v="Danielmouth"/>
    <s v="Flagship"/>
    <s v="PayPal"/>
    <n v="4"/>
    <n v="0.14000000000000012"/>
    <n v="677.25"/>
    <x v="357"/>
  </r>
  <r>
    <s v="SALE361"/>
    <x v="171"/>
    <x v="10"/>
    <x v="2"/>
    <s v="CUST1102"/>
    <x v="1"/>
    <n v="34"/>
    <s v="PROD98"/>
    <s v="Portable Bluetooth Speaker"/>
    <x v="1"/>
    <x v="1"/>
    <s v="STORE11"/>
    <s v="Martinez, Adkins and Johnson"/>
    <s v="North"/>
    <s v="Danielmouth"/>
    <s v="Flagship"/>
    <s v="COD"/>
    <n v="1"/>
    <n v="0.26"/>
    <n v="645.48"/>
    <x v="358"/>
  </r>
  <r>
    <s v="SALE362"/>
    <x v="241"/>
    <x v="0"/>
    <x v="2"/>
    <s v="CUST1360"/>
    <x v="0"/>
    <n v="34"/>
    <s v="PROD73"/>
    <s v="Shin Guards – Adult"/>
    <x v="0"/>
    <x v="0"/>
    <s v="STORE2"/>
    <s v="Mann-Austin"/>
    <s v="East"/>
    <s v="Vasquezborough"/>
    <s v="Online"/>
    <s v="COD"/>
    <n v="2"/>
    <n v="0.30000000000000004"/>
    <n v="934"/>
    <x v="359"/>
  </r>
  <r>
    <s v="SALE363"/>
    <x v="292"/>
    <x v="6"/>
    <x v="2"/>
    <s v="CUST1334"/>
    <x v="1"/>
    <n v="50"/>
    <s v="PROD46"/>
    <s v="Men's Winter Jacket"/>
    <x v="4"/>
    <x v="21"/>
    <s v="STORE2"/>
    <s v="Mann-Austin"/>
    <s v="East"/>
    <s v="Vasquezborough"/>
    <s v="Online"/>
    <s v="Credit Card"/>
    <n v="1"/>
    <n v="0.19999999999999996"/>
    <n v="669.53"/>
    <x v="360"/>
  </r>
  <r>
    <s v="SALE364"/>
    <x v="122"/>
    <x v="9"/>
    <x v="2"/>
    <s v="CUST1216"/>
    <x v="0"/>
    <n v="44"/>
    <s v="PROD35"/>
    <s v="Bedroom Table Lamp"/>
    <x v="3"/>
    <x v="16"/>
    <s v="STORE18"/>
    <s v="Guerrero-Schmitt"/>
    <s v="East"/>
    <s v="East Stevechester"/>
    <s v="Flagship"/>
    <s v="COD"/>
    <n v="1"/>
    <n v="0.28000000000000003"/>
    <n v="213.69"/>
    <x v="361"/>
  </r>
  <r>
    <s v="SALE365"/>
    <x v="52"/>
    <x v="6"/>
    <x v="2"/>
    <s v="CUST1077"/>
    <x v="0"/>
    <n v="29"/>
    <s v="PROD21"/>
    <s v="Multi-Purpose Storage Box"/>
    <x v="3"/>
    <x v="7"/>
    <s v="STORE19"/>
    <s v="Mann-Austin"/>
    <s v="East"/>
    <s v="Vasquezborough"/>
    <s v="Online"/>
    <s v="PayPal"/>
    <n v="2"/>
    <n v="0.19999999999999996"/>
    <n v="99.1"/>
    <x v="362"/>
  </r>
  <r>
    <s v="SALE366"/>
    <x v="293"/>
    <x v="2"/>
    <x v="0"/>
    <s v="CUST1370"/>
    <x v="0"/>
    <n v="45"/>
    <s v="PROD37"/>
    <s v="Men's Casual Sneakers"/>
    <x v="4"/>
    <x v="15"/>
    <s v="STORE16"/>
    <s v="Frederick-Wright"/>
    <s v="West"/>
    <s v="New Jimmymouth"/>
    <s v="Flagship"/>
    <s v="COD"/>
    <n v="1"/>
    <n v="3.0000000000000027E-2"/>
    <n v="628.98"/>
    <x v="363"/>
  </r>
  <r>
    <s v="SALE367"/>
    <x v="294"/>
    <x v="6"/>
    <x v="2"/>
    <s v="CUST1085"/>
    <x v="0"/>
    <n v="36"/>
    <s v="PROD84"/>
    <s v="Wooden Bookshelf"/>
    <x v="3"/>
    <x v="22"/>
    <s v="STORE4"/>
    <s v="Mann-Austin"/>
    <s v="East"/>
    <s v="Vasquezborough"/>
    <s v="Online"/>
    <s v="Credit Card"/>
    <n v="3"/>
    <n v="0.26000000000000012"/>
    <n v="944.64000000000021"/>
    <x v="364"/>
  </r>
  <r>
    <s v="SALE368"/>
    <x v="260"/>
    <x v="2"/>
    <x v="2"/>
    <s v="CUST1471"/>
    <x v="0"/>
    <n v="42"/>
    <s v="PROD93"/>
    <s v="USB-C Laptop Charger"/>
    <x v="1"/>
    <x v="3"/>
    <s v="STORE12"/>
    <s v="Martinez, Adkins and Johnson"/>
    <s v="North"/>
    <s v="Danielmouth"/>
    <s v="Flagship"/>
    <s v="COD"/>
    <n v="2"/>
    <n v="6.0000000000000053E-2"/>
    <n v="121.7"/>
    <x v="365"/>
  </r>
  <r>
    <s v="SALE369"/>
    <x v="30"/>
    <x v="11"/>
    <x v="1"/>
    <s v="CUST1448"/>
    <x v="1"/>
    <n v="64"/>
    <s v="PROD65"/>
    <s v="Adjustable Dumbbells 20kg"/>
    <x v="0"/>
    <x v="13"/>
    <s v="STORE3"/>
    <s v="Mann-Austin"/>
    <s v="East"/>
    <s v="Vasquezborough"/>
    <s v="Online"/>
    <s v="PayPal"/>
    <n v="4"/>
    <n v="7.0000000000000062E-2"/>
    <n v="269.49"/>
    <x v="366"/>
  </r>
  <r>
    <s v="SALE370"/>
    <x v="295"/>
    <x v="9"/>
    <x v="2"/>
    <s v="CUST1099"/>
    <x v="0"/>
    <n v="35"/>
    <s v="PROD22"/>
    <s v="Carbon Fiber Tennis Racket"/>
    <x v="0"/>
    <x v="20"/>
    <s v="STORE18"/>
    <s v="Guerrero-Schmitt"/>
    <s v="East"/>
    <s v="East Stevechester"/>
    <s v="Flagship"/>
    <s v="Credit Card"/>
    <n v="1"/>
    <n v="0.14000000000000001"/>
    <n v="678.2"/>
    <x v="367"/>
  </r>
  <r>
    <s v="SALE371"/>
    <x v="296"/>
    <x v="7"/>
    <x v="0"/>
    <s v="CUST1231"/>
    <x v="1"/>
    <n v="22"/>
    <s v="PROD90"/>
    <s v="Gaming Mouse Pad XL"/>
    <x v="1"/>
    <x v="11"/>
    <s v="STORE13"/>
    <s v="Martinez, Adkins and Johnson"/>
    <s v="North"/>
    <s v="Danielmouth"/>
    <s v="Flagship"/>
    <s v="COD"/>
    <n v="1"/>
    <n v="0.20999999999999996"/>
    <n v="752.45"/>
    <x v="368"/>
  </r>
  <r>
    <s v="SALE372"/>
    <x v="297"/>
    <x v="9"/>
    <x v="0"/>
    <s v="CUST1037"/>
    <x v="1"/>
    <n v="27"/>
    <s v="PROD94"/>
    <s v="Vitamin E Body Lotion"/>
    <x v="2"/>
    <x v="18"/>
    <s v="STORE13"/>
    <s v="Martinez, Adkins and Johnson"/>
    <s v="North"/>
    <s v="Danielmouth"/>
    <s v="Flagship"/>
    <s v="Credit Card"/>
    <n v="2"/>
    <n v="0.20999999999999996"/>
    <n v="209.66"/>
    <x v="369"/>
  </r>
  <r>
    <s v="SALE373"/>
    <x v="298"/>
    <x v="4"/>
    <x v="2"/>
    <s v="CUST1161"/>
    <x v="1"/>
    <n v="18"/>
    <s v="PROD97"/>
    <s v="Cricket Bat"/>
    <x v="0"/>
    <x v="0"/>
    <s v="STORE19"/>
    <s v="Mann-Austin"/>
    <s v="East"/>
    <s v="Vasquezborough"/>
    <s v="Online"/>
    <s v="COD"/>
    <n v="2"/>
    <n v="9.9999999999999978E-2"/>
    <n v="739.95"/>
    <x v="370"/>
  </r>
  <r>
    <s v="SALE374"/>
    <x v="149"/>
    <x v="1"/>
    <x v="1"/>
    <s v="CUST1469"/>
    <x v="0"/>
    <n v="19"/>
    <s v="PROD45"/>
    <s v="High-Grip Football"/>
    <x v="0"/>
    <x v="0"/>
    <s v="STORE15"/>
    <s v="Shelton PLC"/>
    <s v="North"/>
    <s v="East Jenniferstad"/>
    <s v="Flagship"/>
    <s v="COD"/>
    <n v="1"/>
    <n v="7.999999999999996E-2"/>
    <n v="496.19"/>
    <x v="371"/>
  </r>
  <r>
    <s v="SALE375"/>
    <x v="131"/>
    <x v="10"/>
    <x v="2"/>
    <s v="CUST1044"/>
    <x v="0"/>
    <n v="34"/>
    <s v="PROD9"/>
    <s v="Face Foundation Kit"/>
    <x v="2"/>
    <x v="19"/>
    <s v="STORE12"/>
    <s v="Martinez, Adkins and Johnson"/>
    <s v="North"/>
    <s v="Danielmouth"/>
    <s v="Flagship"/>
    <s v="PayPal"/>
    <n v="1"/>
    <n v="1.0000000000000009E-2"/>
    <n v="306.36"/>
    <x v="372"/>
  </r>
  <r>
    <s v="SALE376"/>
    <x v="273"/>
    <x v="4"/>
    <x v="0"/>
    <s v="CUST1120"/>
    <x v="1"/>
    <n v="44"/>
    <s v="PROD73"/>
    <s v="Shin Guards – Adult"/>
    <x v="0"/>
    <x v="0"/>
    <s v="STORE4"/>
    <s v="Mann-Austin"/>
    <s v="East"/>
    <s v="Vasquezborough"/>
    <s v="Online"/>
    <s v="PayPal"/>
    <n v="4"/>
    <n v="5.0000000000000044E-2"/>
    <n v="693.16"/>
    <x v="373"/>
  </r>
  <r>
    <s v="SALE377"/>
    <x v="299"/>
    <x v="9"/>
    <x v="2"/>
    <s v="CUST1455"/>
    <x v="0"/>
    <n v="54"/>
    <s v="PROD83"/>
    <s v="Hydrating Face Cleanser"/>
    <x v="2"/>
    <x v="18"/>
    <s v="STORE10"/>
    <s v="Martinez, Adkins and Johnson"/>
    <s v="North"/>
    <s v="Danielmouth"/>
    <s v="Flagship"/>
    <s v="PayPal"/>
    <n v="1"/>
    <n v="0.21999999999999997"/>
    <n v="995.51999999999987"/>
    <x v="374"/>
  </r>
  <r>
    <s v="SALE378"/>
    <x v="300"/>
    <x v="7"/>
    <x v="0"/>
    <s v="CUST1125"/>
    <x v="1"/>
    <n v="64"/>
    <s v="PROD7"/>
    <s v="Men's Sports Shorts"/>
    <x v="4"/>
    <x v="14"/>
    <s v="STORE18"/>
    <s v="Guerrero-Schmitt"/>
    <s v="East"/>
    <s v="East Stevechester"/>
    <s v="Flagship"/>
    <s v="COD"/>
    <n v="4"/>
    <n v="0.29000000000000004"/>
    <n v="241.32"/>
    <x v="375"/>
  </r>
  <r>
    <s v="SALE379"/>
    <x v="269"/>
    <x v="3"/>
    <x v="1"/>
    <s v="CUST1239"/>
    <x v="1"/>
    <n v="58"/>
    <s v="PROD78"/>
    <s v="Essential Oil Diffuser"/>
    <x v="3"/>
    <x v="6"/>
    <s v="STORE1"/>
    <s v="Martinez, Adkins and Johnson"/>
    <s v="North"/>
    <s v="Danielmouth"/>
    <s v="Flagship"/>
    <s v="COD"/>
    <n v="3"/>
    <n v="6.0000000000000053E-2"/>
    <n v="636.03"/>
    <x v="376"/>
  </r>
  <r>
    <s v="SALE380"/>
    <x v="301"/>
    <x v="1"/>
    <x v="1"/>
    <s v="CUST1096"/>
    <x v="1"/>
    <n v="30"/>
    <s v="PROD4"/>
    <s v="Portable Power Bank"/>
    <x v="1"/>
    <x v="10"/>
    <s v="STORE19"/>
    <s v="Mann-Austin"/>
    <s v="East"/>
    <s v="Vasquezborough"/>
    <s v="Online"/>
    <s v="Credit Card"/>
    <n v="4"/>
    <n v="0.14999999999999991"/>
    <n v="603.30999999999995"/>
    <x v="377"/>
  </r>
  <r>
    <s v="SALE381"/>
    <x v="80"/>
    <x v="5"/>
    <x v="0"/>
    <s v="CUST1075"/>
    <x v="1"/>
    <n v="61"/>
    <s v="PROD89"/>
    <s v="Face Foundation Kit"/>
    <x v="2"/>
    <x v="19"/>
    <s v="STORE10"/>
    <s v="Martinez, Adkins and Johnson"/>
    <s v="North"/>
    <s v="Danielmouth"/>
    <s v="Flagship"/>
    <s v="COD"/>
    <n v="3"/>
    <n v="0.26999999999999991"/>
    <n v="437.95999999999981"/>
    <x v="378"/>
  </r>
  <r>
    <s v="SALE382"/>
    <x v="302"/>
    <x v="4"/>
    <x v="0"/>
    <s v="CUST1208"/>
    <x v="0"/>
    <n v="54"/>
    <s v="PROD34"/>
    <s v="Gaming Mechanical Keyboard"/>
    <x v="1"/>
    <x v="3"/>
    <s v="STORE4"/>
    <s v="Mann-Austin"/>
    <s v="East"/>
    <s v="Vasquezborough"/>
    <s v="Online"/>
    <s v="COD"/>
    <n v="2"/>
    <n v="7.999999999999996E-2"/>
    <n v="56.91"/>
    <x v="379"/>
  </r>
  <r>
    <s v="SALE383"/>
    <x v="303"/>
    <x v="1"/>
    <x v="1"/>
    <s v="CUST1334"/>
    <x v="1"/>
    <n v="50"/>
    <s v="PROD76"/>
    <s v="Wireless Mouse"/>
    <x v="1"/>
    <x v="3"/>
    <s v="STORE6"/>
    <s v="Mann-Austin"/>
    <s v="East"/>
    <s v="Vasquezborough"/>
    <s v="Online"/>
    <s v="Credit Card"/>
    <n v="1"/>
    <n v="9.9999999999999867E-2"/>
    <n v="141.78999999999996"/>
    <x v="380"/>
  </r>
  <r>
    <s v="SALE384"/>
    <x v="29"/>
    <x v="4"/>
    <x v="0"/>
    <s v="CUST1483"/>
    <x v="0"/>
    <n v="48"/>
    <s v="PROD9"/>
    <s v="Face Foundation Kit"/>
    <x v="2"/>
    <x v="19"/>
    <s v="STORE15"/>
    <s v="Shelton PLC"/>
    <s v="North"/>
    <s v="East Jenniferstad"/>
    <s v="Flagship"/>
    <s v="COD"/>
    <n v="4"/>
    <n v="0.16000000000000003"/>
    <n v="355.14000000000004"/>
    <x v="381"/>
  </r>
  <r>
    <s v="SALE385"/>
    <x v="96"/>
    <x v="8"/>
    <x v="2"/>
    <s v="CUST1211"/>
    <x v="1"/>
    <n v="20"/>
    <s v="PROD38"/>
    <s v="Sports Water Hydration Pack"/>
    <x v="0"/>
    <x v="9"/>
    <s v="STORE6"/>
    <s v="Mann-Austin"/>
    <s v="East"/>
    <s v="Vasquezborough"/>
    <s v="Online"/>
    <s v="COD"/>
    <n v="4"/>
    <n v="0.15000000000000002"/>
    <n v="960.38"/>
    <x v="382"/>
  </r>
  <r>
    <s v="SALE386"/>
    <x v="138"/>
    <x v="5"/>
    <x v="0"/>
    <s v="CUST1420"/>
    <x v="0"/>
    <n v="60"/>
    <s v="PROD69"/>
    <s v="Men's Sports Shorts"/>
    <x v="4"/>
    <x v="14"/>
    <s v="STORE16"/>
    <s v="Frederick-Wright"/>
    <s v="West"/>
    <s v="New Jimmymouth"/>
    <s v="Flagship"/>
    <s v="PayPal"/>
    <n v="3"/>
    <n v="6.0000000000000053E-2"/>
    <n v="847.21"/>
    <x v="383"/>
  </r>
  <r>
    <s v="SALE387"/>
    <x v="304"/>
    <x v="7"/>
    <x v="2"/>
    <s v="CUST1066"/>
    <x v="1"/>
    <n v="27"/>
    <s v="PROD80"/>
    <s v="Wall-Mounted Spice Rack"/>
    <x v="3"/>
    <x v="8"/>
    <s v="STORE10"/>
    <s v="Martinez, Adkins and Johnson"/>
    <s v="North"/>
    <s v="Danielmouth"/>
    <s v="Flagship"/>
    <s v="COD"/>
    <n v="4"/>
    <n v="8.0000000000000071E-2"/>
    <n v="773.81000000000006"/>
    <x v="384"/>
  </r>
  <r>
    <s v="SALE388"/>
    <x v="208"/>
    <x v="5"/>
    <x v="2"/>
    <s v="CUST1000"/>
    <x v="0"/>
    <n v="55"/>
    <s v="PROD63"/>
    <s v="Organic Sunscreen Lotion"/>
    <x v="2"/>
    <x v="18"/>
    <s v="STORE16"/>
    <s v="Frederick-Wright"/>
    <s v="West"/>
    <s v="New Jimmymouth"/>
    <s v="Flagship"/>
    <s v="PayPal"/>
    <n v="1"/>
    <n v="9.9999999999999978E-2"/>
    <n v="664.71"/>
    <x v="385"/>
  </r>
  <r>
    <s v="SALE389"/>
    <x v="305"/>
    <x v="3"/>
    <x v="1"/>
    <s v="CUST1347"/>
    <x v="1"/>
    <n v="39"/>
    <s v="PROD37"/>
    <s v="Men's Casual Sneakers"/>
    <x v="4"/>
    <x v="15"/>
    <s v="STORE7"/>
    <s v="Mann-Austin"/>
    <s v="East"/>
    <s v="Vasquezborough"/>
    <s v="Online"/>
    <s v="PayPal"/>
    <n v="4"/>
    <n v="7.0000000000000062E-2"/>
    <n v="482.06000000000006"/>
    <x v="386"/>
  </r>
  <r>
    <s v="SALE390"/>
    <x v="177"/>
    <x v="9"/>
    <x v="2"/>
    <s v="CUST1089"/>
    <x v="0"/>
    <n v="43"/>
    <s v="PROD57"/>
    <s v="Foam Roller"/>
    <x v="0"/>
    <x v="13"/>
    <s v="STORE3"/>
    <s v="Mann-Austin"/>
    <s v="East"/>
    <s v="Vasquezborough"/>
    <s v="Online"/>
    <s v="PayPal"/>
    <n v="4"/>
    <n v="0.18999999999999995"/>
    <n v="995.54999999999984"/>
    <x v="387"/>
  </r>
  <r>
    <s v="SALE391"/>
    <x v="270"/>
    <x v="0"/>
    <x v="0"/>
    <s v="CUST1141"/>
    <x v="0"/>
    <n v="30"/>
    <s v="PROD93"/>
    <s v="USB-C Laptop Charger"/>
    <x v="1"/>
    <x v="3"/>
    <s v="STORE13"/>
    <s v="Martinez, Adkins and Johnson"/>
    <s v="North"/>
    <s v="Danielmouth"/>
    <s v="Flagship"/>
    <s v="PayPal"/>
    <n v="2"/>
    <n v="0.27"/>
    <n v="153.84"/>
    <x v="388"/>
  </r>
  <r>
    <s v="SALE392"/>
    <x v="306"/>
    <x v="5"/>
    <x v="2"/>
    <s v="CUST1153"/>
    <x v="0"/>
    <n v="31"/>
    <s v="PROD78"/>
    <s v="Essential Oil Diffuser"/>
    <x v="3"/>
    <x v="6"/>
    <s v="STORE6"/>
    <s v="Mann-Austin"/>
    <s v="East"/>
    <s v="Vasquezborough"/>
    <s v="Online"/>
    <s v="COD"/>
    <n v="3"/>
    <n v="0.22999999999999998"/>
    <n v="362.10999999999996"/>
    <x v="389"/>
  </r>
  <r>
    <s v="SALE393"/>
    <x v="307"/>
    <x v="8"/>
    <x v="0"/>
    <s v="CUST1472"/>
    <x v="0"/>
    <n v="42"/>
    <s v="PROD43"/>
    <s v="USB External Hard Drive"/>
    <x v="1"/>
    <x v="3"/>
    <s v="STORE8"/>
    <s v="Mann-Austin"/>
    <s v="East"/>
    <s v="Vasquezborough"/>
    <s v="Online"/>
    <s v="Credit Card"/>
    <n v="3"/>
    <n v="0.1100000000000001"/>
    <n v="112.26000000000002"/>
    <x v="390"/>
  </r>
  <r>
    <s v="SALE394"/>
    <x v="38"/>
    <x v="9"/>
    <x v="0"/>
    <s v="CUST1203"/>
    <x v="0"/>
    <n v="47"/>
    <s v="PROD94"/>
    <s v="Vitamin E Body Lotion"/>
    <x v="2"/>
    <x v="18"/>
    <s v="STORE19"/>
    <s v="Mann-Austin"/>
    <s v="East"/>
    <s v="Vasquezborough"/>
    <s v="Online"/>
    <s v="COD"/>
    <n v="2"/>
    <n v="6.0000000000000053E-2"/>
    <n v="962.81000000000006"/>
    <x v="391"/>
  </r>
  <r>
    <s v="SALE395"/>
    <x v="238"/>
    <x v="4"/>
    <x v="0"/>
    <s v="CUST1213"/>
    <x v="1"/>
    <n v="42"/>
    <s v="PROD21"/>
    <s v="Multi-Purpose Storage Box"/>
    <x v="3"/>
    <x v="7"/>
    <s v="STORE0"/>
    <s v="Rivera-Warner"/>
    <s v="East"/>
    <s v="Washingtonfurt"/>
    <s v="Flagship"/>
    <s v="Credit Card"/>
    <n v="4"/>
    <n v="0.12"/>
    <n v="276.23"/>
    <x v="392"/>
  </r>
  <r>
    <s v="SALE396"/>
    <x v="266"/>
    <x v="10"/>
    <x v="0"/>
    <s v="CUST1015"/>
    <x v="1"/>
    <n v="49"/>
    <s v="PROD18"/>
    <s v="Women's Denim Jeans"/>
    <x v="4"/>
    <x v="14"/>
    <s v="STORE14"/>
    <s v="Mcdonald Inc"/>
    <s v="South"/>
    <s v="Christopherland"/>
    <s v="Outlet"/>
    <s v="PayPal"/>
    <n v="3"/>
    <n v="9.9999999999999978E-2"/>
    <n v="991.37"/>
    <x v="393"/>
  </r>
  <r>
    <s v="SALE397"/>
    <x v="308"/>
    <x v="8"/>
    <x v="2"/>
    <s v="CUST1168"/>
    <x v="1"/>
    <n v="36"/>
    <s v="PROD21"/>
    <s v="Multi-Purpose Storage Box"/>
    <x v="3"/>
    <x v="7"/>
    <s v="STORE13"/>
    <s v="Martinez, Adkins and Johnson"/>
    <s v="North"/>
    <s v="Danielmouth"/>
    <s v="Flagship"/>
    <s v="Credit Card"/>
    <n v="3"/>
    <n v="5.0000000000000044E-2"/>
    <n v="977.47"/>
    <x v="394"/>
  </r>
  <r>
    <s v="SALE398"/>
    <x v="309"/>
    <x v="0"/>
    <x v="2"/>
    <s v="CUST1206"/>
    <x v="1"/>
    <n v="26"/>
    <s v="PROD94"/>
    <s v="Vitamin E Body Lotion"/>
    <x v="2"/>
    <x v="18"/>
    <s v="STORE12"/>
    <s v="Martinez, Adkins and Johnson"/>
    <s v="North"/>
    <s v="Danielmouth"/>
    <s v="Flagship"/>
    <s v="PayPal"/>
    <n v="2"/>
    <n v="0.19999999999999996"/>
    <n v="308.7"/>
    <x v="395"/>
  </r>
  <r>
    <s v="SALE399"/>
    <x v="140"/>
    <x v="11"/>
    <x v="0"/>
    <s v="CUST1037"/>
    <x v="1"/>
    <n v="27"/>
    <s v="PROD6"/>
    <s v="Men's Hair Styling Gel"/>
    <x v="2"/>
    <x v="4"/>
    <s v="STORE16"/>
    <s v="Frederick-Wright"/>
    <s v="West"/>
    <s v="New Jimmymouth"/>
    <s v="Flagship"/>
    <s v="PayPal"/>
    <n v="2"/>
    <n v="9.9999999999999978E-2"/>
    <n v="733.86999999999989"/>
    <x v="396"/>
  </r>
  <r>
    <s v="SALE400"/>
    <x v="174"/>
    <x v="11"/>
    <x v="1"/>
    <s v="CUST1095"/>
    <x v="1"/>
    <n v="62"/>
    <s v="PROD19"/>
    <s v="Knee Support Brace"/>
    <x v="0"/>
    <x v="20"/>
    <s v="STORE16"/>
    <s v="Frederick-Wright"/>
    <s v="West"/>
    <s v="New Jimmymouth"/>
    <s v="Flagship"/>
    <s v="PayPal"/>
    <n v="2"/>
    <n v="0.22000000000000008"/>
    <n v="22.47"/>
    <x v="397"/>
  </r>
  <r>
    <s v="SALE401"/>
    <x v="264"/>
    <x v="9"/>
    <x v="0"/>
    <s v="CUST1348"/>
    <x v="0"/>
    <n v="55"/>
    <s v="PROD57"/>
    <s v="Foam Roller"/>
    <x v="0"/>
    <x v="13"/>
    <s v="STORE13"/>
    <s v="Martinez, Adkins and Johnson"/>
    <s v="North"/>
    <s v="Danielmouth"/>
    <s v="Flagship"/>
    <s v="Credit Card"/>
    <n v="4"/>
    <n v="0.12999999999999989"/>
    <n v="651.36"/>
    <x v="398"/>
  </r>
  <r>
    <s v="SALE402"/>
    <x v="310"/>
    <x v="2"/>
    <x v="2"/>
    <s v="CUST1296"/>
    <x v="1"/>
    <n v="28"/>
    <s v="PROD14"/>
    <s v="Decorative Wall Mirror"/>
    <x v="3"/>
    <x v="6"/>
    <s v="STORE10"/>
    <s v="Martinez, Adkins and Johnson"/>
    <s v="North"/>
    <s v="Danielmouth"/>
    <s v="Flagship"/>
    <s v="COD"/>
    <n v="1"/>
    <n v="4.0000000000000036E-2"/>
    <n v="753.39"/>
    <x v="399"/>
  </r>
  <r>
    <s v="SALE403"/>
    <x v="311"/>
    <x v="11"/>
    <x v="0"/>
    <s v="CUST1201"/>
    <x v="1"/>
    <n v="25"/>
    <s v="PROD71"/>
    <s v="Hair Repair Oil Treatment"/>
    <x v="2"/>
    <x v="4"/>
    <s v="STORE12"/>
    <s v="Martinez, Adkins and Johnson"/>
    <s v="North"/>
    <s v="Danielmouth"/>
    <s v="Flagship"/>
    <s v="COD"/>
    <n v="4"/>
    <n v="0.12"/>
    <n v="849.17"/>
    <x v="400"/>
  </r>
  <r>
    <s v="SALE404"/>
    <x v="123"/>
    <x v="0"/>
    <x v="0"/>
    <s v="CUST1379"/>
    <x v="1"/>
    <n v="34"/>
    <s v="PROD20"/>
    <s v="Outdoor Sports Water Bottle"/>
    <x v="0"/>
    <x v="11"/>
    <s v="STORE0"/>
    <s v="Rivera-Warner"/>
    <s v="East"/>
    <s v="Washingtonfurt"/>
    <s v="Flagship"/>
    <s v="COD"/>
    <n v="4"/>
    <n v="0.25"/>
    <n v="585.44999999999993"/>
    <x v="401"/>
  </r>
  <r>
    <s v="SALE405"/>
    <x v="312"/>
    <x v="1"/>
    <x v="0"/>
    <s v="CUST1476"/>
    <x v="1"/>
    <n v="33"/>
    <s v="PROD75"/>
    <s v="Women's Ankle Boots"/>
    <x v="4"/>
    <x v="15"/>
    <s v="STORE16"/>
    <s v="Frederick-Wright"/>
    <s v="West"/>
    <s v="New Jimmymouth"/>
    <s v="Flagship"/>
    <s v="COD"/>
    <n v="1"/>
    <n v="0.25"/>
    <n v="745.15"/>
    <x v="402"/>
  </r>
  <r>
    <s v="SALE406"/>
    <x v="313"/>
    <x v="3"/>
    <x v="1"/>
    <s v="CUST1050"/>
    <x v="1"/>
    <n v="61"/>
    <s v="PROD99"/>
    <s v="Stainless Steel Cookware Set"/>
    <x v="3"/>
    <x v="8"/>
    <s v="STORE2"/>
    <s v="Mann-Austin"/>
    <s v="East"/>
    <s v="Vasquezborough"/>
    <s v="Online"/>
    <s v="COD"/>
    <n v="1"/>
    <n v="4.0000000000000147E-2"/>
    <n v="848.69"/>
    <x v="403"/>
  </r>
  <r>
    <s v="SALE407"/>
    <x v="314"/>
    <x v="6"/>
    <x v="0"/>
    <s v="CUST1413"/>
    <x v="1"/>
    <n v="59"/>
    <s v="PROD70"/>
    <s v="Kitchen Storage Rack"/>
    <x v="3"/>
    <x v="7"/>
    <s v="STORE14"/>
    <s v="Mcdonald Inc"/>
    <s v="South"/>
    <s v="Christopherland"/>
    <s v="Outlet"/>
    <s v="PayPal"/>
    <n v="2"/>
    <n v="9.9999999999999978E-2"/>
    <n v="247.67"/>
    <x v="404"/>
  </r>
  <r>
    <s v="SALE408"/>
    <x v="180"/>
    <x v="2"/>
    <x v="0"/>
    <s v="CUST1039"/>
    <x v="1"/>
    <n v="55"/>
    <s v="PROD74"/>
    <s v="Bluetooth Car Audio System"/>
    <x v="1"/>
    <x v="1"/>
    <s v="STORE3"/>
    <s v="Mann-Austin"/>
    <s v="East"/>
    <s v="Vasquezborough"/>
    <s v="Online"/>
    <s v="PayPal"/>
    <n v="3"/>
    <n v="2.0000000000000018E-2"/>
    <n v="220.51"/>
    <x v="405"/>
  </r>
  <r>
    <s v="SALE409"/>
    <x v="315"/>
    <x v="2"/>
    <x v="2"/>
    <s v="CUST1327"/>
    <x v="1"/>
    <n v="62"/>
    <s v="PROD15"/>
    <s v="4K Home Projector"/>
    <x v="1"/>
    <x v="5"/>
    <s v="STORE16"/>
    <s v="Frederick-Wright"/>
    <s v="West"/>
    <s v="New Jimmymouth"/>
    <s v="Flagship"/>
    <s v="Credit Card"/>
    <n v="4"/>
    <n v="7.999999999999996E-2"/>
    <n v="370.63"/>
    <x v="406"/>
  </r>
  <r>
    <s v="SALE410"/>
    <x v="52"/>
    <x v="6"/>
    <x v="2"/>
    <s v="CUST1391"/>
    <x v="1"/>
    <n v="40"/>
    <s v="PROD29"/>
    <s v="Fabric Sofa Throw Blanket"/>
    <x v="3"/>
    <x v="6"/>
    <s v="STORE19"/>
    <s v="Mann-Austin"/>
    <s v="East"/>
    <s v="Vasquezborough"/>
    <s v="Online"/>
    <s v="Credit Card"/>
    <n v="4"/>
    <n v="0.10999999999999999"/>
    <n v="349.84"/>
    <x v="407"/>
  </r>
  <r>
    <s v="SALE411"/>
    <x v="260"/>
    <x v="2"/>
    <x v="2"/>
    <s v="CUST1043"/>
    <x v="0"/>
    <n v="45"/>
    <s v="PROD39"/>
    <s v="Portable Power Bank"/>
    <x v="1"/>
    <x v="10"/>
    <s v="STORE12"/>
    <s v="Martinez, Adkins and Johnson"/>
    <s v="North"/>
    <s v="Danielmouth"/>
    <s v="Flagship"/>
    <s v="COD"/>
    <n v="1"/>
    <n v="9.9999999999999978E-2"/>
    <n v="770.87"/>
    <x v="408"/>
  </r>
  <r>
    <s v="SALE412"/>
    <x v="79"/>
    <x v="7"/>
    <x v="0"/>
    <s v="CUST1479"/>
    <x v="0"/>
    <n v="40"/>
    <s v="PROD99"/>
    <s v="Stainless Steel Cookware Set"/>
    <x v="3"/>
    <x v="8"/>
    <s v="STORE17"/>
    <s v="Holloway Ltd"/>
    <s v="North"/>
    <s v="Bensonhaven"/>
    <s v="Flagship"/>
    <s v="PayPal"/>
    <n v="3"/>
    <n v="6.0000000000000053E-2"/>
    <n v="507.33"/>
    <x v="409"/>
  </r>
  <r>
    <s v="SALE413"/>
    <x v="198"/>
    <x v="0"/>
    <x v="2"/>
    <s v="CUST1185"/>
    <x v="1"/>
    <n v="54"/>
    <s v="PROD66"/>
    <s v="Women's Hair Dryer Brush"/>
    <x v="2"/>
    <x v="4"/>
    <s v="STORE9"/>
    <s v="Mann-Austin"/>
    <s v="East"/>
    <s v="Vasquezborough"/>
    <s v="Online"/>
    <s v="Credit Card"/>
    <n v="1"/>
    <n v="6.0000000000000053E-2"/>
    <n v="87.78"/>
    <x v="410"/>
  </r>
  <r>
    <s v="SALE414"/>
    <x v="193"/>
    <x v="4"/>
    <x v="2"/>
    <s v="CUST1006"/>
    <x v="1"/>
    <n v="29"/>
    <s v="PROD93"/>
    <s v="USB-C Laptop Charger"/>
    <x v="1"/>
    <x v="3"/>
    <s v="STORE4"/>
    <s v="Mann-Austin"/>
    <s v="East"/>
    <s v="Vasquezborough"/>
    <s v="Online"/>
    <s v="Credit Card"/>
    <n v="2"/>
    <n v="0.21999999999999997"/>
    <n v="772.24"/>
    <x v="411"/>
  </r>
  <r>
    <s v="SALE415"/>
    <x v="249"/>
    <x v="2"/>
    <x v="2"/>
    <s v="CUST1047"/>
    <x v="1"/>
    <n v="54"/>
    <s v="PROD70"/>
    <s v="Kitchen Storage Rack"/>
    <x v="3"/>
    <x v="7"/>
    <s v="STORE14"/>
    <s v="Mcdonald Inc"/>
    <s v="South"/>
    <s v="Christopherland"/>
    <s v="Outlet"/>
    <s v="COD"/>
    <n v="1"/>
    <n v="9.9999999999999978E-2"/>
    <n v="108.27"/>
    <x v="412"/>
  </r>
  <r>
    <s v="SALE416"/>
    <x v="56"/>
    <x v="1"/>
    <x v="0"/>
    <s v="CUST1347"/>
    <x v="1"/>
    <n v="39"/>
    <s v="PROD38"/>
    <s v="Sports Water Hydration Pack"/>
    <x v="0"/>
    <x v="9"/>
    <s v="STORE17"/>
    <s v="Holloway Ltd"/>
    <s v="North"/>
    <s v="Bensonhaven"/>
    <s v="Flagship"/>
    <s v="PayPal"/>
    <n v="2"/>
    <n v="0.20999999999999996"/>
    <n v="839.2399999999999"/>
    <x v="413"/>
  </r>
  <r>
    <s v="SALE417"/>
    <x v="316"/>
    <x v="6"/>
    <x v="0"/>
    <s v="CUST1383"/>
    <x v="1"/>
    <n v="27"/>
    <s v="PROD58"/>
    <s v="Womens Cotton Scarf"/>
    <x v="4"/>
    <x v="11"/>
    <s v="STORE10"/>
    <s v="Martinez, Adkins and Johnson"/>
    <s v="North"/>
    <s v="Danielmouth"/>
    <s v="Flagship"/>
    <s v="PayPal"/>
    <n v="2"/>
    <n v="0.10999999999999999"/>
    <n v="466.27"/>
    <x v="414"/>
  </r>
  <r>
    <s v="SALE418"/>
    <x v="72"/>
    <x v="11"/>
    <x v="2"/>
    <s v="CUST1398"/>
    <x v="0"/>
    <n v="54"/>
    <s v="PROD62"/>
    <s v="Laptop Cooling Pad"/>
    <x v="1"/>
    <x v="3"/>
    <s v="STORE14"/>
    <s v="Mcdonald Inc"/>
    <s v="South"/>
    <s v="Christopherland"/>
    <s v="Outlet"/>
    <s v="Credit Card"/>
    <n v="3"/>
    <n v="2.0000000000000018E-2"/>
    <n v="969.83"/>
    <x v="415"/>
  </r>
  <r>
    <s v="SALE419"/>
    <x v="317"/>
    <x v="2"/>
    <x v="2"/>
    <s v="CUST1417"/>
    <x v="1"/>
    <n v="64"/>
    <s v="PROD91"/>
    <s v="Women's High Heels"/>
    <x v="4"/>
    <x v="15"/>
    <s v="STORE19"/>
    <s v="Mann-Austin"/>
    <s v="East"/>
    <s v="Vasquezborough"/>
    <s v="Online"/>
    <s v="PayPal"/>
    <n v="2"/>
    <n v="0.17000000000000004"/>
    <n v="782.11"/>
    <x v="416"/>
  </r>
  <r>
    <s v="SALE420"/>
    <x v="275"/>
    <x v="8"/>
    <x v="2"/>
    <s v="CUST1451"/>
    <x v="0"/>
    <n v="46"/>
    <s v="PROD40"/>
    <s v="Noise-Canceling Headphones"/>
    <x v="1"/>
    <x v="1"/>
    <s v="STORE11"/>
    <s v="Martinez, Adkins and Johnson"/>
    <s v="North"/>
    <s v="Danielmouth"/>
    <s v="Flagship"/>
    <s v="PayPal"/>
    <n v="2"/>
    <n v="1.000000000000012E-2"/>
    <n v="74.63000000000001"/>
    <x v="417"/>
  </r>
  <r>
    <s v="SALE421"/>
    <x v="318"/>
    <x v="8"/>
    <x v="2"/>
    <s v="CUST1041"/>
    <x v="0"/>
    <n v="21"/>
    <s v="PROD85"/>
    <s v="Women's Beanie Hat"/>
    <x v="4"/>
    <x v="11"/>
    <s v="STORE6"/>
    <s v="Mann-Austin"/>
    <s v="East"/>
    <s v="Vasquezborough"/>
    <s v="Online"/>
    <s v="PayPal"/>
    <n v="3"/>
    <n v="0.25"/>
    <n v="522.78000000000009"/>
    <x v="418"/>
  </r>
  <r>
    <s v="SALE422"/>
    <x v="319"/>
    <x v="0"/>
    <x v="2"/>
    <s v="CUST1338"/>
    <x v="1"/>
    <n v="46"/>
    <s v="PROD13"/>
    <s v="Men's Graphic T-Shirt"/>
    <x v="4"/>
    <x v="12"/>
    <s v="STORE15"/>
    <s v="Shelton PLC"/>
    <s v="North"/>
    <s v="East Jenniferstad"/>
    <s v="Flagship"/>
    <s v="PayPal"/>
    <n v="1"/>
    <n v="0.15000000000000002"/>
    <n v="206.45"/>
    <x v="419"/>
  </r>
  <r>
    <s v="SALE423"/>
    <x v="93"/>
    <x v="11"/>
    <x v="0"/>
    <s v="CUST1145"/>
    <x v="0"/>
    <n v="46"/>
    <s v="PROD69"/>
    <s v="Men's Sports Shorts"/>
    <x v="4"/>
    <x v="14"/>
    <s v="STORE5"/>
    <s v="Mann-Austin"/>
    <s v="East"/>
    <s v="Vasquezborough"/>
    <s v="Online"/>
    <s v="PayPal"/>
    <n v="1"/>
    <n v="0.30000000000000004"/>
    <n v="815.53"/>
    <x v="420"/>
  </r>
  <r>
    <s v="SALE424"/>
    <x v="320"/>
    <x v="11"/>
    <x v="1"/>
    <s v="CUST1037"/>
    <x v="1"/>
    <n v="27"/>
    <s v="PROD79"/>
    <s v="Decorative Lamp Shade"/>
    <x v="3"/>
    <x v="16"/>
    <s v="STORE13"/>
    <s v="Martinez, Adkins and Johnson"/>
    <s v="North"/>
    <s v="Danielmouth"/>
    <s v="Flagship"/>
    <s v="COD"/>
    <n v="1"/>
    <n v="0.28000000000000003"/>
    <n v="823.61"/>
    <x v="421"/>
  </r>
  <r>
    <s v="SALE425"/>
    <x v="185"/>
    <x v="5"/>
    <x v="2"/>
    <s v="CUST1478"/>
    <x v="0"/>
    <n v="59"/>
    <s v="PROD87"/>
    <s v="LED Bedside Lamp"/>
    <x v="3"/>
    <x v="16"/>
    <s v="STORE9"/>
    <s v="Mann-Austin"/>
    <s v="East"/>
    <s v="Vasquezborough"/>
    <s v="Online"/>
    <s v="Credit Card"/>
    <n v="2"/>
    <n v="0"/>
    <n v="209.96"/>
    <x v="422"/>
  </r>
  <r>
    <s v="SALE426"/>
    <x v="55"/>
    <x v="2"/>
    <x v="0"/>
    <s v="CUST1175"/>
    <x v="0"/>
    <n v="56"/>
    <s v="PROD0"/>
    <s v="Brother Laser Printer"/>
    <x v="1"/>
    <x v="3"/>
    <s v="STORE16"/>
    <s v="Frederick-Wright"/>
    <s v="West"/>
    <s v="New Jimmymouth"/>
    <s v="Flagship"/>
    <s v="COD"/>
    <n v="4"/>
    <n v="5.0000000000000044E-2"/>
    <n v="897.93000000000006"/>
    <x v="423"/>
  </r>
  <r>
    <s v="SALE427"/>
    <x v="175"/>
    <x v="1"/>
    <x v="0"/>
    <s v="CUST1181"/>
    <x v="0"/>
    <n v="60"/>
    <s v="PROD63"/>
    <s v="Organic Sunscreen Lotion"/>
    <x v="2"/>
    <x v="18"/>
    <s v="STORE0"/>
    <s v="Rivera-Warner"/>
    <s v="East"/>
    <s v="Washingtonfurt"/>
    <s v="Flagship"/>
    <s v="COD"/>
    <n v="4"/>
    <n v="0.16000000000000003"/>
    <n v="925.95"/>
    <x v="424"/>
  </r>
  <r>
    <s v="SALE428"/>
    <x v="296"/>
    <x v="7"/>
    <x v="0"/>
    <s v="CUST1084"/>
    <x v="1"/>
    <n v="26"/>
    <s v="PROD51"/>
    <s v="HDMI Cable – 2m"/>
    <x v="1"/>
    <x v="11"/>
    <s v="STORE6"/>
    <s v="Mann-Austin"/>
    <s v="East"/>
    <s v="Vasquezborough"/>
    <s v="Online"/>
    <s v="COD"/>
    <n v="2"/>
    <n v="3.0000000000000138E-2"/>
    <n v="573.09"/>
    <x v="425"/>
  </r>
  <r>
    <s v="SALE429"/>
    <x v="201"/>
    <x v="9"/>
    <x v="2"/>
    <s v="CUST1183"/>
    <x v="0"/>
    <n v="18"/>
    <s v="PROD7"/>
    <s v="Men's Sports Shorts"/>
    <x v="4"/>
    <x v="14"/>
    <s v="STORE4"/>
    <s v="Mann-Austin"/>
    <s v="East"/>
    <s v="Vasquezborough"/>
    <s v="Online"/>
    <s v="Credit Card"/>
    <n v="4"/>
    <n v="2.0000000000000018E-2"/>
    <n v="149.83000000000001"/>
    <x v="426"/>
  </r>
  <r>
    <s v="SALE430"/>
    <x v="181"/>
    <x v="2"/>
    <x v="0"/>
    <s v="CUST1001"/>
    <x v="1"/>
    <n v="26"/>
    <s v="PROD51"/>
    <s v="HDMI Cable – 2m"/>
    <x v="1"/>
    <x v="11"/>
    <s v="STORE14"/>
    <s v="Mcdonald Inc"/>
    <s v="South"/>
    <s v="Christopherland"/>
    <s v="Outlet"/>
    <s v="COD"/>
    <n v="3"/>
    <n v="2.9999999999999916E-2"/>
    <n v="287.70999999999992"/>
    <x v="427"/>
  </r>
  <r>
    <s v="SALE431"/>
    <x v="321"/>
    <x v="0"/>
    <x v="2"/>
    <s v="CUST1094"/>
    <x v="1"/>
    <n v="43"/>
    <s v="PROD67"/>
    <s v="Smart LED Light Strip"/>
    <x v="1"/>
    <x v="11"/>
    <s v="STORE6"/>
    <s v="Mann-Austin"/>
    <s v="East"/>
    <s v="Vasquezborough"/>
    <s v="Online"/>
    <s v="COD"/>
    <n v="2"/>
    <n v="6.0000000000000053E-2"/>
    <n v="849.80000000000007"/>
    <x v="428"/>
  </r>
  <r>
    <s v="SALE432"/>
    <x v="176"/>
    <x v="9"/>
    <x v="2"/>
    <s v="CUST1016"/>
    <x v="1"/>
    <n v="24"/>
    <s v="PROD41"/>
    <s v="Yoga Exercise Mat"/>
    <x v="0"/>
    <x v="13"/>
    <s v="STORE3"/>
    <s v="Mann-Austin"/>
    <s v="East"/>
    <s v="Vasquezborough"/>
    <s v="Online"/>
    <s v="PayPal"/>
    <n v="3"/>
    <n v="0.28000000000000003"/>
    <n v="482.58000000000004"/>
    <x v="429"/>
  </r>
  <r>
    <s v="SALE433"/>
    <x v="322"/>
    <x v="6"/>
    <x v="2"/>
    <s v="CUST1114"/>
    <x v="0"/>
    <n v="30"/>
    <s v="PROD59"/>
    <s v="Men's Hair Styling Gel"/>
    <x v="2"/>
    <x v="4"/>
    <s v="STORE2"/>
    <s v="Mann-Austin"/>
    <s v="East"/>
    <s v="Vasquezborough"/>
    <s v="Online"/>
    <s v="Credit Card"/>
    <n v="2"/>
    <n v="0"/>
    <n v="64.7"/>
    <x v="430"/>
  </r>
  <r>
    <s v="SALE434"/>
    <x v="303"/>
    <x v="1"/>
    <x v="1"/>
    <s v="CUST1148"/>
    <x v="1"/>
    <n v="42"/>
    <s v="PROD5"/>
    <s v="Men's Roll-On Perfume"/>
    <x v="2"/>
    <x v="2"/>
    <s v="STORE5"/>
    <s v="Mann-Austin"/>
    <s v="East"/>
    <s v="Vasquezborough"/>
    <s v="Online"/>
    <s v="Credit Card"/>
    <n v="3"/>
    <n v="0.26000000000000012"/>
    <n v="589.83000000000027"/>
    <x v="431"/>
  </r>
  <r>
    <s v="SALE435"/>
    <x v="69"/>
    <x v="7"/>
    <x v="2"/>
    <s v="CUST1288"/>
    <x v="0"/>
    <n v="58"/>
    <s v="PROD3"/>
    <s v="Fabric Sofa Throw Blanket"/>
    <x v="3"/>
    <x v="6"/>
    <s v="STORE9"/>
    <s v="Mann-Austin"/>
    <s v="East"/>
    <s v="Vasquezborough"/>
    <s v="Online"/>
    <s v="COD"/>
    <n v="4"/>
    <n v="0.16000000000000003"/>
    <n v="758.49000000000012"/>
    <x v="432"/>
  </r>
  <r>
    <s v="SALE436"/>
    <x v="224"/>
    <x v="8"/>
    <x v="0"/>
    <s v="CUST1053"/>
    <x v="1"/>
    <n v="37"/>
    <s v="PROD37"/>
    <s v="Men's Casual Sneakers"/>
    <x v="4"/>
    <x v="15"/>
    <s v="STORE12"/>
    <s v="Martinez, Adkins and Johnson"/>
    <s v="North"/>
    <s v="Danielmouth"/>
    <s v="Flagship"/>
    <s v="COD"/>
    <n v="4"/>
    <n v="8.9999999999999969E-2"/>
    <n v="747.56"/>
    <x v="433"/>
  </r>
  <r>
    <s v="SALE437"/>
    <x v="249"/>
    <x v="2"/>
    <x v="2"/>
    <s v="CUST1253"/>
    <x v="0"/>
    <n v="32"/>
    <s v="PROD40"/>
    <s v="Noise-Canceling Headphones"/>
    <x v="1"/>
    <x v="1"/>
    <s v="STORE17"/>
    <s v="Holloway Ltd"/>
    <s v="North"/>
    <s v="Bensonhaven"/>
    <s v="Flagship"/>
    <s v="PayPal"/>
    <n v="3"/>
    <n v="0.12"/>
    <n v="551.22"/>
    <x v="434"/>
  </r>
  <r>
    <s v="SALE438"/>
    <x v="323"/>
    <x v="2"/>
    <x v="2"/>
    <s v="CUST1159"/>
    <x v="1"/>
    <n v="46"/>
    <s v="PROD69"/>
    <s v="Men's Sports Shorts"/>
    <x v="4"/>
    <x v="14"/>
    <s v="STORE14"/>
    <s v="Mcdonald Inc"/>
    <s v="South"/>
    <s v="Christopherland"/>
    <s v="Outlet"/>
    <s v="PayPal"/>
    <n v="2"/>
    <n v="0.17000000000000004"/>
    <n v="527.05999999999995"/>
    <x v="435"/>
  </r>
  <r>
    <s v="SALE439"/>
    <x v="161"/>
    <x v="4"/>
    <x v="2"/>
    <s v="CUST1098"/>
    <x v="0"/>
    <n v="24"/>
    <s v="PROD62"/>
    <s v="Laptop Cooling Pad"/>
    <x v="1"/>
    <x v="3"/>
    <s v="STORE5"/>
    <s v="Mann-Austin"/>
    <s v="East"/>
    <s v="Vasquezborough"/>
    <s v="Online"/>
    <s v="Credit Card"/>
    <n v="4"/>
    <n v="0.27"/>
    <n v="875.41000000000008"/>
    <x v="436"/>
  </r>
  <r>
    <s v="SALE440"/>
    <x v="324"/>
    <x v="9"/>
    <x v="2"/>
    <s v="CUST1007"/>
    <x v="1"/>
    <n v="29"/>
    <s v="PROD85"/>
    <s v="Women's Beanie Hat"/>
    <x v="4"/>
    <x v="11"/>
    <s v="STORE0"/>
    <s v="Rivera-Warner"/>
    <s v="East"/>
    <s v="Washingtonfurt"/>
    <s v="Flagship"/>
    <s v="Credit Card"/>
    <n v="2"/>
    <n v="3.0000000000000027E-2"/>
    <n v="226.43"/>
    <x v="437"/>
  </r>
  <r>
    <s v="SALE441"/>
    <x v="0"/>
    <x v="0"/>
    <x v="0"/>
    <s v="CUST1035"/>
    <x v="0"/>
    <n v="52"/>
    <s v="PROD79"/>
    <s v="Decorative Lamp Shade"/>
    <x v="3"/>
    <x v="16"/>
    <s v="STORE5"/>
    <s v="Mann-Austin"/>
    <s v="East"/>
    <s v="Vasquezborough"/>
    <s v="Online"/>
    <s v="Credit Card"/>
    <n v="2"/>
    <n v="9.9999999999999978E-2"/>
    <n v="285.39"/>
    <x v="438"/>
  </r>
  <r>
    <s v="SALE442"/>
    <x v="308"/>
    <x v="8"/>
    <x v="2"/>
    <s v="CUST1334"/>
    <x v="1"/>
    <n v="50"/>
    <s v="PROD11"/>
    <s v="Men's Graphic T-Shirt"/>
    <x v="4"/>
    <x v="12"/>
    <s v="STORE15"/>
    <s v="Shelton PLC"/>
    <s v="North"/>
    <s v="East Jenniferstad"/>
    <s v="Flagship"/>
    <s v="Credit Card"/>
    <n v="2"/>
    <n v="5.0000000000000044E-2"/>
    <n v="298.01"/>
    <x v="439"/>
  </r>
  <r>
    <s v="SALE443"/>
    <x v="71"/>
    <x v="3"/>
    <x v="0"/>
    <s v="CUST1159"/>
    <x v="1"/>
    <n v="46"/>
    <s v="PROD40"/>
    <s v="Noise-Canceling Headphones"/>
    <x v="1"/>
    <x v="1"/>
    <s v="STORE4"/>
    <s v="Mann-Austin"/>
    <s v="East"/>
    <s v="Vasquezborough"/>
    <s v="Online"/>
    <s v="COD"/>
    <n v="4"/>
    <n v="0.26"/>
    <n v="753.4899999999999"/>
    <x v="440"/>
  </r>
  <r>
    <s v="SALE444"/>
    <x v="325"/>
    <x v="2"/>
    <x v="0"/>
    <s v="CUST1488"/>
    <x v="1"/>
    <n v="23"/>
    <s v="PROD78"/>
    <s v="Essential Oil Diffuser"/>
    <x v="3"/>
    <x v="6"/>
    <s v="STORE12"/>
    <s v="Martinez, Adkins and Johnson"/>
    <s v="North"/>
    <s v="Danielmouth"/>
    <s v="Flagship"/>
    <s v="PayPal"/>
    <n v="2"/>
    <n v="0.16999999999999993"/>
    <n v="130.38999999999996"/>
    <x v="441"/>
  </r>
  <r>
    <s v="SALE445"/>
    <x v="326"/>
    <x v="6"/>
    <x v="2"/>
    <s v="CUST1345"/>
    <x v="0"/>
    <n v="33"/>
    <s v="PROD22"/>
    <s v="Carbon Fiber Tennis Racket"/>
    <x v="0"/>
    <x v="20"/>
    <s v="STORE9"/>
    <s v="Mann-Austin"/>
    <s v="East"/>
    <s v="Vasquezborough"/>
    <s v="Online"/>
    <s v="PayPal"/>
    <n v="4"/>
    <n v="1.0000000000000009E-2"/>
    <n v="164.02"/>
    <x v="442"/>
  </r>
  <r>
    <s v="SALE446"/>
    <x v="327"/>
    <x v="8"/>
    <x v="0"/>
    <s v="CUST1164"/>
    <x v="1"/>
    <n v="39"/>
    <s v="PROD29"/>
    <s v="Fabric Sofa Throw Blanket"/>
    <x v="3"/>
    <x v="6"/>
    <s v="STORE4"/>
    <s v="Mann-Austin"/>
    <s v="East"/>
    <s v="Vasquezborough"/>
    <s v="Online"/>
    <s v="PayPal"/>
    <n v="2"/>
    <n v="0.17999999999999994"/>
    <n v="527.51"/>
    <x v="443"/>
  </r>
  <r>
    <s v="SALE447"/>
    <x v="328"/>
    <x v="11"/>
    <x v="2"/>
    <s v="CUST1253"/>
    <x v="0"/>
    <n v="32"/>
    <s v="PROD57"/>
    <s v="Foam Roller"/>
    <x v="0"/>
    <x v="13"/>
    <s v="STORE13"/>
    <s v="Martinez, Adkins and Johnson"/>
    <s v="North"/>
    <s v="Danielmouth"/>
    <s v="Flagship"/>
    <s v="Credit Card"/>
    <n v="3"/>
    <n v="0.26"/>
    <n v="628.18000000000006"/>
    <x v="444"/>
  </r>
  <r>
    <s v="SALE448"/>
    <x v="329"/>
    <x v="8"/>
    <x v="0"/>
    <s v="CUST1269"/>
    <x v="1"/>
    <n v="45"/>
    <s v="PROD56"/>
    <s v="Premium Blanket Throw"/>
    <x v="3"/>
    <x v="6"/>
    <s v="STORE3"/>
    <s v="Mann-Austin"/>
    <s v="East"/>
    <s v="Vasquezborough"/>
    <s v="Online"/>
    <s v="Credit Card"/>
    <n v="1"/>
    <n v="6.0000000000000053E-2"/>
    <n v="862.31"/>
    <x v="445"/>
  </r>
  <r>
    <s v="SALE449"/>
    <x v="330"/>
    <x v="5"/>
    <x v="2"/>
    <s v="CUST1071"/>
    <x v="1"/>
    <n v="61"/>
    <s v="PROD83"/>
    <s v="Hydrating Face Cleanser"/>
    <x v="2"/>
    <x v="18"/>
    <s v="STORE14"/>
    <s v="Mcdonald Inc"/>
    <s v="South"/>
    <s v="Christopherland"/>
    <s v="Outlet"/>
    <s v="COD"/>
    <n v="2"/>
    <n v="3.0000000000000027E-2"/>
    <n v="541.39"/>
    <x v="446"/>
  </r>
  <r>
    <s v="SALE450"/>
    <x v="323"/>
    <x v="2"/>
    <x v="2"/>
    <s v="CUST1477"/>
    <x v="1"/>
    <n v="41"/>
    <s v="PROD76"/>
    <s v="Wireless Mouse"/>
    <x v="1"/>
    <x v="3"/>
    <s v="STORE16"/>
    <s v="Frederick-Wright"/>
    <s v="West"/>
    <s v="New Jimmymouth"/>
    <s v="Flagship"/>
    <s v="COD"/>
    <n v="3"/>
    <n v="5.9999999999999942E-2"/>
    <n v="761.79999999999939"/>
    <x v="447"/>
  </r>
  <r>
    <s v="SALE451"/>
    <x v="151"/>
    <x v="7"/>
    <x v="0"/>
    <s v="CUST1422"/>
    <x v="1"/>
    <n v="42"/>
    <s v="PROD49"/>
    <s v="Men's Roll-On Perfume"/>
    <x v="2"/>
    <x v="2"/>
    <s v="STORE2"/>
    <s v="Mann-Austin"/>
    <s v="East"/>
    <s v="Vasquezborough"/>
    <s v="Online"/>
    <s v="PayPal"/>
    <n v="4"/>
    <n v="0.10999999999999999"/>
    <n v="829.36"/>
    <x v="448"/>
  </r>
  <r>
    <s v="SALE452"/>
    <x v="325"/>
    <x v="2"/>
    <x v="0"/>
    <s v="CUST1404"/>
    <x v="1"/>
    <n v="22"/>
    <s v="PROD23"/>
    <s v="Men's Formal Shirt"/>
    <x v="4"/>
    <x v="12"/>
    <s v="STORE16"/>
    <s v="Frederick-Wright"/>
    <s v="West"/>
    <s v="New Jimmymouth"/>
    <s v="Flagship"/>
    <s v="PayPal"/>
    <n v="2"/>
    <n v="8.9999999999999969E-2"/>
    <n v="425.06"/>
    <x v="449"/>
  </r>
  <r>
    <s v="SALE453"/>
    <x v="331"/>
    <x v="4"/>
    <x v="0"/>
    <s v="CUST1127"/>
    <x v="0"/>
    <n v="39"/>
    <s v="PROD55"/>
    <s v="Ceramic Plant Pot"/>
    <x v="3"/>
    <x v="6"/>
    <s v="STORE0"/>
    <s v="Rivera-Warner"/>
    <s v="East"/>
    <s v="Washingtonfurt"/>
    <s v="Flagship"/>
    <s v="Credit Card"/>
    <n v="2"/>
    <n v="9.9999999999999978E-2"/>
    <n v="911.13999999999987"/>
    <x v="450"/>
  </r>
  <r>
    <s v="SALE454"/>
    <x v="332"/>
    <x v="8"/>
    <x v="2"/>
    <s v="CUST1084"/>
    <x v="1"/>
    <n v="26"/>
    <s v="PROD68"/>
    <s v="Wooden Nightstand"/>
    <x v="3"/>
    <x v="22"/>
    <s v="STORE8"/>
    <s v="Mann-Austin"/>
    <s v="East"/>
    <s v="Vasquezborough"/>
    <s v="Online"/>
    <s v="Credit Card"/>
    <n v="3"/>
    <n v="0.29000000000000004"/>
    <n v="811.96"/>
    <x v="451"/>
  </r>
  <r>
    <s v="SALE455"/>
    <x v="264"/>
    <x v="9"/>
    <x v="0"/>
    <s v="CUST1273"/>
    <x v="0"/>
    <n v="23"/>
    <s v="PROD31"/>
    <s v="Basketball"/>
    <x v="0"/>
    <x v="0"/>
    <s v="STORE10"/>
    <s v="Martinez, Adkins and Johnson"/>
    <s v="North"/>
    <s v="Danielmouth"/>
    <s v="Flagship"/>
    <s v="COD"/>
    <n v="2"/>
    <n v="0.12"/>
    <n v="780.05"/>
    <x v="452"/>
  </r>
  <r>
    <s v="SALE456"/>
    <x v="333"/>
    <x v="7"/>
    <x v="0"/>
    <s v="CUST1215"/>
    <x v="1"/>
    <n v="50"/>
    <s v="PROD32"/>
    <s v="Vitamin C Face Serum"/>
    <x v="2"/>
    <x v="18"/>
    <s v="STORE9"/>
    <s v="Mann-Austin"/>
    <s v="East"/>
    <s v="Vasquezborough"/>
    <s v="Online"/>
    <s v="COD"/>
    <n v="4"/>
    <n v="0.18999999999999995"/>
    <n v="315.95"/>
    <x v="453"/>
  </r>
  <r>
    <s v="SALE457"/>
    <x v="254"/>
    <x v="5"/>
    <x v="2"/>
    <s v="CUST1229"/>
    <x v="1"/>
    <n v="32"/>
    <s v="PROD52"/>
    <s v="Rugby Ball"/>
    <x v="0"/>
    <x v="0"/>
    <s v="STORE9"/>
    <s v="Mann-Austin"/>
    <s v="East"/>
    <s v="Vasquezborough"/>
    <s v="Online"/>
    <s v="Credit Card"/>
    <n v="2"/>
    <n v="0.27"/>
    <n v="810.17"/>
    <x v="454"/>
  </r>
  <r>
    <s v="SALE458"/>
    <x v="257"/>
    <x v="10"/>
    <x v="0"/>
    <s v="CUST1205"/>
    <x v="1"/>
    <n v="44"/>
    <s v="PROD84"/>
    <s v="Wooden Bookshelf"/>
    <x v="3"/>
    <x v="22"/>
    <s v="STORE4"/>
    <s v="Mann-Austin"/>
    <s v="East"/>
    <s v="Vasquezborough"/>
    <s v="Online"/>
    <s v="PayPal"/>
    <n v="3"/>
    <n v="2.0000000000000018E-2"/>
    <n v="505.01"/>
    <x v="455"/>
  </r>
  <r>
    <s v="SALE459"/>
    <x v="334"/>
    <x v="4"/>
    <x v="0"/>
    <s v="CUST1467"/>
    <x v="1"/>
    <n v="63"/>
    <s v="PROD72"/>
    <s v="Professional Jump Rope"/>
    <x v="0"/>
    <x v="13"/>
    <s v="STORE17"/>
    <s v="Holloway Ltd"/>
    <s v="North"/>
    <s v="Bensonhaven"/>
    <s v="Flagship"/>
    <s v="Credit Card"/>
    <n v="2"/>
    <n v="0.17999999999999994"/>
    <n v="736.74999999999989"/>
    <x v="456"/>
  </r>
  <r>
    <s v="SALE460"/>
    <x v="331"/>
    <x v="4"/>
    <x v="0"/>
    <s v="CUST1027"/>
    <x v="0"/>
    <n v="31"/>
    <s v="PROD77"/>
    <s v="WiFi Mesh Router"/>
    <x v="1"/>
    <x v="5"/>
    <s v="STORE9"/>
    <s v="Mann-Austin"/>
    <s v="East"/>
    <s v="Vasquezborough"/>
    <s v="Online"/>
    <s v="PayPal"/>
    <n v="4"/>
    <n v="0.19999999999999996"/>
    <n v="700.31000000000006"/>
    <x v="457"/>
  </r>
  <r>
    <s v="SALE461"/>
    <x v="66"/>
    <x v="1"/>
    <x v="1"/>
    <s v="CUST1129"/>
    <x v="1"/>
    <n v="43"/>
    <s v="PROD91"/>
    <s v="Women's High Heels"/>
    <x v="4"/>
    <x v="15"/>
    <s v="STORE11"/>
    <s v="Martinez, Adkins and Johnson"/>
    <s v="North"/>
    <s v="Danielmouth"/>
    <s v="Flagship"/>
    <s v="Credit Card"/>
    <n v="4"/>
    <n v="0.24"/>
    <n v="202.46000000000004"/>
    <x v="458"/>
  </r>
  <r>
    <s v="SALE462"/>
    <x v="335"/>
    <x v="1"/>
    <x v="1"/>
    <s v="CUST1265"/>
    <x v="0"/>
    <n v="38"/>
    <s v="PROD87"/>
    <s v="LED Bedside Lamp"/>
    <x v="3"/>
    <x v="16"/>
    <s v="STORE1"/>
    <s v="Martinez, Adkins and Johnson"/>
    <s v="North"/>
    <s v="Danielmouth"/>
    <s v="Flagship"/>
    <s v="PayPal"/>
    <n v="2"/>
    <n v="0.25"/>
    <n v="291.83999999999997"/>
    <x v="459"/>
  </r>
  <r>
    <s v="SALE463"/>
    <x v="336"/>
    <x v="3"/>
    <x v="1"/>
    <s v="CUST1163"/>
    <x v="0"/>
    <n v="21"/>
    <s v="PROD97"/>
    <s v="Cricket Bat"/>
    <x v="0"/>
    <x v="0"/>
    <s v="STORE5"/>
    <s v="Mann-Austin"/>
    <s v="East"/>
    <s v="Vasquezborough"/>
    <s v="Online"/>
    <s v="Credit Card"/>
    <n v="2"/>
    <n v="0.17000000000000004"/>
    <n v="261.48"/>
    <x v="460"/>
  </r>
  <r>
    <s v="SALE464"/>
    <x v="337"/>
    <x v="11"/>
    <x v="2"/>
    <s v="CUST1300"/>
    <x v="0"/>
    <n v="29"/>
    <s v="PROD36"/>
    <s v="Women's Summer Dress"/>
    <x v="4"/>
    <x v="12"/>
    <s v="STORE14"/>
    <s v="Mcdonald Inc"/>
    <s v="South"/>
    <s v="Christopherland"/>
    <s v="Outlet"/>
    <s v="PayPal"/>
    <n v="1"/>
    <n v="0.28000000000000003"/>
    <n v="850.83000000000015"/>
    <x v="461"/>
  </r>
  <r>
    <s v="SALE465"/>
    <x v="294"/>
    <x v="6"/>
    <x v="2"/>
    <s v="CUST1405"/>
    <x v="1"/>
    <n v="18"/>
    <s v="PROD46"/>
    <s v="Men's Winter Jacket"/>
    <x v="4"/>
    <x v="21"/>
    <s v="STORE9"/>
    <s v="Mann-Austin"/>
    <s v="East"/>
    <s v="Vasquezborough"/>
    <s v="Online"/>
    <s v="Credit Card"/>
    <n v="1"/>
    <n v="5.0000000000000044E-2"/>
    <n v="83.83"/>
    <x v="462"/>
  </r>
  <r>
    <s v="SALE466"/>
    <x v="219"/>
    <x v="6"/>
    <x v="2"/>
    <s v="CUST1006"/>
    <x v="1"/>
    <n v="29"/>
    <s v="PROD88"/>
    <s v="Sports Wrist Sweatbands"/>
    <x v="0"/>
    <x v="11"/>
    <s v="STORE16"/>
    <s v="Frederick-Wright"/>
    <s v="West"/>
    <s v="New Jimmymouth"/>
    <s v="Flagship"/>
    <s v="COD"/>
    <n v="3"/>
    <n v="0.27999999999999992"/>
    <n v="649.94999999999993"/>
    <x v="463"/>
  </r>
  <r>
    <s v="SALE467"/>
    <x v="338"/>
    <x v="8"/>
    <x v="0"/>
    <s v="CUST1366"/>
    <x v="1"/>
    <n v="40"/>
    <s v="PROD73"/>
    <s v="Shin Guards – Adult"/>
    <x v="0"/>
    <x v="0"/>
    <s v="STORE6"/>
    <s v="Mann-Austin"/>
    <s v="East"/>
    <s v="Vasquezborough"/>
    <s v="Online"/>
    <s v="PayPal"/>
    <n v="4"/>
    <n v="0.17999999999999994"/>
    <n v="934.95999999999992"/>
    <x v="464"/>
  </r>
  <r>
    <s v="SALE468"/>
    <x v="335"/>
    <x v="1"/>
    <x v="1"/>
    <s v="CUST1206"/>
    <x v="1"/>
    <n v="26"/>
    <s v="PROD17"/>
    <s v="Soccer Training Cone Set"/>
    <x v="0"/>
    <x v="11"/>
    <s v="STORE14"/>
    <s v="Mcdonald Inc"/>
    <s v="South"/>
    <s v="Christopherland"/>
    <s v="Outlet"/>
    <s v="COD"/>
    <n v="1"/>
    <n v="0.13"/>
    <n v="880.89"/>
    <x v="465"/>
  </r>
  <r>
    <s v="SALE469"/>
    <x v="339"/>
    <x v="3"/>
    <x v="0"/>
    <s v="CUST1477"/>
    <x v="1"/>
    <n v="41"/>
    <s v="PROD98"/>
    <s v="Portable Bluetooth Speaker"/>
    <x v="1"/>
    <x v="1"/>
    <s v="STORE8"/>
    <s v="Mann-Austin"/>
    <s v="East"/>
    <s v="Vasquezborough"/>
    <s v="Online"/>
    <s v="PayPal"/>
    <n v="4"/>
    <n v="9.9999999999999978E-2"/>
    <n v="610.59999999999991"/>
    <x v="466"/>
  </r>
  <r>
    <s v="SALE470"/>
    <x v="340"/>
    <x v="8"/>
    <x v="2"/>
    <s v="CUST1075"/>
    <x v="1"/>
    <n v="61"/>
    <s v="PROD28"/>
    <s v="Sports Stopwatch Timer"/>
    <x v="0"/>
    <x v="11"/>
    <s v="STORE18"/>
    <s v="Guerrero-Schmitt"/>
    <s v="East"/>
    <s v="East Stevechester"/>
    <s v="Flagship"/>
    <s v="Credit Card"/>
    <n v="1"/>
    <n v="0.19999999999999996"/>
    <n v="514.19000000000005"/>
    <x v="467"/>
  </r>
  <r>
    <s v="SALE471"/>
    <x v="298"/>
    <x v="4"/>
    <x v="2"/>
    <s v="CUST1399"/>
    <x v="0"/>
    <n v="27"/>
    <s v="PROD37"/>
    <s v="Men's Casual Sneakers"/>
    <x v="4"/>
    <x v="15"/>
    <s v="STORE13"/>
    <s v="Martinez, Adkins and Johnson"/>
    <s v="North"/>
    <s v="Danielmouth"/>
    <s v="Flagship"/>
    <s v="PayPal"/>
    <n v="1"/>
    <n v="0.21999999999999997"/>
    <n v="546.20000000000016"/>
    <x v="468"/>
  </r>
  <r>
    <s v="SALE472"/>
    <x v="341"/>
    <x v="11"/>
    <x v="0"/>
    <s v="CUST1197"/>
    <x v="1"/>
    <n v="45"/>
    <s v="PROD37"/>
    <s v="Men's Casual Sneakers"/>
    <x v="4"/>
    <x v="15"/>
    <s v="STORE0"/>
    <s v="Rivera-Warner"/>
    <s v="East"/>
    <s v="Washingtonfurt"/>
    <s v="Flagship"/>
    <s v="Credit Card"/>
    <n v="3"/>
    <n v="2.0000000000000129E-2"/>
    <n v="416.0100000000001"/>
    <x v="469"/>
  </r>
  <r>
    <s v="SALE473"/>
    <x v="342"/>
    <x v="0"/>
    <x v="2"/>
    <s v="CUST1384"/>
    <x v="1"/>
    <n v="52"/>
    <s v="PROD74"/>
    <s v="Bluetooth Car Audio System"/>
    <x v="1"/>
    <x v="1"/>
    <s v="STORE10"/>
    <s v="Martinez, Adkins and Johnson"/>
    <s v="North"/>
    <s v="Danielmouth"/>
    <s v="Flagship"/>
    <s v="COD"/>
    <n v="1"/>
    <n v="0.20999999999999996"/>
    <n v="30.939999999999998"/>
    <x v="470"/>
  </r>
  <r>
    <s v="SALE474"/>
    <x v="13"/>
    <x v="7"/>
    <x v="2"/>
    <s v="CUST1200"/>
    <x v="0"/>
    <n v="30"/>
    <s v="PROD58"/>
    <s v="Womens Cotton Scarf"/>
    <x v="4"/>
    <x v="11"/>
    <s v="STORE16"/>
    <s v="Frederick-Wright"/>
    <s v="West"/>
    <s v="New Jimmymouth"/>
    <s v="Flagship"/>
    <s v="COD"/>
    <n v="3"/>
    <n v="0.21000000000000008"/>
    <n v="666.39000000000021"/>
    <x v="471"/>
  </r>
  <r>
    <s v="SALE475"/>
    <x v="343"/>
    <x v="5"/>
    <x v="2"/>
    <s v="CUST1166"/>
    <x v="1"/>
    <n v="25"/>
    <s v="PROD81"/>
    <s v="Badminton Racket Set"/>
    <x v="0"/>
    <x v="20"/>
    <s v="STORE10"/>
    <s v="Martinez, Adkins and Johnson"/>
    <s v="North"/>
    <s v="Danielmouth"/>
    <s v="Flagship"/>
    <s v="PayPal"/>
    <n v="2"/>
    <n v="0.18999999999999995"/>
    <n v="145.26"/>
    <x v="472"/>
  </r>
  <r>
    <s v="SALE476"/>
    <x v="344"/>
    <x v="9"/>
    <x v="0"/>
    <s v="CUST1118"/>
    <x v="0"/>
    <n v="36"/>
    <s v="PROD91"/>
    <s v="Women's High Heels"/>
    <x v="4"/>
    <x v="15"/>
    <s v="STORE5"/>
    <s v="Mann-Austin"/>
    <s v="East"/>
    <s v="Vasquezborough"/>
    <s v="Online"/>
    <s v="COD"/>
    <n v="4"/>
    <n v="0.24"/>
    <n v="940.77"/>
    <x v="473"/>
  </r>
  <r>
    <s v="SALE477"/>
    <x v="345"/>
    <x v="6"/>
    <x v="2"/>
    <s v="CUST1469"/>
    <x v="0"/>
    <n v="19"/>
    <s v="PROD46"/>
    <s v="Men's Winter Jacket"/>
    <x v="4"/>
    <x v="21"/>
    <s v="STORE17"/>
    <s v="Holloway Ltd"/>
    <s v="North"/>
    <s v="Bensonhaven"/>
    <s v="Flagship"/>
    <s v="Credit Card"/>
    <n v="1"/>
    <n v="8.9999999999999858E-2"/>
    <n v="708.88"/>
    <x v="474"/>
  </r>
  <r>
    <s v="SALE478"/>
    <x v="268"/>
    <x v="8"/>
    <x v="2"/>
    <s v="CUST1307"/>
    <x v="1"/>
    <n v="56"/>
    <s v="PROD30"/>
    <s v="Stainless Steel Cutlery Set"/>
    <x v="3"/>
    <x v="8"/>
    <s v="STORE2"/>
    <s v="Mann-Austin"/>
    <s v="East"/>
    <s v="Vasquezborough"/>
    <s v="Online"/>
    <s v="PayPal"/>
    <n v="1"/>
    <n v="0.24"/>
    <n v="790.7299999999999"/>
    <x v="475"/>
  </r>
  <r>
    <s v="SALE479"/>
    <x v="346"/>
    <x v="11"/>
    <x v="0"/>
    <s v="CUST1449"/>
    <x v="0"/>
    <n v="29"/>
    <s v="PROD15"/>
    <s v="4K Home Projector"/>
    <x v="1"/>
    <x v="5"/>
    <s v="STORE9"/>
    <s v="Mann-Austin"/>
    <s v="East"/>
    <s v="Vasquezborough"/>
    <s v="Online"/>
    <s v="PayPal"/>
    <n v="3"/>
    <n v="8.9999999999999969E-2"/>
    <n v="635.13"/>
    <x v="476"/>
  </r>
  <r>
    <s v="SALE480"/>
    <x v="305"/>
    <x v="3"/>
    <x v="1"/>
    <s v="CUST1266"/>
    <x v="1"/>
    <n v="32"/>
    <s v="PROD93"/>
    <s v="USB-C Laptop Charger"/>
    <x v="1"/>
    <x v="3"/>
    <s v="STORE14"/>
    <s v="Mcdonald Inc"/>
    <s v="South"/>
    <s v="Christopherland"/>
    <s v="Outlet"/>
    <s v="COD"/>
    <n v="1"/>
    <n v="0.14999999999999991"/>
    <n v="744.88"/>
    <x v="477"/>
  </r>
  <r>
    <s v="SALE481"/>
    <x v="142"/>
    <x v="9"/>
    <x v="2"/>
    <s v="CUST1183"/>
    <x v="0"/>
    <n v="18"/>
    <s v="PROD28"/>
    <s v="Sports Stopwatch Timer"/>
    <x v="0"/>
    <x v="11"/>
    <s v="STORE1"/>
    <s v="Martinez, Adkins and Johnson"/>
    <s v="North"/>
    <s v="Danielmouth"/>
    <s v="Flagship"/>
    <s v="Credit Card"/>
    <n v="3"/>
    <n v="0.25"/>
    <n v="205.34"/>
    <x v="478"/>
  </r>
  <r>
    <s v="SALE482"/>
    <x v="103"/>
    <x v="0"/>
    <x v="2"/>
    <s v="CUST1419"/>
    <x v="0"/>
    <n v="33"/>
    <s v="PROD29"/>
    <s v="Fabric Sofa Throw Blanket"/>
    <x v="3"/>
    <x v="6"/>
    <s v="STORE8"/>
    <s v="Mann-Austin"/>
    <s v="East"/>
    <s v="Vasquezborough"/>
    <s v="Online"/>
    <s v="Credit Card"/>
    <n v="2"/>
    <n v="0.15000000000000002"/>
    <n v="756.8"/>
    <x v="479"/>
  </r>
  <r>
    <s v="SALE483"/>
    <x v="238"/>
    <x v="4"/>
    <x v="0"/>
    <s v="CUST1044"/>
    <x v="0"/>
    <n v="34"/>
    <s v="PROD21"/>
    <s v="Multi-Purpose Storage Box"/>
    <x v="3"/>
    <x v="7"/>
    <s v="STORE10"/>
    <s v="Martinez, Adkins and Johnson"/>
    <s v="North"/>
    <s v="Danielmouth"/>
    <s v="Flagship"/>
    <s v="Credit Card"/>
    <n v="1"/>
    <n v="0.19999999999999996"/>
    <n v="771.73"/>
    <x v="480"/>
  </r>
  <r>
    <s v="SALE484"/>
    <x v="236"/>
    <x v="1"/>
    <x v="0"/>
    <s v="CUST1479"/>
    <x v="0"/>
    <n v="40"/>
    <s v="PROD66"/>
    <s v="Women's Hair Dryer Brush"/>
    <x v="2"/>
    <x v="4"/>
    <s v="STORE17"/>
    <s v="Holloway Ltd"/>
    <s v="North"/>
    <s v="Bensonhaven"/>
    <s v="Flagship"/>
    <s v="PayPal"/>
    <n v="1"/>
    <n v="3.0000000000000027E-2"/>
    <n v="440.19000000000005"/>
    <x v="481"/>
  </r>
  <r>
    <s v="SALE485"/>
    <x v="347"/>
    <x v="8"/>
    <x v="2"/>
    <s v="CUST1047"/>
    <x v="1"/>
    <n v="54"/>
    <s v="PROD4"/>
    <s v="Portable Power Bank"/>
    <x v="1"/>
    <x v="10"/>
    <s v="STORE2"/>
    <s v="Mann-Austin"/>
    <s v="East"/>
    <s v="Vasquezborough"/>
    <s v="Online"/>
    <s v="Credit Card"/>
    <n v="2"/>
    <n v="0.17000000000000004"/>
    <n v="409"/>
    <x v="482"/>
  </r>
  <r>
    <s v="SALE486"/>
    <x v="348"/>
    <x v="6"/>
    <x v="0"/>
    <s v="CUST1343"/>
    <x v="0"/>
    <n v="38"/>
    <s v="PROD38"/>
    <s v="Sports Water Hydration Pack"/>
    <x v="0"/>
    <x v="9"/>
    <s v="STORE19"/>
    <s v="Mann-Austin"/>
    <s v="East"/>
    <s v="Vasquezborough"/>
    <s v="Online"/>
    <s v="COD"/>
    <n v="3"/>
    <n v="4.0000000000000036E-2"/>
    <n v="134.58000000000001"/>
    <x v="483"/>
  </r>
  <r>
    <s v="SALE487"/>
    <x v="323"/>
    <x v="2"/>
    <x v="2"/>
    <s v="CUST1348"/>
    <x v="0"/>
    <n v="55"/>
    <s v="PROD39"/>
    <s v="Portable Power Bank"/>
    <x v="1"/>
    <x v="10"/>
    <s v="STORE7"/>
    <s v="Mann-Austin"/>
    <s v="East"/>
    <s v="Vasquezborough"/>
    <s v="Online"/>
    <s v="Credit Card"/>
    <n v="4"/>
    <n v="2.0000000000000018E-2"/>
    <n v="284.44"/>
    <x v="484"/>
  </r>
  <r>
    <s v="SALE488"/>
    <x v="349"/>
    <x v="9"/>
    <x v="2"/>
    <s v="CUST1405"/>
    <x v="1"/>
    <n v="18"/>
    <s v="PROD73"/>
    <s v="Shin Guards – Adult"/>
    <x v="0"/>
    <x v="0"/>
    <s v="STORE13"/>
    <s v="Martinez, Adkins and Johnson"/>
    <s v="North"/>
    <s v="Danielmouth"/>
    <s v="Flagship"/>
    <s v="Credit Card"/>
    <n v="4"/>
    <n v="0.16000000000000003"/>
    <n v="922.69"/>
    <x v="485"/>
  </r>
  <r>
    <s v="SALE489"/>
    <x v="350"/>
    <x v="1"/>
    <x v="0"/>
    <s v="CUST1275"/>
    <x v="0"/>
    <n v="22"/>
    <s v="PROD36"/>
    <s v="Women's Summer Dress"/>
    <x v="4"/>
    <x v="12"/>
    <s v="STORE6"/>
    <s v="Mann-Austin"/>
    <s v="East"/>
    <s v="Vasquezborough"/>
    <s v="Online"/>
    <s v="Credit Card"/>
    <n v="2"/>
    <n v="0.28000000000000003"/>
    <n v="992.55"/>
    <x v="486"/>
  </r>
  <r>
    <s v="SALE490"/>
    <x v="160"/>
    <x v="9"/>
    <x v="0"/>
    <s v="CUST1418"/>
    <x v="1"/>
    <n v="60"/>
    <s v="PROD89"/>
    <s v="Face Foundation Kit"/>
    <x v="2"/>
    <x v="19"/>
    <s v="STORE18"/>
    <s v="Guerrero-Schmitt"/>
    <s v="East"/>
    <s v="East Stevechester"/>
    <s v="Flagship"/>
    <s v="Credit Card"/>
    <n v="1"/>
    <n v="3.0000000000000027E-2"/>
    <n v="170.43"/>
    <x v="487"/>
  </r>
  <r>
    <s v="SALE491"/>
    <x v="55"/>
    <x v="2"/>
    <x v="0"/>
    <s v="CUST1223"/>
    <x v="0"/>
    <n v="50"/>
    <s v="PROD72"/>
    <s v="Professional Jump Rope"/>
    <x v="0"/>
    <x v="13"/>
    <s v="STORE2"/>
    <s v="Mann-Austin"/>
    <s v="East"/>
    <s v="Vasquezborough"/>
    <s v="Online"/>
    <s v="Credit Card"/>
    <n v="3"/>
    <n v="2.9999999999999916E-2"/>
    <n v="480.50999999999993"/>
    <x v="488"/>
  </r>
  <r>
    <s v="SALE492"/>
    <x v="351"/>
    <x v="1"/>
    <x v="0"/>
    <s v="CUST1156"/>
    <x v="0"/>
    <n v="46"/>
    <s v="PROD49"/>
    <s v="Men's Roll-On Perfume"/>
    <x v="2"/>
    <x v="2"/>
    <s v="STORE7"/>
    <s v="Mann-Austin"/>
    <s v="East"/>
    <s v="Vasquezborough"/>
    <s v="Online"/>
    <s v="COD"/>
    <n v="2"/>
    <n v="0.29000000000000004"/>
    <n v="955.66000000000008"/>
    <x v="489"/>
  </r>
  <r>
    <s v="SALE493"/>
    <x v="198"/>
    <x v="0"/>
    <x v="2"/>
    <s v="CUST1451"/>
    <x v="0"/>
    <n v="46"/>
    <s v="PROD72"/>
    <s v="Professional Jump Rope"/>
    <x v="0"/>
    <x v="13"/>
    <s v="STORE0"/>
    <s v="Rivera-Warner"/>
    <s v="East"/>
    <s v="Washingtonfurt"/>
    <s v="Flagship"/>
    <s v="PayPal"/>
    <n v="2"/>
    <n v="0.27"/>
    <n v="488.02"/>
    <x v="490"/>
  </r>
  <r>
    <s v="SALE494"/>
    <x v="286"/>
    <x v="0"/>
    <x v="0"/>
    <s v="CUST1240"/>
    <x v="1"/>
    <n v="59"/>
    <s v="PROD18"/>
    <s v="Women's Denim Jeans"/>
    <x v="4"/>
    <x v="14"/>
    <s v="STORE0"/>
    <s v="Rivera-Warner"/>
    <s v="East"/>
    <s v="Washingtonfurt"/>
    <s v="Flagship"/>
    <s v="COD"/>
    <n v="1"/>
    <n v="0.13"/>
    <n v="917.17000000000007"/>
    <x v="491"/>
  </r>
  <r>
    <s v="SALE495"/>
    <x v="352"/>
    <x v="11"/>
    <x v="0"/>
    <s v="CUST1324"/>
    <x v="0"/>
    <n v="58"/>
    <s v="PROD8"/>
    <s v="Decorative Lamp Shade"/>
    <x v="3"/>
    <x v="16"/>
    <s v="STORE5"/>
    <s v="Mann-Austin"/>
    <s v="East"/>
    <s v="Vasquezborough"/>
    <s v="Online"/>
    <s v="PayPal"/>
    <n v="2"/>
    <n v="0.30000000000000004"/>
    <n v="406.46000000000004"/>
    <x v="492"/>
  </r>
  <r>
    <s v="SALE496"/>
    <x v="353"/>
    <x v="3"/>
    <x v="1"/>
    <s v="CUST1232"/>
    <x v="1"/>
    <n v="27"/>
    <s v="PROD95"/>
    <s v="Sports Stopwatch Basic"/>
    <x v="0"/>
    <x v="11"/>
    <s v="STORE0"/>
    <s v="Rivera-Warner"/>
    <s v="East"/>
    <s v="Washingtonfurt"/>
    <s v="Flagship"/>
    <s v="COD"/>
    <n v="2"/>
    <n v="0.10999999999999999"/>
    <n v="264.39"/>
    <x v="493"/>
  </r>
  <r>
    <s v="SALE497"/>
    <x v="190"/>
    <x v="10"/>
    <x v="2"/>
    <s v="CUST1191"/>
    <x v="1"/>
    <n v="29"/>
    <s v="PROD68"/>
    <s v="Wooden Nightstand"/>
    <x v="3"/>
    <x v="22"/>
    <s v="STORE16"/>
    <s v="Frederick-Wright"/>
    <s v="West"/>
    <s v="New Jimmymouth"/>
    <s v="Flagship"/>
    <s v="PayPal"/>
    <n v="1"/>
    <n v="0.21999999999999997"/>
    <n v="414.96999999999997"/>
    <x v="494"/>
  </r>
  <r>
    <s v="SALE498"/>
    <x v="354"/>
    <x v="1"/>
    <x v="1"/>
    <s v="CUST1146"/>
    <x v="1"/>
    <n v="32"/>
    <s v="PROD25"/>
    <s v="Women's Scarf Set"/>
    <x v="4"/>
    <x v="11"/>
    <s v="STORE12"/>
    <s v="Martinez, Adkins and Johnson"/>
    <s v="North"/>
    <s v="Danielmouth"/>
    <s v="Flagship"/>
    <s v="COD"/>
    <n v="2"/>
    <n v="0.19999999999999996"/>
    <n v="583.51"/>
    <x v="495"/>
  </r>
  <r>
    <s v="SALE499"/>
    <x v="355"/>
    <x v="8"/>
    <x v="2"/>
    <s v="CUST1011"/>
    <x v="1"/>
    <n v="28"/>
    <s v="PROD31"/>
    <s v="Basketball"/>
    <x v="0"/>
    <x v="0"/>
    <s v="STORE17"/>
    <s v="Holloway Ltd"/>
    <s v="North"/>
    <s v="Bensonhaven"/>
    <s v="Flagship"/>
    <s v="PayPal"/>
    <n v="1"/>
    <n v="0.14999999999999991"/>
    <n v="659.27"/>
    <x v="496"/>
  </r>
  <r>
    <s v="SALE500"/>
    <x v="356"/>
    <x v="1"/>
    <x v="0"/>
    <s v="CUST1445"/>
    <x v="1"/>
    <n v="41"/>
    <s v="PROD2"/>
    <s v="Knee Support Brace"/>
    <x v="0"/>
    <x v="20"/>
    <s v="STORE4"/>
    <s v="Mann-Austin"/>
    <s v="East"/>
    <s v="Vasquezborough"/>
    <s v="Online"/>
    <s v="COD"/>
    <n v="4"/>
    <n v="0.19999999999999996"/>
    <n v="106.66"/>
    <x v="497"/>
  </r>
  <r>
    <s v="SALE501"/>
    <x v="136"/>
    <x v="3"/>
    <x v="0"/>
    <s v="CUST1163"/>
    <x v="0"/>
    <n v="21"/>
    <s v="PROD10"/>
    <s v="Men's Graphic T-Shirt"/>
    <x v="4"/>
    <x v="12"/>
    <s v="STORE5"/>
    <s v="Mann-Austin"/>
    <s v="East"/>
    <s v="Vasquezborough"/>
    <s v="Online"/>
    <s v="PayPal"/>
    <n v="4"/>
    <n v="0.15000000000000002"/>
    <n v="168.55"/>
    <x v="498"/>
  </r>
  <r>
    <s v="SALE502"/>
    <x v="357"/>
    <x v="7"/>
    <x v="2"/>
    <s v="CUST1488"/>
    <x v="1"/>
    <n v="23"/>
    <s v="PROD44"/>
    <s v="Adjustable Jump Rope"/>
    <x v="0"/>
    <x v="13"/>
    <s v="STORE2"/>
    <s v="Mann-Austin"/>
    <s v="East"/>
    <s v="Vasquezborough"/>
    <s v="Online"/>
    <s v="COD"/>
    <n v="1"/>
    <n v="6.0000000000000053E-2"/>
    <n v="230.53000000000003"/>
    <x v="499"/>
  </r>
  <r>
    <s v="SALE503"/>
    <x v="69"/>
    <x v="7"/>
    <x v="2"/>
    <s v="CUST1007"/>
    <x v="1"/>
    <n v="29"/>
    <s v="PROD54"/>
    <s v="Sports Stopwatch Pro"/>
    <x v="0"/>
    <x v="11"/>
    <s v="STORE1"/>
    <s v="Martinez, Adkins and Johnson"/>
    <s v="North"/>
    <s v="Danielmouth"/>
    <s v="Flagship"/>
    <s v="COD"/>
    <n v="2"/>
    <n v="0.13"/>
    <n v="355.41"/>
    <x v="500"/>
  </r>
  <r>
    <s v="SALE504"/>
    <x v="186"/>
    <x v="11"/>
    <x v="2"/>
    <s v="CUST1167"/>
    <x v="1"/>
    <n v="36"/>
    <s v="PROD47"/>
    <s v="Makeup Brush Set"/>
    <x v="2"/>
    <x v="19"/>
    <s v="STORE2"/>
    <s v="Mann-Austin"/>
    <s v="East"/>
    <s v="Vasquezborough"/>
    <s v="Online"/>
    <s v="Credit Card"/>
    <n v="3"/>
    <n v="0.22000000000000008"/>
    <n v="843.44000000000017"/>
    <x v="501"/>
  </r>
  <r>
    <s v="SALE505"/>
    <x v="358"/>
    <x v="4"/>
    <x v="0"/>
    <s v="CUST1163"/>
    <x v="0"/>
    <n v="21"/>
    <s v="PROD95"/>
    <s v="Sports Stopwatch Basic"/>
    <x v="0"/>
    <x v="11"/>
    <s v="STORE1"/>
    <s v="Martinez, Adkins and Johnson"/>
    <s v="North"/>
    <s v="Danielmouth"/>
    <s v="Flagship"/>
    <s v="Credit Card"/>
    <n v="1"/>
    <n v="0.27"/>
    <n v="301.60000000000002"/>
    <x v="502"/>
  </r>
  <r>
    <s v="SALE506"/>
    <x v="359"/>
    <x v="10"/>
    <x v="2"/>
    <s v="CUST1042"/>
    <x v="0"/>
    <n v="19"/>
    <s v="PROD89"/>
    <s v="Face Foundation Kit"/>
    <x v="2"/>
    <x v="19"/>
    <s v="STORE2"/>
    <s v="Mann-Austin"/>
    <s v="East"/>
    <s v="Vasquezborough"/>
    <s v="Online"/>
    <s v="COD"/>
    <n v="3"/>
    <n v="0.16000000000000003"/>
    <n v="21.59"/>
    <x v="503"/>
  </r>
  <r>
    <s v="SALE507"/>
    <x v="360"/>
    <x v="6"/>
    <x v="0"/>
    <s v="CUST1212"/>
    <x v="1"/>
    <n v="63"/>
    <s v="PROD13"/>
    <s v="Men's Graphic T-Shirt"/>
    <x v="4"/>
    <x v="12"/>
    <s v="STORE2"/>
    <s v="Mann-Austin"/>
    <s v="East"/>
    <s v="Vasquezborough"/>
    <s v="Online"/>
    <s v="Credit Card"/>
    <n v="4"/>
    <n v="8.9999999999999969E-2"/>
    <n v="284.23999999999995"/>
    <x v="504"/>
  </r>
  <r>
    <s v="SALE508"/>
    <x v="361"/>
    <x v="1"/>
    <x v="0"/>
    <s v="CUST1368"/>
    <x v="1"/>
    <n v="34"/>
    <s v="PROD5"/>
    <s v="Men's Roll-On Perfume"/>
    <x v="2"/>
    <x v="2"/>
    <s v="STORE9"/>
    <s v="Mann-Austin"/>
    <s v="East"/>
    <s v="Vasquezborough"/>
    <s v="Online"/>
    <s v="PayPal"/>
    <n v="1"/>
    <n v="0.27"/>
    <n v="191.6"/>
    <x v="505"/>
  </r>
  <r>
    <s v="SALE509"/>
    <x v="362"/>
    <x v="10"/>
    <x v="2"/>
    <s v="CUST1311"/>
    <x v="0"/>
    <n v="35"/>
    <s v="PROD78"/>
    <s v="Essential Oil Diffuser"/>
    <x v="3"/>
    <x v="6"/>
    <s v="STORE12"/>
    <s v="Martinez, Adkins and Johnson"/>
    <s v="North"/>
    <s v="Danielmouth"/>
    <s v="Flagship"/>
    <s v="Credit Card"/>
    <n v="2"/>
    <n v="0.21999999999999997"/>
    <n v="616.97"/>
    <x v="506"/>
  </r>
  <r>
    <s v="SALE510"/>
    <x v="93"/>
    <x v="11"/>
    <x v="0"/>
    <s v="CUST1168"/>
    <x v="1"/>
    <n v="36"/>
    <s v="PROD28"/>
    <s v="Sports Stopwatch Timer"/>
    <x v="0"/>
    <x v="11"/>
    <s v="STORE10"/>
    <s v="Martinez, Adkins and Johnson"/>
    <s v="North"/>
    <s v="Danielmouth"/>
    <s v="Flagship"/>
    <s v="COD"/>
    <n v="3"/>
    <n v="0.26000000000000012"/>
    <n v="125.68000000000004"/>
    <x v="507"/>
  </r>
  <r>
    <s v="SALE511"/>
    <x v="197"/>
    <x v="4"/>
    <x v="2"/>
    <s v="CUST1352"/>
    <x v="1"/>
    <n v="52"/>
    <s v="PROD43"/>
    <s v="USB External Hard Drive"/>
    <x v="1"/>
    <x v="3"/>
    <s v="STORE4"/>
    <s v="Mann-Austin"/>
    <s v="East"/>
    <s v="Vasquezborough"/>
    <s v="Online"/>
    <s v="Credit Card"/>
    <n v="3"/>
    <n v="0.24"/>
    <n v="307.48"/>
    <x v="508"/>
  </r>
  <r>
    <s v="SALE512"/>
    <x v="123"/>
    <x v="0"/>
    <x v="0"/>
    <s v="CUST1298"/>
    <x v="0"/>
    <n v="64"/>
    <s v="PROD2"/>
    <s v="Knee Support Brace"/>
    <x v="0"/>
    <x v="20"/>
    <s v="STORE19"/>
    <s v="Mann-Austin"/>
    <s v="East"/>
    <s v="Vasquezborough"/>
    <s v="Online"/>
    <s v="Credit Card"/>
    <n v="1"/>
    <n v="0.10999999999999999"/>
    <n v="505.22999999999996"/>
    <x v="509"/>
  </r>
  <r>
    <s v="SALE513"/>
    <x v="226"/>
    <x v="9"/>
    <x v="2"/>
    <s v="CUST1365"/>
    <x v="1"/>
    <n v="63"/>
    <s v="PROD45"/>
    <s v="High-Grip Football"/>
    <x v="0"/>
    <x v="0"/>
    <s v="STORE16"/>
    <s v="Frederick-Wright"/>
    <s v="West"/>
    <s v="New Jimmymouth"/>
    <s v="Flagship"/>
    <s v="COD"/>
    <n v="1"/>
    <n v="0.18999999999999995"/>
    <n v="853.11999999999989"/>
    <x v="510"/>
  </r>
  <r>
    <s v="SALE514"/>
    <x v="86"/>
    <x v="4"/>
    <x v="0"/>
    <s v="CUST1129"/>
    <x v="1"/>
    <n v="43"/>
    <s v="PROD0"/>
    <s v="Brother Laser Printer"/>
    <x v="1"/>
    <x v="3"/>
    <s v="STORE7"/>
    <s v="Mann-Austin"/>
    <s v="East"/>
    <s v="Vasquezborough"/>
    <s v="Online"/>
    <s v="PayPal"/>
    <n v="4"/>
    <n v="0.18999999999999995"/>
    <n v="191.65"/>
    <x v="511"/>
  </r>
  <r>
    <s v="SALE515"/>
    <x v="363"/>
    <x v="1"/>
    <x v="1"/>
    <s v="CUST1160"/>
    <x v="1"/>
    <n v="41"/>
    <s v="PROD47"/>
    <s v="Makeup Brush Set"/>
    <x v="2"/>
    <x v="19"/>
    <s v="STORE3"/>
    <s v="Mann-Austin"/>
    <s v="East"/>
    <s v="Vasquezborough"/>
    <s v="Online"/>
    <s v="Credit Card"/>
    <n v="1"/>
    <n v="0.21999999999999997"/>
    <n v="169.69"/>
    <x v="512"/>
  </r>
  <r>
    <s v="SALE516"/>
    <x v="364"/>
    <x v="9"/>
    <x v="0"/>
    <s v="CUST1175"/>
    <x v="0"/>
    <n v="56"/>
    <s v="PROD62"/>
    <s v="Laptop Cooling Pad"/>
    <x v="1"/>
    <x v="3"/>
    <s v="STORE14"/>
    <s v="Mcdonald Inc"/>
    <s v="South"/>
    <s v="Christopherland"/>
    <s v="Outlet"/>
    <s v="Credit Card"/>
    <n v="1"/>
    <n v="7.999999999999996E-2"/>
    <n v="145.43"/>
    <x v="513"/>
  </r>
  <r>
    <s v="SALE517"/>
    <x v="56"/>
    <x v="1"/>
    <x v="0"/>
    <s v="CUST1084"/>
    <x v="1"/>
    <n v="26"/>
    <s v="PROD93"/>
    <s v="USB-C Laptop Charger"/>
    <x v="1"/>
    <x v="3"/>
    <s v="STORE12"/>
    <s v="Martinez, Adkins and Johnson"/>
    <s v="North"/>
    <s v="Danielmouth"/>
    <s v="Flagship"/>
    <s v="Credit Card"/>
    <n v="4"/>
    <n v="0.17000000000000004"/>
    <n v="828.35"/>
    <x v="514"/>
  </r>
  <r>
    <s v="SALE518"/>
    <x v="118"/>
    <x v="3"/>
    <x v="0"/>
    <s v="CUST1362"/>
    <x v="0"/>
    <n v="60"/>
    <s v="PROD95"/>
    <s v="Sports Stopwatch Basic"/>
    <x v="0"/>
    <x v="11"/>
    <s v="STORE7"/>
    <s v="Mann-Austin"/>
    <s v="East"/>
    <s v="Vasquezborough"/>
    <s v="Online"/>
    <s v="PayPal"/>
    <n v="3"/>
    <n v="1.0000000000000009E-2"/>
    <n v="268.76"/>
    <x v="515"/>
  </r>
  <r>
    <s v="SALE519"/>
    <x v="123"/>
    <x v="0"/>
    <x v="0"/>
    <s v="CUST1233"/>
    <x v="0"/>
    <n v="59"/>
    <s v="PROD88"/>
    <s v="Sports Wrist Sweatbands"/>
    <x v="0"/>
    <x v="11"/>
    <s v="STORE0"/>
    <s v="Rivera-Warner"/>
    <s v="East"/>
    <s v="Washingtonfurt"/>
    <s v="Flagship"/>
    <s v="COD"/>
    <n v="4"/>
    <n v="0.21999999999999997"/>
    <n v="370.09000000000003"/>
    <x v="516"/>
  </r>
  <r>
    <s v="SALE520"/>
    <x v="365"/>
    <x v="11"/>
    <x v="1"/>
    <s v="CUST1253"/>
    <x v="0"/>
    <n v="32"/>
    <s v="PROD78"/>
    <s v="Essential Oil Diffuser"/>
    <x v="3"/>
    <x v="6"/>
    <s v="STORE6"/>
    <s v="Mann-Austin"/>
    <s v="East"/>
    <s v="Vasquezborough"/>
    <s v="Online"/>
    <s v="PayPal"/>
    <n v="3"/>
    <n v="0.1100000000000001"/>
    <n v="679.22000000000014"/>
    <x v="517"/>
  </r>
  <r>
    <s v="SALE521"/>
    <x v="138"/>
    <x v="5"/>
    <x v="0"/>
    <s v="CUST1373"/>
    <x v="1"/>
    <n v="37"/>
    <s v="PROD73"/>
    <s v="Shin Guards – Adult"/>
    <x v="0"/>
    <x v="0"/>
    <s v="STORE0"/>
    <s v="Rivera-Warner"/>
    <s v="East"/>
    <s v="Washingtonfurt"/>
    <s v="Flagship"/>
    <s v="COD"/>
    <n v="3"/>
    <n v="9.9999999999999978E-2"/>
    <n v="780.68999999999994"/>
    <x v="518"/>
  </r>
  <r>
    <s v="SALE522"/>
    <x v="366"/>
    <x v="10"/>
    <x v="2"/>
    <s v="CUST1261"/>
    <x v="1"/>
    <n v="27"/>
    <s v="PROD42"/>
    <s v="Smart Home WiFi Camera"/>
    <x v="1"/>
    <x v="11"/>
    <s v="STORE2"/>
    <s v="Mann-Austin"/>
    <s v="East"/>
    <s v="Vasquezborough"/>
    <s v="Online"/>
    <s v="PayPal"/>
    <n v="2"/>
    <n v="0.17999999999999983"/>
    <n v="42.969999999999992"/>
    <x v="519"/>
  </r>
  <r>
    <s v="SALE523"/>
    <x v="236"/>
    <x v="1"/>
    <x v="0"/>
    <s v="CUST1286"/>
    <x v="0"/>
    <n v="22"/>
    <s v="PROD82"/>
    <s v="Fitness Resistance Bands"/>
    <x v="0"/>
    <x v="13"/>
    <s v="STORE0"/>
    <s v="Rivera-Warner"/>
    <s v="East"/>
    <s v="Washingtonfurt"/>
    <s v="Flagship"/>
    <s v="PayPal"/>
    <n v="4"/>
    <n v="7.0000000000000062E-2"/>
    <n v="854.37000000000012"/>
    <x v="520"/>
  </r>
  <r>
    <s v="SALE524"/>
    <x v="367"/>
    <x v="10"/>
    <x v="2"/>
    <s v="CUST1100"/>
    <x v="1"/>
    <n v="53"/>
    <s v="PROD24"/>
    <s v="Foldable Camping Chair"/>
    <x v="0"/>
    <x v="9"/>
    <s v="STORE16"/>
    <s v="Frederick-Wright"/>
    <s v="West"/>
    <s v="New Jimmymouth"/>
    <s v="Flagship"/>
    <s v="COD"/>
    <n v="2"/>
    <n v="6.0000000000000053E-2"/>
    <n v="409.52"/>
    <x v="521"/>
  </r>
  <r>
    <s v="SALE525"/>
    <x v="368"/>
    <x v="11"/>
    <x v="0"/>
    <s v="CUST1164"/>
    <x v="1"/>
    <n v="39"/>
    <s v="PROD74"/>
    <s v="Bluetooth Car Audio System"/>
    <x v="1"/>
    <x v="1"/>
    <s v="STORE10"/>
    <s v="Martinez, Adkins and Johnson"/>
    <s v="North"/>
    <s v="Danielmouth"/>
    <s v="Flagship"/>
    <s v="Credit Card"/>
    <n v="2"/>
    <n v="0.20999999999999996"/>
    <n v="407.46"/>
    <x v="522"/>
  </r>
  <r>
    <s v="SALE526"/>
    <x v="241"/>
    <x v="0"/>
    <x v="2"/>
    <s v="CUST1228"/>
    <x v="1"/>
    <n v="52"/>
    <s v="PROD4"/>
    <s v="Portable Power Bank"/>
    <x v="1"/>
    <x v="10"/>
    <s v="STORE8"/>
    <s v="Mann-Austin"/>
    <s v="East"/>
    <s v="Vasquezborough"/>
    <s v="Online"/>
    <s v="PayPal"/>
    <n v="1"/>
    <n v="0.28000000000000003"/>
    <n v="728.84"/>
    <x v="523"/>
  </r>
  <r>
    <s v="SALE527"/>
    <x v="369"/>
    <x v="9"/>
    <x v="0"/>
    <s v="CUST1453"/>
    <x v="1"/>
    <n v="62"/>
    <s v="PROD78"/>
    <s v="Essential Oil Diffuser"/>
    <x v="3"/>
    <x v="6"/>
    <s v="STORE6"/>
    <s v="Mann-Austin"/>
    <s v="East"/>
    <s v="Vasquezborough"/>
    <s v="Online"/>
    <s v="PayPal"/>
    <n v="4"/>
    <n v="7.999999999999996E-2"/>
    <n v="467.23999999999995"/>
    <x v="524"/>
  </r>
  <r>
    <s v="SALE528"/>
    <x v="370"/>
    <x v="2"/>
    <x v="0"/>
    <s v="CUST1092"/>
    <x v="1"/>
    <n v="44"/>
    <s v="PROD10"/>
    <s v="Men's Graphic T-Shirt"/>
    <x v="4"/>
    <x v="12"/>
    <s v="STORE11"/>
    <s v="Martinez, Adkins and Johnson"/>
    <s v="North"/>
    <s v="Danielmouth"/>
    <s v="Flagship"/>
    <s v="PayPal"/>
    <n v="1"/>
    <n v="0.13"/>
    <n v="57.939999999999984"/>
    <x v="525"/>
  </r>
  <r>
    <s v="SALE529"/>
    <x v="214"/>
    <x v="6"/>
    <x v="0"/>
    <s v="CUST1344"/>
    <x v="0"/>
    <n v="39"/>
    <s v="PROD49"/>
    <s v="Men's Roll-On Perfume"/>
    <x v="2"/>
    <x v="2"/>
    <s v="STORE17"/>
    <s v="Holloway Ltd"/>
    <s v="North"/>
    <s v="Bensonhaven"/>
    <s v="Flagship"/>
    <s v="Credit Card"/>
    <n v="1"/>
    <n v="0.21999999999999997"/>
    <n v="540.1"/>
    <x v="526"/>
  </r>
  <r>
    <s v="SALE530"/>
    <x v="25"/>
    <x v="8"/>
    <x v="0"/>
    <s v="CUST1077"/>
    <x v="0"/>
    <n v="29"/>
    <s v="PROD8"/>
    <s v="Decorative Lamp Shade"/>
    <x v="3"/>
    <x v="16"/>
    <s v="STORE19"/>
    <s v="Mann-Austin"/>
    <s v="East"/>
    <s v="Vasquezborough"/>
    <s v="Online"/>
    <s v="COD"/>
    <n v="4"/>
    <n v="0.15000000000000002"/>
    <n v="816.28"/>
    <x v="527"/>
  </r>
  <r>
    <s v="SALE531"/>
    <x v="371"/>
    <x v="7"/>
    <x v="2"/>
    <s v="CUST1178"/>
    <x v="1"/>
    <n v="33"/>
    <s v="PROD42"/>
    <s v="Smart Home WiFi Camera"/>
    <x v="1"/>
    <x v="11"/>
    <s v="STORE8"/>
    <s v="Mann-Austin"/>
    <s v="East"/>
    <s v="Vasquezborough"/>
    <s v="Online"/>
    <s v="Credit Card"/>
    <n v="4"/>
    <n v="0.10999999999999999"/>
    <n v="727.49"/>
    <x v="528"/>
  </r>
  <r>
    <s v="SALE532"/>
    <x v="21"/>
    <x v="2"/>
    <x v="0"/>
    <s v="CUST1171"/>
    <x v="1"/>
    <n v="44"/>
    <s v="PROD86"/>
    <s v="Kitchen Cutting Board"/>
    <x v="3"/>
    <x v="8"/>
    <s v="STORE13"/>
    <s v="Martinez, Adkins and Johnson"/>
    <s v="North"/>
    <s v="Danielmouth"/>
    <s v="Flagship"/>
    <s v="Credit Card"/>
    <n v="4"/>
    <n v="0.20999999999999996"/>
    <n v="817.92"/>
    <x v="529"/>
  </r>
  <r>
    <s v="SALE533"/>
    <x v="372"/>
    <x v="11"/>
    <x v="0"/>
    <s v="CUST1325"/>
    <x v="0"/>
    <n v="60"/>
    <s v="PROD38"/>
    <s v="Sports Water Hydration Pack"/>
    <x v="0"/>
    <x v="9"/>
    <s v="STORE7"/>
    <s v="Mann-Austin"/>
    <s v="East"/>
    <s v="Vasquezborough"/>
    <s v="Online"/>
    <s v="COD"/>
    <n v="2"/>
    <n v="6.9999999999999951E-2"/>
    <n v="358.45"/>
    <x v="530"/>
  </r>
  <r>
    <s v="SALE534"/>
    <x v="373"/>
    <x v="6"/>
    <x v="2"/>
    <s v="CUST1201"/>
    <x v="1"/>
    <n v="25"/>
    <s v="PROD87"/>
    <s v="LED Bedside Lamp"/>
    <x v="3"/>
    <x v="16"/>
    <s v="STORE9"/>
    <s v="Mann-Austin"/>
    <s v="East"/>
    <s v="Vasquezborough"/>
    <s v="Online"/>
    <s v="COD"/>
    <n v="1"/>
    <n v="0.30000000000000004"/>
    <n v="972.06"/>
    <x v="531"/>
  </r>
  <r>
    <s v="SALE535"/>
    <x v="374"/>
    <x v="1"/>
    <x v="1"/>
    <s v="CUST1032"/>
    <x v="1"/>
    <n v="48"/>
    <s v="PROD16"/>
    <s v="Beard Grooming Kit"/>
    <x v="2"/>
    <x v="17"/>
    <s v="STORE0"/>
    <s v="Rivera-Warner"/>
    <s v="East"/>
    <s v="Washingtonfurt"/>
    <s v="Flagship"/>
    <s v="PayPal"/>
    <n v="1"/>
    <n v="6.0000000000000053E-2"/>
    <n v="791.36"/>
    <x v="532"/>
  </r>
  <r>
    <s v="SALE536"/>
    <x v="375"/>
    <x v="0"/>
    <x v="2"/>
    <s v="CUST1314"/>
    <x v="1"/>
    <n v="53"/>
    <s v="PROD64"/>
    <s v="Matte Lipstick Set"/>
    <x v="2"/>
    <x v="19"/>
    <s v="STORE5"/>
    <s v="Mann-Austin"/>
    <s v="East"/>
    <s v="Vasquezborough"/>
    <s v="Online"/>
    <s v="COD"/>
    <n v="4"/>
    <n v="0.26"/>
    <n v="839.65"/>
    <x v="533"/>
  </r>
  <r>
    <s v="SALE537"/>
    <x v="376"/>
    <x v="5"/>
    <x v="2"/>
    <s v="CUST1255"/>
    <x v="0"/>
    <n v="21"/>
    <s v="PROD72"/>
    <s v="Professional Jump Rope"/>
    <x v="0"/>
    <x v="13"/>
    <s v="STORE2"/>
    <s v="Mann-Austin"/>
    <s v="East"/>
    <s v="Vasquezborough"/>
    <s v="Online"/>
    <s v="COD"/>
    <n v="2"/>
    <n v="0.10999999999999999"/>
    <n v="245.51999999999998"/>
    <x v="534"/>
  </r>
  <r>
    <s v="SALE538"/>
    <x v="377"/>
    <x v="7"/>
    <x v="2"/>
    <s v="CUST1388"/>
    <x v="0"/>
    <n v="53"/>
    <s v="PROD82"/>
    <s v="Fitness Resistance Bands"/>
    <x v="0"/>
    <x v="13"/>
    <s v="STORE8"/>
    <s v="Mann-Austin"/>
    <s v="East"/>
    <s v="Vasquezborough"/>
    <s v="Online"/>
    <s v="PayPal"/>
    <n v="3"/>
    <n v="6.0000000000000053E-2"/>
    <n v="787.91"/>
    <x v="535"/>
  </r>
  <r>
    <s v="SALE539"/>
    <x v="271"/>
    <x v="7"/>
    <x v="2"/>
    <s v="CUST1053"/>
    <x v="1"/>
    <n v="37"/>
    <s v="PROD75"/>
    <s v="Women's Ankle Boots"/>
    <x v="4"/>
    <x v="15"/>
    <s v="STORE4"/>
    <s v="Mann-Austin"/>
    <s v="East"/>
    <s v="Vasquezborough"/>
    <s v="Online"/>
    <s v="Credit Card"/>
    <n v="2"/>
    <n v="0.21999999999999997"/>
    <n v="709.17"/>
    <x v="536"/>
  </r>
  <r>
    <s v="SALE540"/>
    <x v="378"/>
    <x v="3"/>
    <x v="1"/>
    <s v="CUST1235"/>
    <x v="1"/>
    <n v="28"/>
    <s v="PROD91"/>
    <s v="Women's High Heels"/>
    <x v="4"/>
    <x v="15"/>
    <s v="STORE7"/>
    <s v="Mann-Austin"/>
    <s v="East"/>
    <s v="Vasquezborough"/>
    <s v="Online"/>
    <s v="Credit Card"/>
    <n v="2"/>
    <n v="0.13"/>
    <n v="533.91999999999996"/>
    <x v="537"/>
  </r>
  <r>
    <s v="SALE541"/>
    <x v="379"/>
    <x v="6"/>
    <x v="2"/>
    <s v="CUST1492"/>
    <x v="1"/>
    <n v="59"/>
    <s v="PROD42"/>
    <s v="Smart Home WiFi Camera"/>
    <x v="1"/>
    <x v="11"/>
    <s v="STORE0"/>
    <s v="Rivera-Warner"/>
    <s v="East"/>
    <s v="Washingtonfurt"/>
    <s v="Flagship"/>
    <s v="COD"/>
    <n v="1"/>
    <n v="0.28000000000000003"/>
    <n v="878.84"/>
    <x v="538"/>
  </r>
  <r>
    <s v="SALE542"/>
    <x v="380"/>
    <x v="1"/>
    <x v="1"/>
    <s v="CUST1204"/>
    <x v="0"/>
    <n v="52"/>
    <s v="PROD44"/>
    <s v="Adjustable Jump Rope"/>
    <x v="0"/>
    <x v="13"/>
    <s v="STORE16"/>
    <s v="Frederick-Wright"/>
    <s v="West"/>
    <s v="New Jimmymouth"/>
    <s v="Flagship"/>
    <s v="Credit Card"/>
    <n v="1"/>
    <n v="0.14000000000000001"/>
    <n v="442.36"/>
    <x v="539"/>
  </r>
  <r>
    <s v="SALE543"/>
    <x v="294"/>
    <x v="6"/>
    <x v="2"/>
    <s v="CUST1333"/>
    <x v="1"/>
    <n v="64"/>
    <s v="PROD35"/>
    <s v="Bedroom Table Lamp"/>
    <x v="3"/>
    <x v="16"/>
    <s v="STORE6"/>
    <s v="Mann-Austin"/>
    <s v="East"/>
    <s v="Vasquezborough"/>
    <s v="Online"/>
    <s v="COD"/>
    <n v="1"/>
    <n v="0.10999999999999999"/>
    <n v="763.34"/>
    <x v="540"/>
  </r>
  <r>
    <s v="SALE544"/>
    <x v="253"/>
    <x v="0"/>
    <x v="2"/>
    <s v="CUST1166"/>
    <x v="1"/>
    <n v="25"/>
    <s v="PROD59"/>
    <s v="Men's Hair Styling Gel"/>
    <x v="2"/>
    <x v="4"/>
    <s v="STORE18"/>
    <s v="Guerrero-Schmitt"/>
    <s v="East"/>
    <s v="East Stevechester"/>
    <s v="Flagship"/>
    <s v="COD"/>
    <n v="3"/>
    <n v="0.15000000000000013"/>
    <n v="178.22000000000003"/>
    <x v="541"/>
  </r>
  <r>
    <s v="SALE545"/>
    <x v="65"/>
    <x v="3"/>
    <x v="1"/>
    <s v="CUST1103"/>
    <x v="0"/>
    <n v="21"/>
    <s v="PROD26"/>
    <s v="Wireless Bluetooth Speaker"/>
    <x v="1"/>
    <x v="1"/>
    <s v="STORE1"/>
    <s v="Martinez, Adkins and Johnson"/>
    <s v="North"/>
    <s v="Danielmouth"/>
    <s v="Flagship"/>
    <s v="PayPal"/>
    <n v="4"/>
    <n v="7.999999999999996E-2"/>
    <n v="90.32"/>
    <x v="542"/>
  </r>
  <r>
    <s v="SALE546"/>
    <x v="379"/>
    <x v="6"/>
    <x v="2"/>
    <s v="CUST1378"/>
    <x v="1"/>
    <n v="44"/>
    <s v="PROD10"/>
    <s v="Men's Graphic T-Shirt"/>
    <x v="4"/>
    <x v="12"/>
    <s v="STORE6"/>
    <s v="Mann-Austin"/>
    <s v="East"/>
    <s v="Vasquezborough"/>
    <s v="Online"/>
    <s v="Credit Card"/>
    <n v="3"/>
    <n v="0"/>
    <n v="370.93"/>
    <x v="543"/>
  </r>
  <r>
    <s v="SALE547"/>
    <x v="374"/>
    <x v="1"/>
    <x v="1"/>
    <s v="CUST1046"/>
    <x v="1"/>
    <n v="55"/>
    <s v="PROD23"/>
    <s v="Men's Formal Shirt"/>
    <x v="4"/>
    <x v="12"/>
    <s v="STORE15"/>
    <s v="Shelton PLC"/>
    <s v="North"/>
    <s v="East Jenniferstad"/>
    <s v="Flagship"/>
    <s v="PayPal"/>
    <n v="1"/>
    <n v="0.1399999999999999"/>
    <n v="352.43"/>
    <x v="544"/>
  </r>
  <r>
    <s v="SALE548"/>
    <x v="381"/>
    <x v="4"/>
    <x v="0"/>
    <s v="CUST1123"/>
    <x v="0"/>
    <n v="40"/>
    <s v="PROD12"/>
    <s v="Men's Graphic T-Shirt"/>
    <x v="4"/>
    <x v="12"/>
    <s v="STORE15"/>
    <s v="Shelton PLC"/>
    <s v="North"/>
    <s v="East Jenniferstad"/>
    <s v="Flagship"/>
    <s v="Credit Card"/>
    <n v="2"/>
    <n v="0.19999999999999996"/>
    <n v="562.97"/>
    <x v="545"/>
  </r>
  <r>
    <s v="SALE549"/>
    <x v="382"/>
    <x v="3"/>
    <x v="1"/>
    <s v="CUST1157"/>
    <x v="0"/>
    <n v="59"/>
    <s v="PROD55"/>
    <s v="Ceramic Plant Pot"/>
    <x v="3"/>
    <x v="6"/>
    <s v="STORE7"/>
    <s v="Mann-Austin"/>
    <s v="East"/>
    <s v="Vasquezborough"/>
    <s v="Online"/>
    <s v="PayPal"/>
    <n v="1"/>
    <n v="0.12"/>
    <n v="522.85"/>
    <x v="546"/>
  </r>
  <r>
    <s v="SALE550"/>
    <x v="103"/>
    <x v="0"/>
    <x v="2"/>
    <s v="CUST1349"/>
    <x v="0"/>
    <n v="31"/>
    <s v="PROD21"/>
    <s v="Multi-Purpose Storage Box"/>
    <x v="3"/>
    <x v="7"/>
    <s v="STORE16"/>
    <s v="Frederick-Wright"/>
    <s v="West"/>
    <s v="New Jimmymouth"/>
    <s v="Flagship"/>
    <s v="Credit Card"/>
    <n v="4"/>
    <n v="0.15000000000000002"/>
    <n v="714.8900000000001"/>
    <x v="547"/>
  </r>
  <r>
    <s v="SALE551"/>
    <x v="383"/>
    <x v="11"/>
    <x v="1"/>
    <s v="CUST1187"/>
    <x v="1"/>
    <n v="60"/>
    <s v="PROD43"/>
    <s v="USB External Hard Drive"/>
    <x v="1"/>
    <x v="3"/>
    <s v="STORE2"/>
    <s v="Mann-Austin"/>
    <s v="East"/>
    <s v="Vasquezborough"/>
    <s v="Online"/>
    <s v="PayPal"/>
    <n v="3"/>
    <n v="0.26"/>
    <n v="137.77000000000007"/>
    <x v="548"/>
  </r>
  <r>
    <s v="SALE552"/>
    <x v="280"/>
    <x v="11"/>
    <x v="2"/>
    <s v="CUST1027"/>
    <x v="0"/>
    <n v="31"/>
    <s v="PROD92"/>
    <s v="Microwave Oven"/>
    <x v="3"/>
    <x v="5"/>
    <s v="STORE11"/>
    <s v="Martinez, Adkins and Johnson"/>
    <s v="North"/>
    <s v="Danielmouth"/>
    <s v="Flagship"/>
    <s v="PayPal"/>
    <n v="3"/>
    <n v="0.21999999999999997"/>
    <n v="862.18000000000006"/>
    <x v="549"/>
  </r>
  <r>
    <s v="SALE553"/>
    <x v="384"/>
    <x v="2"/>
    <x v="2"/>
    <s v="CUST1057"/>
    <x v="1"/>
    <n v="43"/>
    <s v="PROD38"/>
    <s v="Sports Water Hydration Pack"/>
    <x v="0"/>
    <x v="9"/>
    <s v="STORE14"/>
    <s v="Mcdonald Inc"/>
    <s v="South"/>
    <s v="Christopherland"/>
    <s v="Outlet"/>
    <s v="PayPal"/>
    <n v="2"/>
    <n v="0.24"/>
    <n v="833.6400000000001"/>
    <x v="550"/>
  </r>
  <r>
    <s v="SALE554"/>
    <x v="385"/>
    <x v="10"/>
    <x v="2"/>
    <s v="CUST1270"/>
    <x v="1"/>
    <n v="31"/>
    <s v="PROD19"/>
    <s v="Knee Support Brace"/>
    <x v="0"/>
    <x v="20"/>
    <s v="STORE15"/>
    <s v="Shelton PLC"/>
    <s v="North"/>
    <s v="East Jenniferstad"/>
    <s v="Flagship"/>
    <s v="COD"/>
    <n v="3"/>
    <n v="5.0000000000000155E-2"/>
    <n v="543.22"/>
    <x v="551"/>
  </r>
  <r>
    <s v="SALE555"/>
    <x v="43"/>
    <x v="4"/>
    <x v="2"/>
    <s v="CUST1278"/>
    <x v="1"/>
    <n v="42"/>
    <s v="PROD88"/>
    <s v="Sports Wrist Sweatbands"/>
    <x v="0"/>
    <x v="11"/>
    <s v="STORE2"/>
    <s v="Mann-Austin"/>
    <s v="East"/>
    <s v="Vasquezborough"/>
    <s v="Online"/>
    <s v="COD"/>
    <n v="3"/>
    <n v="0.12"/>
    <n v="691.02"/>
    <x v="552"/>
  </r>
  <r>
    <s v="SALE556"/>
    <x v="205"/>
    <x v="3"/>
    <x v="1"/>
    <s v="CUST1087"/>
    <x v="1"/>
    <n v="58"/>
    <s v="PROD86"/>
    <s v="Kitchen Cutting Board"/>
    <x v="3"/>
    <x v="8"/>
    <s v="STORE17"/>
    <s v="Holloway Ltd"/>
    <s v="North"/>
    <s v="Bensonhaven"/>
    <s v="Flagship"/>
    <s v="Credit Card"/>
    <n v="4"/>
    <n v="0.17999999999999994"/>
    <n v="338.72999999999996"/>
    <x v="553"/>
  </r>
  <r>
    <s v="SALE557"/>
    <x v="257"/>
    <x v="10"/>
    <x v="0"/>
    <s v="CUST1062"/>
    <x v="0"/>
    <n v="50"/>
    <s v="PROD84"/>
    <s v="Wooden Bookshelf"/>
    <x v="3"/>
    <x v="22"/>
    <s v="STORE16"/>
    <s v="Frederick-Wright"/>
    <s v="West"/>
    <s v="New Jimmymouth"/>
    <s v="Flagship"/>
    <s v="Credit Card"/>
    <n v="3"/>
    <n v="5.0000000000000266E-2"/>
    <n v="366.08000000000015"/>
    <x v="554"/>
  </r>
  <r>
    <s v="SALE558"/>
    <x v="263"/>
    <x v="0"/>
    <x v="2"/>
    <s v="CUST1105"/>
    <x v="1"/>
    <n v="50"/>
    <s v="PROD13"/>
    <s v="Men's Graphic T-Shirt"/>
    <x v="4"/>
    <x v="12"/>
    <s v="STORE13"/>
    <s v="Martinez, Adkins and Johnson"/>
    <s v="North"/>
    <s v="Danielmouth"/>
    <s v="Flagship"/>
    <s v="COD"/>
    <n v="4"/>
    <n v="0.28000000000000003"/>
    <n v="539.48"/>
    <x v="555"/>
  </r>
  <r>
    <s v="SALE559"/>
    <x v="386"/>
    <x v="3"/>
    <x v="1"/>
    <s v="CUST1389"/>
    <x v="0"/>
    <n v="50"/>
    <s v="PROD91"/>
    <s v="Women's High Heels"/>
    <x v="4"/>
    <x v="15"/>
    <s v="STORE16"/>
    <s v="Frederick-Wright"/>
    <s v="West"/>
    <s v="New Jimmymouth"/>
    <s v="Flagship"/>
    <s v="COD"/>
    <n v="1"/>
    <n v="3.0000000000000027E-2"/>
    <n v="499.59000000000003"/>
    <x v="556"/>
  </r>
  <r>
    <s v="SALE560"/>
    <x v="387"/>
    <x v="6"/>
    <x v="0"/>
    <s v="CUST1188"/>
    <x v="0"/>
    <n v="42"/>
    <s v="PROD30"/>
    <s v="Stainless Steel Cutlery Set"/>
    <x v="3"/>
    <x v="8"/>
    <s v="STORE8"/>
    <s v="Mann-Austin"/>
    <s v="East"/>
    <s v="Vasquezborough"/>
    <s v="Online"/>
    <s v="Credit Card"/>
    <n v="3"/>
    <n v="0.19999999999999996"/>
    <n v="330.04"/>
    <x v="557"/>
  </r>
  <r>
    <s v="SALE561"/>
    <x v="170"/>
    <x v="2"/>
    <x v="0"/>
    <s v="CUST1182"/>
    <x v="1"/>
    <n v="23"/>
    <s v="PROD11"/>
    <s v="Men's Graphic T-Shirt"/>
    <x v="4"/>
    <x v="12"/>
    <s v="STORE17"/>
    <s v="Holloway Ltd"/>
    <s v="North"/>
    <s v="Bensonhaven"/>
    <s v="Flagship"/>
    <s v="PayPal"/>
    <n v="2"/>
    <n v="6.0000000000000053E-2"/>
    <n v="813.0100000000001"/>
    <x v="558"/>
  </r>
  <r>
    <s v="SALE562"/>
    <x v="388"/>
    <x v="6"/>
    <x v="2"/>
    <s v="CUST1026"/>
    <x v="1"/>
    <n v="18"/>
    <s v="PROD1"/>
    <s v="Men's Graphic T-Shirt"/>
    <x v="4"/>
    <x v="12"/>
    <s v="STORE2"/>
    <s v="Mann-Austin"/>
    <s v="East"/>
    <s v="Vasquezborough"/>
    <s v="Online"/>
    <s v="PayPal"/>
    <n v="4"/>
    <n v="3.0000000000000027E-2"/>
    <n v="204.8"/>
    <x v="559"/>
  </r>
  <r>
    <s v="SALE563"/>
    <x v="389"/>
    <x v="11"/>
    <x v="1"/>
    <s v="CUST1011"/>
    <x v="1"/>
    <n v="28"/>
    <s v="PROD3"/>
    <s v="Fabric Sofa Throw Blanket"/>
    <x v="3"/>
    <x v="6"/>
    <s v="STORE3"/>
    <s v="Mann-Austin"/>
    <s v="East"/>
    <s v="Vasquezborough"/>
    <s v="Online"/>
    <s v="Credit Card"/>
    <n v="3"/>
    <n v="1.0000000000000009E-2"/>
    <n v="728.32"/>
    <x v="560"/>
  </r>
  <r>
    <s v="SALE564"/>
    <x v="390"/>
    <x v="7"/>
    <x v="0"/>
    <s v="CUST1452"/>
    <x v="1"/>
    <n v="60"/>
    <s v="PROD59"/>
    <s v="Men's Hair Styling Gel"/>
    <x v="2"/>
    <x v="4"/>
    <s v="STORE7"/>
    <s v="Mann-Austin"/>
    <s v="East"/>
    <s v="Vasquezborough"/>
    <s v="Online"/>
    <s v="Credit Card"/>
    <n v="3"/>
    <n v="0"/>
    <n v="836.4"/>
    <x v="561"/>
  </r>
  <r>
    <s v="SALE565"/>
    <x v="20"/>
    <x v="0"/>
    <x v="2"/>
    <s v="CUST1149"/>
    <x v="0"/>
    <n v="33"/>
    <s v="PROD90"/>
    <s v="Gaming Mouse Pad XL"/>
    <x v="1"/>
    <x v="11"/>
    <s v="STORE12"/>
    <s v="Martinez, Adkins and Johnson"/>
    <s v="North"/>
    <s v="Danielmouth"/>
    <s v="Flagship"/>
    <s v="COD"/>
    <n v="1"/>
    <n v="2.0000000000000018E-2"/>
    <n v="780.16"/>
    <x v="562"/>
  </r>
  <r>
    <s v="SALE566"/>
    <x v="391"/>
    <x v="5"/>
    <x v="2"/>
    <s v="CUST1470"/>
    <x v="1"/>
    <n v="21"/>
    <s v="PROD46"/>
    <s v="Men's Winter Jacket"/>
    <x v="4"/>
    <x v="21"/>
    <s v="STORE13"/>
    <s v="Martinez, Adkins and Johnson"/>
    <s v="North"/>
    <s v="Danielmouth"/>
    <s v="Flagship"/>
    <s v="PayPal"/>
    <n v="4"/>
    <n v="6.0000000000000053E-2"/>
    <n v="354.12"/>
    <x v="563"/>
  </r>
  <r>
    <s v="SALE567"/>
    <x v="392"/>
    <x v="3"/>
    <x v="0"/>
    <s v="CUST1452"/>
    <x v="1"/>
    <n v="60"/>
    <s v="PROD63"/>
    <s v="Organic Sunscreen Lotion"/>
    <x v="2"/>
    <x v="18"/>
    <s v="STORE2"/>
    <s v="Mann-Austin"/>
    <s v="East"/>
    <s v="Vasquezborough"/>
    <s v="Online"/>
    <s v="PayPal"/>
    <n v="4"/>
    <n v="0.10999999999999988"/>
    <n v="282.4799999999999"/>
    <x v="564"/>
  </r>
  <r>
    <s v="SALE568"/>
    <x v="2"/>
    <x v="2"/>
    <x v="0"/>
    <s v="CUST1328"/>
    <x v="0"/>
    <n v="46"/>
    <s v="PROD20"/>
    <s v="Outdoor Sports Water Bottle"/>
    <x v="0"/>
    <x v="11"/>
    <s v="STORE6"/>
    <s v="Mann-Austin"/>
    <s v="East"/>
    <s v="Vasquezborough"/>
    <s v="Online"/>
    <s v="PayPal"/>
    <n v="2"/>
    <n v="2.0000000000000129E-2"/>
    <n v="740.68000000000006"/>
    <x v="565"/>
  </r>
  <r>
    <s v="SALE569"/>
    <x v="393"/>
    <x v="10"/>
    <x v="0"/>
    <s v="CUST1105"/>
    <x v="1"/>
    <n v="50"/>
    <s v="PROD56"/>
    <s v="Premium Blanket Throw"/>
    <x v="3"/>
    <x v="6"/>
    <s v="STORE9"/>
    <s v="Mann-Austin"/>
    <s v="East"/>
    <s v="Vasquezborough"/>
    <s v="Online"/>
    <s v="COD"/>
    <n v="3"/>
    <n v="0.29000000000000004"/>
    <n v="600.58000000000004"/>
    <x v="566"/>
  </r>
  <r>
    <s v="SALE570"/>
    <x v="196"/>
    <x v="6"/>
    <x v="0"/>
    <s v="CUST1461"/>
    <x v="1"/>
    <n v="60"/>
    <s v="PROD65"/>
    <s v="Adjustable Dumbbells 20kg"/>
    <x v="0"/>
    <x v="13"/>
    <s v="STORE3"/>
    <s v="Mann-Austin"/>
    <s v="East"/>
    <s v="Vasquezborough"/>
    <s v="Online"/>
    <s v="Credit Card"/>
    <n v="3"/>
    <n v="0.2200000000000002"/>
    <n v="345.58000000000015"/>
    <x v="567"/>
  </r>
  <r>
    <s v="SALE571"/>
    <x v="298"/>
    <x v="4"/>
    <x v="2"/>
    <s v="CUST1284"/>
    <x v="0"/>
    <n v="54"/>
    <s v="PROD18"/>
    <s v="Women's Denim Jeans"/>
    <x v="4"/>
    <x v="14"/>
    <s v="STORE11"/>
    <s v="Martinez, Adkins and Johnson"/>
    <s v="North"/>
    <s v="Danielmouth"/>
    <s v="Flagship"/>
    <s v="PayPal"/>
    <n v="1"/>
    <n v="9.9999999999998979E-3"/>
    <n v="974.52"/>
    <x v="568"/>
  </r>
  <r>
    <s v="SALE572"/>
    <x v="394"/>
    <x v="3"/>
    <x v="1"/>
    <s v="CUST1040"/>
    <x v="0"/>
    <n v="50"/>
    <s v="PROD17"/>
    <s v="Soccer Training Cone Set"/>
    <x v="0"/>
    <x v="11"/>
    <s v="STORE1"/>
    <s v="Martinez, Adkins and Johnson"/>
    <s v="North"/>
    <s v="Danielmouth"/>
    <s v="Flagship"/>
    <s v="Credit Card"/>
    <n v="3"/>
    <n v="7.0000000000000062E-2"/>
    <n v="282.33"/>
    <x v="569"/>
  </r>
  <r>
    <s v="SALE573"/>
    <x v="349"/>
    <x v="9"/>
    <x v="2"/>
    <s v="CUST1382"/>
    <x v="1"/>
    <n v="20"/>
    <s v="PROD76"/>
    <s v="Wireless Mouse"/>
    <x v="1"/>
    <x v="3"/>
    <s v="STORE19"/>
    <s v="Mann-Austin"/>
    <s v="East"/>
    <s v="Vasquezborough"/>
    <s v="Online"/>
    <s v="PayPal"/>
    <n v="4"/>
    <n v="8.9999999999999858E-2"/>
    <n v="158.45999999999998"/>
    <x v="570"/>
  </r>
  <r>
    <s v="SALE574"/>
    <x v="395"/>
    <x v="1"/>
    <x v="1"/>
    <s v="CUST1343"/>
    <x v="0"/>
    <n v="38"/>
    <s v="PROD55"/>
    <s v="Ceramic Plant Pot"/>
    <x v="3"/>
    <x v="6"/>
    <s v="STORE7"/>
    <s v="Mann-Austin"/>
    <s v="East"/>
    <s v="Vasquezborough"/>
    <s v="Online"/>
    <s v="COD"/>
    <n v="2"/>
    <n v="0.1100000000000001"/>
    <n v="778.56000000000006"/>
    <x v="571"/>
  </r>
  <r>
    <s v="SALE575"/>
    <x v="396"/>
    <x v="9"/>
    <x v="0"/>
    <s v="CUST1237"/>
    <x v="1"/>
    <n v="41"/>
    <s v="PROD50"/>
    <s v="Boxing Hand Wraps"/>
    <x v="0"/>
    <x v="13"/>
    <s v="STORE19"/>
    <s v="Mann-Austin"/>
    <s v="East"/>
    <s v="Vasquezborough"/>
    <s v="Online"/>
    <s v="COD"/>
    <n v="4"/>
    <n v="0.17999999999999994"/>
    <n v="280.16000000000003"/>
    <x v="572"/>
  </r>
  <r>
    <s v="SALE576"/>
    <x v="397"/>
    <x v="11"/>
    <x v="0"/>
    <s v="CUST1287"/>
    <x v="1"/>
    <n v="22"/>
    <s v="PROD71"/>
    <s v="Hair Repair Oil Treatment"/>
    <x v="2"/>
    <x v="4"/>
    <s v="STORE13"/>
    <s v="Martinez, Adkins and Johnson"/>
    <s v="North"/>
    <s v="Danielmouth"/>
    <s v="Flagship"/>
    <s v="PayPal"/>
    <n v="2"/>
    <n v="0.29000000000000004"/>
    <n v="649.54999999999995"/>
    <x v="573"/>
  </r>
  <r>
    <s v="SALE577"/>
    <x v="398"/>
    <x v="9"/>
    <x v="0"/>
    <s v="CUST1007"/>
    <x v="1"/>
    <n v="29"/>
    <s v="PROD88"/>
    <s v="Sports Wrist Sweatbands"/>
    <x v="0"/>
    <x v="11"/>
    <s v="STORE2"/>
    <s v="Mann-Austin"/>
    <s v="East"/>
    <s v="Vasquezborough"/>
    <s v="Online"/>
    <s v="PayPal"/>
    <n v="2"/>
    <n v="0.27"/>
    <n v="994.32"/>
    <x v="574"/>
  </r>
  <r>
    <s v="SALE578"/>
    <x v="42"/>
    <x v="1"/>
    <x v="0"/>
    <s v="CUST1223"/>
    <x v="0"/>
    <n v="50"/>
    <s v="PROD81"/>
    <s v="Badminton Racket Set"/>
    <x v="0"/>
    <x v="20"/>
    <s v="STORE12"/>
    <s v="Martinez, Adkins and Johnson"/>
    <s v="North"/>
    <s v="Danielmouth"/>
    <s v="Flagship"/>
    <s v="PayPal"/>
    <n v="1"/>
    <n v="0.20999999999999996"/>
    <n v="64.94"/>
    <x v="575"/>
  </r>
  <r>
    <s v="SALE579"/>
    <x v="326"/>
    <x v="6"/>
    <x v="2"/>
    <s v="CUST1136"/>
    <x v="0"/>
    <n v="29"/>
    <s v="PROD39"/>
    <s v="Portable Power Bank"/>
    <x v="1"/>
    <x v="10"/>
    <s v="STORE7"/>
    <s v="Mann-Austin"/>
    <s v="East"/>
    <s v="Vasquezborough"/>
    <s v="Online"/>
    <s v="COD"/>
    <n v="2"/>
    <n v="0"/>
    <n v="507.66"/>
    <x v="576"/>
  </r>
  <r>
    <s v="SALE580"/>
    <x v="399"/>
    <x v="1"/>
    <x v="1"/>
    <s v="CUST1242"/>
    <x v="1"/>
    <n v="58"/>
    <s v="PROD81"/>
    <s v="Badminton Racket Set"/>
    <x v="0"/>
    <x v="20"/>
    <s v="STORE4"/>
    <s v="Mann-Austin"/>
    <s v="East"/>
    <s v="Vasquezborough"/>
    <s v="Online"/>
    <s v="PayPal"/>
    <n v="4"/>
    <n v="3.0000000000000027E-2"/>
    <n v="968.27"/>
    <x v="577"/>
  </r>
  <r>
    <s v="SALE581"/>
    <x v="400"/>
    <x v="3"/>
    <x v="1"/>
    <s v="CUST1017"/>
    <x v="1"/>
    <n v="60"/>
    <s v="PROD88"/>
    <s v="Sports Wrist Sweatbands"/>
    <x v="0"/>
    <x v="11"/>
    <s v="STORE5"/>
    <s v="Mann-Austin"/>
    <s v="East"/>
    <s v="Vasquezborough"/>
    <s v="Online"/>
    <s v="PayPal"/>
    <n v="4"/>
    <n v="0.19999999999999996"/>
    <n v="510.33"/>
    <x v="578"/>
  </r>
  <r>
    <s v="SALE582"/>
    <x v="401"/>
    <x v="8"/>
    <x v="0"/>
    <s v="CUST1011"/>
    <x v="1"/>
    <n v="28"/>
    <s v="PROD44"/>
    <s v="Adjustable Jump Rope"/>
    <x v="0"/>
    <x v="13"/>
    <s v="STORE19"/>
    <s v="Mann-Austin"/>
    <s v="East"/>
    <s v="Vasquezborough"/>
    <s v="Online"/>
    <s v="COD"/>
    <n v="2"/>
    <n v="0.18000000000000005"/>
    <n v="156.72999999999999"/>
    <x v="579"/>
  </r>
  <r>
    <s v="SALE583"/>
    <x v="402"/>
    <x v="2"/>
    <x v="2"/>
    <s v="CUST1142"/>
    <x v="0"/>
    <n v="37"/>
    <s v="PROD99"/>
    <s v="Stainless Steel Cookware Set"/>
    <x v="3"/>
    <x v="8"/>
    <s v="STORE10"/>
    <s v="Martinez, Adkins and Johnson"/>
    <s v="North"/>
    <s v="Danielmouth"/>
    <s v="Flagship"/>
    <s v="Credit Card"/>
    <n v="3"/>
    <n v="0.23999999999999988"/>
    <n v="53.829999999999984"/>
    <x v="580"/>
  </r>
  <r>
    <s v="SALE584"/>
    <x v="87"/>
    <x v="6"/>
    <x v="0"/>
    <s v="CUST1377"/>
    <x v="1"/>
    <n v="39"/>
    <s v="PROD78"/>
    <s v="Essential Oil Diffuser"/>
    <x v="3"/>
    <x v="6"/>
    <s v="STORE4"/>
    <s v="Mann-Austin"/>
    <s v="East"/>
    <s v="Vasquezborough"/>
    <s v="Online"/>
    <s v="COD"/>
    <n v="1"/>
    <n v="9.9999999999999978E-2"/>
    <n v="34.71"/>
    <x v="581"/>
  </r>
  <r>
    <s v="SALE585"/>
    <x v="56"/>
    <x v="1"/>
    <x v="0"/>
    <s v="CUST1229"/>
    <x v="1"/>
    <n v="32"/>
    <s v="PROD77"/>
    <s v="WiFi Mesh Router"/>
    <x v="1"/>
    <x v="5"/>
    <s v="STORE1"/>
    <s v="Martinez, Adkins and Johnson"/>
    <s v="North"/>
    <s v="Danielmouth"/>
    <s v="Flagship"/>
    <s v="PayPal"/>
    <n v="2"/>
    <n v="0.10999999999999999"/>
    <n v="829.15"/>
    <x v="582"/>
  </r>
  <r>
    <s v="SALE586"/>
    <x v="104"/>
    <x v="5"/>
    <x v="2"/>
    <s v="CUST1264"/>
    <x v="0"/>
    <n v="25"/>
    <s v="PROD98"/>
    <s v="Portable Bluetooth Speaker"/>
    <x v="1"/>
    <x v="1"/>
    <s v="STORE3"/>
    <s v="Mann-Austin"/>
    <s v="East"/>
    <s v="Vasquezborough"/>
    <s v="Online"/>
    <s v="COD"/>
    <n v="2"/>
    <n v="9.9999999999999978E-2"/>
    <n v="481.86"/>
    <x v="583"/>
  </r>
  <r>
    <s v="SALE587"/>
    <x v="166"/>
    <x v="9"/>
    <x v="0"/>
    <s v="CUST1147"/>
    <x v="1"/>
    <n v="49"/>
    <s v="PROD52"/>
    <s v="Rugby Ball"/>
    <x v="0"/>
    <x v="0"/>
    <s v="STORE7"/>
    <s v="Mann-Austin"/>
    <s v="East"/>
    <s v="Vasquezborough"/>
    <s v="Online"/>
    <s v="COD"/>
    <n v="4"/>
    <n v="0.18999999999999995"/>
    <n v="915.17"/>
    <x v="584"/>
  </r>
  <r>
    <s v="SALE588"/>
    <x v="403"/>
    <x v="9"/>
    <x v="0"/>
    <s v="CUST1214"/>
    <x v="0"/>
    <n v="61"/>
    <s v="PROD71"/>
    <s v="Hair Repair Oil Treatment"/>
    <x v="2"/>
    <x v="4"/>
    <s v="STORE18"/>
    <s v="Guerrero-Schmitt"/>
    <s v="East"/>
    <s v="East Stevechester"/>
    <s v="Flagship"/>
    <s v="PayPal"/>
    <n v="1"/>
    <n v="3.0000000000000027E-2"/>
    <n v="250.95000000000002"/>
    <x v="585"/>
  </r>
  <r>
    <s v="SALE589"/>
    <x v="57"/>
    <x v="3"/>
    <x v="1"/>
    <s v="CUST1325"/>
    <x v="0"/>
    <n v="60"/>
    <s v="PROD96"/>
    <s v="Women's Formal Blazer"/>
    <x v="4"/>
    <x v="21"/>
    <s v="STORE5"/>
    <s v="Mann-Austin"/>
    <s v="East"/>
    <s v="Vasquezborough"/>
    <s v="Online"/>
    <s v="Credit Card"/>
    <n v="3"/>
    <n v="9.9999999999999978E-2"/>
    <n v="882.84"/>
    <x v="586"/>
  </r>
  <r>
    <s v="SALE590"/>
    <x v="404"/>
    <x v="6"/>
    <x v="2"/>
    <s v="CUST1138"/>
    <x v="0"/>
    <n v="43"/>
    <s v="PROD19"/>
    <s v="Knee Support Brace"/>
    <x v="0"/>
    <x v="20"/>
    <s v="STORE18"/>
    <s v="Guerrero-Schmitt"/>
    <s v="East"/>
    <s v="East Stevechester"/>
    <s v="Flagship"/>
    <s v="COD"/>
    <n v="4"/>
    <n v="4.0000000000000036E-2"/>
    <n v="573.37"/>
    <x v="587"/>
  </r>
  <r>
    <s v="SALE591"/>
    <x v="405"/>
    <x v="4"/>
    <x v="0"/>
    <s v="CUST1058"/>
    <x v="0"/>
    <n v="51"/>
    <s v="PROD32"/>
    <s v="Vitamin C Face Serum"/>
    <x v="2"/>
    <x v="18"/>
    <s v="STORE12"/>
    <s v="Martinez, Adkins and Johnson"/>
    <s v="North"/>
    <s v="Danielmouth"/>
    <s v="Flagship"/>
    <s v="Credit Card"/>
    <n v="3"/>
    <n v="4.0000000000000036E-2"/>
    <n v="622.72"/>
    <x v="588"/>
  </r>
  <r>
    <s v="SALE592"/>
    <x v="186"/>
    <x v="11"/>
    <x v="2"/>
    <s v="CUST1388"/>
    <x v="0"/>
    <n v="53"/>
    <s v="PROD92"/>
    <s v="Microwave Oven"/>
    <x v="3"/>
    <x v="5"/>
    <s v="STORE17"/>
    <s v="Holloway Ltd"/>
    <s v="North"/>
    <s v="Bensonhaven"/>
    <s v="Flagship"/>
    <s v="Credit Card"/>
    <n v="3"/>
    <n v="0.24"/>
    <n v="259.74"/>
    <x v="589"/>
  </r>
  <r>
    <s v="SALE593"/>
    <x v="406"/>
    <x v="10"/>
    <x v="2"/>
    <s v="CUST1054"/>
    <x v="0"/>
    <n v="24"/>
    <s v="PROD28"/>
    <s v="Sports Stopwatch Timer"/>
    <x v="0"/>
    <x v="11"/>
    <s v="STORE13"/>
    <s v="Martinez, Adkins and Johnson"/>
    <s v="North"/>
    <s v="Danielmouth"/>
    <s v="Flagship"/>
    <s v="COD"/>
    <n v="4"/>
    <n v="0.14000000000000001"/>
    <n v="951.09"/>
    <x v="590"/>
  </r>
  <r>
    <s v="SALE594"/>
    <x v="407"/>
    <x v="10"/>
    <x v="2"/>
    <s v="CUST1199"/>
    <x v="0"/>
    <n v="46"/>
    <s v="PROD99"/>
    <s v="Stainless Steel Cookware Set"/>
    <x v="3"/>
    <x v="8"/>
    <s v="STORE2"/>
    <s v="Mann-Austin"/>
    <s v="East"/>
    <s v="Vasquezborough"/>
    <s v="Online"/>
    <s v="COD"/>
    <n v="1"/>
    <n v="0.23000000000000009"/>
    <n v="71.710000000000022"/>
    <x v="591"/>
  </r>
  <r>
    <s v="SALE595"/>
    <x v="99"/>
    <x v="7"/>
    <x v="2"/>
    <s v="CUST1173"/>
    <x v="1"/>
    <n v="41"/>
    <s v="PROD20"/>
    <s v="Outdoor Sports Water Bottle"/>
    <x v="0"/>
    <x v="11"/>
    <s v="STORE7"/>
    <s v="Mann-Austin"/>
    <s v="East"/>
    <s v="Vasquezborough"/>
    <s v="Online"/>
    <s v="COD"/>
    <n v="4"/>
    <n v="5.0000000000000155E-2"/>
    <n v="894.92999999999984"/>
    <x v="592"/>
  </r>
  <r>
    <s v="SALE596"/>
    <x v="253"/>
    <x v="0"/>
    <x v="2"/>
    <s v="CUST1202"/>
    <x v="1"/>
    <n v="37"/>
    <s v="PROD78"/>
    <s v="Essential Oil Diffuser"/>
    <x v="3"/>
    <x v="6"/>
    <s v="STORE8"/>
    <s v="Mann-Austin"/>
    <s v="East"/>
    <s v="Vasquezborough"/>
    <s v="Online"/>
    <s v="COD"/>
    <n v="4"/>
    <n v="0.13000000000000012"/>
    <n v="870.18000000000006"/>
    <x v="593"/>
  </r>
  <r>
    <s v="SALE597"/>
    <x v="408"/>
    <x v="9"/>
    <x v="0"/>
    <s v="CUST1278"/>
    <x v="1"/>
    <n v="42"/>
    <s v="PROD64"/>
    <s v="Matte Lipstick Set"/>
    <x v="2"/>
    <x v="19"/>
    <s v="STORE2"/>
    <s v="Mann-Austin"/>
    <s v="East"/>
    <s v="Vasquezborough"/>
    <s v="Online"/>
    <s v="PayPal"/>
    <n v="2"/>
    <n v="6.0000000000000164E-2"/>
    <n v="552.72"/>
    <x v="594"/>
  </r>
  <r>
    <s v="SALE598"/>
    <x v="409"/>
    <x v="3"/>
    <x v="1"/>
    <s v="CUST1246"/>
    <x v="0"/>
    <n v="58"/>
    <s v="PROD39"/>
    <s v="Portable Power Bank"/>
    <x v="1"/>
    <x v="10"/>
    <s v="STORE8"/>
    <s v="Mann-Austin"/>
    <s v="East"/>
    <s v="Vasquezborough"/>
    <s v="Online"/>
    <s v="COD"/>
    <n v="3"/>
    <n v="1.000000000000012E-2"/>
    <n v="700.43"/>
    <x v="595"/>
  </r>
  <r>
    <s v="SALE599"/>
    <x v="330"/>
    <x v="5"/>
    <x v="2"/>
    <s v="CUST1339"/>
    <x v="1"/>
    <n v="52"/>
    <s v="PROD9"/>
    <s v="Face Foundation Kit"/>
    <x v="2"/>
    <x v="19"/>
    <s v="STORE2"/>
    <s v="Mann-Austin"/>
    <s v="East"/>
    <s v="Vasquezborough"/>
    <s v="Online"/>
    <s v="PayPal"/>
    <n v="2"/>
    <n v="0.17999999999999994"/>
    <n v="823.02999999999986"/>
    <x v="596"/>
  </r>
  <r>
    <s v="SALE600"/>
    <x v="410"/>
    <x v="10"/>
    <x v="0"/>
    <s v="CUST1255"/>
    <x v="0"/>
    <n v="21"/>
    <s v="PROD92"/>
    <s v="Microwave Oven"/>
    <x v="3"/>
    <x v="5"/>
    <s v="STORE6"/>
    <s v="Mann-Austin"/>
    <s v="East"/>
    <s v="Vasquezborough"/>
    <s v="Online"/>
    <s v="Credit Card"/>
    <n v="1"/>
    <n v="0.20999999999999996"/>
    <n v="117.37"/>
    <x v="597"/>
  </r>
  <r>
    <s v="SALE601"/>
    <x v="59"/>
    <x v="6"/>
    <x v="2"/>
    <s v="CUST1104"/>
    <x v="0"/>
    <n v="64"/>
    <s v="PROD56"/>
    <s v="Premium Blanket Throw"/>
    <x v="3"/>
    <x v="6"/>
    <s v="STORE1"/>
    <s v="Martinez, Adkins and Johnson"/>
    <s v="North"/>
    <s v="Danielmouth"/>
    <s v="Flagship"/>
    <s v="Credit Card"/>
    <n v="4"/>
    <n v="0.29000000000000004"/>
    <n v="165.37"/>
    <x v="598"/>
  </r>
  <r>
    <s v="SALE602"/>
    <x v="132"/>
    <x v="9"/>
    <x v="2"/>
    <s v="CUST1378"/>
    <x v="1"/>
    <n v="44"/>
    <s v="PROD6"/>
    <s v="Men's Hair Styling Gel"/>
    <x v="2"/>
    <x v="4"/>
    <s v="STORE10"/>
    <s v="Martinez, Adkins and Johnson"/>
    <s v="North"/>
    <s v="Danielmouth"/>
    <s v="Flagship"/>
    <s v="Credit Card"/>
    <n v="3"/>
    <n v="5.0000000000000155E-2"/>
    <n v="483.06000000000012"/>
    <x v="599"/>
  </r>
  <r>
    <s v="SALE603"/>
    <x v="411"/>
    <x v="9"/>
    <x v="0"/>
    <s v="CUST1293"/>
    <x v="1"/>
    <n v="56"/>
    <s v="PROD81"/>
    <s v="Badminton Racket Set"/>
    <x v="0"/>
    <x v="20"/>
    <s v="STORE7"/>
    <s v="Mann-Austin"/>
    <s v="East"/>
    <s v="Vasquezborough"/>
    <s v="Online"/>
    <s v="PayPal"/>
    <n v="4"/>
    <n v="0.24"/>
    <n v="262.05"/>
    <x v="600"/>
  </r>
  <r>
    <s v="SALE604"/>
    <x v="36"/>
    <x v="1"/>
    <x v="0"/>
    <s v="CUST1463"/>
    <x v="1"/>
    <n v="36"/>
    <s v="PROD14"/>
    <s v="Decorative Wall Mirror"/>
    <x v="3"/>
    <x v="6"/>
    <s v="STORE14"/>
    <s v="Mcdonald Inc"/>
    <s v="South"/>
    <s v="Christopherland"/>
    <s v="Outlet"/>
    <s v="COD"/>
    <n v="3"/>
    <n v="0.10999999999999999"/>
    <n v="970.89"/>
    <x v="601"/>
  </r>
  <r>
    <s v="SALE605"/>
    <x v="383"/>
    <x v="11"/>
    <x v="1"/>
    <s v="CUST1216"/>
    <x v="0"/>
    <n v="44"/>
    <s v="PROD72"/>
    <s v="Professional Jump Rope"/>
    <x v="0"/>
    <x v="13"/>
    <s v="STORE0"/>
    <s v="Rivera-Warner"/>
    <s v="East"/>
    <s v="Washingtonfurt"/>
    <s v="Flagship"/>
    <s v="PayPal"/>
    <n v="1"/>
    <n v="9.9999999999999978E-2"/>
    <n v="61.11"/>
    <x v="602"/>
  </r>
  <r>
    <s v="SALE606"/>
    <x v="224"/>
    <x v="8"/>
    <x v="0"/>
    <s v="CUST1029"/>
    <x v="1"/>
    <n v="54"/>
    <s v="PROD27"/>
    <s v="Decorative Floor Vase"/>
    <x v="3"/>
    <x v="6"/>
    <s v="STORE8"/>
    <s v="Mann-Austin"/>
    <s v="East"/>
    <s v="Vasquezborough"/>
    <s v="Online"/>
    <s v="PayPal"/>
    <n v="3"/>
    <n v="0.18999999999999984"/>
    <n v="827.87999999999965"/>
    <x v="603"/>
  </r>
  <r>
    <s v="SALE607"/>
    <x v="246"/>
    <x v="11"/>
    <x v="0"/>
    <s v="CUST1430"/>
    <x v="1"/>
    <n v="36"/>
    <s v="PROD87"/>
    <s v="LED Bedside Lamp"/>
    <x v="3"/>
    <x v="16"/>
    <s v="STORE13"/>
    <s v="Martinez, Adkins and Johnson"/>
    <s v="North"/>
    <s v="Danielmouth"/>
    <s v="Flagship"/>
    <s v="COD"/>
    <n v="3"/>
    <n v="0.18000000000000005"/>
    <n v="926.85000000000014"/>
    <x v="604"/>
  </r>
  <r>
    <s v="SALE608"/>
    <x v="125"/>
    <x v="4"/>
    <x v="2"/>
    <s v="CUST1317"/>
    <x v="1"/>
    <n v="64"/>
    <s v="PROD10"/>
    <s v="Men's Graphic T-Shirt"/>
    <x v="4"/>
    <x v="12"/>
    <s v="STORE14"/>
    <s v="Mcdonald Inc"/>
    <s v="South"/>
    <s v="Christopherland"/>
    <s v="Outlet"/>
    <s v="PayPal"/>
    <n v="1"/>
    <n v="0.29000000000000004"/>
    <n v="874.59"/>
    <x v="605"/>
  </r>
  <r>
    <s v="SALE609"/>
    <x v="275"/>
    <x v="8"/>
    <x v="2"/>
    <s v="CUST1470"/>
    <x v="1"/>
    <n v="21"/>
    <s v="PROD15"/>
    <s v="4K Home Projector"/>
    <x v="1"/>
    <x v="5"/>
    <s v="STORE1"/>
    <s v="Martinez, Adkins and Johnson"/>
    <s v="North"/>
    <s v="Danielmouth"/>
    <s v="Flagship"/>
    <s v="PayPal"/>
    <n v="4"/>
    <n v="0.24"/>
    <n v="479.11"/>
    <x v="606"/>
  </r>
  <r>
    <s v="SALE610"/>
    <x v="412"/>
    <x v="0"/>
    <x v="0"/>
    <s v="CUST1213"/>
    <x v="1"/>
    <n v="42"/>
    <s v="PROD32"/>
    <s v="Vitamin C Face Serum"/>
    <x v="2"/>
    <x v="18"/>
    <s v="STORE17"/>
    <s v="Holloway Ltd"/>
    <s v="North"/>
    <s v="Bensonhaven"/>
    <s v="Flagship"/>
    <s v="Credit Card"/>
    <n v="3"/>
    <n v="0.29000000000000004"/>
    <n v="182.91"/>
    <x v="607"/>
  </r>
  <r>
    <s v="SALE611"/>
    <x v="413"/>
    <x v="1"/>
    <x v="0"/>
    <s v="CUST1272"/>
    <x v="1"/>
    <n v="48"/>
    <s v="PROD34"/>
    <s v="Gaming Mechanical Keyboard"/>
    <x v="1"/>
    <x v="3"/>
    <s v="STORE5"/>
    <s v="Mann-Austin"/>
    <s v="East"/>
    <s v="Vasquezborough"/>
    <s v="Online"/>
    <s v="Credit Card"/>
    <n v="4"/>
    <n v="5.0000000000000044E-2"/>
    <n v="745.5100000000001"/>
    <x v="608"/>
  </r>
  <r>
    <s v="SALE612"/>
    <x v="118"/>
    <x v="3"/>
    <x v="0"/>
    <s v="CUST1481"/>
    <x v="0"/>
    <n v="21"/>
    <s v="PROD88"/>
    <s v="Sports Wrist Sweatbands"/>
    <x v="0"/>
    <x v="11"/>
    <s v="STORE15"/>
    <s v="Shelton PLC"/>
    <s v="North"/>
    <s v="East Jenniferstad"/>
    <s v="Flagship"/>
    <s v="Credit Card"/>
    <n v="3"/>
    <n v="3.9999999999999925E-2"/>
    <n v="920.6099999999999"/>
    <x v="609"/>
  </r>
  <r>
    <s v="SALE613"/>
    <x v="359"/>
    <x v="10"/>
    <x v="2"/>
    <s v="CUST1425"/>
    <x v="0"/>
    <n v="40"/>
    <s v="PROD75"/>
    <s v="Women's Ankle Boots"/>
    <x v="4"/>
    <x v="15"/>
    <s v="STORE10"/>
    <s v="Martinez, Adkins and Johnson"/>
    <s v="North"/>
    <s v="Danielmouth"/>
    <s v="Flagship"/>
    <s v="Credit Card"/>
    <n v="4"/>
    <n v="0.15000000000000002"/>
    <n v="659.03000000000009"/>
    <x v="610"/>
  </r>
  <r>
    <s v="SALE614"/>
    <x v="214"/>
    <x v="6"/>
    <x v="0"/>
    <s v="CUST1491"/>
    <x v="1"/>
    <n v="52"/>
    <s v="PROD9"/>
    <s v="Face Foundation Kit"/>
    <x v="2"/>
    <x v="19"/>
    <s v="STORE2"/>
    <s v="Mann-Austin"/>
    <s v="East"/>
    <s v="Vasquezborough"/>
    <s v="Online"/>
    <s v="PayPal"/>
    <n v="1"/>
    <n v="0.12"/>
    <n v="312.90999999999997"/>
    <x v="611"/>
  </r>
  <r>
    <s v="SALE615"/>
    <x v="414"/>
    <x v="7"/>
    <x v="0"/>
    <s v="CUST1228"/>
    <x v="1"/>
    <n v="52"/>
    <s v="PROD12"/>
    <s v="Men's Graphic T-Shirt"/>
    <x v="4"/>
    <x v="12"/>
    <s v="STORE18"/>
    <s v="Guerrero-Schmitt"/>
    <s v="East"/>
    <s v="East Stevechester"/>
    <s v="Flagship"/>
    <s v="PayPal"/>
    <n v="4"/>
    <n v="0.10999999999999999"/>
    <n v="705.64"/>
    <x v="612"/>
  </r>
  <r>
    <s v="SALE616"/>
    <x v="184"/>
    <x v="0"/>
    <x v="0"/>
    <s v="CUST1144"/>
    <x v="1"/>
    <n v="62"/>
    <s v="PROD9"/>
    <s v="Face Foundation Kit"/>
    <x v="2"/>
    <x v="19"/>
    <s v="STORE10"/>
    <s v="Martinez, Adkins and Johnson"/>
    <s v="North"/>
    <s v="Danielmouth"/>
    <s v="Flagship"/>
    <s v="COD"/>
    <n v="4"/>
    <n v="0.13"/>
    <n v="386.40999999999997"/>
    <x v="613"/>
  </r>
  <r>
    <s v="SALE617"/>
    <x v="415"/>
    <x v="7"/>
    <x v="0"/>
    <s v="CUST1029"/>
    <x v="1"/>
    <n v="54"/>
    <s v="PROD94"/>
    <s v="Vitamin E Body Lotion"/>
    <x v="2"/>
    <x v="18"/>
    <s v="STORE11"/>
    <s v="Martinez, Adkins and Johnson"/>
    <s v="North"/>
    <s v="Danielmouth"/>
    <s v="Flagship"/>
    <s v="COD"/>
    <n v="3"/>
    <n v="7.999999999999996E-2"/>
    <n v="265.89"/>
    <x v="614"/>
  </r>
  <r>
    <s v="SALE618"/>
    <x v="108"/>
    <x v="8"/>
    <x v="2"/>
    <s v="CUST1075"/>
    <x v="1"/>
    <n v="61"/>
    <s v="PROD30"/>
    <s v="Stainless Steel Cutlery Set"/>
    <x v="3"/>
    <x v="8"/>
    <s v="STORE16"/>
    <s v="Frederick-Wright"/>
    <s v="West"/>
    <s v="New Jimmymouth"/>
    <s v="Flagship"/>
    <s v="Credit Card"/>
    <n v="1"/>
    <n v="0.29000000000000004"/>
    <n v="703.16000000000008"/>
    <x v="615"/>
  </r>
  <r>
    <s v="SALE619"/>
    <x v="407"/>
    <x v="10"/>
    <x v="2"/>
    <s v="CUST1471"/>
    <x v="0"/>
    <n v="42"/>
    <s v="PROD97"/>
    <s v="Cricket Bat"/>
    <x v="0"/>
    <x v="0"/>
    <s v="STORE13"/>
    <s v="Martinez, Adkins and Johnson"/>
    <s v="North"/>
    <s v="Danielmouth"/>
    <s v="Flagship"/>
    <s v="COD"/>
    <n v="2"/>
    <n v="0.29000000000000004"/>
    <n v="394.5"/>
    <x v="616"/>
  </r>
  <r>
    <s v="SALE620"/>
    <x v="416"/>
    <x v="7"/>
    <x v="2"/>
    <s v="CUST1117"/>
    <x v="1"/>
    <n v="21"/>
    <s v="PROD97"/>
    <s v="Cricket Bat"/>
    <x v="0"/>
    <x v="0"/>
    <s v="STORE7"/>
    <s v="Mann-Austin"/>
    <s v="East"/>
    <s v="Vasquezborough"/>
    <s v="Online"/>
    <s v="Credit Card"/>
    <n v="3"/>
    <n v="5.0000000000000155E-2"/>
    <n v="411.25000000000011"/>
    <x v="617"/>
  </r>
  <r>
    <s v="SALE621"/>
    <x v="28"/>
    <x v="8"/>
    <x v="2"/>
    <s v="CUST1353"/>
    <x v="1"/>
    <n v="56"/>
    <s v="PROD48"/>
    <s v="Car Dashboard Phone Holder"/>
    <x v="1"/>
    <x v="11"/>
    <s v="STORE2"/>
    <s v="Mann-Austin"/>
    <s v="East"/>
    <s v="Vasquezborough"/>
    <s v="Online"/>
    <s v="Credit Card"/>
    <n v="4"/>
    <n v="1.0000000000000009E-2"/>
    <n v="395.45"/>
    <x v="618"/>
  </r>
  <r>
    <s v="SALE622"/>
    <x v="417"/>
    <x v="5"/>
    <x v="0"/>
    <s v="CUST1036"/>
    <x v="1"/>
    <n v="20"/>
    <s v="PROD90"/>
    <s v="Gaming Mouse Pad XL"/>
    <x v="1"/>
    <x v="11"/>
    <s v="STORE5"/>
    <s v="Mann-Austin"/>
    <s v="East"/>
    <s v="Vasquezborough"/>
    <s v="Online"/>
    <s v="Credit Card"/>
    <n v="2"/>
    <n v="0.22999999999999998"/>
    <n v="678.98"/>
    <x v="619"/>
  </r>
  <r>
    <s v="SALE623"/>
    <x v="418"/>
    <x v="3"/>
    <x v="0"/>
    <s v="CUST1072"/>
    <x v="1"/>
    <n v="39"/>
    <s v="PROD27"/>
    <s v="Decorative Floor Vase"/>
    <x v="3"/>
    <x v="6"/>
    <s v="STORE14"/>
    <s v="Mcdonald Inc"/>
    <s v="South"/>
    <s v="Christopherland"/>
    <s v="Outlet"/>
    <s v="COD"/>
    <n v="4"/>
    <n v="0.26"/>
    <n v="757.71"/>
    <x v="620"/>
  </r>
  <r>
    <s v="SALE624"/>
    <x v="350"/>
    <x v="1"/>
    <x v="0"/>
    <s v="CUST1059"/>
    <x v="0"/>
    <n v="53"/>
    <s v="PROD94"/>
    <s v="Vitamin E Body Lotion"/>
    <x v="2"/>
    <x v="18"/>
    <s v="STORE4"/>
    <s v="Mann-Austin"/>
    <s v="East"/>
    <s v="Vasquezborough"/>
    <s v="Online"/>
    <s v="COD"/>
    <n v="1"/>
    <n v="5.0000000000000044E-2"/>
    <n v="647.86"/>
    <x v="621"/>
  </r>
  <r>
    <s v="SALE625"/>
    <x v="18"/>
    <x v="7"/>
    <x v="0"/>
    <s v="CUST1135"/>
    <x v="1"/>
    <n v="33"/>
    <s v="PROD12"/>
    <s v="Men's Graphic T-Shirt"/>
    <x v="4"/>
    <x v="12"/>
    <s v="STORE6"/>
    <s v="Mann-Austin"/>
    <s v="East"/>
    <s v="Vasquezborough"/>
    <s v="Online"/>
    <s v="PayPal"/>
    <n v="2"/>
    <n v="9.9999999999999978E-2"/>
    <n v="179.64"/>
    <x v="622"/>
  </r>
  <r>
    <s v="SALE626"/>
    <x v="81"/>
    <x v="8"/>
    <x v="0"/>
    <s v="CUST1396"/>
    <x v="1"/>
    <n v="25"/>
    <s v="PROD62"/>
    <s v="Laptop Cooling Pad"/>
    <x v="1"/>
    <x v="3"/>
    <s v="STORE4"/>
    <s v="Mann-Austin"/>
    <s v="East"/>
    <s v="Vasquezborough"/>
    <s v="Online"/>
    <s v="PayPal"/>
    <n v="3"/>
    <n v="0.17000000000000004"/>
    <n v="392.65"/>
    <x v="623"/>
  </r>
  <r>
    <s v="SALE627"/>
    <x v="419"/>
    <x v="8"/>
    <x v="0"/>
    <s v="CUST1176"/>
    <x v="0"/>
    <n v="48"/>
    <s v="PROD91"/>
    <s v="Women's High Heels"/>
    <x v="4"/>
    <x v="15"/>
    <s v="STORE16"/>
    <s v="Frederick-Wright"/>
    <s v="West"/>
    <s v="New Jimmymouth"/>
    <s v="Flagship"/>
    <s v="COD"/>
    <n v="4"/>
    <n v="8.9999999999999969E-2"/>
    <n v="969.55"/>
    <x v="624"/>
  </r>
  <r>
    <s v="SALE628"/>
    <x v="138"/>
    <x v="5"/>
    <x v="0"/>
    <s v="CUST1462"/>
    <x v="1"/>
    <n v="34"/>
    <s v="PROD74"/>
    <s v="Bluetooth Car Audio System"/>
    <x v="1"/>
    <x v="1"/>
    <s v="STORE12"/>
    <s v="Martinez, Adkins and Johnson"/>
    <s v="North"/>
    <s v="Danielmouth"/>
    <s v="Flagship"/>
    <s v="Credit Card"/>
    <n v="3"/>
    <n v="1.0000000000000009E-2"/>
    <n v="322.94"/>
    <x v="625"/>
  </r>
  <r>
    <s v="SALE629"/>
    <x v="420"/>
    <x v="5"/>
    <x v="2"/>
    <s v="CUST1362"/>
    <x v="0"/>
    <n v="60"/>
    <s v="PROD83"/>
    <s v="Hydrating Face Cleanser"/>
    <x v="2"/>
    <x v="18"/>
    <s v="STORE0"/>
    <s v="Rivera-Warner"/>
    <s v="East"/>
    <s v="Washingtonfurt"/>
    <s v="Flagship"/>
    <s v="PayPal"/>
    <n v="1"/>
    <n v="0.26"/>
    <n v="92.83"/>
    <x v="626"/>
  </r>
  <r>
    <s v="SALE630"/>
    <x v="391"/>
    <x v="5"/>
    <x v="2"/>
    <s v="CUST1420"/>
    <x v="0"/>
    <n v="60"/>
    <s v="PROD8"/>
    <s v="Decorative Lamp Shade"/>
    <x v="3"/>
    <x v="16"/>
    <s v="STORE3"/>
    <s v="Mann-Austin"/>
    <s v="East"/>
    <s v="Vasquezborough"/>
    <s v="Online"/>
    <s v="COD"/>
    <n v="4"/>
    <n v="0.16000000000000003"/>
    <n v="432.29"/>
    <x v="627"/>
  </r>
  <r>
    <s v="SALE631"/>
    <x v="331"/>
    <x v="4"/>
    <x v="0"/>
    <s v="CUST1080"/>
    <x v="1"/>
    <n v="61"/>
    <s v="PROD39"/>
    <s v="Portable Power Bank"/>
    <x v="1"/>
    <x v="10"/>
    <s v="STORE13"/>
    <s v="Martinez, Adkins and Johnson"/>
    <s v="North"/>
    <s v="Danielmouth"/>
    <s v="Flagship"/>
    <s v="COD"/>
    <n v="2"/>
    <n v="0.14000000000000001"/>
    <n v="925.78"/>
    <x v="628"/>
  </r>
  <r>
    <s v="SALE632"/>
    <x v="421"/>
    <x v="3"/>
    <x v="0"/>
    <s v="CUST1477"/>
    <x v="1"/>
    <n v="41"/>
    <s v="PROD25"/>
    <s v="Women's Scarf Set"/>
    <x v="4"/>
    <x v="11"/>
    <s v="STORE11"/>
    <s v="Martinez, Adkins and Johnson"/>
    <s v="North"/>
    <s v="Danielmouth"/>
    <s v="Flagship"/>
    <s v="PayPal"/>
    <n v="2"/>
    <n v="0.20999999999999996"/>
    <n v="151.47"/>
    <x v="629"/>
  </r>
  <r>
    <s v="SALE633"/>
    <x v="214"/>
    <x v="6"/>
    <x v="0"/>
    <s v="CUST1449"/>
    <x v="0"/>
    <n v="29"/>
    <s v="PROD83"/>
    <s v="Hydrating Face Cleanser"/>
    <x v="2"/>
    <x v="18"/>
    <s v="STORE10"/>
    <s v="Martinez, Adkins and Johnson"/>
    <s v="North"/>
    <s v="Danielmouth"/>
    <s v="Flagship"/>
    <s v="PayPal"/>
    <n v="1"/>
    <n v="0.28000000000000003"/>
    <n v="343.05"/>
    <x v="630"/>
  </r>
  <r>
    <s v="SALE634"/>
    <x v="422"/>
    <x v="1"/>
    <x v="0"/>
    <s v="CUST1066"/>
    <x v="1"/>
    <n v="27"/>
    <s v="PROD17"/>
    <s v="Soccer Training Cone Set"/>
    <x v="0"/>
    <x v="11"/>
    <s v="STORE4"/>
    <s v="Mann-Austin"/>
    <s v="East"/>
    <s v="Vasquezborough"/>
    <s v="Online"/>
    <s v="PayPal"/>
    <n v="1"/>
    <n v="0.10999999999999988"/>
    <n v="373.05999999999995"/>
    <x v="631"/>
  </r>
  <r>
    <s v="SALE635"/>
    <x v="227"/>
    <x v="6"/>
    <x v="2"/>
    <s v="CUST1411"/>
    <x v="0"/>
    <n v="63"/>
    <s v="PROD18"/>
    <s v="Women's Denim Jeans"/>
    <x v="4"/>
    <x v="14"/>
    <s v="STORE15"/>
    <s v="Shelton PLC"/>
    <s v="North"/>
    <s v="East Jenniferstad"/>
    <s v="Flagship"/>
    <s v="COD"/>
    <n v="1"/>
    <n v="7.0000000000000062E-2"/>
    <n v="124.98"/>
    <x v="632"/>
  </r>
  <r>
    <s v="SALE636"/>
    <x v="171"/>
    <x v="10"/>
    <x v="2"/>
    <s v="CUST1272"/>
    <x v="1"/>
    <n v="48"/>
    <s v="PROD73"/>
    <s v="Shin Guards – Adult"/>
    <x v="0"/>
    <x v="0"/>
    <s v="STORE19"/>
    <s v="Mann-Austin"/>
    <s v="East"/>
    <s v="Vasquezborough"/>
    <s v="Online"/>
    <s v="PayPal"/>
    <n v="4"/>
    <n v="0.26"/>
    <n v="221.49"/>
    <x v="633"/>
  </r>
  <r>
    <s v="SALE637"/>
    <x v="423"/>
    <x v="11"/>
    <x v="0"/>
    <s v="CUST1170"/>
    <x v="0"/>
    <n v="18"/>
    <s v="PROD23"/>
    <s v="Men's Formal Shirt"/>
    <x v="4"/>
    <x v="12"/>
    <s v="STORE15"/>
    <s v="Shelton PLC"/>
    <s v="North"/>
    <s v="East Jenniferstad"/>
    <s v="Flagship"/>
    <s v="PayPal"/>
    <n v="1"/>
    <n v="1.0000000000000009E-2"/>
    <n v="563.32000000000005"/>
    <x v="634"/>
  </r>
  <r>
    <s v="SALE638"/>
    <x v="214"/>
    <x v="6"/>
    <x v="0"/>
    <s v="CUST1390"/>
    <x v="0"/>
    <n v="56"/>
    <s v="PROD11"/>
    <s v="Men's Graphic T-Shirt"/>
    <x v="4"/>
    <x v="12"/>
    <s v="STORE0"/>
    <s v="Rivera-Warner"/>
    <s v="East"/>
    <s v="Washingtonfurt"/>
    <s v="Flagship"/>
    <s v="Credit Card"/>
    <n v="1"/>
    <n v="0.27"/>
    <n v="362.93"/>
    <x v="635"/>
  </r>
  <r>
    <s v="SALE639"/>
    <x v="297"/>
    <x v="9"/>
    <x v="0"/>
    <s v="CUST1336"/>
    <x v="1"/>
    <n v="58"/>
    <s v="PROD11"/>
    <s v="Men's Graphic T-Shirt"/>
    <x v="4"/>
    <x v="12"/>
    <s v="STORE15"/>
    <s v="Shelton PLC"/>
    <s v="North"/>
    <s v="East Jenniferstad"/>
    <s v="Flagship"/>
    <s v="COD"/>
    <n v="4"/>
    <n v="0.17999999999999994"/>
    <n v="369.21999999999997"/>
    <x v="636"/>
  </r>
  <r>
    <s v="SALE640"/>
    <x v="424"/>
    <x v="11"/>
    <x v="0"/>
    <s v="CUST1410"/>
    <x v="1"/>
    <n v="48"/>
    <s v="PROD96"/>
    <s v="Women's Formal Blazer"/>
    <x v="4"/>
    <x v="21"/>
    <s v="STORE14"/>
    <s v="Mcdonald Inc"/>
    <s v="South"/>
    <s v="Christopherland"/>
    <s v="Outlet"/>
    <s v="PayPal"/>
    <n v="3"/>
    <n v="6.0000000000000053E-2"/>
    <n v="950.83"/>
    <x v="637"/>
  </r>
  <r>
    <s v="SALE641"/>
    <x v="425"/>
    <x v="9"/>
    <x v="0"/>
    <s v="CUST1143"/>
    <x v="0"/>
    <n v="46"/>
    <s v="PROD37"/>
    <s v="Men's Casual Sneakers"/>
    <x v="4"/>
    <x v="15"/>
    <s v="STORE13"/>
    <s v="Martinez, Adkins and Johnson"/>
    <s v="North"/>
    <s v="Danielmouth"/>
    <s v="Flagship"/>
    <s v="Credit Card"/>
    <n v="3"/>
    <n v="1.0000000000000009E-2"/>
    <n v="338.79"/>
    <x v="638"/>
  </r>
  <r>
    <s v="SALE642"/>
    <x v="294"/>
    <x v="6"/>
    <x v="2"/>
    <s v="CUST1146"/>
    <x v="1"/>
    <n v="32"/>
    <s v="PROD90"/>
    <s v="Gaming Mouse Pad XL"/>
    <x v="1"/>
    <x v="11"/>
    <s v="STORE1"/>
    <s v="Martinez, Adkins and Johnson"/>
    <s v="North"/>
    <s v="Danielmouth"/>
    <s v="Flagship"/>
    <s v="COD"/>
    <n v="3"/>
    <n v="7.0000000000000062E-2"/>
    <n v="853.31999999999994"/>
    <x v="639"/>
  </r>
  <r>
    <s v="SALE643"/>
    <x v="426"/>
    <x v="11"/>
    <x v="0"/>
    <s v="CUST1149"/>
    <x v="0"/>
    <n v="33"/>
    <s v="PROD76"/>
    <s v="Wireless Mouse"/>
    <x v="1"/>
    <x v="3"/>
    <s v="STORE6"/>
    <s v="Mann-Austin"/>
    <s v="East"/>
    <s v="Vasquezborough"/>
    <s v="Online"/>
    <s v="COD"/>
    <n v="3"/>
    <n v="0.19999999999999984"/>
    <n v="89.779999999999973"/>
    <x v="640"/>
  </r>
  <r>
    <s v="SALE644"/>
    <x v="427"/>
    <x v="6"/>
    <x v="0"/>
    <s v="CUST1191"/>
    <x v="1"/>
    <n v="29"/>
    <s v="PROD55"/>
    <s v="Ceramic Plant Pot"/>
    <x v="3"/>
    <x v="6"/>
    <s v="STORE1"/>
    <s v="Martinez, Adkins and Johnson"/>
    <s v="North"/>
    <s v="Danielmouth"/>
    <s v="Flagship"/>
    <s v="PayPal"/>
    <n v="1"/>
    <n v="4.0000000000000147E-2"/>
    <n v="172.04000000000002"/>
    <x v="641"/>
  </r>
  <r>
    <s v="SALE645"/>
    <x v="348"/>
    <x v="6"/>
    <x v="0"/>
    <s v="CUST1467"/>
    <x v="1"/>
    <n v="63"/>
    <s v="PROD54"/>
    <s v="Sports Stopwatch Pro"/>
    <x v="0"/>
    <x v="11"/>
    <s v="STORE1"/>
    <s v="Martinez, Adkins and Johnson"/>
    <s v="North"/>
    <s v="Danielmouth"/>
    <s v="Flagship"/>
    <s v="Credit Card"/>
    <n v="1"/>
    <n v="5.0000000000000044E-2"/>
    <n v="389.20000000000005"/>
    <x v="642"/>
  </r>
  <r>
    <s v="SALE646"/>
    <x v="428"/>
    <x v="5"/>
    <x v="2"/>
    <s v="CUST1461"/>
    <x v="1"/>
    <n v="60"/>
    <s v="PROD77"/>
    <s v="WiFi Mesh Router"/>
    <x v="1"/>
    <x v="5"/>
    <s v="STORE13"/>
    <s v="Martinez, Adkins and Johnson"/>
    <s v="North"/>
    <s v="Danielmouth"/>
    <s v="Flagship"/>
    <s v="PayPal"/>
    <n v="3"/>
    <n v="0.11999999999999988"/>
    <n v="865.95999999999981"/>
    <x v="643"/>
  </r>
  <r>
    <s v="SALE647"/>
    <x v="397"/>
    <x v="11"/>
    <x v="0"/>
    <s v="CUST1169"/>
    <x v="0"/>
    <n v="64"/>
    <s v="PROD19"/>
    <s v="Knee Support Brace"/>
    <x v="0"/>
    <x v="20"/>
    <s v="STORE1"/>
    <s v="Martinez, Adkins and Johnson"/>
    <s v="North"/>
    <s v="Danielmouth"/>
    <s v="Flagship"/>
    <s v="COD"/>
    <n v="3"/>
    <n v="0.19999999999999996"/>
    <n v="79.949999999999989"/>
    <x v="644"/>
  </r>
  <r>
    <s v="SALE648"/>
    <x v="3"/>
    <x v="3"/>
    <x v="1"/>
    <s v="CUST1381"/>
    <x v="0"/>
    <n v="50"/>
    <s v="PROD26"/>
    <s v="Wireless Bluetooth Speaker"/>
    <x v="1"/>
    <x v="1"/>
    <s v="STORE7"/>
    <s v="Mann-Austin"/>
    <s v="East"/>
    <s v="Vasquezborough"/>
    <s v="Online"/>
    <s v="COD"/>
    <n v="1"/>
    <n v="0.25"/>
    <n v="566.5"/>
    <x v="645"/>
  </r>
  <r>
    <s v="SALE649"/>
    <x v="11"/>
    <x v="5"/>
    <x v="2"/>
    <s v="CUST1402"/>
    <x v="0"/>
    <n v="31"/>
    <s v="PROD21"/>
    <s v="Multi-Purpose Storage Box"/>
    <x v="3"/>
    <x v="7"/>
    <s v="STORE0"/>
    <s v="Rivera-Warner"/>
    <s v="East"/>
    <s v="Washingtonfurt"/>
    <s v="Flagship"/>
    <s v="COD"/>
    <n v="2"/>
    <n v="0.13"/>
    <n v="347.95"/>
    <x v="646"/>
  </r>
  <r>
    <s v="SALE650"/>
    <x v="121"/>
    <x v="6"/>
    <x v="0"/>
    <s v="CUST1209"/>
    <x v="1"/>
    <n v="50"/>
    <s v="PROD58"/>
    <s v="Womens Cotton Scarf"/>
    <x v="4"/>
    <x v="11"/>
    <s v="STORE3"/>
    <s v="Mann-Austin"/>
    <s v="East"/>
    <s v="Vasquezborough"/>
    <s v="Online"/>
    <s v="PayPal"/>
    <n v="2"/>
    <n v="0.15000000000000002"/>
    <n v="250.83"/>
    <x v="647"/>
  </r>
  <r>
    <s v="SALE651"/>
    <x v="237"/>
    <x v="9"/>
    <x v="2"/>
    <s v="CUST1149"/>
    <x v="0"/>
    <n v="33"/>
    <s v="PROD71"/>
    <s v="Hair Repair Oil Treatment"/>
    <x v="2"/>
    <x v="4"/>
    <s v="STORE1"/>
    <s v="Martinez, Adkins and Johnson"/>
    <s v="North"/>
    <s v="Danielmouth"/>
    <s v="Flagship"/>
    <s v="PayPal"/>
    <n v="1"/>
    <n v="0.19999999999999996"/>
    <n v="888.05000000000007"/>
    <x v="648"/>
  </r>
  <r>
    <s v="SALE652"/>
    <x v="429"/>
    <x v="7"/>
    <x v="0"/>
    <s v="CUST1006"/>
    <x v="1"/>
    <n v="29"/>
    <s v="PROD39"/>
    <s v="Portable Power Bank"/>
    <x v="1"/>
    <x v="10"/>
    <s v="STORE18"/>
    <s v="Guerrero-Schmitt"/>
    <s v="East"/>
    <s v="East Stevechester"/>
    <s v="Flagship"/>
    <s v="PayPal"/>
    <n v="2"/>
    <n v="0.10999999999999999"/>
    <n v="673.02"/>
    <x v="649"/>
  </r>
  <r>
    <s v="SALE653"/>
    <x v="430"/>
    <x v="6"/>
    <x v="0"/>
    <s v="CUST1440"/>
    <x v="0"/>
    <n v="60"/>
    <s v="PROD64"/>
    <s v="Matte Lipstick Set"/>
    <x v="2"/>
    <x v="19"/>
    <s v="STORE3"/>
    <s v="Mann-Austin"/>
    <s v="East"/>
    <s v="Vasquezborough"/>
    <s v="Online"/>
    <s v="COD"/>
    <n v="2"/>
    <n v="0.26"/>
    <n v="492.62"/>
    <x v="650"/>
  </r>
  <r>
    <s v="SALE654"/>
    <x v="431"/>
    <x v="6"/>
    <x v="0"/>
    <s v="CUST1376"/>
    <x v="0"/>
    <n v="30"/>
    <s v="PROD85"/>
    <s v="Women's Beanie Hat"/>
    <x v="4"/>
    <x v="11"/>
    <s v="STORE3"/>
    <s v="Mann-Austin"/>
    <s v="East"/>
    <s v="Vasquezborough"/>
    <s v="Online"/>
    <s v="Credit Card"/>
    <n v="4"/>
    <n v="9.9999999999998979E-3"/>
    <n v="986.93"/>
    <x v="651"/>
  </r>
  <r>
    <s v="SALE655"/>
    <x v="432"/>
    <x v="10"/>
    <x v="0"/>
    <s v="CUST1479"/>
    <x v="0"/>
    <n v="40"/>
    <s v="PROD22"/>
    <s v="Carbon Fiber Tennis Racket"/>
    <x v="0"/>
    <x v="20"/>
    <s v="STORE12"/>
    <s v="Martinez, Adkins and Johnson"/>
    <s v="North"/>
    <s v="Danielmouth"/>
    <s v="Flagship"/>
    <s v="PayPal"/>
    <n v="4"/>
    <n v="6.0000000000000053E-2"/>
    <n v="411.68"/>
    <x v="652"/>
  </r>
  <r>
    <s v="SALE656"/>
    <x v="433"/>
    <x v="10"/>
    <x v="0"/>
    <s v="CUST1219"/>
    <x v="1"/>
    <n v="47"/>
    <s v="PROD36"/>
    <s v="Women's Summer Dress"/>
    <x v="4"/>
    <x v="12"/>
    <s v="STORE17"/>
    <s v="Holloway Ltd"/>
    <s v="North"/>
    <s v="Bensonhaven"/>
    <s v="Flagship"/>
    <s v="COD"/>
    <n v="2"/>
    <n v="5.0000000000000044E-2"/>
    <n v="637.56000000000006"/>
    <x v="653"/>
  </r>
  <r>
    <s v="SALE657"/>
    <x v="56"/>
    <x v="1"/>
    <x v="0"/>
    <s v="CUST1014"/>
    <x v="1"/>
    <n v="53"/>
    <s v="PROD13"/>
    <s v="Men's Graphic T-Shirt"/>
    <x v="4"/>
    <x v="12"/>
    <s v="STORE3"/>
    <s v="Mann-Austin"/>
    <s v="East"/>
    <s v="Vasquezborough"/>
    <s v="Online"/>
    <s v="Credit Card"/>
    <n v="3"/>
    <n v="0.27"/>
    <n v="706.87"/>
    <x v="654"/>
  </r>
  <r>
    <s v="SALE658"/>
    <x v="434"/>
    <x v="1"/>
    <x v="0"/>
    <s v="CUST1055"/>
    <x v="1"/>
    <n v="56"/>
    <s v="PROD15"/>
    <s v="4K Home Projector"/>
    <x v="1"/>
    <x v="5"/>
    <s v="STORE6"/>
    <s v="Mann-Austin"/>
    <s v="East"/>
    <s v="Vasquezborough"/>
    <s v="Online"/>
    <s v="COD"/>
    <n v="2"/>
    <n v="0"/>
    <n v="884.48"/>
    <x v="655"/>
  </r>
  <r>
    <s v="SALE659"/>
    <x v="49"/>
    <x v="1"/>
    <x v="1"/>
    <s v="CUST1047"/>
    <x v="1"/>
    <n v="54"/>
    <s v="PROD92"/>
    <s v="Microwave Oven"/>
    <x v="3"/>
    <x v="5"/>
    <s v="STORE4"/>
    <s v="Mann-Austin"/>
    <s v="East"/>
    <s v="Vasquezborough"/>
    <s v="Online"/>
    <s v="PayPal"/>
    <n v="3"/>
    <n v="0.18999999999999984"/>
    <n v="718.22999999999968"/>
    <x v="656"/>
  </r>
  <r>
    <s v="SALE660"/>
    <x v="62"/>
    <x v="8"/>
    <x v="2"/>
    <s v="CUST1180"/>
    <x v="0"/>
    <n v="38"/>
    <s v="PROD90"/>
    <s v="Gaming Mouse Pad XL"/>
    <x v="1"/>
    <x v="11"/>
    <s v="STORE18"/>
    <s v="Guerrero-Schmitt"/>
    <s v="East"/>
    <s v="East Stevechester"/>
    <s v="Flagship"/>
    <s v="PayPal"/>
    <n v="3"/>
    <n v="0.27"/>
    <n v="107.44"/>
    <x v="657"/>
  </r>
  <r>
    <s v="SALE661"/>
    <x v="435"/>
    <x v="4"/>
    <x v="2"/>
    <s v="CUST1056"/>
    <x v="1"/>
    <n v="49"/>
    <s v="PROD46"/>
    <s v="Men's Winter Jacket"/>
    <x v="4"/>
    <x v="21"/>
    <s v="STORE3"/>
    <s v="Mann-Austin"/>
    <s v="East"/>
    <s v="Vasquezborough"/>
    <s v="Online"/>
    <s v="COD"/>
    <n v="4"/>
    <n v="0.14000000000000001"/>
    <n v="608.97"/>
    <x v="658"/>
  </r>
  <r>
    <s v="SALE662"/>
    <x v="50"/>
    <x v="6"/>
    <x v="2"/>
    <s v="CUST1354"/>
    <x v="0"/>
    <n v="38"/>
    <s v="PROD61"/>
    <s v="Tennis Ball 3-Pack"/>
    <x v="0"/>
    <x v="20"/>
    <s v="STORE6"/>
    <s v="Mann-Austin"/>
    <s v="East"/>
    <s v="Vasquezborough"/>
    <s v="Online"/>
    <s v="Credit Card"/>
    <n v="3"/>
    <n v="9.000000000000008E-2"/>
    <n v="260.45999999999998"/>
    <x v="659"/>
  </r>
  <r>
    <s v="SALE663"/>
    <x v="175"/>
    <x v="1"/>
    <x v="0"/>
    <s v="CUST1123"/>
    <x v="0"/>
    <n v="40"/>
    <s v="PROD22"/>
    <s v="Carbon Fiber Tennis Racket"/>
    <x v="0"/>
    <x v="20"/>
    <s v="STORE6"/>
    <s v="Mann-Austin"/>
    <s v="East"/>
    <s v="Vasquezborough"/>
    <s v="Online"/>
    <s v="Credit Card"/>
    <n v="1"/>
    <n v="9.9999999999998979E-3"/>
    <n v="747.03"/>
    <x v="660"/>
  </r>
  <r>
    <s v="SALE664"/>
    <x v="235"/>
    <x v="0"/>
    <x v="0"/>
    <s v="CUST1404"/>
    <x v="1"/>
    <n v="22"/>
    <s v="PROD16"/>
    <s v="Beard Grooming Kit"/>
    <x v="2"/>
    <x v="17"/>
    <s v="STORE8"/>
    <s v="Mann-Austin"/>
    <s v="East"/>
    <s v="Vasquezborough"/>
    <s v="Online"/>
    <s v="PayPal"/>
    <n v="4"/>
    <n v="0.22999999999999998"/>
    <n v="700.88"/>
    <x v="661"/>
  </r>
  <r>
    <s v="SALE665"/>
    <x v="8"/>
    <x v="5"/>
    <x v="2"/>
    <s v="CUST1048"/>
    <x v="0"/>
    <n v="54"/>
    <s v="PROD95"/>
    <s v="Sports Stopwatch Basic"/>
    <x v="0"/>
    <x v="11"/>
    <s v="STORE14"/>
    <s v="Mcdonald Inc"/>
    <s v="South"/>
    <s v="Christopherland"/>
    <s v="Outlet"/>
    <s v="PayPal"/>
    <n v="4"/>
    <n v="0.16000000000000003"/>
    <n v="20.09"/>
    <x v="662"/>
  </r>
  <r>
    <s v="SALE666"/>
    <x v="243"/>
    <x v="1"/>
    <x v="0"/>
    <s v="CUST1062"/>
    <x v="0"/>
    <n v="50"/>
    <s v="PROD37"/>
    <s v="Men's Casual Sneakers"/>
    <x v="4"/>
    <x v="15"/>
    <s v="STORE11"/>
    <s v="Martinez, Adkins and Johnson"/>
    <s v="North"/>
    <s v="Danielmouth"/>
    <s v="Flagship"/>
    <s v="PayPal"/>
    <n v="3"/>
    <n v="0.23999999999999988"/>
    <n v="917.63999999999965"/>
    <x v="663"/>
  </r>
  <r>
    <s v="SALE667"/>
    <x v="139"/>
    <x v="11"/>
    <x v="0"/>
    <s v="CUST1051"/>
    <x v="1"/>
    <n v="23"/>
    <s v="PROD21"/>
    <s v="Multi-Purpose Storage Box"/>
    <x v="3"/>
    <x v="7"/>
    <s v="STORE0"/>
    <s v="Rivera-Warner"/>
    <s v="East"/>
    <s v="Washingtonfurt"/>
    <s v="Flagship"/>
    <s v="PayPal"/>
    <n v="1"/>
    <n v="0.17999999999999994"/>
    <n v="242.07999999999996"/>
    <x v="664"/>
  </r>
  <r>
    <s v="SALE668"/>
    <x v="436"/>
    <x v="11"/>
    <x v="0"/>
    <s v="CUST1057"/>
    <x v="1"/>
    <n v="43"/>
    <s v="PROD63"/>
    <s v="Organic Sunscreen Lotion"/>
    <x v="2"/>
    <x v="18"/>
    <s v="STORE7"/>
    <s v="Mann-Austin"/>
    <s v="East"/>
    <s v="Vasquezborough"/>
    <s v="Online"/>
    <s v="Credit Card"/>
    <n v="1"/>
    <n v="0.27"/>
    <n v="536.68000000000006"/>
    <x v="665"/>
  </r>
  <r>
    <s v="SALE669"/>
    <x v="283"/>
    <x v="10"/>
    <x v="2"/>
    <s v="CUST1094"/>
    <x v="1"/>
    <n v="43"/>
    <s v="PROD29"/>
    <s v="Fabric Sofa Throw Blanket"/>
    <x v="3"/>
    <x v="6"/>
    <s v="STORE4"/>
    <s v="Mann-Austin"/>
    <s v="East"/>
    <s v="Vasquezborough"/>
    <s v="Online"/>
    <s v="PayPal"/>
    <n v="2"/>
    <n v="0.26"/>
    <n v="145.18"/>
    <x v="666"/>
  </r>
  <r>
    <s v="SALE670"/>
    <x v="19"/>
    <x v="9"/>
    <x v="0"/>
    <s v="CUST1221"/>
    <x v="0"/>
    <n v="38"/>
    <s v="PROD67"/>
    <s v="Smart LED Light Strip"/>
    <x v="1"/>
    <x v="11"/>
    <s v="STORE4"/>
    <s v="Mann-Austin"/>
    <s v="East"/>
    <s v="Vasquezborough"/>
    <s v="Online"/>
    <s v="COD"/>
    <n v="2"/>
    <n v="0.13"/>
    <n v="132.77000000000001"/>
    <x v="667"/>
  </r>
  <r>
    <s v="SALE671"/>
    <x v="437"/>
    <x v="6"/>
    <x v="2"/>
    <s v="CUST1013"/>
    <x v="1"/>
    <n v="32"/>
    <s v="PROD41"/>
    <s v="Yoga Exercise Mat"/>
    <x v="0"/>
    <x v="13"/>
    <s v="STORE9"/>
    <s v="Mann-Austin"/>
    <s v="East"/>
    <s v="Vasquezborough"/>
    <s v="Online"/>
    <s v="Credit Card"/>
    <n v="4"/>
    <n v="0.14000000000000001"/>
    <n v="682.11"/>
    <x v="668"/>
  </r>
  <r>
    <s v="SALE672"/>
    <x v="438"/>
    <x v="7"/>
    <x v="0"/>
    <s v="CUST1486"/>
    <x v="1"/>
    <n v="22"/>
    <s v="PROD40"/>
    <s v="Noise-Canceling Headphones"/>
    <x v="1"/>
    <x v="1"/>
    <s v="STORE17"/>
    <s v="Holloway Ltd"/>
    <s v="North"/>
    <s v="Bensonhaven"/>
    <s v="Flagship"/>
    <s v="COD"/>
    <n v="4"/>
    <n v="0.14000000000000001"/>
    <n v="502.95"/>
    <x v="669"/>
  </r>
  <r>
    <s v="SALE673"/>
    <x v="44"/>
    <x v="8"/>
    <x v="0"/>
    <s v="CUST1234"/>
    <x v="1"/>
    <n v="43"/>
    <s v="PROD37"/>
    <s v="Men's Casual Sneakers"/>
    <x v="4"/>
    <x v="15"/>
    <s v="STORE16"/>
    <s v="Frederick-Wright"/>
    <s v="West"/>
    <s v="New Jimmymouth"/>
    <s v="Flagship"/>
    <s v="Credit Card"/>
    <n v="2"/>
    <n v="7.0000000000000062E-2"/>
    <n v="472.08"/>
    <x v="670"/>
  </r>
  <r>
    <s v="SALE674"/>
    <x v="439"/>
    <x v="4"/>
    <x v="2"/>
    <s v="CUST1473"/>
    <x v="0"/>
    <n v="53"/>
    <s v="PROD57"/>
    <s v="Foam Roller"/>
    <x v="0"/>
    <x v="13"/>
    <s v="STORE17"/>
    <s v="Holloway Ltd"/>
    <s v="North"/>
    <s v="Bensonhaven"/>
    <s v="Flagship"/>
    <s v="COD"/>
    <n v="2"/>
    <n v="2.0000000000000018E-2"/>
    <n v="218.11"/>
    <x v="671"/>
  </r>
  <r>
    <s v="SALE675"/>
    <x v="440"/>
    <x v="0"/>
    <x v="2"/>
    <s v="CUST1057"/>
    <x v="1"/>
    <n v="43"/>
    <s v="PROD1"/>
    <s v="Men's Graphic T-Shirt"/>
    <x v="4"/>
    <x v="12"/>
    <s v="STORE6"/>
    <s v="Mann-Austin"/>
    <s v="East"/>
    <s v="Vasquezborough"/>
    <s v="Online"/>
    <s v="PayPal"/>
    <n v="4"/>
    <n v="6.0000000000000053E-2"/>
    <n v="845.58"/>
    <x v="672"/>
  </r>
  <r>
    <s v="SALE676"/>
    <x v="65"/>
    <x v="3"/>
    <x v="1"/>
    <s v="CUST1128"/>
    <x v="0"/>
    <n v="45"/>
    <s v="PROD80"/>
    <s v="Wall-Mounted Spice Rack"/>
    <x v="3"/>
    <x v="8"/>
    <s v="STORE2"/>
    <s v="Mann-Austin"/>
    <s v="East"/>
    <s v="Vasquezborough"/>
    <s v="Online"/>
    <s v="Credit Card"/>
    <n v="2"/>
    <n v="0.14000000000000001"/>
    <n v="111.28"/>
    <x v="673"/>
  </r>
  <r>
    <s v="SALE677"/>
    <x v="253"/>
    <x v="0"/>
    <x v="2"/>
    <s v="CUST1177"/>
    <x v="0"/>
    <n v="55"/>
    <s v="PROD59"/>
    <s v="Men's Hair Styling Gel"/>
    <x v="2"/>
    <x v="4"/>
    <s v="STORE14"/>
    <s v="Mcdonald Inc"/>
    <s v="South"/>
    <s v="Christopherland"/>
    <s v="Outlet"/>
    <s v="Credit Card"/>
    <n v="2"/>
    <n v="0.18999999999999995"/>
    <n v="37.21"/>
    <x v="674"/>
  </r>
  <r>
    <s v="SALE678"/>
    <x v="320"/>
    <x v="11"/>
    <x v="1"/>
    <s v="CUST1417"/>
    <x v="1"/>
    <n v="64"/>
    <s v="PROD62"/>
    <s v="Laptop Cooling Pad"/>
    <x v="1"/>
    <x v="3"/>
    <s v="STORE13"/>
    <s v="Martinez, Adkins and Johnson"/>
    <s v="North"/>
    <s v="Danielmouth"/>
    <s v="Flagship"/>
    <s v="Credit Card"/>
    <n v="1"/>
    <n v="4.0000000000000036E-2"/>
    <n v="331.73"/>
    <x v="675"/>
  </r>
  <r>
    <s v="SALE679"/>
    <x v="399"/>
    <x v="1"/>
    <x v="1"/>
    <s v="CUST1364"/>
    <x v="0"/>
    <n v="58"/>
    <s v="PROD70"/>
    <s v="Kitchen Storage Rack"/>
    <x v="3"/>
    <x v="7"/>
    <s v="STORE12"/>
    <s v="Martinez, Adkins and Johnson"/>
    <s v="North"/>
    <s v="Danielmouth"/>
    <s v="Flagship"/>
    <s v="PayPal"/>
    <n v="3"/>
    <n v="8.9999999999999969E-2"/>
    <n v="306.70999999999998"/>
    <x v="676"/>
  </r>
  <r>
    <s v="SALE680"/>
    <x v="441"/>
    <x v="2"/>
    <x v="0"/>
    <s v="CUST1270"/>
    <x v="1"/>
    <n v="31"/>
    <s v="PROD25"/>
    <s v="Women's Scarf Set"/>
    <x v="4"/>
    <x v="11"/>
    <s v="STORE6"/>
    <s v="Mann-Austin"/>
    <s v="East"/>
    <s v="Vasquezborough"/>
    <s v="Online"/>
    <s v="PayPal"/>
    <n v="4"/>
    <n v="0.28000000000000003"/>
    <n v="484.92"/>
    <x v="677"/>
  </r>
  <r>
    <s v="SALE681"/>
    <x v="442"/>
    <x v="4"/>
    <x v="0"/>
    <s v="CUST1043"/>
    <x v="0"/>
    <n v="45"/>
    <s v="PROD50"/>
    <s v="Boxing Hand Wraps"/>
    <x v="0"/>
    <x v="13"/>
    <s v="STORE5"/>
    <s v="Mann-Austin"/>
    <s v="East"/>
    <s v="Vasquezborough"/>
    <s v="Online"/>
    <s v="Credit Card"/>
    <n v="2"/>
    <n v="7.0000000000000173E-2"/>
    <n v="42.04"/>
    <x v="678"/>
  </r>
  <r>
    <s v="SALE682"/>
    <x v="443"/>
    <x v="1"/>
    <x v="1"/>
    <s v="CUST1281"/>
    <x v="0"/>
    <n v="59"/>
    <s v="PROD55"/>
    <s v="Ceramic Plant Pot"/>
    <x v="3"/>
    <x v="6"/>
    <s v="STORE6"/>
    <s v="Mann-Austin"/>
    <s v="East"/>
    <s v="Vasquezborough"/>
    <s v="Online"/>
    <s v="PayPal"/>
    <n v="3"/>
    <n v="0.21999999999999997"/>
    <n v="599.48"/>
    <x v="679"/>
  </r>
  <r>
    <s v="SALE683"/>
    <x v="444"/>
    <x v="3"/>
    <x v="1"/>
    <s v="CUST1357"/>
    <x v="0"/>
    <n v="41"/>
    <s v="PROD17"/>
    <s v="Soccer Training Cone Set"/>
    <x v="0"/>
    <x v="11"/>
    <s v="STORE1"/>
    <s v="Martinez, Adkins and Johnson"/>
    <s v="North"/>
    <s v="Danielmouth"/>
    <s v="Flagship"/>
    <s v="COD"/>
    <n v="3"/>
    <n v="1.0000000000000009E-2"/>
    <n v="401.42"/>
    <x v="680"/>
  </r>
  <r>
    <s v="SALE684"/>
    <x v="96"/>
    <x v="8"/>
    <x v="2"/>
    <s v="CUST1192"/>
    <x v="0"/>
    <n v="26"/>
    <s v="PROD46"/>
    <s v="Men's Winter Jacket"/>
    <x v="4"/>
    <x v="21"/>
    <s v="STORE8"/>
    <s v="Mann-Austin"/>
    <s v="East"/>
    <s v="Vasquezborough"/>
    <s v="Online"/>
    <s v="Credit Card"/>
    <n v="4"/>
    <n v="6.0000000000000053E-2"/>
    <n v="442.54"/>
    <x v="681"/>
  </r>
  <r>
    <s v="SALE685"/>
    <x v="66"/>
    <x v="1"/>
    <x v="1"/>
    <s v="CUST1456"/>
    <x v="1"/>
    <n v="59"/>
    <s v="PROD88"/>
    <s v="Sports Wrist Sweatbands"/>
    <x v="0"/>
    <x v="11"/>
    <s v="STORE13"/>
    <s v="Martinez, Adkins and Johnson"/>
    <s v="North"/>
    <s v="Danielmouth"/>
    <s v="Flagship"/>
    <s v="PayPal"/>
    <n v="4"/>
    <n v="6.0000000000000053E-2"/>
    <n v="451.41"/>
    <x v="682"/>
  </r>
  <r>
    <s v="SALE686"/>
    <x v="72"/>
    <x v="11"/>
    <x v="2"/>
    <s v="CUST1265"/>
    <x v="0"/>
    <n v="38"/>
    <s v="PROD91"/>
    <s v="Women's High Heels"/>
    <x v="4"/>
    <x v="15"/>
    <s v="STORE9"/>
    <s v="Mann-Austin"/>
    <s v="East"/>
    <s v="Vasquezborough"/>
    <s v="Online"/>
    <s v="Credit Card"/>
    <n v="4"/>
    <n v="0.25"/>
    <n v="547.21"/>
    <x v="683"/>
  </r>
  <r>
    <s v="SALE687"/>
    <x v="178"/>
    <x v="10"/>
    <x v="2"/>
    <s v="CUST1203"/>
    <x v="0"/>
    <n v="47"/>
    <s v="PROD87"/>
    <s v="LED Bedside Lamp"/>
    <x v="3"/>
    <x v="16"/>
    <s v="STORE4"/>
    <s v="Mann-Austin"/>
    <s v="East"/>
    <s v="Vasquezborough"/>
    <s v="Online"/>
    <s v="PayPal"/>
    <n v="1"/>
    <n v="0.19999999999999996"/>
    <n v="979.28"/>
    <x v="684"/>
  </r>
  <r>
    <s v="SALE688"/>
    <x v="217"/>
    <x v="4"/>
    <x v="0"/>
    <s v="CUST1464"/>
    <x v="1"/>
    <n v="45"/>
    <s v="PROD56"/>
    <s v="Premium Blanket Throw"/>
    <x v="3"/>
    <x v="6"/>
    <s v="STORE7"/>
    <s v="Mann-Austin"/>
    <s v="East"/>
    <s v="Vasquezborough"/>
    <s v="Online"/>
    <s v="Credit Card"/>
    <n v="4"/>
    <n v="4.0000000000000147E-2"/>
    <n v="263.59000000000009"/>
    <x v="685"/>
  </r>
  <r>
    <s v="SALE689"/>
    <x v="213"/>
    <x v="7"/>
    <x v="2"/>
    <s v="CUST1002"/>
    <x v="1"/>
    <n v="29"/>
    <s v="PROD54"/>
    <s v="Sports Stopwatch Pro"/>
    <x v="0"/>
    <x v="11"/>
    <s v="STORE5"/>
    <s v="Mann-Austin"/>
    <s v="East"/>
    <s v="Vasquezborough"/>
    <s v="Online"/>
    <s v="COD"/>
    <n v="1"/>
    <n v="0.10999999999999999"/>
    <n v="692.75"/>
    <x v="686"/>
  </r>
  <r>
    <s v="SALE690"/>
    <x v="445"/>
    <x v="4"/>
    <x v="0"/>
    <s v="CUST1163"/>
    <x v="0"/>
    <n v="21"/>
    <s v="PROD63"/>
    <s v="Organic Sunscreen Lotion"/>
    <x v="2"/>
    <x v="18"/>
    <s v="STORE3"/>
    <s v="Mann-Austin"/>
    <s v="East"/>
    <s v="Vasquezborough"/>
    <s v="Online"/>
    <s v="Credit Card"/>
    <n v="3"/>
    <n v="1.0000000000000009E-2"/>
    <n v="142.83000000000001"/>
    <x v="687"/>
  </r>
  <r>
    <s v="SALE691"/>
    <x v="446"/>
    <x v="0"/>
    <x v="2"/>
    <s v="CUST1124"/>
    <x v="0"/>
    <n v="26"/>
    <s v="PROD22"/>
    <s v="Carbon Fiber Tennis Racket"/>
    <x v="0"/>
    <x v="20"/>
    <s v="STORE2"/>
    <s v="Mann-Austin"/>
    <s v="East"/>
    <s v="Vasquezborough"/>
    <s v="Online"/>
    <s v="PayPal"/>
    <n v="2"/>
    <n v="0.17000000000000004"/>
    <n v="419.25"/>
    <x v="688"/>
  </r>
  <r>
    <s v="SALE692"/>
    <x v="447"/>
    <x v="1"/>
    <x v="0"/>
    <s v="CUST1240"/>
    <x v="1"/>
    <n v="59"/>
    <s v="PROD26"/>
    <s v="Wireless Bluetooth Speaker"/>
    <x v="1"/>
    <x v="1"/>
    <s v="STORE19"/>
    <s v="Mann-Austin"/>
    <s v="East"/>
    <s v="Vasquezborough"/>
    <s v="Online"/>
    <s v="COD"/>
    <n v="2"/>
    <n v="0.27"/>
    <n v="800.84"/>
    <x v="689"/>
  </r>
  <r>
    <s v="SALE693"/>
    <x v="296"/>
    <x v="7"/>
    <x v="0"/>
    <s v="CUST1001"/>
    <x v="1"/>
    <n v="26"/>
    <s v="PROD48"/>
    <s v="Car Dashboard Phone Holder"/>
    <x v="1"/>
    <x v="11"/>
    <s v="STORE2"/>
    <s v="Mann-Austin"/>
    <s v="East"/>
    <s v="Vasquezborough"/>
    <s v="Online"/>
    <s v="PayPal"/>
    <n v="1"/>
    <n v="0.10999999999999999"/>
    <n v="301.23999999999995"/>
    <x v="690"/>
  </r>
  <r>
    <s v="SALE694"/>
    <x v="184"/>
    <x v="0"/>
    <x v="0"/>
    <s v="CUST1288"/>
    <x v="0"/>
    <n v="58"/>
    <s v="PROD85"/>
    <s v="Women's Beanie Hat"/>
    <x v="4"/>
    <x v="11"/>
    <s v="STORE5"/>
    <s v="Mann-Austin"/>
    <s v="East"/>
    <s v="Vasquezborough"/>
    <s v="Online"/>
    <s v="PayPal"/>
    <n v="2"/>
    <n v="8.9999999999999969E-2"/>
    <n v="701.49"/>
    <x v="691"/>
  </r>
  <r>
    <s v="SALE695"/>
    <x v="250"/>
    <x v="3"/>
    <x v="0"/>
    <s v="CUST1351"/>
    <x v="1"/>
    <n v="25"/>
    <s v="PROD26"/>
    <s v="Wireless Bluetooth Speaker"/>
    <x v="1"/>
    <x v="1"/>
    <s v="STORE10"/>
    <s v="Martinez, Adkins and Johnson"/>
    <s v="North"/>
    <s v="Danielmouth"/>
    <s v="Flagship"/>
    <s v="PayPal"/>
    <n v="4"/>
    <n v="2.0000000000000018E-2"/>
    <n v="413.48"/>
    <x v="692"/>
  </r>
  <r>
    <s v="SALE696"/>
    <x v="425"/>
    <x v="9"/>
    <x v="0"/>
    <s v="CUST1197"/>
    <x v="1"/>
    <n v="45"/>
    <s v="PROD8"/>
    <s v="Decorative Lamp Shade"/>
    <x v="3"/>
    <x v="16"/>
    <s v="STORE1"/>
    <s v="Martinez, Adkins and Johnson"/>
    <s v="North"/>
    <s v="Danielmouth"/>
    <s v="Flagship"/>
    <s v="Credit Card"/>
    <n v="4"/>
    <n v="0.14999999999999991"/>
    <n v="167.83"/>
    <x v="693"/>
  </r>
  <r>
    <s v="SALE697"/>
    <x v="448"/>
    <x v="2"/>
    <x v="2"/>
    <s v="CUST1139"/>
    <x v="0"/>
    <n v="32"/>
    <s v="PROD15"/>
    <s v="4K Home Projector"/>
    <x v="1"/>
    <x v="5"/>
    <s v="STORE18"/>
    <s v="Guerrero-Schmitt"/>
    <s v="East"/>
    <s v="East Stevechester"/>
    <s v="Flagship"/>
    <s v="Credit Card"/>
    <n v="2"/>
    <n v="0.21999999999999986"/>
    <n v="669.11999999999989"/>
    <x v="694"/>
  </r>
  <r>
    <s v="SALE698"/>
    <x v="89"/>
    <x v="7"/>
    <x v="0"/>
    <s v="CUST1039"/>
    <x v="1"/>
    <n v="55"/>
    <s v="PROD37"/>
    <s v="Men's Casual Sneakers"/>
    <x v="4"/>
    <x v="15"/>
    <s v="STORE7"/>
    <s v="Mann-Austin"/>
    <s v="East"/>
    <s v="Vasquezborough"/>
    <s v="Online"/>
    <s v="PayPal"/>
    <n v="3"/>
    <n v="0.18000000000000005"/>
    <n v="346.77000000000004"/>
    <x v="695"/>
  </r>
  <r>
    <s v="SALE699"/>
    <x v="328"/>
    <x v="11"/>
    <x v="2"/>
    <s v="CUST1059"/>
    <x v="0"/>
    <n v="53"/>
    <s v="PROD23"/>
    <s v="Men's Formal Shirt"/>
    <x v="4"/>
    <x v="12"/>
    <s v="STORE19"/>
    <s v="Mann-Austin"/>
    <s v="East"/>
    <s v="Vasquezborough"/>
    <s v="Online"/>
    <s v="COD"/>
    <n v="3"/>
    <n v="0.19999999999999996"/>
    <n v="648.32999999999993"/>
    <x v="696"/>
  </r>
  <r>
    <s v="SALE700"/>
    <x v="410"/>
    <x v="10"/>
    <x v="0"/>
    <s v="CUST1285"/>
    <x v="1"/>
    <n v="46"/>
    <s v="PROD6"/>
    <s v="Men's Hair Styling Gel"/>
    <x v="2"/>
    <x v="4"/>
    <s v="STORE2"/>
    <s v="Mann-Austin"/>
    <s v="East"/>
    <s v="Vasquezborough"/>
    <s v="Online"/>
    <s v="PayPal"/>
    <n v="4"/>
    <n v="6.0000000000000053E-2"/>
    <n v="254.94"/>
    <x v="697"/>
  </r>
  <r>
    <s v="SALE701"/>
    <x v="109"/>
    <x v="5"/>
    <x v="0"/>
    <s v="CUST1338"/>
    <x v="1"/>
    <n v="46"/>
    <s v="PROD81"/>
    <s v="Badminton Racket Set"/>
    <x v="0"/>
    <x v="20"/>
    <s v="STORE4"/>
    <s v="Mann-Austin"/>
    <s v="East"/>
    <s v="Vasquezborough"/>
    <s v="Online"/>
    <s v="Credit Card"/>
    <n v="1"/>
    <n v="0.28000000000000003"/>
    <n v="445.5"/>
    <x v="698"/>
  </r>
  <r>
    <s v="SALE702"/>
    <x v="170"/>
    <x v="2"/>
    <x v="0"/>
    <s v="CUST1221"/>
    <x v="0"/>
    <n v="38"/>
    <s v="PROD90"/>
    <s v="Gaming Mouse Pad XL"/>
    <x v="1"/>
    <x v="11"/>
    <s v="STORE4"/>
    <s v="Mann-Austin"/>
    <s v="East"/>
    <s v="Vasquezborough"/>
    <s v="Online"/>
    <s v="Credit Card"/>
    <n v="1"/>
    <n v="9.9999999999999978E-2"/>
    <n v="900.94"/>
    <x v="699"/>
  </r>
  <r>
    <s v="SALE703"/>
    <x v="449"/>
    <x v="5"/>
    <x v="0"/>
    <s v="CUST1196"/>
    <x v="1"/>
    <n v="18"/>
    <s v="PROD15"/>
    <s v="4K Home Projector"/>
    <x v="1"/>
    <x v="5"/>
    <s v="STORE16"/>
    <s v="Frederick-Wright"/>
    <s v="West"/>
    <s v="New Jimmymouth"/>
    <s v="Flagship"/>
    <s v="PayPal"/>
    <n v="3"/>
    <n v="3.9999999999999925E-2"/>
    <n v="262.68999999999988"/>
    <x v="700"/>
  </r>
  <r>
    <s v="SALE704"/>
    <x v="239"/>
    <x v="10"/>
    <x v="0"/>
    <s v="CUST1482"/>
    <x v="0"/>
    <n v="26"/>
    <s v="PROD68"/>
    <s v="Wooden Nightstand"/>
    <x v="3"/>
    <x v="22"/>
    <s v="STORE2"/>
    <s v="Mann-Austin"/>
    <s v="East"/>
    <s v="Vasquezborough"/>
    <s v="Online"/>
    <s v="PayPal"/>
    <n v="3"/>
    <n v="0.21999999999999997"/>
    <n v="212.72"/>
    <x v="701"/>
  </r>
  <r>
    <s v="SALE705"/>
    <x v="225"/>
    <x v="5"/>
    <x v="2"/>
    <s v="CUST1151"/>
    <x v="1"/>
    <n v="25"/>
    <s v="PROD24"/>
    <s v="Foldable Camping Chair"/>
    <x v="0"/>
    <x v="9"/>
    <s v="STORE18"/>
    <s v="Guerrero-Schmitt"/>
    <s v="East"/>
    <s v="East Stevechester"/>
    <s v="Flagship"/>
    <s v="PayPal"/>
    <n v="4"/>
    <n v="0.21999999999999997"/>
    <n v="757.9"/>
    <x v="702"/>
  </r>
  <r>
    <s v="SALE706"/>
    <x v="360"/>
    <x v="6"/>
    <x v="0"/>
    <s v="CUST1017"/>
    <x v="1"/>
    <n v="60"/>
    <s v="PROD80"/>
    <s v="Wall-Mounted Spice Rack"/>
    <x v="3"/>
    <x v="8"/>
    <s v="STORE17"/>
    <s v="Holloway Ltd"/>
    <s v="North"/>
    <s v="Bensonhaven"/>
    <s v="Flagship"/>
    <s v="PayPal"/>
    <n v="1"/>
    <n v="7.999999999999996E-2"/>
    <n v="846.04"/>
    <x v="703"/>
  </r>
  <r>
    <s v="SALE707"/>
    <x v="157"/>
    <x v="1"/>
    <x v="1"/>
    <s v="CUST1159"/>
    <x v="1"/>
    <n v="46"/>
    <s v="PROD38"/>
    <s v="Sports Water Hydration Pack"/>
    <x v="0"/>
    <x v="9"/>
    <s v="STORE7"/>
    <s v="Mann-Austin"/>
    <s v="East"/>
    <s v="Vasquezborough"/>
    <s v="Online"/>
    <s v="COD"/>
    <n v="3"/>
    <n v="0.17000000000000004"/>
    <n v="179.7"/>
    <x v="704"/>
  </r>
  <r>
    <s v="SALE708"/>
    <x v="423"/>
    <x v="11"/>
    <x v="0"/>
    <s v="CUST1446"/>
    <x v="0"/>
    <n v="35"/>
    <s v="PROD31"/>
    <s v="Basketball"/>
    <x v="0"/>
    <x v="0"/>
    <s v="STORE4"/>
    <s v="Mann-Austin"/>
    <s v="East"/>
    <s v="Vasquezborough"/>
    <s v="Online"/>
    <s v="PayPal"/>
    <n v="4"/>
    <n v="0"/>
    <n v="681.08"/>
    <x v="705"/>
  </r>
  <r>
    <s v="SALE709"/>
    <x v="336"/>
    <x v="3"/>
    <x v="1"/>
    <s v="CUST1403"/>
    <x v="0"/>
    <n v="34"/>
    <s v="PROD4"/>
    <s v="Portable Power Bank"/>
    <x v="1"/>
    <x v="10"/>
    <s v="STORE7"/>
    <s v="Mann-Austin"/>
    <s v="East"/>
    <s v="Vasquezborough"/>
    <s v="Online"/>
    <s v="PayPal"/>
    <n v="4"/>
    <n v="0.14000000000000001"/>
    <n v="723.44"/>
    <x v="706"/>
  </r>
  <r>
    <s v="SALE710"/>
    <x v="328"/>
    <x v="11"/>
    <x v="2"/>
    <s v="CUST1126"/>
    <x v="1"/>
    <n v="62"/>
    <s v="PROD31"/>
    <s v="Basketball"/>
    <x v="0"/>
    <x v="0"/>
    <s v="STORE14"/>
    <s v="Mcdonald Inc"/>
    <s v="South"/>
    <s v="Christopherland"/>
    <s v="Outlet"/>
    <s v="COD"/>
    <n v="4"/>
    <n v="0.12"/>
    <n v="471.89"/>
    <x v="707"/>
  </r>
  <r>
    <s v="SALE711"/>
    <x v="204"/>
    <x v="8"/>
    <x v="0"/>
    <s v="CUST1366"/>
    <x v="1"/>
    <n v="40"/>
    <s v="PROD71"/>
    <s v="Hair Repair Oil Treatment"/>
    <x v="2"/>
    <x v="4"/>
    <s v="STORE17"/>
    <s v="Holloway Ltd"/>
    <s v="North"/>
    <s v="Bensonhaven"/>
    <s v="Flagship"/>
    <s v="COD"/>
    <n v="1"/>
    <n v="0.14000000000000001"/>
    <n v="613.17999999999995"/>
    <x v="708"/>
  </r>
  <r>
    <s v="SALE712"/>
    <x v="365"/>
    <x v="11"/>
    <x v="1"/>
    <s v="CUST1051"/>
    <x v="1"/>
    <n v="23"/>
    <s v="PROD43"/>
    <s v="USB External Hard Drive"/>
    <x v="1"/>
    <x v="3"/>
    <s v="STORE4"/>
    <s v="Mann-Austin"/>
    <s v="East"/>
    <s v="Vasquezborough"/>
    <s v="Online"/>
    <s v="PayPal"/>
    <n v="1"/>
    <n v="0.24"/>
    <n v="651.31000000000006"/>
    <x v="709"/>
  </r>
  <r>
    <s v="SALE713"/>
    <x v="348"/>
    <x v="6"/>
    <x v="0"/>
    <s v="CUST1024"/>
    <x v="0"/>
    <n v="40"/>
    <s v="PROD3"/>
    <s v="Fabric Sofa Throw Blanket"/>
    <x v="3"/>
    <x v="6"/>
    <s v="STORE6"/>
    <s v="Mann-Austin"/>
    <s v="East"/>
    <s v="Vasquezborough"/>
    <s v="Online"/>
    <s v="COD"/>
    <n v="2"/>
    <n v="9.9999999999999978E-2"/>
    <n v="635.14"/>
    <x v="710"/>
  </r>
  <r>
    <s v="SALE714"/>
    <x v="385"/>
    <x v="10"/>
    <x v="2"/>
    <s v="CUST1380"/>
    <x v="0"/>
    <n v="23"/>
    <s v="PROD98"/>
    <s v="Portable Bluetooth Speaker"/>
    <x v="1"/>
    <x v="1"/>
    <s v="STORE14"/>
    <s v="Mcdonald Inc"/>
    <s v="South"/>
    <s v="Christopherland"/>
    <s v="Outlet"/>
    <s v="Credit Card"/>
    <n v="4"/>
    <n v="0.14000000000000001"/>
    <n v="912.61"/>
    <x v="711"/>
  </r>
  <r>
    <s v="SALE715"/>
    <x v="156"/>
    <x v="5"/>
    <x v="2"/>
    <s v="CUST1274"/>
    <x v="0"/>
    <n v="38"/>
    <s v="PROD47"/>
    <s v="Makeup Brush Set"/>
    <x v="2"/>
    <x v="19"/>
    <s v="STORE7"/>
    <s v="Mann-Austin"/>
    <s v="East"/>
    <s v="Vasquezborough"/>
    <s v="Online"/>
    <s v="Credit Card"/>
    <n v="3"/>
    <n v="9.000000000000008E-2"/>
    <n v="79.770000000000024"/>
    <x v="712"/>
  </r>
  <r>
    <s v="SALE716"/>
    <x v="82"/>
    <x v="10"/>
    <x v="2"/>
    <s v="CUST1277"/>
    <x v="1"/>
    <n v="22"/>
    <s v="PROD94"/>
    <s v="Vitamin E Body Lotion"/>
    <x v="2"/>
    <x v="18"/>
    <s v="STORE15"/>
    <s v="Shelton PLC"/>
    <s v="North"/>
    <s v="East Jenniferstad"/>
    <s v="Flagship"/>
    <s v="Credit Card"/>
    <n v="4"/>
    <n v="0.25"/>
    <n v="603.52"/>
    <x v="713"/>
  </r>
  <r>
    <s v="SALE717"/>
    <x v="450"/>
    <x v="3"/>
    <x v="0"/>
    <s v="CUST1077"/>
    <x v="0"/>
    <n v="29"/>
    <s v="PROD77"/>
    <s v="WiFi Mesh Router"/>
    <x v="1"/>
    <x v="5"/>
    <s v="STORE12"/>
    <s v="Martinez, Adkins and Johnson"/>
    <s v="North"/>
    <s v="Danielmouth"/>
    <s v="Flagship"/>
    <s v="COD"/>
    <n v="4"/>
    <n v="0.22999999999999998"/>
    <n v="453.12"/>
    <x v="714"/>
  </r>
  <r>
    <s v="SALE718"/>
    <x v="361"/>
    <x v="1"/>
    <x v="0"/>
    <s v="CUST1497"/>
    <x v="1"/>
    <n v="47"/>
    <s v="PROD33"/>
    <s v="Modern Wall Clock"/>
    <x v="3"/>
    <x v="6"/>
    <s v="STORE9"/>
    <s v="Mann-Austin"/>
    <s v="East"/>
    <s v="Vasquezborough"/>
    <s v="Online"/>
    <s v="Credit Card"/>
    <n v="2"/>
    <n v="0.15000000000000002"/>
    <n v="974.35"/>
    <x v="715"/>
  </r>
  <r>
    <s v="SALE719"/>
    <x v="317"/>
    <x v="2"/>
    <x v="2"/>
    <s v="CUST1476"/>
    <x v="1"/>
    <n v="33"/>
    <s v="PROD95"/>
    <s v="Sports Stopwatch Basic"/>
    <x v="0"/>
    <x v="11"/>
    <s v="STORE17"/>
    <s v="Holloway Ltd"/>
    <s v="North"/>
    <s v="Bensonhaven"/>
    <s v="Flagship"/>
    <s v="COD"/>
    <n v="4"/>
    <n v="0.22999999999999998"/>
    <n v="52.35"/>
    <x v="716"/>
  </r>
  <r>
    <s v="SALE720"/>
    <x v="317"/>
    <x v="2"/>
    <x v="2"/>
    <s v="CUST1370"/>
    <x v="0"/>
    <n v="45"/>
    <s v="PROD65"/>
    <s v="Adjustable Dumbbells 20kg"/>
    <x v="0"/>
    <x v="13"/>
    <s v="STORE17"/>
    <s v="Holloway Ltd"/>
    <s v="North"/>
    <s v="Bensonhaven"/>
    <s v="Flagship"/>
    <s v="Credit Card"/>
    <n v="3"/>
    <n v="0.23000000000000009"/>
    <n v="681.58000000000027"/>
    <x v="717"/>
  </r>
  <r>
    <s v="SALE721"/>
    <x v="393"/>
    <x v="10"/>
    <x v="0"/>
    <s v="CUST1177"/>
    <x v="0"/>
    <n v="55"/>
    <s v="PROD83"/>
    <s v="Hydrating Face Cleanser"/>
    <x v="2"/>
    <x v="18"/>
    <s v="STORE15"/>
    <s v="Shelton PLC"/>
    <s v="North"/>
    <s v="East Jenniferstad"/>
    <s v="Flagship"/>
    <s v="Credit Card"/>
    <n v="3"/>
    <n v="2.9999999999999916E-2"/>
    <n v="71.22999999999999"/>
    <x v="718"/>
  </r>
  <r>
    <s v="SALE722"/>
    <x v="411"/>
    <x v="9"/>
    <x v="0"/>
    <s v="CUST1241"/>
    <x v="0"/>
    <n v="31"/>
    <s v="PROD15"/>
    <s v="4K Home Projector"/>
    <x v="1"/>
    <x v="5"/>
    <s v="STORE14"/>
    <s v="Mcdonald Inc"/>
    <s v="South"/>
    <s v="Christopherland"/>
    <s v="Outlet"/>
    <s v="COD"/>
    <n v="1"/>
    <n v="0.20999999999999996"/>
    <n v="31.36"/>
    <x v="719"/>
  </r>
  <r>
    <s v="SALE723"/>
    <x v="116"/>
    <x v="4"/>
    <x v="2"/>
    <s v="CUST1341"/>
    <x v="1"/>
    <n v="56"/>
    <s v="PROD41"/>
    <s v="Yoga Exercise Mat"/>
    <x v="0"/>
    <x v="13"/>
    <s v="STORE13"/>
    <s v="Martinez, Adkins and Johnson"/>
    <s v="North"/>
    <s v="Danielmouth"/>
    <s v="Flagship"/>
    <s v="Credit Card"/>
    <n v="2"/>
    <n v="0.14000000000000001"/>
    <n v="555.54999999999995"/>
    <x v="720"/>
  </r>
  <r>
    <s v="SALE724"/>
    <x v="451"/>
    <x v="10"/>
    <x v="2"/>
    <s v="CUST1251"/>
    <x v="0"/>
    <n v="64"/>
    <s v="PROD66"/>
    <s v="Women's Hair Dryer Brush"/>
    <x v="2"/>
    <x v="4"/>
    <s v="STORE16"/>
    <s v="Frederick-Wright"/>
    <s v="West"/>
    <s v="New Jimmymouth"/>
    <s v="Flagship"/>
    <s v="Credit Card"/>
    <n v="4"/>
    <n v="6.0000000000000053E-2"/>
    <n v="805.99"/>
    <x v="721"/>
  </r>
  <r>
    <s v="SALE725"/>
    <x v="452"/>
    <x v="0"/>
    <x v="0"/>
    <s v="CUST1388"/>
    <x v="0"/>
    <n v="53"/>
    <s v="PROD71"/>
    <s v="Hair Repair Oil Treatment"/>
    <x v="2"/>
    <x v="4"/>
    <s v="STORE1"/>
    <s v="Martinez, Adkins and Johnson"/>
    <s v="North"/>
    <s v="Danielmouth"/>
    <s v="Flagship"/>
    <s v="Credit Card"/>
    <n v="1"/>
    <n v="0.28000000000000003"/>
    <n v="506.55"/>
    <x v="722"/>
  </r>
  <r>
    <s v="SALE726"/>
    <x v="182"/>
    <x v="1"/>
    <x v="0"/>
    <s v="CUST1130"/>
    <x v="0"/>
    <n v="29"/>
    <s v="PROD41"/>
    <s v="Yoga Exercise Mat"/>
    <x v="0"/>
    <x v="13"/>
    <s v="STORE11"/>
    <s v="Martinez, Adkins and Johnson"/>
    <s v="North"/>
    <s v="Danielmouth"/>
    <s v="Flagship"/>
    <s v="Credit Card"/>
    <n v="3"/>
    <n v="2.0000000000000018E-2"/>
    <n v="28.69"/>
    <x v="723"/>
  </r>
  <r>
    <s v="SALE727"/>
    <x v="205"/>
    <x v="3"/>
    <x v="1"/>
    <s v="CUST1387"/>
    <x v="1"/>
    <n v="28"/>
    <s v="PROD76"/>
    <s v="Wireless Mouse"/>
    <x v="1"/>
    <x v="3"/>
    <s v="STORE4"/>
    <s v="Mann-Austin"/>
    <s v="East"/>
    <s v="Vasquezborough"/>
    <s v="Online"/>
    <s v="COD"/>
    <n v="1"/>
    <n v="0.22999999999999998"/>
    <n v="106.07000000000001"/>
    <x v="724"/>
  </r>
  <r>
    <s v="SALE728"/>
    <x v="189"/>
    <x v="11"/>
    <x v="1"/>
    <s v="CUST1260"/>
    <x v="1"/>
    <n v="63"/>
    <s v="PROD91"/>
    <s v="Women's High Heels"/>
    <x v="4"/>
    <x v="15"/>
    <s v="STORE0"/>
    <s v="Rivera-Warner"/>
    <s v="East"/>
    <s v="Washingtonfurt"/>
    <s v="Flagship"/>
    <s v="PayPal"/>
    <n v="4"/>
    <n v="6.0000000000000053E-2"/>
    <n v="289.77000000000004"/>
    <x v="725"/>
  </r>
  <r>
    <s v="SALE729"/>
    <x v="453"/>
    <x v="1"/>
    <x v="1"/>
    <s v="CUST1156"/>
    <x v="0"/>
    <n v="46"/>
    <s v="PROD83"/>
    <s v="Hydrating Face Cleanser"/>
    <x v="2"/>
    <x v="18"/>
    <s v="STORE18"/>
    <s v="Guerrero-Schmitt"/>
    <s v="East"/>
    <s v="East Stevechester"/>
    <s v="Flagship"/>
    <s v="COD"/>
    <n v="2"/>
    <n v="1.0000000000000009E-2"/>
    <n v="354.26"/>
    <x v="726"/>
  </r>
  <r>
    <s v="SALE730"/>
    <x v="110"/>
    <x v="8"/>
    <x v="0"/>
    <s v="CUST1385"/>
    <x v="0"/>
    <n v="60"/>
    <s v="PROD68"/>
    <s v="Wooden Nightstand"/>
    <x v="3"/>
    <x v="22"/>
    <s v="STORE14"/>
    <s v="Mcdonald Inc"/>
    <s v="South"/>
    <s v="Christopherland"/>
    <s v="Outlet"/>
    <s v="PayPal"/>
    <n v="1"/>
    <n v="0.25"/>
    <n v="522.72"/>
    <x v="727"/>
  </r>
  <r>
    <s v="SALE731"/>
    <x v="368"/>
    <x v="11"/>
    <x v="0"/>
    <s v="CUST1057"/>
    <x v="1"/>
    <n v="43"/>
    <s v="PROD5"/>
    <s v="Men's Roll-On Perfume"/>
    <x v="2"/>
    <x v="2"/>
    <s v="STORE9"/>
    <s v="Mann-Austin"/>
    <s v="East"/>
    <s v="Vasquezborough"/>
    <s v="Online"/>
    <s v="COD"/>
    <n v="3"/>
    <n v="2.9999999999999916E-2"/>
    <n v="966.01999999999975"/>
    <x v="728"/>
  </r>
  <r>
    <s v="SALE732"/>
    <x v="30"/>
    <x v="11"/>
    <x v="1"/>
    <s v="CUST1224"/>
    <x v="0"/>
    <n v="29"/>
    <s v="PROD50"/>
    <s v="Boxing Hand Wraps"/>
    <x v="0"/>
    <x v="13"/>
    <s v="STORE17"/>
    <s v="Holloway Ltd"/>
    <s v="North"/>
    <s v="Bensonhaven"/>
    <s v="Flagship"/>
    <s v="PayPal"/>
    <n v="1"/>
    <n v="4.0000000000000036E-2"/>
    <n v="498.61"/>
    <x v="729"/>
  </r>
  <r>
    <s v="SALE733"/>
    <x v="454"/>
    <x v="5"/>
    <x v="2"/>
    <s v="CUST1330"/>
    <x v="0"/>
    <n v="54"/>
    <s v="PROD42"/>
    <s v="Smart Home WiFi Camera"/>
    <x v="1"/>
    <x v="11"/>
    <s v="STORE6"/>
    <s v="Mann-Austin"/>
    <s v="East"/>
    <s v="Vasquezborough"/>
    <s v="Online"/>
    <s v="PayPal"/>
    <n v="4"/>
    <n v="5.0000000000000044E-2"/>
    <n v="758.27"/>
    <x v="730"/>
  </r>
  <r>
    <s v="SALE734"/>
    <x v="160"/>
    <x v="9"/>
    <x v="0"/>
    <s v="CUST1198"/>
    <x v="0"/>
    <n v="54"/>
    <s v="PROD3"/>
    <s v="Fabric Sofa Throw Blanket"/>
    <x v="3"/>
    <x v="6"/>
    <s v="STORE2"/>
    <s v="Mann-Austin"/>
    <s v="East"/>
    <s v="Vasquezborough"/>
    <s v="Online"/>
    <s v="PayPal"/>
    <n v="2"/>
    <n v="0.22999999999999998"/>
    <n v="371.02999999999992"/>
    <x v="731"/>
  </r>
  <r>
    <s v="SALE735"/>
    <x v="95"/>
    <x v="2"/>
    <x v="0"/>
    <s v="CUST1355"/>
    <x v="0"/>
    <n v="20"/>
    <s v="PROD91"/>
    <s v="Women's High Heels"/>
    <x v="4"/>
    <x v="15"/>
    <s v="STORE17"/>
    <s v="Holloway Ltd"/>
    <s v="North"/>
    <s v="Bensonhaven"/>
    <s v="Flagship"/>
    <s v="COD"/>
    <n v="1"/>
    <n v="5.0000000000000044E-2"/>
    <n v="230.32000000000002"/>
    <x v="732"/>
  </r>
  <r>
    <s v="SALE736"/>
    <x v="455"/>
    <x v="7"/>
    <x v="0"/>
    <s v="CUST1342"/>
    <x v="1"/>
    <n v="30"/>
    <s v="PROD61"/>
    <s v="Tennis Ball 3-Pack"/>
    <x v="0"/>
    <x v="20"/>
    <s v="STORE6"/>
    <s v="Mann-Austin"/>
    <s v="East"/>
    <s v="Vasquezborough"/>
    <s v="Online"/>
    <s v="COD"/>
    <n v="2"/>
    <n v="0.28000000000000003"/>
    <n v="985.43"/>
    <x v="733"/>
  </r>
  <r>
    <s v="SALE737"/>
    <x v="131"/>
    <x v="10"/>
    <x v="2"/>
    <s v="CUST1422"/>
    <x v="1"/>
    <n v="42"/>
    <s v="PROD9"/>
    <s v="Face Foundation Kit"/>
    <x v="2"/>
    <x v="19"/>
    <s v="STORE4"/>
    <s v="Mann-Austin"/>
    <s v="East"/>
    <s v="Vasquezborough"/>
    <s v="Online"/>
    <s v="PayPal"/>
    <n v="2"/>
    <n v="0.30000000000000004"/>
    <n v="492.50000000000006"/>
    <x v="734"/>
  </r>
  <r>
    <s v="SALE738"/>
    <x v="88"/>
    <x v="1"/>
    <x v="0"/>
    <s v="CUST1364"/>
    <x v="0"/>
    <n v="58"/>
    <s v="PROD46"/>
    <s v="Men's Winter Jacket"/>
    <x v="4"/>
    <x v="21"/>
    <s v="STORE11"/>
    <s v="Martinez, Adkins and Johnson"/>
    <s v="North"/>
    <s v="Danielmouth"/>
    <s v="Flagship"/>
    <s v="PayPal"/>
    <n v="2"/>
    <n v="0.28000000000000003"/>
    <n v="213.69"/>
    <x v="735"/>
  </r>
  <r>
    <s v="SALE739"/>
    <x v="59"/>
    <x v="6"/>
    <x v="2"/>
    <s v="CUST1065"/>
    <x v="1"/>
    <n v="21"/>
    <s v="PROD20"/>
    <s v="Outdoor Sports Water Bottle"/>
    <x v="0"/>
    <x v="11"/>
    <s v="STORE8"/>
    <s v="Mann-Austin"/>
    <s v="East"/>
    <s v="Vasquezborough"/>
    <s v="Online"/>
    <s v="PayPal"/>
    <n v="4"/>
    <n v="7.999999999999996E-2"/>
    <n v="618.83000000000004"/>
    <x v="736"/>
  </r>
  <r>
    <s v="SALE740"/>
    <x v="154"/>
    <x v="4"/>
    <x v="0"/>
    <s v="CUST1093"/>
    <x v="1"/>
    <n v="28"/>
    <s v="PROD59"/>
    <s v="Men's Hair Styling Gel"/>
    <x v="2"/>
    <x v="4"/>
    <s v="STORE11"/>
    <s v="Martinez, Adkins and Johnson"/>
    <s v="North"/>
    <s v="Danielmouth"/>
    <s v="Flagship"/>
    <s v="PayPal"/>
    <n v="2"/>
    <n v="0.16000000000000003"/>
    <n v="81.160000000000011"/>
    <x v="737"/>
  </r>
  <r>
    <s v="SALE741"/>
    <x v="364"/>
    <x v="9"/>
    <x v="0"/>
    <s v="CUST1002"/>
    <x v="1"/>
    <n v="29"/>
    <s v="PROD86"/>
    <s v="Kitchen Cutting Board"/>
    <x v="3"/>
    <x v="8"/>
    <s v="STORE9"/>
    <s v="Mann-Austin"/>
    <s v="East"/>
    <s v="Vasquezborough"/>
    <s v="Online"/>
    <s v="Credit Card"/>
    <n v="1"/>
    <n v="8.9999999999999969E-2"/>
    <n v="431.69"/>
    <x v="738"/>
  </r>
  <r>
    <s v="SALE742"/>
    <x v="221"/>
    <x v="1"/>
    <x v="0"/>
    <s v="CUST1405"/>
    <x v="1"/>
    <n v="18"/>
    <s v="PROD18"/>
    <s v="Women's Denim Jeans"/>
    <x v="4"/>
    <x v="14"/>
    <s v="STORE5"/>
    <s v="Mann-Austin"/>
    <s v="East"/>
    <s v="Vasquezborough"/>
    <s v="Online"/>
    <s v="PayPal"/>
    <n v="3"/>
    <n v="0.29000000000000004"/>
    <n v="438.64999999999992"/>
    <x v="739"/>
  </r>
  <r>
    <s v="SALE743"/>
    <x v="393"/>
    <x v="10"/>
    <x v="0"/>
    <s v="CUST1172"/>
    <x v="1"/>
    <n v="41"/>
    <s v="PROD79"/>
    <s v="Decorative Lamp Shade"/>
    <x v="3"/>
    <x v="16"/>
    <s v="STORE3"/>
    <s v="Mann-Austin"/>
    <s v="East"/>
    <s v="Vasquezborough"/>
    <s v="Online"/>
    <s v="Credit Card"/>
    <n v="3"/>
    <n v="0.26"/>
    <n v="339.41"/>
    <x v="740"/>
  </r>
  <r>
    <s v="SALE744"/>
    <x v="456"/>
    <x v="4"/>
    <x v="2"/>
    <s v="CUST1470"/>
    <x v="1"/>
    <n v="21"/>
    <s v="PROD79"/>
    <s v="Decorative Lamp Shade"/>
    <x v="3"/>
    <x v="16"/>
    <s v="STORE9"/>
    <s v="Mann-Austin"/>
    <s v="East"/>
    <s v="Vasquezborough"/>
    <s v="Online"/>
    <s v="COD"/>
    <n v="4"/>
    <n v="0.20999999999999996"/>
    <n v="848.46999999999991"/>
    <x v="741"/>
  </r>
  <r>
    <s v="SALE745"/>
    <x v="457"/>
    <x v="9"/>
    <x v="2"/>
    <s v="CUST1192"/>
    <x v="0"/>
    <n v="26"/>
    <s v="PROD67"/>
    <s v="Smart LED Light Strip"/>
    <x v="1"/>
    <x v="11"/>
    <s v="STORE8"/>
    <s v="Mann-Austin"/>
    <s v="East"/>
    <s v="Vasquezborough"/>
    <s v="Online"/>
    <s v="PayPal"/>
    <n v="1"/>
    <n v="7.9999999999999849E-2"/>
    <n v="664.87"/>
    <x v="742"/>
  </r>
  <r>
    <s v="SALE746"/>
    <x v="456"/>
    <x v="4"/>
    <x v="2"/>
    <s v="CUST1099"/>
    <x v="0"/>
    <n v="35"/>
    <s v="PROD24"/>
    <s v="Foldable Camping Chair"/>
    <x v="0"/>
    <x v="9"/>
    <s v="STORE7"/>
    <s v="Mann-Austin"/>
    <s v="East"/>
    <s v="Vasquezborough"/>
    <s v="Online"/>
    <s v="PayPal"/>
    <n v="1"/>
    <n v="0.22999999999999998"/>
    <n v="412.11"/>
    <x v="743"/>
  </r>
  <r>
    <s v="SALE747"/>
    <x v="120"/>
    <x v="8"/>
    <x v="2"/>
    <s v="CUST1122"/>
    <x v="0"/>
    <n v="50"/>
    <s v="PROD94"/>
    <s v="Vitamin E Body Lotion"/>
    <x v="2"/>
    <x v="18"/>
    <s v="STORE1"/>
    <s v="Martinez, Adkins and Johnson"/>
    <s v="North"/>
    <s v="Danielmouth"/>
    <s v="Flagship"/>
    <s v="COD"/>
    <n v="1"/>
    <n v="5.0000000000000044E-2"/>
    <n v="126.09"/>
    <x v="744"/>
  </r>
  <r>
    <s v="SALE748"/>
    <x v="207"/>
    <x v="8"/>
    <x v="2"/>
    <s v="CUST1198"/>
    <x v="0"/>
    <n v="54"/>
    <s v="PROD67"/>
    <s v="Smart LED Light Strip"/>
    <x v="1"/>
    <x v="11"/>
    <s v="STORE10"/>
    <s v="Martinez, Adkins and Johnson"/>
    <s v="North"/>
    <s v="Danielmouth"/>
    <s v="Flagship"/>
    <s v="COD"/>
    <n v="4"/>
    <n v="0.18999999999999995"/>
    <n v="602.39"/>
    <x v="745"/>
  </r>
  <r>
    <s v="SALE749"/>
    <x v="458"/>
    <x v="11"/>
    <x v="2"/>
    <s v="CUST1325"/>
    <x v="0"/>
    <n v="60"/>
    <s v="PROD82"/>
    <s v="Fitness Resistance Bands"/>
    <x v="0"/>
    <x v="13"/>
    <s v="STORE3"/>
    <s v="Mann-Austin"/>
    <s v="East"/>
    <s v="Vasquezborough"/>
    <s v="Online"/>
    <s v="COD"/>
    <n v="3"/>
    <n v="2.0000000000000018E-2"/>
    <n v="447.69"/>
    <x v="746"/>
  </r>
  <r>
    <s v="SALE750"/>
    <x v="428"/>
    <x v="5"/>
    <x v="2"/>
    <s v="CUST1248"/>
    <x v="0"/>
    <n v="19"/>
    <s v="PROD34"/>
    <s v="Gaming Mechanical Keyboard"/>
    <x v="1"/>
    <x v="3"/>
    <s v="STORE3"/>
    <s v="Mann-Austin"/>
    <s v="East"/>
    <s v="Vasquezborough"/>
    <s v="Online"/>
    <s v="COD"/>
    <n v="3"/>
    <n v="4.0000000000000147E-2"/>
    <n v="35.160000000000011"/>
    <x v="747"/>
  </r>
  <r>
    <s v="SALE751"/>
    <x v="459"/>
    <x v="9"/>
    <x v="2"/>
    <s v="CUST1330"/>
    <x v="0"/>
    <n v="54"/>
    <s v="PROD72"/>
    <s v="Professional Jump Rope"/>
    <x v="0"/>
    <x v="13"/>
    <s v="STORE11"/>
    <s v="Martinez, Adkins and Johnson"/>
    <s v="North"/>
    <s v="Danielmouth"/>
    <s v="Flagship"/>
    <s v="COD"/>
    <n v="2"/>
    <n v="0.17999999999999994"/>
    <n v="838.59"/>
    <x v="748"/>
  </r>
  <r>
    <s v="SALE752"/>
    <x v="118"/>
    <x v="3"/>
    <x v="0"/>
    <s v="CUST1089"/>
    <x v="0"/>
    <n v="43"/>
    <s v="PROD59"/>
    <s v="Men's Hair Styling Gel"/>
    <x v="2"/>
    <x v="4"/>
    <s v="STORE6"/>
    <s v="Mann-Austin"/>
    <s v="East"/>
    <s v="Vasquezborough"/>
    <s v="Online"/>
    <s v="PayPal"/>
    <n v="4"/>
    <n v="0.26"/>
    <n v="867.94"/>
    <x v="749"/>
  </r>
  <r>
    <s v="SALE753"/>
    <x v="341"/>
    <x v="11"/>
    <x v="0"/>
    <s v="CUST1196"/>
    <x v="1"/>
    <n v="18"/>
    <s v="PROD39"/>
    <s v="Portable Power Bank"/>
    <x v="1"/>
    <x v="10"/>
    <s v="STORE17"/>
    <s v="Holloway Ltd"/>
    <s v="North"/>
    <s v="Bensonhaven"/>
    <s v="Flagship"/>
    <s v="Credit Card"/>
    <n v="1"/>
    <n v="0.25"/>
    <n v="623.88"/>
    <x v="750"/>
  </r>
  <r>
    <s v="SALE754"/>
    <x v="460"/>
    <x v="8"/>
    <x v="0"/>
    <s v="CUST1177"/>
    <x v="0"/>
    <n v="55"/>
    <s v="PROD42"/>
    <s v="Smart Home WiFi Camera"/>
    <x v="1"/>
    <x v="11"/>
    <s v="STORE14"/>
    <s v="Mcdonald Inc"/>
    <s v="South"/>
    <s v="Christopherland"/>
    <s v="Outlet"/>
    <s v="PayPal"/>
    <n v="2"/>
    <n v="0.12"/>
    <n v="567.95000000000005"/>
    <x v="751"/>
  </r>
  <r>
    <s v="SALE755"/>
    <x v="231"/>
    <x v="0"/>
    <x v="0"/>
    <s v="CUST1323"/>
    <x v="1"/>
    <n v="64"/>
    <s v="PROD31"/>
    <s v="Basketball"/>
    <x v="0"/>
    <x v="0"/>
    <s v="STORE18"/>
    <s v="Guerrero-Schmitt"/>
    <s v="East"/>
    <s v="East Stevechester"/>
    <s v="Flagship"/>
    <s v="Credit Card"/>
    <n v="2"/>
    <n v="0.18999999999999995"/>
    <n v="671.68999999999994"/>
    <x v="752"/>
  </r>
  <r>
    <s v="SALE756"/>
    <x v="461"/>
    <x v="5"/>
    <x v="2"/>
    <s v="CUST1206"/>
    <x v="1"/>
    <n v="26"/>
    <s v="PROD6"/>
    <s v="Men's Hair Styling Gel"/>
    <x v="2"/>
    <x v="4"/>
    <s v="STORE7"/>
    <s v="Mann-Austin"/>
    <s v="East"/>
    <s v="Vasquezborough"/>
    <s v="Online"/>
    <s v="PayPal"/>
    <n v="2"/>
    <n v="0.20999999999999996"/>
    <n v="257.95999999999998"/>
    <x v="753"/>
  </r>
  <r>
    <s v="SALE757"/>
    <x v="235"/>
    <x v="0"/>
    <x v="0"/>
    <s v="CUST1204"/>
    <x v="0"/>
    <n v="52"/>
    <s v="PROD98"/>
    <s v="Portable Bluetooth Speaker"/>
    <x v="1"/>
    <x v="1"/>
    <s v="STORE19"/>
    <s v="Mann-Austin"/>
    <s v="East"/>
    <s v="Vasquezborough"/>
    <s v="Online"/>
    <s v="PayPal"/>
    <n v="4"/>
    <n v="0.27"/>
    <n v="281.48"/>
    <x v="754"/>
  </r>
  <r>
    <s v="SALE758"/>
    <x v="462"/>
    <x v="2"/>
    <x v="0"/>
    <s v="CUST1316"/>
    <x v="0"/>
    <n v="34"/>
    <s v="PROD20"/>
    <s v="Outdoor Sports Water Bottle"/>
    <x v="0"/>
    <x v="11"/>
    <s v="STORE11"/>
    <s v="Martinez, Adkins and Johnson"/>
    <s v="North"/>
    <s v="Danielmouth"/>
    <s v="Flagship"/>
    <s v="COD"/>
    <n v="1"/>
    <n v="0.13"/>
    <n v="202.13000000000002"/>
    <x v="755"/>
  </r>
  <r>
    <s v="SALE759"/>
    <x v="463"/>
    <x v="3"/>
    <x v="1"/>
    <s v="CUST1271"/>
    <x v="0"/>
    <n v="64"/>
    <s v="PROD74"/>
    <s v="Bluetooth Car Audio System"/>
    <x v="1"/>
    <x v="1"/>
    <s v="STORE5"/>
    <s v="Mann-Austin"/>
    <s v="East"/>
    <s v="Vasquezborough"/>
    <s v="Online"/>
    <s v="PayPal"/>
    <n v="1"/>
    <n v="9.9999999999998979E-3"/>
    <n v="370.65999999999997"/>
    <x v="756"/>
  </r>
  <r>
    <s v="SALE760"/>
    <x v="464"/>
    <x v="6"/>
    <x v="0"/>
    <s v="CUST1005"/>
    <x v="0"/>
    <n v="24"/>
    <s v="PROD61"/>
    <s v="Tennis Ball 3-Pack"/>
    <x v="0"/>
    <x v="20"/>
    <s v="STORE12"/>
    <s v="Martinez, Adkins and Johnson"/>
    <s v="North"/>
    <s v="Danielmouth"/>
    <s v="Flagship"/>
    <s v="Credit Card"/>
    <n v="4"/>
    <n v="0.12"/>
    <n v="731.53"/>
    <x v="757"/>
  </r>
  <r>
    <s v="SALE761"/>
    <x v="160"/>
    <x v="9"/>
    <x v="0"/>
    <s v="CUST1165"/>
    <x v="1"/>
    <n v="47"/>
    <s v="PROD78"/>
    <s v="Essential Oil Diffuser"/>
    <x v="3"/>
    <x v="6"/>
    <s v="STORE1"/>
    <s v="Martinez, Adkins and Johnson"/>
    <s v="North"/>
    <s v="Danielmouth"/>
    <s v="Flagship"/>
    <s v="PayPal"/>
    <n v="3"/>
    <n v="6.9999999999999951E-2"/>
    <n v="468.25"/>
    <x v="758"/>
  </r>
  <r>
    <s v="SALE762"/>
    <x v="398"/>
    <x v="9"/>
    <x v="0"/>
    <s v="CUST1001"/>
    <x v="1"/>
    <n v="26"/>
    <s v="PROD67"/>
    <s v="Smart LED Light Strip"/>
    <x v="1"/>
    <x v="11"/>
    <s v="STORE0"/>
    <s v="Rivera-Warner"/>
    <s v="East"/>
    <s v="Washingtonfurt"/>
    <s v="Flagship"/>
    <s v="COD"/>
    <n v="1"/>
    <n v="9.9999999999999978E-2"/>
    <n v="928.72"/>
    <x v="759"/>
  </r>
  <r>
    <s v="SALE763"/>
    <x v="5"/>
    <x v="0"/>
    <x v="0"/>
    <s v="CUST1101"/>
    <x v="0"/>
    <n v="29"/>
    <s v="PROD4"/>
    <s v="Portable Power Bank"/>
    <x v="1"/>
    <x v="10"/>
    <s v="STORE18"/>
    <s v="Guerrero-Schmitt"/>
    <s v="East"/>
    <s v="East Stevechester"/>
    <s v="Flagship"/>
    <s v="PayPal"/>
    <n v="3"/>
    <n v="6.0000000000000053E-2"/>
    <n v="217.22"/>
    <x v="760"/>
  </r>
  <r>
    <s v="SALE764"/>
    <x v="142"/>
    <x v="9"/>
    <x v="2"/>
    <s v="CUST1405"/>
    <x v="1"/>
    <n v="18"/>
    <s v="PROD24"/>
    <s v="Foldable Camping Chair"/>
    <x v="0"/>
    <x v="9"/>
    <s v="STORE3"/>
    <s v="Mann-Austin"/>
    <s v="East"/>
    <s v="Vasquezborough"/>
    <s v="Online"/>
    <s v="Credit Card"/>
    <n v="1"/>
    <n v="0.30000000000000004"/>
    <n v="387.99000000000007"/>
    <x v="761"/>
  </r>
  <r>
    <s v="SALE765"/>
    <x v="132"/>
    <x v="9"/>
    <x v="2"/>
    <s v="CUST1476"/>
    <x v="1"/>
    <n v="33"/>
    <s v="PROD18"/>
    <s v="Women's Denim Jeans"/>
    <x v="4"/>
    <x v="14"/>
    <s v="STORE6"/>
    <s v="Mann-Austin"/>
    <s v="East"/>
    <s v="Vasquezborough"/>
    <s v="Online"/>
    <s v="Credit Card"/>
    <n v="4"/>
    <n v="0.22999999999999998"/>
    <n v="186.24000000000004"/>
    <x v="762"/>
  </r>
  <r>
    <s v="SALE766"/>
    <x v="146"/>
    <x v="2"/>
    <x v="0"/>
    <s v="CUST1296"/>
    <x v="1"/>
    <n v="28"/>
    <s v="PROD40"/>
    <s v="Noise-Canceling Headphones"/>
    <x v="1"/>
    <x v="1"/>
    <s v="STORE8"/>
    <s v="Mann-Austin"/>
    <s v="East"/>
    <s v="Vasquezborough"/>
    <s v="Online"/>
    <s v="COD"/>
    <n v="4"/>
    <n v="0.21999999999999997"/>
    <n v="609.05999999999995"/>
    <x v="763"/>
  </r>
  <r>
    <s v="SALE767"/>
    <x v="244"/>
    <x v="5"/>
    <x v="0"/>
    <s v="CUST1437"/>
    <x v="1"/>
    <n v="47"/>
    <s v="PROD33"/>
    <s v="Modern Wall Clock"/>
    <x v="3"/>
    <x v="6"/>
    <s v="STORE11"/>
    <s v="Martinez, Adkins and Johnson"/>
    <s v="North"/>
    <s v="Danielmouth"/>
    <s v="Flagship"/>
    <s v="PayPal"/>
    <n v="1"/>
    <n v="0.20999999999999996"/>
    <n v="827.91"/>
    <x v="764"/>
  </r>
  <r>
    <s v="SALE768"/>
    <x v="40"/>
    <x v="0"/>
    <x v="0"/>
    <s v="CUST1176"/>
    <x v="0"/>
    <n v="48"/>
    <s v="PROD83"/>
    <s v="Hydrating Face Cleanser"/>
    <x v="2"/>
    <x v="18"/>
    <s v="STORE0"/>
    <s v="Rivera-Warner"/>
    <s v="East"/>
    <s v="Washingtonfurt"/>
    <s v="Flagship"/>
    <s v="PayPal"/>
    <n v="1"/>
    <n v="0.24"/>
    <n v="303.79000000000002"/>
    <x v="765"/>
  </r>
  <r>
    <s v="SALE769"/>
    <x v="465"/>
    <x v="8"/>
    <x v="2"/>
    <s v="CUST1104"/>
    <x v="0"/>
    <n v="64"/>
    <s v="PROD37"/>
    <s v="Men's Casual Sneakers"/>
    <x v="4"/>
    <x v="15"/>
    <s v="STORE6"/>
    <s v="Mann-Austin"/>
    <s v="East"/>
    <s v="Vasquezborough"/>
    <s v="Online"/>
    <s v="COD"/>
    <n v="2"/>
    <n v="0.14000000000000001"/>
    <n v="365.91"/>
    <x v="766"/>
  </r>
  <r>
    <s v="SALE770"/>
    <x v="362"/>
    <x v="10"/>
    <x v="2"/>
    <s v="CUST1069"/>
    <x v="1"/>
    <n v="24"/>
    <s v="PROD25"/>
    <s v="Women's Scarf Set"/>
    <x v="4"/>
    <x v="11"/>
    <s v="STORE17"/>
    <s v="Holloway Ltd"/>
    <s v="North"/>
    <s v="Bensonhaven"/>
    <s v="Flagship"/>
    <s v="Credit Card"/>
    <n v="3"/>
    <n v="0.15999999999999992"/>
    <n v="852.71999999999969"/>
    <x v="767"/>
  </r>
  <r>
    <s v="SALE771"/>
    <x v="385"/>
    <x v="10"/>
    <x v="2"/>
    <s v="CUST1247"/>
    <x v="0"/>
    <n v="32"/>
    <s v="PROD10"/>
    <s v="Men's Graphic T-Shirt"/>
    <x v="4"/>
    <x v="12"/>
    <s v="STORE4"/>
    <s v="Mann-Austin"/>
    <s v="East"/>
    <s v="Vasquezborough"/>
    <s v="Online"/>
    <s v="Credit Card"/>
    <n v="1"/>
    <n v="0.17999999999999994"/>
    <n v="768.25"/>
    <x v="768"/>
  </r>
  <r>
    <s v="SALE772"/>
    <x v="466"/>
    <x v="3"/>
    <x v="1"/>
    <s v="CUST1350"/>
    <x v="0"/>
    <n v="26"/>
    <s v="PROD92"/>
    <s v="Microwave Oven"/>
    <x v="3"/>
    <x v="5"/>
    <s v="STORE19"/>
    <s v="Mann-Austin"/>
    <s v="East"/>
    <s v="Vasquezborough"/>
    <s v="Online"/>
    <s v="COD"/>
    <n v="2"/>
    <n v="2.0000000000000129E-2"/>
    <n v="318.62"/>
    <x v="769"/>
  </r>
  <r>
    <s v="SALE773"/>
    <x v="467"/>
    <x v="4"/>
    <x v="2"/>
    <s v="CUST1049"/>
    <x v="1"/>
    <n v="45"/>
    <s v="PROD76"/>
    <s v="Wireless Mouse"/>
    <x v="1"/>
    <x v="3"/>
    <s v="STORE2"/>
    <s v="Mann-Austin"/>
    <s v="East"/>
    <s v="Vasquezborough"/>
    <s v="Online"/>
    <s v="PayPal"/>
    <n v="4"/>
    <n v="0.14000000000000001"/>
    <n v="402.11"/>
    <x v="770"/>
  </r>
  <r>
    <s v="SALE774"/>
    <x v="391"/>
    <x v="5"/>
    <x v="2"/>
    <s v="CUST1408"/>
    <x v="0"/>
    <n v="36"/>
    <s v="PROD84"/>
    <s v="Wooden Bookshelf"/>
    <x v="3"/>
    <x v="22"/>
    <s v="STORE17"/>
    <s v="Holloway Ltd"/>
    <s v="North"/>
    <s v="Bensonhaven"/>
    <s v="Flagship"/>
    <s v="COD"/>
    <n v="3"/>
    <n v="0.18000000000000005"/>
    <n v="846.31"/>
    <x v="771"/>
  </r>
  <r>
    <s v="SALE775"/>
    <x v="468"/>
    <x v="2"/>
    <x v="2"/>
    <s v="CUST1168"/>
    <x v="1"/>
    <n v="36"/>
    <s v="PROD94"/>
    <s v="Vitamin E Body Lotion"/>
    <x v="2"/>
    <x v="18"/>
    <s v="STORE14"/>
    <s v="Mcdonald Inc"/>
    <s v="South"/>
    <s v="Christopherland"/>
    <s v="Outlet"/>
    <s v="COD"/>
    <n v="1"/>
    <n v="7.0000000000000062E-2"/>
    <n v="269.94"/>
    <x v="772"/>
  </r>
  <r>
    <s v="SALE776"/>
    <x v="469"/>
    <x v="2"/>
    <x v="0"/>
    <s v="CUST1241"/>
    <x v="0"/>
    <n v="31"/>
    <s v="PROD20"/>
    <s v="Outdoor Sports Water Bottle"/>
    <x v="0"/>
    <x v="11"/>
    <s v="STORE4"/>
    <s v="Mann-Austin"/>
    <s v="East"/>
    <s v="Vasquezborough"/>
    <s v="Online"/>
    <s v="COD"/>
    <n v="3"/>
    <n v="0.29000000000000004"/>
    <n v="909.25000000000023"/>
    <x v="773"/>
  </r>
  <r>
    <s v="SALE777"/>
    <x v="316"/>
    <x v="6"/>
    <x v="0"/>
    <s v="CUST1363"/>
    <x v="0"/>
    <n v="23"/>
    <s v="PROD91"/>
    <s v="Women's High Heels"/>
    <x v="4"/>
    <x v="15"/>
    <s v="STORE12"/>
    <s v="Martinez, Adkins and Johnson"/>
    <s v="North"/>
    <s v="Danielmouth"/>
    <s v="Flagship"/>
    <s v="COD"/>
    <n v="2"/>
    <n v="0.20999999999999996"/>
    <n v="229.81"/>
    <x v="774"/>
  </r>
  <r>
    <s v="SALE778"/>
    <x v="470"/>
    <x v="2"/>
    <x v="0"/>
    <s v="CUST1037"/>
    <x v="1"/>
    <n v="27"/>
    <s v="PROD78"/>
    <s v="Essential Oil Diffuser"/>
    <x v="3"/>
    <x v="6"/>
    <s v="STORE15"/>
    <s v="Shelton PLC"/>
    <s v="North"/>
    <s v="East Jenniferstad"/>
    <s v="Flagship"/>
    <s v="PayPal"/>
    <n v="3"/>
    <n v="6.0000000000000053E-2"/>
    <n v="442.36000000000007"/>
    <x v="775"/>
  </r>
  <r>
    <s v="SALE779"/>
    <x v="239"/>
    <x v="10"/>
    <x v="0"/>
    <s v="CUST1239"/>
    <x v="1"/>
    <n v="58"/>
    <s v="PROD86"/>
    <s v="Kitchen Cutting Board"/>
    <x v="3"/>
    <x v="8"/>
    <s v="STORE3"/>
    <s v="Mann-Austin"/>
    <s v="East"/>
    <s v="Vasquezborough"/>
    <s v="Online"/>
    <s v="Credit Card"/>
    <n v="3"/>
    <n v="1.000000000000012E-2"/>
    <n v="413.74000000000012"/>
    <x v="776"/>
  </r>
  <r>
    <s v="SALE780"/>
    <x v="471"/>
    <x v="0"/>
    <x v="0"/>
    <s v="CUST1496"/>
    <x v="0"/>
    <n v="56"/>
    <s v="PROD89"/>
    <s v="Face Foundation Kit"/>
    <x v="2"/>
    <x v="19"/>
    <s v="STORE14"/>
    <s v="Mcdonald Inc"/>
    <s v="South"/>
    <s v="Christopherland"/>
    <s v="Outlet"/>
    <s v="PayPal"/>
    <n v="4"/>
    <n v="0.17999999999999994"/>
    <n v="79.749999999999986"/>
    <x v="777"/>
  </r>
  <r>
    <s v="SALE781"/>
    <x v="138"/>
    <x v="5"/>
    <x v="0"/>
    <s v="CUST1495"/>
    <x v="1"/>
    <n v="23"/>
    <s v="PROD40"/>
    <s v="Noise-Canceling Headphones"/>
    <x v="1"/>
    <x v="1"/>
    <s v="STORE12"/>
    <s v="Martinez, Adkins and Johnson"/>
    <s v="North"/>
    <s v="Danielmouth"/>
    <s v="Flagship"/>
    <s v="Credit Card"/>
    <n v="4"/>
    <n v="2.9999999999999916E-2"/>
    <n v="95.06"/>
    <x v="778"/>
  </r>
  <r>
    <s v="SALE782"/>
    <x v="472"/>
    <x v="10"/>
    <x v="2"/>
    <s v="CUST1416"/>
    <x v="0"/>
    <n v="46"/>
    <s v="PROD98"/>
    <s v="Portable Bluetooth Speaker"/>
    <x v="1"/>
    <x v="1"/>
    <s v="STORE7"/>
    <s v="Mann-Austin"/>
    <s v="East"/>
    <s v="Vasquezborough"/>
    <s v="Online"/>
    <s v="COD"/>
    <n v="4"/>
    <n v="0.27"/>
    <n v="107.08000000000001"/>
    <x v="779"/>
  </r>
  <r>
    <s v="SALE783"/>
    <x v="473"/>
    <x v="5"/>
    <x v="2"/>
    <s v="CUST1474"/>
    <x v="1"/>
    <n v="32"/>
    <s v="PROD99"/>
    <s v="Stainless Steel Cookware Set"/>
    <x v="3"/>
    <x v="8"/>
    <s v="STORE18"/>
    <s v="Guerrero-Schmitt"/>
    <s v="East"/>
    <s v="East Stevechester"/>
    <s v="Flagship"/>
    <s v="COD"/>
    <n v="1"/>
    <n v="3.0000000000000027E-2"/>
    <n v="873.18"/>
    <x v="780"/>
  </r>
  <r>
    <s v="SALE784"/>
    <x v="267"/>
    <x v="10"/>
    <x v="2"/>
    <s v="CUST1377"/>
    <x v="1"/>
    <n v="39"/>
    <s v="PROD70"/>
    <s v="Kitchen Storage Rack"/>
    <x v="3"/>
    <x v="7"/>
    <s v="STORE18"/>
    <s v="Guerrero-Schmitt"/>
    <s v="East"/>
    <s v="East Stevechester"/>
    <s v="Flagship"/>
    <s v="COD"/>
    <n v="1"/>
    <n v="9.9999999999999978E-2"/>
    <n v="914.75"/>
    <x v="781"/>
  </r>
  <r>
    <s v="SALE785"/>
    <x v="335"/>
    <x v="1"/>
    <x v="1"/>
    <s v="CUST1049"/>
    <x v="1"/>
    <n v="45"/>
    <s v="PROD73"/>
    <s v="Shin Guards – Adult"/>
    <x v="0"/>
    <x v="0"/>
    <s v="STORE13"/>
    <s v="Martinez, Adkins and Johnson"/>
    <s v="North"/>
    <s v="Danielmouth"/>
    <s v="Flagship"/>
    <s v="Credit Card"/>
    <n v="4"/>
    <n v="9.9999999999999978E-2"/>
    <n v="457.33"/>
    <x v="782"/>
  </r>
  <r>
    <s v="SALE786"/>
    <x v="392"/>
    <x v="3"/>
    <x v="0"/>
    <s v="CUST1292"/>
    <x v="0"/>
    <n v="30"/>
    <s v="PROD99"/>
    <s v="Stainless Steel Cookware Set"/>
    <x v="3"/>
    <x v="8"/>
    <s v="STORE3"/>
    <s v="Mann-Austin"/>
    <s v="East"/>
    <s v="Vasquezborough"/>
    <s v="Online"/>
    <s v="PayPal"/>
    <n v="3"/>
    <n v="0.22999999999999998"/>
    <n v="761.88"/>
    <x v="783"/>
  </r>
  <r>
    <s v="SALE787"/>
    <x v="376"/>
    <x v="5"/>
    <x v="2"/>
    <s v="CUST1177"/>
    <x v="0"/>
    <n v="55"/>
    <s v="PROD37"/>
    <s v="Men's Casual Sneakers"/>
    <x v="4"/>
    <x v="15"/>
    <s v="STORE19"/>
    <s v="Mann-Austin"/>
    <s v="East"/>
    <s v="Vasquezborough"/>
    <s v="Online"/>
    <s v="Credit Card"/>
    <n v="4"/>
    <n v="0.13"/>
    <n v="122.87"/>
    <x v="784"/>
  </r>
  <r>
    <s v="SALE788"/>
    <x v="428"/>
    <x v="5"/>
    <x v="2"/>
    <s v="CUST1475"/>
    <x v="1"/>
    <n v="18"/>
    <s v="PROD73"/>
    <s v="Shin Guards – Adult"/>
    <x v="0"/>
    <x v="0"/>
    <s v="STORE4"/>
    <s v="Mann-Austin"/>
    <s v="East"/>
    <s v="Vasquezborough"/>
    <s v="Online"/>
    <s v="COD"/>
    <n v="4"/>
    <n v="0.28000000000000003"/>
    <n v="753"/>
    <x v="785"/>
  </r>
  <r>
    <s v="SALE789"/>
    <x v="474"/>
    <x v="6"/>
    <x v="0"/>
    <s v="CUST1370"/>
    <x v="0"/>
    <n v="45"/>
    <s v="PROD5"/>
    <s v="Men's Roll-On Perfume"/>
    <x v="2"/>
    <x v="2"/>
    <s v="STORE5"/>
    <s v="Mann-Austin"/>
    <s v="East"/>
    <s v="Vasquezborough"/>
    <s v="Online"/>
    <s v="Credit Card"/>
    <n v="2"/>
    <n v="0.20999999999999996"/>
    <n v="788.05"/>
    <x v="786"/>
  </r>
  <r>
    <s v="SALE790"/>
    <x v="13"/>
    <x v="7"/>
    <x v="2"/>
    <s v="CUST1462"/>
    <x v="1"/>
    <n v="34"/>
    <s v="PROD82"/>
    <s v="Fitness Resistance Bands"/>
    <x v="0"/>
    <x v="13"/>
    <s v="STORE10"/>
    <s v="Martinez, Adkins and Johnson"/>
    <s v="North"/>
    <s v="Danielmouth"/>
    <s v="Flagship"/>
    <s v="Credit Card"/>
    <n v="2"/>
    <n v="0.29000000000000004"/>
    <n v="807.10000000000014"/>
    <x v="787"/>
  </r>
  <r>
    <s v="SALE791"/>
    <x v="475"/>
    <x v="4"/>
    <x v="0"/>
    <s v="CUST1134"/>
    <x v="0"/>
    <n v="54"/>
    <s v="PROD8"/>
    <s v="Decorative Lamp Shade"/>
    <x v="3"/>
    <x v="16"/>
    <s v="STORE1"/>
    <s v="Martinez, Adkins and Johnson"/>
    <s v="North"/>
    <s v="Danielmouth"/>
    <s v="Flagship"/>
    <s v="PayPal"/>
    <n v="2"/>
    <n v="2.0000000000000018E-2"/>
    <n v="443.09"/>
    <x v="788"/>
  </r>
  <r>
    <s v="SALE792"/>
    <x v="476"/>
    <x v="7"/>
    <x v="2"/>
    <s v="CUST1468"/>
    <x v="0"/>
    <n v="45"/>
    <s v="PROD19"/>
    <s v="Knee Support Brace"/>
    <x v="0"/>
    <x v="20"/>
    <s v="STORE15"/>
    <s v="Shelton PLC"/>
    <s v="North"/>
    <s v="East Jenniferstad"/>
    <s v="Flagship"/>
    <s v="COD"/>
    <n v="1"/>
    <n v="2.0000000000000129E-2"/>
    <n v="512.1600000000002"/>
    <x v="789"/>
  </r>
  <r>
    <s v="SALE793"/>
    <x v="85"/>
    <x v="11"/>
    <x v="0"/>
    <s v="CUST1208"/>
    <x v="0"/>
    <n v="54"/>
    <s v="PROD41"/>
    <s v="Yoga Exercise Mat"/>
    <x v="0"/>
    <x v="13"/>
    <s v="STORE18"/>
    <s v="Guerrero-Schmitt"/>
    <s v="East"/>
    <s v="East Stevechester"/>
    <s v="Flagship"/>
    <s v="COD"/>
    <n v="2"/>
    <n v="0.22999999999999998"/>
    <n v="602.54999999999995"/>
    <x v="790"/>
  </r>
  <r>
    <s v="SALE794"/>
    <x v="142"/>
    <x v="9"/>
    <x v="2"/>
    <s v="CUST1164"/>
    <x v="1"/>
    <n v="39"/>
    <s v="PROD42"/>
    <s v="Smart Home WiFi Camera"/>
    <x v="1"/>
    <x v="11"/>
    <s v="STORE0"/>
    <s v="Rivera-Warner"/>
    <s v="East"/>
    <s v="Washingtonfurt"/>
    <s v="Flagship"/>
    <s v="COD"/>
    <n v="3"/>
    <n v="9.000000000000008E-2"/>
    <n v="846.19000000000017"/>
    <x v="791"/>
  </r>
  <r>
    <s v="SALE795"/>
    <x v="359"/>
    <x v="10"/>
    <x v="2"/>
    <s v="CUST1326"/>
    <x v="1"/>
    <n v="58"/>
    <s v="PROD69"/>
    <s v="Men's Sports Shorts"/>
    <x v="4"/>
    <x v="14"/>
    <s v="STORE8"/>
    <s v="Mann-Austin"/>
    <s v="East"/>
    <s v="Vasquezborough"/>
    <s v="Online"/>
    <s v="Credit Card"/>
    <n v="1"/>
    <n v="0.29000000000000004"/>
    <n v="506.73"/>
    <x v="792"/>
  </r>
  <r>
    <s v="SALE796"/>
    <x v="289"/>
    <x v="4"/>
    <x v="0"/>
    <s v="CUST1052"/>
    <x v="0"/>
    <n v="55"/>
    <s v="PROD51"/>
    <s v="HDMI Cable – 2m"/>
    <x v="1"/>
    <x v="11"/>
    <s v="STORE16"/>
    <s v="Frederick-Wright"/>
    <s v="West"/>
    <s v="New Jimmymouth"/>
    <s v="Flagship"/>
    <s v="COD"/>
    <n v="1"/>
    <n v="0.13"/>
    <n v="408.66"/>
    <x v="793"/>
  </r>
  <r>
    <s v="SALE797"/>
    <x v="21"/>
    <x v="2"/>
    <x v="0"/>
    <s v="CUST1110"/>
    <x v="1"/>
    <n v="40"/>
    <s v="PROD8"/>
    <s v="Decorative Lamp Shade"/>
    <x v="3"/>
    <x v="16"/>
    <s v="STORE17"/>
    <s v="Holloway Ltd"/>
    <s v="North"/>
    <s v="Bensonhaven"/>
    <s v="Flagship"/>
    <s v="COD"/>
    <n v="3"/>
    <n v="5.9999999999999942E-2"/>
    <n v="170.47999999999993"/>
    <x v="794"/>
  </r>
  <r>
    <s v="SALE798"/>
    <x v="216"/>
    <x v="9"/>
    <x v="2"/>
    <s v="CUST1097"/>
    <x v="0"/>
    <n v="36"/>
    <s v="PROD18"/>
    <s v="Women's Denim Jeans"/>
    <x v="4"/>
    <x v="14"/>
    <s v="STORE9"/>
    <s v="Mann-Austin"/>
    <s v="East"/>
    <s v="Vasquezborough"/>
    <s v="Online"/>
    <s v="PayPal"/>
    <n v="1"/>
    <n v="0.17999999999999994"/>
    <n v="423.48000000000013"/>
    <x v="795"/>
  </r>
  <r>
    <s v="SALE799"/>
    <x v="64"/>
    <x v="11"/>
    <x v="1"/>
    <s v="CUST1235"/>
    <x v="1"/>
    <n v="28"/>
    <s v="PROD92"/>
    <s v="Microwave Oven"/>
    <x v="3"/>
    <x v="5"/>
    <s v="STORE11"/>
    <s v="Martinez, Adkins and Johnson"/>
    <s v="North"/>
    <s v="Danielmouth"/>
    <s v="Flagship"/>
    <s v="Credit Card"/>
    <n v="4"/>
    <n v="9.9999999999999978E-2"/>
    <n v="23.57"/>
    <x v="796"/>
  </r>
  <r>
    <s v="SALE800"/>
    <x v="315"/>
    <x v="2"/>
    <x v="2"/>
    <s v="CUST1381"/>
    <x v="0"/>
    <n v="50"/>
    <s v="PROD42"/>
    <s v="Smart Home WiFi Camera"/>
    <x v="1"/>
    <x v="11"/>
    <s v="STORE18"/>
    <s v="Guerrero-Schmitt"/>
    <s v="East"/>
    <s v="East Stevechester"/>
    <s v="Flagship"/>
    <s v="COD"/>
    <n v="2"/>
    <n v="9.9999999999999978E-2"/>
    <n v="953.26"/>
    <x v="797"/>
  </r>
  <r>
    <s v="SALE801"/>
    <x v="477"/>
    <x v="1"/>
    <x v="1"/>
    <s v="CUST1347"/>
    <x v="1"/>
    <n v="39"/>
    <s v="PROD73"/>
    <s v="Shin Guards – Adult"/>
    <x v="0"/>
    <x v="0"/>
    <s v="STORE7"/>
    <s v="Mann-Austin"/>
    <s v="East"/>
    <s v="Vasquezborough"/>
    <s v="Online"/>
    <s v="COD"/>
    <n v="3"/>
    <n v="0.1399999999999999"/>
    <n v="405.12999999999994"/>
    <x v="798"/>
  </r>
  <r>
    <s v="SALE802"/>
    <x v="7"/>
    <x v="3"/>
    <x v="1"/>
    <s v="CUST1339"/>
    <x v="1"/>
    <n v="52"/>
    <s v="PROD2"/>
    <s v="Knee Support Brace"/>
    <x v="0"/>
    <x v="20"/>
    <s v="STORE4"/>
    <s v="Mann-Austin"/>
    <s v="East"/>
    <s v="Vasquezborough"/>
    <s v="Online"/>
    <s v="PayPal"/>
    <n v="2"/>
    <n v="0.26"/>
    <n v="333.83"/>
    <x v="799"/>
  </r>
  <r>
    <s v="SALE803"/>
    <x v="478"/>
    <x v="9"/>
    <x v="2"/>
    <s v="CUST1333"/>
    <x v="1"/>
    <n v="64"/>
    <s v="PROD91"/>
    <s v="Women's High Heels"/>
    <x v="4"/>
    <x v="15"/>
    <s v="STORE3"/>
    <s v="Mann-Austin"/>
    <s v="East"/>
    <s v="Vasquezborough"/>
    <s v="Online"/>
    <s v="PayPal"/>
    <n v="2"/>
    <n v="0.21999999999999997"/>
    <n v="727.18"/>
    <x v="800"/>
  </r>
  <r>
    <s v="SALE804"/>
    <x v="428"/>
    <x v="5"/>
    <x v="2"/>
    <s v="CUST1306"/>
    <x v="0"/>
    <n v="44"/>
    <s v="PROD5"/>
    <s v="Men's Roll-On Perfume"/>
    <x v="2"/>
    <x v="2"/>
    <s v="STORE10"/>
    <s v="Martinez, Adkins and Johnson"/>
    <s v="North"/>
    <s v="Danielmouth"/>
    <s v="Flagship"/>
    <s v="COD"/>
    <n v="2"/>
    <n v="0.18999999999999995"/>
    <n v="516.02"/>
    <x v="801"/>
  </r>
  <r>
    <s v="SALE805"/>
    <x v="191"/>
    <x v="9"/>
    <x v="0"/>
    <s v="CUST1294"/>
    <x v="0"/>
    <n v="29"/>
    <s v="PROD42"/>
    <s v="Smart Home WiFi Camera"/>
    <x v="1"/>
    <x v="11"/>
    <s v="STORE11"/>
    <s v="Martinez, Adkins and Johnson"/>
    <s v="North"/>
    <s v="Danielmouth"/>
    <s v="Flagship"/>
    <s v="Credit Card"/>
    <n v="2"/>
    <n v="0.28000000000000003"/>
    <n v="705.61"/>
    <x v="802"/>
  </r>
  <r>
    <s v="SALE806"/>
    <x v="479"/>
    <x v="5"/>
    <x v="0"/>
    <s v="CUST1275"/>
    <x v="0"/>
    <n v="22"/>
    <s v="PROD84"/>
    <s v="Wooden Bookshelf"/>
    <x v="3"/>
    <x v="22"/>
    <s v="STORE8"/>
    <s v="Mann-Austin"/>
    <s v="East"/>
    <s v="Vasquezborough"/>
    <s v="Online"/>
    <s v="COD"/>
    <n v="3"/>
    <n v="0.18000000000000005"/>
    <n v="654.47000000000014"/>
    <x v="803"/>
  </r>
  <r>
    <s v="SALE807"/>
    <x v="480"/>
    <x v="9"/>
    <x v="2"/>
    <s v="CUST1171"/>
    <x v="1"/>
    <n v="44"/>
    <s v="PROD88"/>
    <s v="Sports Wrist Sweatbands"/>
    <x v="0"/>
    <x v="11"/>
    <s v="STORE15"/>
    <s v="Shelton PLC"/>
    <s v="North"/>
    <s v="East Jenniferstad"/>
    <s v="Flagship"/>
    <s v="Credit Card"/>
    <n v="2"/>
    <n v="0.22999999999999998"/>
    <n v="315.27"/>
    <x v="804"/>
  </r>
  <r>
    <s v="SALE808"/>
    <x v="279"/>
    <x v="3"/>
    <x v="0"/>
    <s v="CUST1222"/>
    <x v="0"/>
    <n v="35"/>
    <s v="PROD28"/>
    <s v="Sports Stopwatch Timer"/>
    <x v="0"/>
    <x v="11"/>
    <s v="STORE2"/>
    <s v="Mann-Austin"/>
    <s v="East"/>
    <s v="Vasquezborough"/>
    <s v="Online"/>
    <s v="Credit Card"/>
    <n v="1"/>
    <n v="5.0000000000000044E-2"/>
    <n v="974.47"/>
    <x v="805"/>
  </r>
  <r>
    <s v="SALE809"/>
    <x v="481"/>
    <x v="6"/>
    <x v="0"/>
    <s v="CUST1067"/>
    <x v="0"/>
    <n v="58"/>
    <s v="PROD2"/>
    <s v="Knee Support Brace"/>
    <x v="0"/>
    <x v="20"/>
    <s v="STORE4"/>
    <s v="Mann-Austin"/>
    <s v="East"/>
    <s v="Vasquezborough"/>
    <s v="Online"/>
    <s v="Credit Card"/>
    <n v="2"/>
    <n v="0.17000000000000004"/>
    <n v="803.30000000000007"/>
    <x v="806"/>
  </r>
  <r>
    <s v="SALE810"/>
    <x v="21"/>
    <x v="2"/>
    <x v="0"/>
    <s v="CUST1013"/>
    <x v="1"/>
    <n v="32"/>
    <s v="PROD2"/>
    <s v="Knee Support Brace"/>
    <x v="0"/>
    <x v="20"/>
    <s v="STORE10"/>
    <s v="Martinez, Adkins and Johnson"/>
    <s v="North"/>
    <s v="Danielmouth"/>
    <s v="Flagship"/>
    <s v="COD"/>
    <n v="4"/>
    <n v="0.20999999999999996"/>
    <n v="863.87"/>
    <x v="807"/>
  </r>
  <r>
    <s v="SALE811"/>
    <x v="212"/>
    <x v="7"/>
    <x v="0"/>
    <s v="CUST1469"/>
    <x v="0"/>
    <n v="19"/>
    <s v="PROD80"/>
    <s v="Wall-Mounted Spice Rack"/>
    <x v="3"/>
    <x v="8"/>
    <s v="STORE18"/>
    <s v="Guerrero-Schmitt"/>
    <s v="East"/>
    <s v="East Stevechester"/>
    <s v="Flagship"/>
    <s v="Credit Card"/>
    <n v="1"/>
    <n v="0.17000000000000004"/>
    <n v="450.11"/>
    <x v="808"/>
  </r>
  <r>
    <s v="SALE812"/>
    <x v="40"/>
    <x v="0"/>
    <x v="0"/>
    <s v="CUST1230"/>
    <x v="0"/>
    <n v="29"/>
    <s v="PROD68"/>
    <s v="Wooden Nightstand"/>
    <x v="3"/>
    <x v="22"/>
    <s v="STORE13"/>
    <s v="Martinez, Adkins and Johnson"/>
    <s v="North"/>
    <s v="Danielmouth"/>
    <s v="Flagship"/>
    <s v="COD"/>
    <n v="1"/>
    <n v="0.17999999999999994"/>
    <n v="289.82"/>
    <x v="809"/>
  </r>
  <r>
    <s v="SALE813"/>
    <x v="271"/>
    <x v="7"/>
    <x v="2"/>
    <s v="CUST1334"/>
    <x v="1"/>
    <n v="50"/>
    <s v="PROD54"/>
    <s v="Sports Stopwatch Pro"/>
    <x v="0"/>
    <x v="11"/>
    <s v="STORE10"/>
    <s v="Martinez, Adkins and Johnson"/>
    <s v="North"/>
    <s v="Danielmouth"/>
    <s v="Flagship"/>
    <s v="PayPal"/>
    <n v="4"/>
    <n v="9.9999999999999978E-2"/>
    <n v="250.64"/>
    <x v="810"/>
  </r>
  <r>
    <s v="SALE814"/>
    <x v="213"/>
    <x v="7"/>
    <x v="2"/>
    <s v="CUST1287"/>
    <x v="1"/>
    <n v="22"/>
    <s v="PROD69"/>
    <s v="Men's Sports Shorts"/>
    <x v="4"/>
    <x v="14"/>
    <s v="STORE19"/>
    <s v="Mann-Austin"/>
    <s v="East"/>
    <s v="Vasquezborough"/>
    <s v="Online"/>
    <s v="COD"/>
    <n v="4"/>
    <n v="0.16000000000000003"/>
    <n v="373.49"/>
    <x v="811"/>
  </r>
  <r>
    <s v="SALE815"/>
    <x v="287"/>
    <x v="10"/>
    <x v="0"/>
    <s v="CUST1066"/>
    <x v="1"/>
    <n v="27"/>
    <s v="PROD3"/>
    <s v="Fabric Sofa Throw Blanket"/>
    <x v="3"/>
    <x v="6"/>
    <s v="STORE9"/>
    <s v="Mann-Austin"/>
    <s v="East"/>
    <s v="Vasquezborough"/>
    <s v="Online"/>
    <s v="PayPal"/>
    <n v="4"/>
    <n v="0.17999999999999994"/>
    <n v="348.90999999999997"/>
    <x v="812"/>
  </r>
  <r>
    <s v="SALE816"/>
    <x v="155"/>
    <x v="10"/>
    <x v="0"/>
    <s v="CUST1110"/>
    <x v="1"/>
    <n v="40"/>
    <s v="PROD94"/>
    <s v="Vitamin E Body Lotion"/>
    <x v="2"/>
    <x v="18"/>
    <s v="STORE17"/>
    <s v="Holloway Ltd"/>
    <s v="North"/>
    <s v="Bensonhaven"/>
    <s v="Flagship"/>
    <s v="Credit Card"/>
    <n v="4"/>
    <n v="0.17000000000000004"/>
    <n v="212.96"/>
    <x v="813"/>
  </r>
  <r>
    <s v="SALE817"/>
    <x v="194"/>
    <x v="10"/>
    <x v="0"/>
    <s v="CUST1190"/>
    <x v="0"/>
    <n v="21"/>
    <s v="PROD27"/>
    <s v="Decorative Floor Vase"/>
    <x v="3"/>
    <x v="6"/>
    <s v="STORE19"/>
    <s v="Mann-Austin"/>
    <s v="East"/>
    <s v="Vasquezborough"/>
    <s v="Online"/>
    <s v="COD"/>
    <n v="3"/>
    <n v="0.10999999999999999"/>
    <n v="871.34"/>
    <x v="814"/>
  </r>
  <r>
    <s v="SALE818"/>
    <x v="309"/>
    <x v="0"/>
    <x v="2"/>
    <s v="CUST1100"/>
    <x v="1"/>
    <n v="53"/>
    <s v="PROD94"/>
    <s v="Vitamin E Body Lotion"/>
    <x v="2"/>
    <x v="18"/>
    <s v="STORE0"/>
    <s v="Rivera-Warner"/>
    <s v="East"/>
    <s v="Washingtonfurt"/>
    <s v="Flagship"/>
    <s v="Credit Card"/>
    <n v="2"/>
    <n v="6.0000000000000053E-2"/>
    <n v="698.94"/>
    <x v="815"/>
  </r>
  <r>
    <s v="SALE819"/>
    <x v="373"/>
    <x v="6"/>
    <x v="2"/>
    <s v="CUST1316"/>
    <x v="0"/>
    <n v="34"/>
    <s v="PROD74"/>
    <s v="Bluetooth Car Audio System"/>
    <x v="1"/>
    <x v="1"/>
    <s v="STORE0"/>
    <s v="Rivera-Warner"/>
    <s v="East"/>
    <s v="Washingtonfurt"/>
    <s v="Flagship"/>
    <s v="COD"/>
    <n v="1"/>
    <n v="0.22999999999999998"/>
    <n v="719.94"/>
    <x v="816"/>
  </r>
  <r>
    <s v="SALE820"/>
    <x v="48"/>
    <x v="3"/>
    <x v="0"/>
    <s v="CUST1006"/>
    <x v="1"/>
    <n v="29"/>
    <s v="PROD28"/>
    <s v="Sports Stopwatch Timer"/>
    <x v="0"/>
    <x v="11"/>
    <s v="STORE4"/>
    <s v="Mann-Austin"/>
    <s v="East"/>
    <s v="Vasquezborough"/>
    <s v="Online"/>
    <s v="PayPal"/>
    <n v="2"/>
    <n v="0.22000000000000008"/>
    <n v="278.16000000000014"/>
    <x v="817"/>
  </r>
  <r>
    <s v="SALE821"/>
    <x v="482"/>
    <x v="4"/>
    <x v="0"/>
    <s v="CUST1053"/>
    <x v="1"/>
    <n v="37"/>
    <s v="PROD49"/>
    <s v="Men's Roll-On Perfume"/>
    <x v="2"/>
    <x v="2"/>
    <s v="STORE5"/>
    <s v="Mann-Austin"/>
    <s v="East"/>
    <s v="Vasquezborough"/>
    <s v="Online"/>
    <s v="Credit Card"/>
    <n v="1"/>
    <n v="0.17000000000000004"/>
    <n v="678.9"/>
    <x v="818"/>
  </r>
  <r>
    <s v="SALE822"/>
    <x v="296"/>
    <x v="7"/>
    <x v="0"/>
    <s v="CUST1015"/>
    <x v="1"/>
    <n v="49"/>
    <s v="PROD25"/>
    <s v="Women's Scarf Set"/>
    <x v="4"/>
    <x v="11"/>
    <s v="STORE15"/>
    <s v="Shelton PLC"/>
    <s v="North"/>
    <s v="East Jenniferstad"/>
    <s v="Flagship"/>
    <s v="Credit Card"/>
    <n v="4"/>
    <n v="0.15000000000000002"/>
    <n v="94.13"/>
    <x v="819"/>
  </r>
  <r>
    <s v="SALE823"/>
    <x v="483"/>
    <x v="11"/>
    <x v="2"/>
    <s v="CUST1441"/>
    <x v="0"/>
    <n v="31"/>
    <s v="PROD44"/>
    <s v="Adjustable Jump Rope"/>
    <x v="0"/>
    <x v="13"/>
    <s v="STORE1"/>
    <s v="Martinez, Adkins and Johnson"/>
    <s v="North"/>
    <s v="Danielmouth"/>
    <s v="Flagship"/>
    <s v="PayPal"/>
    <n v="4"/>
    <n v="1.0000000000000009E-2"/>
    <n v="415.02"/>
    <x v="820"/>
  </r>
  <r>
    <s v="SALE824"/>
    <x v="484"/>
    <x v="0"/>
    <x v="2"/>
    <s v="CUST1051"/>
    <x v="1"/>
    <n v="23"/>
    <s v="PROD11"/>
    <s v="Men's Graphic T-Shirt"/>
    <x v="4"/>
    <x v="12"/>
    <s v="STORE4"/>
    <s v="Mann-Austin"/>
    <s v="East"/>
    <s v="Vasquezborough"/>
    <s v="Online"/>
    <s v="Credit Card"/>
    <n v="4"/>
    <n v="3.0000000000000027E-2"/>
    <n v="780.07"/>
    <x v="821"/>
  </r>
  <r>
    <s v="SALE825"/>
    <x v="485"/>
    <x v="7"/>
    <x v="2"/>
    <s v="CUST1428"/>
    <x v="1"/>
    <n v="27"/>
    <s v="PROD37"/>
    <s v="Men's Casual Sneakers"/>
    <x v="4"/>
    <x v="15"/>
    <s v="STORE15"/>
    <s v="Shelton PLC"/>
    <s v="North"/>
    <s v="East Jenniferstad"/>
    <s v="Flagship"/>
    <s v="Credit Card"/>
    <n v="4"/>
    <n v="0.28000000000000003"/>
    <n v="184.57"/>
    <x v="822"/>
  </r>
  <r>
    <s v="SALE826"/>
    <x v="486"/>
    <x v="7"/>
    <x v="0"/>
    <s v="CUST1287"/>
    <x v="1"/>
    <n v="22"/>
    <s v="PROD65"/>
    <s v="Adjustable Dumbbells 20kg"/>
    <x v="0"/>
    <x v="13"/>
    <s v="STORE4"/>
    <s v="Mann-Austin"/>
    <s v="East"/>
    <s v="Vasquezborough"/>
    <s v="Online"/>
    <s v="PayPal"/>
    <n v="4"/>
    <n v="0.21999999999999997"/>
    <n v="277.58"/>
    <x v="823"/>
  </r>
  <r>
    <s v="SALE827"/>
    <x v="480"/>
    <x v="9"/>
    <x v="2"/>
    <s v="CUST1104"/>
    <x v="0"/>
    <n v="64"/>
    <s v="PROD31"/>
    <s v="Basketball"/>
    <x v="0"/>
    <x v="0"/>
    <s v="STORE3"/>
    <s v="Mann-Austin"/>
    <s v="East"/>
    <s v="Vasquezborough"/>
    <s v="Online"/>
    <s v="Credit Card"/>
    <n v="1"/>
    <n v="0.17999999999999994"/>
    <n v="36.799999999999997"/>
    <x v="824"/>
  </r>
  <r>
    <s v="SALE828"/>
    <x v="203"/>
    <x v="2"/>
    <x v="2"/>
    <s v="CUST1356"/>
    <x v="0"/>
    <n v="54"/>
    <s v="PROD88"/>
    <s v="Sports Wrist Sweatbands"/>
    <x v="0"/>
    <x v="11"/>
    <s v="STORE6"/>
    <s v="Mann-Austin"/>
    <s v="East"/>
    <s v="Vasquezborough"/>
    <s v="Online"/>
    <s v="Credit Card"/>
    <n v="1"/>
    <n v="0.14000000000000001"/>
    <n v="539.37"/>
    <x v="825"/>
  </r>
  <r>
    <s v="SALE829"/>
    <x v="451"/>
    <x v="10"/>
    <x v="2"/>
    <s v="CUST1089"/>
    <x v="0"/>
    <n v="43"/>
    <s v="PROD20"/>
    <s v="Outdoor Sports Water Bottle"/>
    <x v="0"/>
    <x v="11"/>
    <s v="STORE18"/>
    <s v="Guerrero-Schmitt"/>
    <s v="East"/>
    <s v="East Stevechester"/>
    <s v="Flagship"/>
    <s v="PayPal"/>
    <n v="1"/>
    <n v="0.30000000000000004"/>
    <n v="27.830000000000005"/>
    <x v="826"/>
  </r>
  <r>
    <s v="SALE830"/>
    <x v="441"/>
    <x v="2"/>
    <x v="0"/>
    <s v="CUST1283"/>
    <x v="1"/>
    <n v="54"/>
    <s v="PROD70"/>
    <s v="Kitchen Storage Rack"/>
    <x v="3"/>
    <x v="7"/>
    <s v="STORE4"/>
    <s v="Mann-Austin"/>
    <s v="East"/>
    <s v="Vasquezborough"/>
    <s v="Online"/>
    <s v="COD"/>
    <n v="3"/>
    <n v="0.27999999999999992"/>
    <n v="698.71999999999991"/>
    <x v="827"/>
  </r>
  <r>
    <s v="SALE831"/>
    <x v="487"/>
    <x v="6"/>
    <x v="2"/>
    <s v="CUST1012"/>
    <x v="1"/>
    <n v="55"/>
    <s v="PROD76"/>
    <s v="Wireless Mouse"/>
    <x v="1"/>
    <x v="3"/>
    <s v="STORE13"/>
    <s v="Martinez, Adkins and Johnson"/>
    <s v="North"/>
    <s v="Danielmouth"/>
    <s v="Flagship"/>
    <s v="COD"/>
    <n v="4"/>
    <n v="0.15000000000000002"/>
    <n v="528.23"/>
    <x v="828"/>
  </r>
  <r>
    <s v="SALE832"/>
    <x v="488"/>
    <x v="8"/>
    <x v="0"/>
    <s v="CUST1492"/>
    <x v="1"/>
    <n v="59"/>
    <s v="PROD46"/>
    <s v="Men's Winter Jacket"/>
    <x v="4"/>
    <x v="21"/>
    <s v="STORE16"/>
    <s v="Frederick-Wright"/>
    <s v="West"/>
    <s v="New Jimmymouth"/>
    <s v="Flagship"/>
    <s v="PayPal"/>
    <n v="2"/>
    <n v="0.24"/>
    <n v="780.90000000000009"/>
    <x v="829"/>
  </r>
  <r>
    <s v="SALE833"/>
    <x v="409"/>
    <x v="3"/>
    <x v="1"/>
    <s v="CUST1180"/>
    <x v="0"/>
    <n v="38"/>
    <s v="PROD21"/>
    <s v="Multi-Purpose Storage Box"/>
    <x v="3"/>
    <x v="7"/>
    <s v="STORE14"/>
    <s v="Mcdonald Inc"/>
    <s v="South"/>
    <s v="Christopherland"/>
    <s v="Outlet"/>
    <s v="COD"/>
    <n v="1"/>
    <n v="6.0000000000000053E-2"/>
    <n v="977.97"/>
    <x v="830"/>
  </r>
  <r>
    <s v="SALE834"/>
    <x v="489"/>
    <x v="4"/>
    <x v="0"/>
    <s v="CUST1369"/>
    <x v="1"/>
    <n v="20"/>
    <s v="PROD83"/>
    <s v="Hydrating Face Cleanser"/>
    <x v="2"/>
    <x v="18"/>
    <s v="STORE12"/>
    <s v="Martinez, Adkins and Johnson"/>
    <s v="North"/>
    <s v="Danielmouth"/>
    <s v="Flagship"/>
    <s v="Credit Card"/>
    <n v="4"/>
    <n v="0.18999999999999995"/>
    <n v="354.65"/>
    <x v="831"/>
  </r>
  <r>
    <s v="SALE835"/>
    <x v="490"/>
    <x v="9"/>
    <x v="0"/>
    <s v="CUST1283"/>
    <x v="1"/>
    <n v="54"/>
    <s v="PROD68"/>
    <s v="Wooden Nightstand"/>
    <x v="3"/>
    <x v="22"/>
    <s v="STORE19"/>
    <s v="Mann-Austin"/>
    <s v="East"/>
    <s v="Vasquezborough"/>
    <s v="Online"/>
    <s v="COD"/>
    <n v="1"/>
    <n v="8.9999999999999969E-2"/>
    <n v="671.62"/>
    <x v="832"/>
  </r>
  <r>
    <s v="SALE836"/>
    <x v="62"/>
    <x v="8"/>
    <x v="2"/>
    <s v="CUST1317"/>
    <x v="1"/>
    <n v="64"/>
    <s v="PROD82"/>
    <s v="Fitness Resistance Bands"/>
    <x v="0"/>
    <x v="13"/>
    <s v="STORE3"/>
    <s v="Mann-Austin"/>
    <s v="East"/>
    <s v="Vasquezborough"/>
    <s v="Online"/>
    <s v="PayPal"/>
    <n v="1"/>
    <n v="0.29000000000000004"/>
    <n v="867.32"/>
    <x v="833"/>
  </r>
  <r>
    <s v="SALE837"/>
    <x v="314"/>
    <x v="6"/>
    <x v="0"/>
    <s v="CUST1081"/>
    <x v="1"/>
    <n v="34"/>
    <s v="PROD10"/>
    <s v="Men's Graphic T-Shirt"/>
    <x v="4"/>
    <x v="12"/>
    <s v="STORE12"/>
    <s v="Martinez, Adkins and Johnson"/>
    <s v="North"/>
    <s v="Danielmouth"/>
    <s v="Flagship"/>
    <s v="PayPal"/>
    <n v="3"/>
    <n v="0.15000000000000013"/>
    <n v="240.27000000000004"/>
    <x v="834"/>
  </r>
  <r>
    <s v="SALE838"/>
    <x v="491"/>
    <x v="9"/>
    <x v="2"/>
    <s v="CUST1075"/>
    <x v="1"/>
    <n v="61"/>
    <s v="PROD28"/>
    <s v="Sports Stopwatch Timer"/>
    <x v="0"/>
    <x v="11"/>
    <s v="STORE16"/>
    <s v="Frederick-Wright"/>
    <s v="West"/>
    <s v="New Jimmymouth"/>
    <s v="Flagship"/>
    <s v="COD"/>
    <n v="2"/>
    <n v="0.28000000000000003"/>
    <n v="619.12"/>
    <x v="835"/>
  </r>
  <r>
    <s v="SALE839"/>
    <x v="82"/>
    <x v="10"/>
    <x v="2"/>
    <s v="CUST1213"/>
    <x v="1"/>
    <n v="42"/>
    <s v="PROD87"/>
    <s v="LED Bedside Lamp"/>
    <x v="3"/>
    <x v="16"/>
    <s v="STORE0"/>
    <s v="Rivera-Warner"/>
    <s v="East"/>
    <s v="Washingtonfurt"/>
    <s v="Flagship"/>
    <s v="PayPal"/>
    <n v="3"/>
    <n v="7.999999999999996E-2"/>
    <n v="693.42"/>
    <x v="836"/>
  </r>
  <r>
    <s v="SALE840"/>
    <x v="379"/>
    <x v="6"/>
    <x v="2"/>
    <s v="CUST1108"/>
    <x v="0"/>
    <n v="38"/>
    <s v="PROD48"/>
    <s v="Car Dashboard Phone Holder"/>
    <x v="1"/>
    <x v="11"/>
    <s v="STORE10"/>
    <s v="Martinez, Adkins and Johnson"/>
    <s v="North"/>
    <s v="Danielmouth"/>
    <s v="Flagship"/>
    <s v="COD"/>
    <n v="4"/>
    <n v="0.28000000000000003"/>
    <n v="751.63"/>
    <x v="837"/>
  </r>
  <r>
    <s v="SALE841"/>
    <x v="264"/>
    <x v="9"/>
    <x v="0"/>
    <s v="CUST1110"/>
    <x v="1"/>
    <n v="40"/>
    <s v="PROD31"/>
    <s v="Basketball"/>
    <x v="0"/>
    <x v="0"/>
    <s v="STORE15"/>
    <s v="Shelton PLC"/>
    <s v="North"/>
    <s v="East Jenniferstad"/>
    <s v="Flagship"/>
    <s v="COD"/>
    <n v="3"/>
    <n v="0.18999999999999995"/>
    <n v="108.13999999999999"/>
    <x v="838"/>
  </r>
  <r>
    <s v="SALE842"/>
    <x v="2"/>
    <x v="2"/>
    <x v="0"/>
    <s v="CUST1256"/>
    <x v="0"/>
    <n v="57"/>
    <s v="PROD27"/>
    <s v="Decorative Floor Vase"/>
    <x v="3"/>
    <x v="6"/>
    <s v="STORE4"/>
    <s v="Mann-Austin"/>
    <s v="East"/>
    <s v="Vasquezborough"/>
    <s v="Online"/>
    <s v="COD"/>
    <n v="1"/>
    <n v="0.17000000000000004"/>
    <n v="964.11"/>
    <x v="839"/>
  </r>
  <r>
    <s v="SALE843"/>
    <x v="492"/>
    <x v="7"/>
    <x v="0"/>
    <s v="CUST1131"/>
    <x v="1"/>
    <n v="34"/>
    <s v="PROD19"/>
    <s v="Knee Support Brace"/>
    <x v="0"/>
    <x v="20"/>
    <s v="STORE0"/>
    <s v="Rivera-Warner"/>
    <s v="East"/>
    <s v="Washingtonfurt"/>
    <s v="Flagship"/>
    <s v="Credit Card"/>
    <n v="1"/>
    <n v="0.29000000000000004"/>
    <n v="346.2"/>
    <x v="840"/>
  </r>
  <r>
    <s v="SALE844"/>
    <x v="333"/>
    <x v="7"/>
    <x v="0"/>
    <s v="CUST1457"/>
    <x v="0"/>
    <n v="59"/>
    <s v="PROD43"/>
    <s v="USB External Hard Drive"/>
    <x v="1"/>
    <x v="3"/>
    <s v="STORE15"/>
    <s v="Shelton PLC"/>
    <s v="North"/>
    <s v="East Jenniferstad"/>
    <s v="Flagship"/>
    <s v="Credit Card"/>
    <n v="3"/>
    <n v="0.29000000000000004"/>
    <n v="791.75"/>
    <x v="841"/>
  </r>
  <r>
    <s v="SALE845"/>
    <x v="493"/>
    <x v="1"/>
    <x v="1"/>
    <s v="CUST1319"/>
    <x v="0"/>
    <n v="54"/>
    <s v="PROD39"/>
    <s v="Portable Power Bank"/>
    <x v="1"/>
    <x v="10"/>
    <s v="STORE13"/>
    <s v="Martinez, Adkins and Johnson"/>
    <s v="North"/>
    <s v="Danielmouth"/>
    <s v="Flagship"/>
    <s v="PayPal"/>
    <n v="1"/>
    <n v="0.13"/>
    <n v="529.84"/>
    <x v="842"/>
  </r>
  <r>
    <s v="SALE846"/>
    <x v="494"/>
    <x v="11"/>
    <x v="2"/>
    <s v="CUST1471"/>
    <x v="0"/>
    <n v="42"/>
    <s v="PROD54"/>
    <s v="Sports Stopwatch Pro"/>
    <x v="0"/>
    <x v="11"/>
    <s v="STORE3"/>
    <s v="Mann-Austin"/>
    <s v="East"/>
    <s v="Vasquezborough"/>
    <s v="Online"/>
    <s v="PayPal"/>
    <n v="3"/>
    <n v="0.10999999999999999"/>
    <n v="582.57000000000005"/>
    <x v="843"/>
  </r>
  <r>
    <s v="SALE847"/>
    <x v="495"/>
    <x v="3"/>
    <x v="1"/>
    <s v="CUST1211"/>
    <x v="1"/>
    <n v="20"/>
    <s v="PROD95"/>
    <s v="Sports Stopwatch Basic"/>
    <x v="0"/>
    <x v="11"/>
    <s v="STORE17"/>
    <s v="Holloway Ltd"/>
    <s v="North"/>
    <s v="Bensonhaven"/>
    <s v="Flagship"/>
    <s v="COD"/>
    <n v="1"/>
    <n v="0.21999999999999997"/>
    <n v="219.80999999999997"/>
    <x v="844"/>
  </r>
  <r>
    <s v="SALE848"/>
    <x v="223"/>
    <x v="5"/>
    <x v="0"/>
    <s v="CUST1497"/>
    <x v="1"/>
    <n v="47"/>
    <s v="PROD70"/>
    <s v="Kitchen Storage Rack"/>
    <x v="3"/>
    <x v="7"/>
    <s v="STORE18"/>
    <s v="Guerrero-Schmitt"/>
    <s v="East"/>
    <s v="East Stevechester"/>
    <s v="Flagship"/>
    <s v="Credit Card"/>
    <n v="4"/>
    <n v="0.27"/>
    <n v="883.31"/>
    <x v="845"/>
  </r>
  <r>
    <s v="SALE849"/>
    <x v="356"/>
    <x v="1"/>
    <x v="0"/>
    <s v="CUST1234"/>
    <x v="1"/>
    <n v="43"/>
    <s v="PROD17"/>
    <s v="Soccer Training Cone Set"/>
    <x v="0"/>
    <x v="11"/>
    <s v="STORE14"/>
    <s v="Mcdonald Inc"/>
    <s v="South"/>
    <s v="Christopherland"/>
    <s v="Outlet"/>
    <s v="COD"/>
    <n v="4"/>
    <n v="3.9999999999999925E-2"/>
    <n v="329.06"/>
    <x v="846"/>
  </r>
  <r>
    <s v="SALE850"/>
    <x v="496"/>
    <x v="4"/>
    <x v="2"/>
    <s v="CUST1105"/>
    <x v="1"/>
    <n v="50"/>
    <s v="PROD68"/>
    <s v="Wooden Nightstand"/>
    <x v="3"/>
    <x v="22"/>
    <s v="STORE11"/>
    <s v="Martinez, Adkins and Johnson"/>
    <s v="North"/>
    <s v="Danielmouth"/>
    <s v="Flagship"/>
    <s v="PayPal"/>
    <n v="1"/>
    <n v="3.0000000000000027E-2"/>
    <n v="935.78"/>
    <x v="847"/>
  </r>
  <r>
    <s v="SALE851"/>
    <x v="497"/>
    <x v="0"/>
    <x v="0"/>
    <s v="CUST1320"/>
    <x v="1"/>
    <n v="34"/>
    <s v="PROD60"/>
    <s v="Luxury Perfume Spray"/>
    <x v="2"/>
    <x v="2"/>
    <s v="STORE10"/>
    <s v="Martinez, Adkins and Johnson"/>
    <s v="North"/>
    <s v="Danielmouth"/>
    <s v="Flagship"/>
    <s v="Credit Card"/>
    <n v="4"/>
    <n v="0.19999999999999996"/>
    <n v="597.79999999999995"/>
    <x v="848"/>
  </r>
  <r>
    <s v="SALE852"/>
    <x v="345"/>
    <x v="6"/>
    <x v="2"/>
    <s v="CUST1259"/>
    <x v="1"/>
    <n v="32"/>
    <s v="PROD13"/>
    <s v="Men's Graphic T-Shirt"/>
    <x v="4"/>
    <x v="12"/>
    <s v="STORE18"/>
    <s v="Guerrero-Schmitt"/>
    <s v="East"/>
    <s v="East Stevechester"/>
    <s v="Flagship"/>
    <s v="Credit Card"/>
    <n v="4"/>
    <n v="0.16000000000000003"/>
    <n v="266.98"/>
    <x v="849"/>
  </r>
  <r>
    <s v="SALE853"/>
    <x v="498"/>
    <x v="7"/>
    <x v="2"/>
    <s v="CUST1407"/>
    <x v="0"/>
    <n v="33"/>
    <s v="PROD70"/>
    <s v="Kitchen Storage Rack"/>
    <x v="3"/>
    <x v="7"/>
    <s v="STORE15"/>
    <s v="Shelton PLC"/>
    <s v="North"/>
    <s v="East Jenniferstad"/>
    <s v="Flagship"/>
    <s v="Credit Card"/>
    <n v="3"/>
    <n v="2.9999999999999916E-2"/>
    <n v="360.17999999999995"/>
    <x v="850"/>
  </r>
  <r>
    <s v="SALE854"/>
    <x v="321"/>
    <x v="0"/>
    <x v="2"/>
    <s v="CUST1363"/>
    <x v="0"/>
    <n v="23"/>
    <s v="PROD56"/>
    <s v="Premium Blanket Throw"/>
    <x v="3"/>
    <x v="6"/>
    <s v="STORE0"/>
    <s v="Rivera-Warner"/>
    <s v="East"/>
    <s v="Washingtonfurt"/>
    <s v="Flagship"/>
    <s v="COD"/>
    <n v="3"/>
    <n v="5.0000000000000155E-2"/>
    <n v="247.41000000000005"/>
    <x v="851"/>
  </r>
  <r>
    <s v="SALE855"/>
    <x v="163"/>
    <x v="3"/>
    <x v="1"/>
    <s v="CUST1078"/>
    <x v="0"/>
    <n v="21"/>
    <s v="PROD45"/>
    <s v="High-Grip Football"/>
    <x v="0"/>
    <x v="0"/>
    <s v="STORE15"/>
    <s v="Shelton PLC"/>
    <s v="North"/>
    <s v="East Jenniferstad"/>
    <s v="Flagship"/>
    <s v="Credit Card"/>
    <n v="3"/>
    <n v="0.22999999999999998"/>
    <n v="674.66"/>
    <x v="852"/>
  </r>
  <r>
    <s v="SALE856"/>
    <x v="499"/>
    <x v="7"/>
    <x v="2"/>
    <s v="CUST1415"/>
    <x v="1"/>
    <n v="26"/>
    <s v="PROD42"/>
    <s v="Smart Home WiFi Camera"/>
    <x v="1"/>
    <x v="11"/>
    <s v="STORE4"/>
    <s v="Mann-Austin"/>
    <s v="East"/>
    <s v="Vasquezborough"/>
    <s v="Online"/>
    <s v="PayPal"/>
    <n v="1"/>
    <n v="0.27"/>
    <n v="913.9799999999999"/>
    <x v="853"/>
  </r>
  <r>
    <s v="SALE857"/>
    <x v="406"/>
    <x v="10"/>
    <x v="2"/>
    <s v="CUST1314"/>
    <x v="1"/>
    <n v="53"/>
    <s v="PROD93"/>
    <s v="USB-C Laptop Charger"/>
    <x v="1"/>
    <x v="3"/>
    <s v="STORE10"/>
    <s v="Martinez, Adkins and Johnson"/>
    <s v="North"/>
    <s v="Danielmouth"/>
    <s v="Flagship"/>
    <s v="PayPal"/>
    <n v="4"/>
    <n v="0.13"/>
    <n v="370.5"/>
    <x v="854"/>
  </r>
  <r>
    <s v="SALE858"/>
    <x v="500"/>
    <x v="3"/>
    <x v="0"/>
    <s v="CUST1358"/>
    <x v="1"/>
    <n v="60"/>
    <s v="PROD72"/>
    <s v="Professional Jump Rope"/>
    <x v="0"/>
    <x v="13"/>
    <s v="STORE13"/>
    <s v="Martinez, Adkins and Johnson"/>
    <s v="North"/>
    <s v="Danielmouth"/>
    <s v="Flagship"/>
    <s v="PayPal"/>
    <n v="1"/>
    <n v="9.9999999999999978E-2"/>
    <n v="735.1"/>
    <x v="855"/>
  </r>
  <r>
    <s v="SALE859"/>
    <x v="339"/>
    <x v="3"/>
    <x v="0"/>
    <s v="CUST1135"/>
    <x v="1"/>
    <n v="33"/>
    <s v="PROD79"/>
    <s v="Decorative Lamp Shade"/>
    <x v="3"/>
    <x v="16"/>
    <s v="STORE2"/>
    <s v="Mann-Austin"/>
    <s v="East"/>
    <s v="Vasquezborough"/>
    <s v="Online"/>
    <s v="Credit Card"/>
    <n v="3"/>
    <n v="5.0000000000000044E-2"/>
    <n v="448.55000000000007"/>
    <x v="856"/>
  </r>
  <r>
    <s v="SALE860"/>
    <x v="501"/>
    <x v="6"/>
    <x v="2"/>
    <s v="CUST1059"/>
    <x v="0"/>
    <n v="53"/>
    <s v="PROD84"/>
    <s v="Wooden Bookshelf"/>
    <x v="3"/>
    <x v="22"/>
    <s v="STORE13"/>
    <s v="Martinez, Adkins and Johnson"/>
    <s v="North"/>
    <s v="Danielmouth"/>
    <s v="Flagship"/>
    <s v="COD"/>
    <n v="3"/>
    <n v="6.9999999999999951E-2"/>
    <n v="904.96"/>
    <x v="857"/>
  </r>
  <r>
    <s v="SALE861"/>
    <x v="418"/>
    <x v="3"/>
    <x v="0"/>
    <s v="CUST1380"/>
    <x v="0"/>
    <n v="23"/>
    <s v="PROD68"/>
    <s v="Wooden Nightstand"/>
    <x v="3"/>
    <x v="22"/>
    <s v="STORE13"/>
    <s v="Martinez, Adkins and Johnson"/>
    <s v="North"/>
    <s v="Danielmouth"/>
    <s v="Flagship"/>
    <s v="COD"/>
    <n v="4"/>
    <n v="0.16000000000000003"/>
    <n v="408.71999999999997"/>
    <x v="858"/>
  </r>
  <r>
    <s v="SALE862"/>
    <x v="502"/>
    <x v="10"/>
    <x v="0"/>
    <s v="CUST1282"/>
    <x v="1"/>
    <n v="46"/>
    <s v="PROD71"/>
    <s v="Hair Repair Oil Treatment"/>
    <x v="2"/>
    <x v="4"/>
    <s v="STORE3"/>
    <s v="Mann-Austin"/>
    <s v="East"/>
    <s v="Vasquezborough"/>
    <s v="Online"/>
    <s v="Credit Card"/>
    <n v="4"/>
    <n v="0.27"/>
    <n v="770.65"/>
    <x v="859"/>
  </r>
  <r>
    <s v="SALE863"/>
    <x v="503"/>
    <x v="10"/>
    <x v="2"/>
    <s v="CUST1203"/>
    <x v="0"/>
    <n v="47"/>
    <s v="PROD30"/>
    <s v="Stainless Steel Cutlery Set"/>
    <x v="3"/>
    <x v="8"/>
    <s v="STORE6"/>
    <s v="Mann-Austin"/>
    <s v="East"/>
    <s v="Vasquezborough"/>
    <s v="Online"/>
    <s v="COD"/>
    <n v="1"/>
    <n v="3.0000000000000138E-2"/>
    <n v="649.22000000000014"/>
    <x v="860"/>
  </r>
  <r>
    <s v="SALE864"/>
    <x v="504"/>
    <x v="5"/>
    <x v="0"/>
    <s v="CUST1348"/>
    <x v="0"/>
    <n v="55"/>
    <s v="PROD33"/>
    <s v="Modern Wall Clock"/>
    <x v="3"/>
    <x v="6"/>
    <s v="STORE10"/>
    <s v="Martinez, Adkins and Johnson"/>
    <s v="North"/>
    <s v="Danielmouth"/>
    <s v="Flagship"/>
    <s v="Credit Card"/>
    <n v="2"/>
    <n v="0.19999999999999996"/>
    <n v="379.78"/>
    <x v="861"/>
  </r>
  <r>
    <s v="SALE865"/>
    <x v="505"/>
    <x v="10"/>
    <x v="2"/>
    <s v="CUST1248"/>
    <x v="0"/>
    <n v="19"/>
    <s v="PROD43"/>
    <s v="USB External Hard Drive"/>
    <x v="1"/>
    <x v="3"/>
    <s v="STORE8"/>
    <s v="Mann-Austin"/>
    <s v="East"/>
    <s v="Vasquezborough"/>
    <s v="Online"/>
    <s v="PayPal"/>
    <n v="3"/>
    <n v="9.9999999999999978E-2"/>
    <n v="924.14999999999986"/>
    <x v="862"/>
  </r>
  <r>
    <s v="SALE866"/>
    <x v="506"/>
    <x v="11"/>
    <x v="0"/>
    <s v="CUST1469"/>
    <x v="0"/>
    <n v="19"/>
    <s v="PROD45"/>
    <s v="High-Grip Football"/>
    <x v="0"/>
    <x v="0"/>
    <s v="STORE17"/>
    <s v="Holloway Ltd"/>
    <s v="North"/>
    <s v="Bensonhaven"/>
    <s v="Flagship"/>
    <s v="COD"/>
    <n v="3"/>
    <n v="0.29000000000000004"/>
    <n v="144.67000000000002"/>
    <x v="863"/>
  </r>
  <r>
    <s v="SALE867"/>
    <x v="345"/>
    <x v="6"/>
    <x v="2"/>
    <s v="CUST1121"/>
    <x v="0"/>
    <n v="62"/>
    <s v="PROD33"/>
    <s v="Modern Wall Clock"/>
    <x v="3"/>
    <x v="6"/>
    <s v="STORE15"/>
    <s v="Shelton PLC"/>
    <s v="North"/>
    <s v="East Jenniferstad"/>
    <s v="Flagship"/>
    <s v="PayPal"/>
    <n v="2"/>
    <n v="9.9999999999999978E-2"/>
    <n v="667.17"/>
    <x v="864"/>
  </r>
  <r>
    <s v="SALE868"/>
    <x v="408"/>
    <x v="9"/>
    <x v="0"/>
    <s v="CUST1402"/>
    <x v="0"/>
    <n v="31"/>
    <s v="PROD66"/>
    <s v="Women's Hair Dryer Brush"/>
    <x v="2"/>
    <x v="4"/>
    <s v="STORE3"/>
    <s v="Mann-Austin"/>
    <s v="East"/>
    <s v="Vasquezborough"/>
    <s v="Online"/>
    <s v="Credit Card"/>
    <n v="1"/>
    <n v="0.21999999999999997"/>
    <n v="984.6"/>
    <x v="865"/>
  </r>
  <r>
    <s v="SALE869"/>
    <x v="382"/>
    <x v="3"/>
    <x v="1"/>
    <s v="CUST1279"/>
    <x v="1"/>
    <n v="21"/>
    <s v="PROD13"/>
    <s v="Men's Graphic T-Shirt"/>
    <x v="4"/>
    <x v="12"/>
    <s v="STORE8"/>
    <s v="Mann-Austin"/>
    <s v="East"/>
    <s v="Vasquezborough"/>
    <s v="Online"/>
    <s v="Credit Card"/>
    <n v="1"/>
    <n v="0"/>
    <n v="139.29"/>
    <x v="866"/>
  </r>
  <r>
    <s v="SALE870"/>
    <x v="404"/>
    <x v="6"/>
    <x v="2"/>
    <s v="CUST1033"/>
    <x v="0"/>
    <n v="25"/>
    <s v="PROD16"/>
    <s v="Beard Grooming Kit"/>
    <x v="2"/>
    <x v="17"/>
    <s v="STORE8"/>
    <s v="Mann-Austin"/>
    <s v="East"/>
    <s v="Vasquezborough"/>
    <s v="Online"/>
    <s v="COD"/>
    <n v="3"/>
    <n v="9.9999999999999867E-2"/>
    <n v="459.56999999999994"/>
    <x v="867"/>
  </r>
  <r>
    <s v="SALE871"/>
    <x v="29"/>
    <x v="4"/>
    <x v="0"/>
    <s v="CUST1066"/>
    <x v="1"/>
    <n v="27"/>
    <s v="PROD40"/>
    <s v="Noise-Canceling Headphones"/>
    <x v="1"/>
    <x v="1"/>
    <s v="STORE15"/>
    <s v="Shelton PLC"/>
    <s v="North"/>
    <s v="East Jenniferstad"/>
    <s v="Flagship"/>
    <s v="Credit Card"/>
    <n v="1"/>
    <n v="0.29000000000000004"/>
    <n v="517.82000000000005"/>
    <x v="868"/>
  </r>
  <r>
    <s v="SALE872"/>
    <x v="507"/>
    <x v="1"/>
    <x v="0"/>
    <s v="CUST1379"/>
    <x v="1"/>
    <n v="34"/>
    <s v="PROD76"/>
    <s v="Wireless Mouse"/>
    <x v="1"/>
    <x v="3"/>
    <s v="STORE6"/>
    <s v="Mann-Austin"/>
    <s v="East"/>
    <s v="Vasquezborough"/>
    <s v="Online"/>
    <s v="COD"/>
    <n v="4"/>
    <n v="0.29000000000000004"/>
    <n v="282.45"/>
    <x v="869"/>
  </r>
  <r>
    <s v="SALE873"/>
    <x v="400"/>
    <x v="3"/>
    <x v="1"/>
    <s v="CUST1455"/>
    <x v="0"/>
    <n v="54"/>
    <s v="PROD87"/>
    <s v="LED Bedside Lamp"/>
    <x v="3"/>
    <x v="16"/>
    <s v="STORE7"/>
    <s v="Mann-Austin"/>
    <s v="East"/>
    <s v="Vasquezborough"/>
    <s v="Online"/>
    <s v="COD"/>
    <n v="2"/>
    <n v="0.22999999999999998"/>
    <n v="386.46000000000004"/>
    <x v="870"/>
  </r>
  <r>
    <s v="SALE874"/>
    <x v="232"/>
    <x v="4"/>
    <x v="2"/>
    <s v="CUST1195"/>
    <x v="0"/>
    <n v="60"/>
    <s v="PROD19"/>
    <s v="Knee Support Brace"/>
    <x v="0"/>
    <x v="20"/>
    <s v="STORE3"/>
    <s v="Mann-Austin"/>
    <s v="East"/>
    <s v="Vasquezborough"/>
    <s v="Online"/>
    <s v="COD"/>
    <n v="1"/>
    <n v="0.15000000000000002"/>
    <n v="270.45"/>
    <x v="871"/>
  </r>
  <r>
    <s v="SALE875"/>
    <x v="508"/>
    <x v="0"/>
    <x v="0"/>
    <s v="CUST1041"/>
    <x v="0"/>
    <n v="21"/>
    <s v="PROD76"/>
    <s v="Wireless Mouse"/>
    <x v="1"/>
    <x v="3"/>
    <s v="STORE10"/>
    <s v="Martinez, Adkins and Johnson"/>
    <s v="North"/>
    <s v="Danielmouth"/>
    <s v="Flagship"/>
    <s v="COD"/>
    <n v="4"/>
    <n v="8.9999999999999969E-2"/>
    <n v="762.93999999999994"/>
    <x v="872"/>
  </r>
  <r>
    <s v="SALE876"/>
    <x v="495"/>
    <x v="3"/>
    <x v="1"/>
    <s v="CUST1494"/>
    <x v="0"/>
    <n v="21"/>
    <s v="PROD41"/>
    <s v="Yoga Exercise Mat"/>
    <x v="0"/>
    <x v="13"/>
    <s v="STORE13"/>
    <s v="Martinez, Adkins and Johnson"/>
    <s v="North"/>
    <s v="Danielmouth"/>
    <s v="Flagship"/>
    <s v="COD"/>
    <n v="1"/>
    <n v="0.25"/>
    <n v="409.03"/>
    <x v="873"/>
  </r>
  <r>
    <s v="SALE877"/>
    <x v="168"/>
    <x v="10"/>
    <x v="0"/>
    <s v="CUST1219"/>
    <x v="1"/>
    <n v="47"/>
    <s v="PROD96"/>
    <s v="Women's Formal Blazer"/>
    <x v="4"/>
    <x v="21"/>
    <s v="STORE18"/>
    <s v="Guerrero-Schmitt"/>
    <s v="East"/>
    <s v="East Stevechester"/>
    <s v="Flagship"/>
    <s v="Credit Card"/>
    <n v="2"/>
    <n v="0.13"/>
    <n v="891.13"/>
    <x v="874"/>
  </r>
  <r>
    <s v="SALE878"/>
    <x v="31"/>
    <x v="11"/>
    <x v="0"/>
    <s v="CUST1032"/>
    <x v="1"/>
    <n v="48"/>
    <s v="PROD92"/>
    <s v="Microwave Oven"/>
    <x v="3"/>
    <x v="5"/>
    <s v="STORE16"/>
    <s v="Frederick-Wright"/>
    <s v="West"/>
    <s v="New Jimmymouth"/>
    <s v="Flagship"/>
    <s v="PayPal"/>
    <n v="1"/>
    <n v="0.20999999999999996"/>
    <n v="553.38"/>
    <x v="875"/>
  </r>
  <r>
    <s v="SALE879"/>
    <x v="374"/>
    <x v="1"/>
    <x v="1"/>
    <s v="CUST1160"/>
    <x v="1"/>
    <n v="41"/>
    <s v="PROD85"/>
    <s v="Women's Beanie Hat"/>
    <x v="4"/>
    <x v="11"/>
    <s v="STORE13"/>
    <s v="Martinez, Adkins and Johnson"/>
    <s v="North"/>
    <s v="Danielmouth"/>
    <s v="Flagship"/>
    <s v="COD"/>
    <n v="2"/>
    <n v="0.16000000000000003"/>
    <n v="652.30000000000007"/>
    <x v="876"/>
  </r>
  <r>
    <s v="SALE880"/>
    <x v="509"/>
    <x v="11"/>
    <x v="0"/>
    <s v="CUST1122"/>
    <x v="0"/>
    <n v="50"/>
    <s v="PROD42"/>
    <s v="Smart Home WiFi Camera"/>
    <x v="1"/>
    <x v="11"/>
    <s v="STORE9"/>
    <s v="Mann-Austin"/>
    <s v="East"/>
    <s v="Vasquezborough"/>
    <s v="Online"/>
    <s v="COD"/>
    <n v="4"/>
    <n v="0.18000000000000005"/>
    <n v="194.36000000000004"/>
    <x v="877"/>
  </r>
  <r>
    <s v="SALE881"/>
    <x v="510"/>
    <x v="4"/>
    <x v="2"/>
    <s v="CUST1153"/>
    <x v="0"/>
    <n v="31"/>
    <s v="PROD92"/>
    <s v="Microwave Oven"/>
    <x v="3"/>
    <x v="5"/>
    <s v="STORE1"/>
    <s v="Martinez, Adkins and Johnson"/>
    <s v="North"/>
    <s v="Danielmouth"/>
    <s v="Flagship"/>
    <s v="COD"/>
    <n v="3"/>
    <n v="0.20999999999999996"/>
    <n v="476.37"/>
    <x v="878"/>
  </r>
  <r>
    <s v="SALE882"/>
    <x v="398"/>
    <x v="9"/>
    <x v="0"/>
    <s v="CUST1365"/>
    <x v="1"/>
    <n v="63"/>
    <s v="PROD40"/>
    <s v="Noise-Canceling Headphones"/>
    <x v="1"/>
    <x v="1"/>
    <s v="STORE5"/>
    <s v="Mann-Austin"/>
    <s v="East"/>
    <s v="Vasquezborough"/>
    <s v="Online"/>
    <s v="PayPal"/>
    <n v="3"/>
    <n v="0"/>
    <n v="174.57000000000002"/>
    <x v="879"/>
  </r>
  <r>
    <s v="SALE883"/>
    <x v="455"/>
    <x v="7"/>
    <x v="0"/>
    <s v="CUST1119"/>
    <x v="0"/>
    <n v="40"/>
    <s v="PROD85"/>
    <s v="Women's Beanie Hat"/>
    <x v="4"/>
    <x v="11"/>
    <s v="STORE0"/>
    <s v="Rivera-Warner"/>
    <s v="East"/>
    <s v="Washingtonfurt"/>
    <s v="Flagship"/>
    <s v="PayPal"/>
    <n v="3"/>
    <n v="2.0000000000000129E-2"/>
    <n v="762.00000000000023"/>
    <x v="880"/>
  </r>
  <r>
    <s v="SALE884"/>
    <x v="511"/>
    <x v="10"/>
    <x v="0"/>
    <s v="CUST1425"/>
    <x v="0"/>
    <n v="40"/>
    <s v="PROD72"/>
    <s v="Professional Jump Rope"/>
    <x v="0"/>
    <x v="13"/>
    <s v="STORE19"/>
    <s v="Mann-Austin"/>
    <s v="East"/>
    <s v="Vasquezborough"/>
    <s v="Online"/>
    <s v="Credit Card"/>
    <n v="1"/>
    <n v="5.0000000000000044E-2"/>
    <n v="44.08"/>
    <x v="881"/>
  </r>
  <r>
    <s v="SALE885"/>
    <x v="23"/>
    <x v="2"/>
    <x v="0"/>
    <s v="CUST1495"/>
    <x v="1"/>
    <n v="23"/>
    <s v="PROD59"/>
    <s v="Men's Hair Styling Gel"/>
    <x v="2"/>
    <x v="4"/>
    <s v="STORE13"/>
    <s v="Martinez, Adkins and Johnson"/>
    <s v="North"/>
    <s v="Danielmouth"/>
    <s v="Flagship"/>
    <s v="COD"/>
    <n v="1"/>
    <n v="0.24"/>
    <n v="992.37"/>
    <x v="882"/>
  </r>
  <r>
    <s v="SALE886"/>
    <x v="213"/>
    <x v="7"/>
    <x v="2"/>
    <s v="CUST1201"/>
    <x v="1"/>
    <n v="25"/>
    <s v="PROD31"/>
    <s v="Basketball"/>
    <x v="0"/>
    <x v="0"/>
    <s v="STORE10"/>
    <s v="Martinez, Adkins and Johnson"/>
    <s v="North"/>
    <s v="Danielmouth"/>
    <s v="Flagship"/>
    <s v="COD"/>
    <n v="3"/>
    <n v="0.29000000000000004"/>
    <n v="465.39999999999992"/>
    <x v="883"/>
  </r>
  <r>
    <s v="SALE887"/>
    <x v="512"/>
    <x v="9"/>
    <x v="2"/>
    <s v="CUST1337"/>
    <x v="1"/>
    <n v="40"/>
    <s v="PROD16"/>
    <s v="Beard Grooming Kit"/>
    <x v="2"/>
    <x v="17"/>
    <s v="STORE10"/>
    <s v="Martinez, Adkins and Johnson"/>
    <s v="North"/>
    <s v="Danielmouth"/>
    <s v="Flagship"/>
    <s v="PayPal"/>
    <n v="2"/>
    <n v="0.15000000000000002"/>
    <n v="693.61"/>
    <x v="884"/>
  </r>
  <r>
    <s v="SALE888"/>
    <x v="11"/>
    <x v="5"/>
    <x v="2"/>
    <s v="CUST1465"/>
    <x v="1"/>
    <n v="28"/>
    <s v="PROD67"/>
    <s v="Smart LED Light Strip"/>
    <x v="1"/>
    <x v="11"/>
    <s v="STORE8"/>
    <s v="Mann-Austin"/>
    <s v="East"/>
    <s v="Vasquezborough"/>
    <s v="Online"/>
    <s v="PayPal"/>
    <n v="2"/>
    <n v="0.13"/>
    <n v="995.11"/>
    <x v="885"/>
  </r>
  <r>
    <s v="SALE889"/>
    <x v="513"/>
    <x v="10"/>
    <x v="2"/>
    <s v="CUST1381"/>
    <x v="0"/>
    <n v="50"/>
    <s v="PROD23"/>
    <s v="Men's Formal Shirt"/>
    <x v="4"/>
    <x v="12"/>
    <s v="STORE4"/>
    <s v="Mann-Austin"/>
    <s v="East"/>
    <s v="Vasquezborough"/>
    <s v="Online"/>
    <s v="COD"/>
    <n v="3"/>
    <n v="5.9999999999999942E-2"/>
    <n v="70.969999999999985"/>
    <x v="886"/>
  </r>
  <r>
    <s v="SALE890"/>
    <x v="474"/>
    <x v="6"/>
    <x v="0"/>
    <s v="CUST1113"/>
    <x v="0"/>
    <n v="51"/>
    <s v="PROD83"/>
    <s v="Hydrating Face Cleanser"/>
    <x v="2"/>
    <x v="18"/>
    <s v="STORE9"/>
    <s v="Mann-Austin"/>
    <s v="East"/>
    <s v="Vasquezborough"/>
    <s v="Online"/>
    <s v="Credit Card"/>
    <n v="3"/>
    <n v="0.16000000000000003"/>
    <n v="470.42"/>
    <x v="887"/>
  </r>
  <r>
    <s v="SALE891"/>
    <x v="230"/>
    <x v="11"/>
    <x v="2"/>
    <s v="CUST1314"/>
    <x v="1"/>
    <n v="53"/>
    <s v="PROD86"/>
    <s v="Kitchen Cutting Board"/>
    <x v="3"/>
    <x v="8"/>
    <s v="STORE16"/>
    <s v="Frederick-Wright"/>
    <s v="West"/>
    <s v="New Jimmymouth"/>
    <s v="Flagship"/>
    <s v="Credit Card"/>
    <n v="2"/>
    <n v="0.17999999999999994"/>
    <n v="215.59"/>
    <x v="888"/>
  </r>
  <r>
    <s v="SALE892"/>
    <x v="371"/>
    <x v="7"/>
    <x v="2"/>
    <s v="CUST1239"/>
    <x v="1"/>
    <n v="58"/>
    <s v="PROD92"/>
    <s v="Microwave Oven"/>
    <x v="3"/>
    <x v="5"/>
    <s v="STORE0"/>
    <s v="Rivera-Warner"/>
    <s v="East"/>
    <s v="Washingtonfurt"/>
    <s v="Flagship"/>
    <s v="COD"/>
    <n v="1"/>
    <n v="0.27"/>
    <n v="533.79999999999995"/>
    <x v="889"/>
  </r>
  <r>
    <s v="SALE893"/>
    <x v="339"/>
    <x v="3"/>
    <x v="0"/>
    <s v="CUST1093"/>
    <x v="1"/>
    <n v="28"/>
    <s v="PROD32"/>
    <s v="Vitamin C Face Serum"/>
    <x v="2"/>
    <x v="18"/>
    <s v="STORE3"/>
    <s v="Mann-Austin"/>
    <s v="East"/>
    <s v="Vasquezborough"/>
    <s v="Online"/>
    <s v="PayPal"/>
    <n v="2"/>
    <n v="0.24"/>
    <n v="732.67"/>
    <x v="890"/>
  </r>
  <r>
    <s v="SALE894"/>
    <x v="514"/>
    <x v="3"/>
    <x v="1"/>
    <s v="CUST1489"/>
    <x v="1"/>
    <n v="42"/>
    <s v="PROD60"/>
    <s v="Luxury Perfume Spray"/>
    <x v="2"/>
    <x v="2"/>
    <s v="STORE13"/>
    <s v="Martinez, Adkins and Johnson"/>
    <s v="North"/>
    <s v="Danielmouth"/>
    <s v="Flagship"/>
    <s v="COD"/>
    <n v="4"/>
    <n v="9.9999999999999978E-2"/>
    <n v="106.47999999999999"/>
    <x v="891"/>
  </r>
  <r>
    <s v="SALE895"/>
    <x v="515"/>
    <x v="6"/>
    <x v="2"/>
    <s v="CUST1105"/>
    <x v="1"/>
    <n v="50"/>
    <s v="PROD57"/>
    <s v="Foam Roller"/>
    <x v="0"/>
    <x v="13"/>
    <s v="STORE3"/>
    <s v="Mann-Austin"/>
    <s v="East"/>
    <s v="Vasquezborough"/>
    <s v="Online"/>
    <s v="Credit Card"/>
    <n v="1"/>
    <n v="0.28000000000000003"/>
    <n v="38.950000000000003"/>
    <x v="892"/>
  </r>
  <r>
    <s v="SALE896"/>
    <x v="26"/>
    <x v="4"/>
    <x v="0"/>
    <s v="CUST1431"/>
    <x v="0"/>
    <n v="27"/>
    <s v="PROD96"/>
    <s v="Women's Formal Blazer"/>
    <x v="4"/>
    <x v="21"/>
    <s v="STORE16"/>
    <s v="Frederick-Wright"/>
    <s v="West"/>
    <s v="New Jimmymouth"/>
    <s v="Flagship"/>
    <s v="COD"/>
    <n v="1"/>
    <n v="2.0000000000000018E-2"/>
    <n v="835.17"/>
    <x v="893"/>
  </r>
  <r>
    <s v="SALE897"/>
    <x v="257"/>
    <x v="10"/>
    <x v="0"/>
    <s v="CUST1134"/>
    <x v="0"/>
    <n v="54"/>
    <s v="PROD83"/>
    <s v="Hydrating Face Cleanser"/>
    <x v="2"/>
    <x v="18"/>
    <s v="STORE3"/>
    <s v="Mann-Austin"/>
    <s v="East"/>
    <s v="Vasquezborough"/>
    <s v="Online"/>
    <s v="Credit Card"/>
    <n v="1"/>
    <n v="0.24"/>
    <n v="113.07"/>
    <x v="894"/>
  </r>
  <r>
    <s v="SALE898"/>
    <x v="516"/>
    <x v="8"/>
    <x v="2"/>
    <s v="CUST1466"/>
    <x v="0"/>
    <n v="18"/>
    <s v="PROD94"/>
    <s v="Vitamin E Body Lotion"/>
    <x v="2"/>
    <x v="18"/>
    <s v="STORE12"/>
    <s v="Martinez, Adkins and Johnson"/>
    <s v="North"/>
    <s v="Danielmouth"/>
    <s v="Flagship"/>
    <s v="COD"/>
    <n v="2"/>
    <n v="0.22999999999999998"/>
    <n v="451.33"/>
    <x v="895"/>
  </r>
  <r>
    <s v="SALE899"/>
    <x v="441"/>
    <x v="2"/>
    <x v="0"/>
    <s v="CUST1372"/>
    <x v="0"/>
    <n v="28"/>
    <s v="PROD86"/>
    <s v="Kitchen Cutting Board"/>
    <x v="3"/>
    <x v="8"/>
    <s v="STORE6"/>
    <s v="Mann-Austin"/>
    <s v="East"/>
    <s v="Vasquezborough"/>
    <s v="Online"/>
    <s v="COD"/>
    <n v="3"/>
    <n v="0.15999999999999992"/>
    <n v="619.80999999999983"/>
    <x v="896"/>
  </r>
  <r>
    <s v="SALE900"/>
    <x v="219"/>
    <x v="6"/>
    <x v="2"/>
    <s v="CUST1108"/>
    <x v="0"/>
    <n v="38"/>
    <s v="PROD62"/>
    <s v="Laptop Cooling Pad"/>
    <x v="1"/>
    <x v="3"/>
    <s v="STORE7"/>
    <s v="Mann-Austin"/>
    <s v="East"/>
    <s v="Vasquezborough"/>
    <s v="Online"/>
    <s v="PayPal"/>
    <n v="4"/>
    <n v="0.26"/>
    <n v="46.970000000000006"/>
    <x v="897"/>
  </r>
  <r>
    <s v="SALE901"/>
    <x v="517"/>
    <x v="5"/>
    <x v="2"/>
    <s v="CUST1184"/>
    <x v="1"/>
    <n v="46"/>
    <s v="PROD46"/>
    <s v="Men's Winter Jacket"/>
    <x v="4"/>
    <x v="21"/>
    <s v="STORE2"/>
    <s v="Mann-Austin"/>
    <s v="East"/>
    <s v="Vasquezborough"/>
    <s v="Online"/>
    <s v="COD"/>
    <n v="2"/>
    <n v="0.14000000000000001"/>
    <n v="71.48"/>
    <x v="898"/>
  </r>
  <r>
    <s v="SALE902"/>
    <x v="162"/>
    <x v="2"/>
    <x v="2"/>
    <s v="CUST1000"/>
    <x v="0"/>
    <n v="55"/>
    <s v="PROD56"/>
    <s v="Premium Blanket Throw"/>
    <x v="3"/>
    <x v="6"/>
    <s v="STORE19"/>
    <s v="Mann-Austin"/>
    <s v="East"/>
    <s v="Vasquezborough"/>
    <s v="Online"/>
    <s v="Credit Card"/>
    <n v="2"/>
    <n v="7.0000000000000062E-2"/>
    <n v="404.08"/>
    <x v="899"/>
  </r>
  <r>
    <s v="SALE903"/>
    <x v="507"/>
    <x v="1"/>
    <x v="0"/>
    <s v="CUST1264"/>
    <x v="0"/>
    <n v="25"/>
    <s v="PROD17"/>
    <s v="Soccer Training Cone Set"/>
    <x v="0"/>
    <x v="11"/>
    <s v="STORE16"/>
    <s v="Frederick-Wright"/>
    <s v="West"/>
    <s v="New Jimmymouth"/>
    <s v="Flagship"/>
    <s v="COD"/>
    <n v="1"/>
    <n v="5.0000000000000044E-2"/>
    <n v="519.91"/>
    <x v="900"/>
  </r>
  <r>
    <s v="SALE904"/>
    <x v="265"/>
    <x v="4"/>
    <x v="2"/>
    <s v="CUST1145"/>
    <x v="0"/>
    <n v="46"/>
    <s v="PROD48"/>
    <s v="Car Dashboard Phone Holder"/>
    <x v="1"/>
    <x v="11"/>
    <s v="STORE13"/>
    <s v="Martinez, Adkins and Johnson"/>
    <s v="North"/>
    <s v="Danielmouth"/>
    <s v="Flagship"/>
    <s v="PayPal"/>
    <n v="3"/>
    <n v="5.0000000000000155E-2"/>
    <n v="566.1600000000002"/>
    <x v="901"/>
  </r>
  <r>
    <s v="SALE905"/>
    <x v="518"/>
    <x v="5"/>
    <x v="2"/>
    <s v="CUST1392"/>
    <x v="0"/>
    <n v="46"/>
    <s v="PROD52"/>
    <s v="Rugby Ball"/>
    <x v="0"/>
    <x v="0"/>
    <s v="STORE10"/>
    <s v="Martinez, Adkins and Johnson"/>
    <s v="North"/>
    <s v="Danielmouth"/>
    <s v="Flagship"/>
    <s v="COD"/>
    <n v="2"/>
    <n v="8.9999999999999858E-2"/>
    <n v="295.12"/>
    <x v="902"/>
  </r>
  <r>
    <s v="SALE906"/>
    <x v="84"/>
    <x v="0"/>
    <x v="2"/>
    <s v="CUST1109"/>
    <x v="0"/>
    <n v="27"/>
    <s v="PROD34"/>
    <s v="Gaming Mechanical Keyboard"/>
    <x v="1"/>
    <x v="3"/>
    <s v="STORE11"/>
    <s v="Martinez, Adkins and Johnson"/>
    <s v="North"/>
    <s v="Danielmouth"/>
    <s v="Flagship"/>
    <s v="PayPal"/>
    <n v="2"/>
    <n v="0.25"/>
    <n v="414.18"/>
    <x v="903"/>
  </r>
  <r>
    <s v="SALE907"/>
    <x v="147"/>
    <x v="8"/>
    <x v="2"/>
    <s v="CUST1268"/>
    <x v="1"/>
    <n v="53"/>
    <s v="PROD58"/>
    <s v="Womens Cotton Scarf"/>
    <x v="4"/>
    <x v="11"/>
    <s v="STORE8"/>
    <s v="Mann-Austin"/>
    <s v="East"/>
    <s v="Vasquezborough"/>
    <s v="Online"/>
    <s v="Credit Card"/>
    <n v="2"/>
    <n v="0"/>
    <n v="433.75"/>
    <x v="904"/>
  </r>
  <r>
    <s v="SALE908"/>
    <x v="519"/>
    <x v="1"/>
    <x v="1"/>
    <s v="CUST1281"/>
    <x v="0"/>
    <n v="59"/>
    <s v="PROD85"/>
    <s v="Women's Beanie Hat"/>
    <x v="4"/>
    <x v="11"/>
    <s v="STORE19"/>
    <s v="Mann-Austin"/>
    <s v="East"/>
    <s v="Vasquezborough"/>
    <s v="Online"/>
    <s v="COD"/>
    <n v="3"/>
    <n v="0.12999999999999989"/>
    <n v="104.33"/>
    <x v="905"/>
  </r>
  <r>
    <s v="SALE909"/>
    <x v="471"/>
    <x v="0"/>
    <x v="0"/>
    <s v="CUST1464"/>
    <x v="1"/>
    <n v="45"/>
    <s v="PROD4"/>
    <s v="Portable Power Bank"/>
    <x v="1"/>
    <x v="10"/>
    <s v="STORE12"/>
    <s v="Martinez, Adkins and Johnson"/>
    <s v="North"/>
    <s v="Danielmouth"/>
    <s v="Flagship"/>
    <s v="Credit Card"/>
    <n v="1"/>
    <n v="3.9999999999999925E-2"/>
    <n v="221.7"/>
    <x v="906"/>
  </r>
  <r>
    <s v="SALE910"/>
    <x v="254"/>
    <x v="5"/>
    <x v="2"/>
    <s v="CUST1211"/>
    <x v="1"/>
    <n v="20"/>
    <s v="PROD67"/>
    <s v="Smart LED Light Strip"/>
    <x v="1"/>
    <x v="11"/>
    <s v="STORE5"/>
    <s v="Mann-Austin"/>
    <s v="East"/>
    <s v="Vasquezborough"/>
    <s v="Online"/>
    <s v="COD"/>
    <n v="2"/>
    <n v="0.14000000000000001"/>
    <n v="491.26"/>
    <x v="907"/>
  </r>
  <r>
    <s v="SALE911"/>
    <x v="520"/>
    <x v="1"/>
    <x v="0"/>
    <s v="CUST1181"/>
    <x v="0"/>
    <n v="60"/>
    <s v="PROD37"/>
    <s v="Men's Casual Sneakers"/>
    <x v="4"/>
    <x v="15"/>
    <s v="STORE8"/>
    <s v="Mann-Austin"/>
    <s v="East"/>
    <s v="Vasquezborough"/>
    <s v="Online"/>
    <s v="Credit Card"/>
    <n v="4"/>
    <n v="0.15000000000000002"/>
    <n v="923.14"/>
    <x v="908"/>
  </r>
  <r>
    <s v="SALE912"/>
    <x v="450"/>
    <x v="3"/>
    <x v="0"/>
    <s v="CUST1193"/>
    <x v="0"/>
    <n v="38"/>
    <s v="PROD64"/>
    <s v="Matte Lipstick Set"/>
    <x v="2"/>
    <x v="19"/>
    <s v="STORE7"/>
    <s v="Mann-Austin"/>
    <s v="East"/>
    <s v="Vasquezborough"/>
    <s v="Online"/>
    <s v="Credit Card"/>
    <n v="2"/>
    <n v="8.0000000000000071E-2"/>
    <n v="747.65"/>
    <x v="909"/>
  </r>
  <r>
    <s v="SALE913"/>
    <x v="218"/>
    <x v="10"/>
    <x v="2"/>
    <s v="CUST1109"/>
    <x v="0"/>
    <n v="27"/>
    <s v="PROD42"/>
    <s v="Smart Home WiFi Camera"/>
    <x v="1"/>
    <x v="11"/>
    <s v="STORE7"/>
    <s v="Mann-Austin"/>
    <s v="East"/>
    <s v="Vasquezborough"/>
    <s v="Online"/>
    <s v="COD"/>
    <n v="3"/>
    <n v="0.13"/>
    <n v="94.55"/>
    <x v="910"/>
  </r>
  <r>
    <s v="SALE914"/>
    <x v="238"/>
    <x v="4"/>
    <x v="0"/>
    <s v="CUST1039"/>
    <x v="1"/>
    <n v="55"/>
    <s v="PROD15"/>
    <s v="4K Home Projector"/>
    <x v="1"/>
    <x v="5"/>
    <s v="STORE19"/>
    <s v="Mann-Austin"/>
    <s v="East"/>
    <s v="Vasquezborough"/>
    <s v="Online"/>
    <s v="Credit Card"/>
    <n v="3"/>
    <n v="6.0000000000000053E-2"/>
    <n v="620.12"/>
    <x v="911"/>
  </r>
  <r>
    <s v="SALE915"/>
    <x v="9"/>
    <x v="0"/>
    <x v="2"/>
    <s v="CUST1486"/>
    <x v="1"/>
    <n v="22"/>
    <s v="PROD69"/>
    <s v="Men's Sports Shorts"/>
    <x v="4"/>
    <x v="14"/>
    <s v="STORE6"/>
    <s v="Mann-Austin"/>
    <s v="East"/>
    <s v="Vasquezborough"/>
    <s v="Online"/>
    <s v="COD"/>
    <n v="2"/>
    <n v="0.12"/>
    <n v="354.09"/>
    <x v="912"/>
  </r>
  <r>
    <s v="SALE916"/>
    <x v="284"/>
    <x v="3"/>
    <x v="0"/>
    <s v="CUST1130"/>
    <x v="0"/>
    <n v="29"/>
    <s v="PROD53"/>
    <s v="Men's Track Pants"/>
    <x v="4"/>
    <x v="14"/>
    <s v="STORE5"/>
    <s v="Mann-Austin"/>
    <s v="East"/>
    <s v="Vasquezborough"/>
    <s v="Online"/>
    <s v="COD"/>
    <n v="3"/>
    <n v="0.21999999999999997"/>
    <n v="214.94000000000005"/>
    <x v="913"/>
  </r>
  <r>
    <s v="SALE917"/>
    <x v="504"/>
    <x v="5"/>
    <x v="0"/>
    <s v="CUST1199"/>
    <x v="0"/>
    <n v="46"/>
    <s v="PROD9"/>
    <s v="Face Foundation Kit"/>
    <x v="2"/>
    <x v="19"/>
    <s v="STORE12"/>
    <s v="Martinez, Adkins and Johnson"/>
    <s v="North"/>
    <s v="Danielmouth"/>
    <s v="Flagship"/>
    <s v="Credit Card"/>
    <n v="2"/>
    <n v="0.16000000000000003"/>
    <n v="309.77999999999997"/>
    <x v="914"/>
  </r>
  <r>
    <s v="SALE918"/>
    <x v="185"/>
    <x v="5"/>
    <x v="2"/>
    <s v="CUST1069"/>
    <x v="1"/>
    <n v="24"/>
    <s v="PROD13"/>
    <s v="Men's Graphic T-Shirt"/>
    <x v="4"/>
    <x v="12"/>
    <s v="STORE3"/>
    <s v="Mann-Austin"/>
    <s v="East"/>
    <s v="Vasquezborough"/>
    <s v="Online"/>
    <s v="PayPal"/>
    <n v="2"/>
    <n v="0.14000000000000001"/>
    <n v="183.85"/>
    <x v="915"/>
  </r>
  <r>
    <s v="SALE919"/>
    <x v="353"/>
    <x v="3"/>
    <x v="1"/>
    <s v="CUST1409"/>
    <x v="0"/>
    <n v="55"/>
    <s v="PROD70"/>
    <s v="Kitchen Storage Rack"/>
    <x v="3"/>
    <x v="7"/>
    <s v="STORE0"/>
    <s v="Rivera-Warner"/>
    <s v="East"/>
    <s v="Washingtonfurt"/>
    <s v="Flagship"/>
    <s v="Credit Card"/>
    <n v="1"/>
    <n v="9.9999999999998979E-3"/>
    <n v="550.05999999999995"/>
    <x v="916"/>
  </r>
  <r>
    <s v="SALE920"/>
    <x v="205"/>
    <x v="3"/>
    <x v="1"/>
    <s v="CUST1029"/>
    <x v="1"/>
    <n v="54"/>
    <s v="PROD79"/>
    <s v="Decorative Lamp Shade"/>
    <x v="3"/>
    <x v="16"/>
    <s v="STORE4"/>
    <s v="Mann-Austin"/>
    <s v="East"/>
    <s v="Vasquezborough"/>
    <s v="Online"/>
    <s v="COD"/>
    <n v="2"/>
    <n v="0.13"/>
    <n v="32.19"/>
    <x v="917"/>
  </r>
  <r>
    <s v="SALE921"/>
    <x v="325"/>
    <x v="2"/>
    <x v="0"/>
    <s v="CUST1138"/>
    <x v="0"/>
    <n v="43"/>
    <s v="PROD33"/>
    <s v="Modern Wall Clock"/>
    <x v="3"/>
    <x v="6"/>
    <s v="STORE19"/>
    <s v="Mann-Austin"/>
    <s v="East"/>
    <s v="Vasquezborough"/>
    <s v="Online"/>
    <s v="Credit Card"/>
    <n v="2"/>
    <n v="7.999999999999996E-2"/>
    <n v="892.06"/>
    <x v="918"/>
  </r>
  <r>
    <s v="SALE922"/>
    <x v="312"/>
    <x v="1"/>
    <x v="0"/>
    <s v="CUST1472"/>
    <x v="0"/>
    <n v="42"/>
    <s v="PROD58"/>
    <s v="Womens Cotton Scarf"/>
    <x v="4"/>
    <x v="11"/>
    <s v="STORE6"/>
    <s v="Mann-Austin"/>
    <s v="East"/>
    <s v="Vasquezborough"/>
    <s v="Online"/>
    <s v="COD"/>
    <n v="1"/>
    <n v="0.16000000000000003"/>
    <n v="127.47"/>
    <x v="919"/>
  </r>
  <r>
    <s v="SALE923"/>
    <x v="428"/>
    <x v="5"/>
    <x v="2"/>
    <s v="CUST1388"/>
    <x v="0"/>
    <n v="53"/>
    <s v="PROD77"/>
    <s v="WiFi Mesh Router"/>
    <x v="1"/>
    <x v="5"/>
    <s v="STORE14"/>
    <s v="Mcdonald Inc"/>
    <s v="South"/>
    <s v="Christopherland"/>
    <s v="Outlet"/>
    <s v="Credit Card"/>
    <n v="3"/>
    <n v="0.17999999999999994"/>
    <n v="212.87"/>
    <x v="920"/>
  </r>
  <r>
    <s v="SALE924"/>
    <x v="521"/>
    <x v="2"/>
    <x v="0"/>
    <s v="CUST1181"/>
    <x v="0"/>
    <n v="60"/>
    <s v="PROD81"/>
    <s v="Badminton Racket Set"/>
    <x v="0"/>
    <x v="20"/>
    <s v="STORE7"/>
    <s v="Mann-Austin"/>
    <s v="East"/>
    <s v="Vasquezborough"/>
    <s v="Online"/>
    <s v="COD"/>
    <n v="1"/>
    <n v="0.30000000000000004"/>
    <n v="26.37"/>
    <x v="921"/>
  </r>
  <r>
    <s v="SALE925"/>
    <x v="505"/>
    <x v="10"/>
    <x v="2"/>
    <s v="CUST1466"/>
    <x v="0"/>
    <n v="18"/>
    <s v="PROD34"/>
    <s v="Gaming Mechanical Keyboard"/>
    <x v="1"/>
    <x v="3"/>
    <s v="STORE18"/>
    <s v="Guerrero-Schmitt"/>
    <s v="East"/>
    <s v="East Stevechester"/>
    <s v="Flagship"/>
    <s v="Credit Card"/>
    <n v="4"/>
    <n v="0.16000000000000003"/>
    <n v="953.98"/>
    <x v="922"/>
  </r>
  <r>
    <s v="SALE926"/>
    <x v="19"/>
    <x v="9"/>
    <x v="0"/>
    <s v="CUST1215"/>
    <x v="1"/>
    <n v="50"/>
    <s v="PROD67"/>
    <s v="Smart LED Light Strip"/>
    <x v="1"/>
    <x v="11"/>
    <s v="STORE19"/>
    <s v="Mann-Austin"/>
    <s v="East"/>
    <s v="Vasquezborough"/>
    <s v="Online"/>
    <s v="Credit Card"/>
    <n v="3"/>
    <n v="0.15000000000000002"/>
    <n v="968.88"/>
    <x v="923"/>
  </r>
  <r>
    <s v="SALE927"/>
    <x v="126"/>
    <x v="8"/>
    <x v="2"/>
    <s v="CUST1187"/>
    <x v="1"/>
    <n v="60"/>
    <s v="PROD76"/>
    <s v="Wireless Mouse"/>
    <x v="1"/>
    <x v="3"/>
    <s v="STORE18"/>
    <s v="Guerrero-Schmitt"/>
    <s v="East"/>
    <s v="East Stevechester"/>
    <s v="Flagship"/>
    <s v="PayPal"/>
    <n v="1"/>
    <n v="0.10999999999999999"/>
    <n v="533.04999999999995"/>
    <x v="924"/>
  </r>
  <r>
    <s v="SALE928"/>
    <x v="17"/>
    <x v="1"/>
    <x v="0"/>
    <s v="CUST1381"/>
    <x v="0"/>
    <n v="50"/>
    <s v="PROD81"/>
    <s v="Badminton Racket Set"/>
    <x v="0"/>
    <x v="20"/>
    <s v="STORE1"/>
    <s v="Martinez, Adkins and Johnson"/>
    <s v="North"/>
    <s v="Danielmouth"/>
    <s v="Flagship"/>
    <s v="PayPal"/>
    <n v="3"/>
    <n v="0.10999999999999988"/>
    <n v="138.85999999999996"/>
    <x v="925"/>
  </r>
  <r>
    <s v="SALE929"/>
    <x v="52"/>
    <x v="6"/>
    <x v="2"/>
    <s v="CUST1159"/>
    <x v="1"/>
    <n v="46"/>
    <s v="PROD22"/>
    <s v="Carbon Fiber Tennis Racket"/>
    <x v="0"/>
    <x v="20"/>
    <s v="STORE0"/>
    <s v="Rivera-Warner"/>
    <s v="East"/>
    <s v="Washingtonfurt"/>
    <s v="Flagship"/>
    <s v="COD"/>
    <n v="1"/>
    <n v="3.0000000000000027E-2"/>
    <n v="588.92999999999995"/>
    <x v="926"/>
  </r>
  <r>
    <s v="SALE930"/>
    <x v="278"/>
    <x v="8"/>
    <x v="0"/>
    <s v="CUST1403"/>
    <x v="0"/>
    <n v="34"/>
    <s v="PROD52"/>
    <s v="Rugby Ball"/>
    <x v="0"/>
    <x v="0"/>
    <s v="STORE5"/>
    <s v="Mann-Austin"/>
    <s v="East"/>
    <s v="Vasquezborough"/>
    <s v="Online"/>
    <s v="PayPal"/>
    <n v="2"/>
    <n v="0.18999999999999995"/>
    <n v="576.83000000000004"/>
    <x v="927"/>
  </r>
  <r>
    <s v="SALE931"/>
    <x v="214"/>
    <x v="6"/>
    <x v="0"/>
    <s v="CUST1323"/>
    <x v="1"/>
    <n v="64"/>
    <s v="PROD65"/>
    <s v="Adjustable Dumbbells 20kg"/>
    <x v="0"/>
    <x v="13"/>
    <s v="STORE12"/>
    <s v="Martinez, Adkins and Johnson"/>
    <s v="North"/>
    <s v="Danielmouth"/>
    <s v="Flagship"/>
    <s v="Credit Card"/>
    <n v="1"/>
    <n v="5.0000000000000044E-2"/>
    <n v="681.3"/>
    <x v="928"/>
  </r>
  <r>
    <s v="SALE932"/>
    <x v="522"/>
    <x v="5"/>
    <x v="0"/>
    <s v="CUST1457"/>
    <x v="0"/>
    <n v="59"/>
    <s v="PROD25"/>
    <s v="Women's Scarf Set"/>
    <x v="4"/>
    <x v="11"/>
    <s v="STORE15"/>
    <s v="Shelton PLC"/>
    <s v="North"/>
    <s v="East Jenniferstad"/>
    <s v="Flagship"/>
    <s v="Credit Card"/>
    <n v="3"/>
    <n v="0.30000000000000016"/>
    <n v="504.97"/>
    <x v="929"/>
  </r>
  <r>
    <s v="SALE933"/>
    <x v="523"/>
    <x v="10"/>
    <x v="0"/>
    <s v="CUST1060"/>
    <x v="1"/>
    <n v="22"/>
    <s v="PROD38"/>
    <s v="Sports Water Hydration Pack"/>
    <x v="0"/>
    <x v="9"/>
    <s v="STORE11"/>
    <s v="Martinez, Adkins and Johnson"/>
    <s v="North"/>
    <s v="Danielmouth"/>
    <s v="Flagship"/>
    <s v="PayPal"/>
    <n v="3"/>
    <n v="9.9999999999999978E-2"/>
    <n v="649.78"/>
    <x v="930"/>
  </r>
  <r>
    <s v="SALE934"/>
    <x v="524"/>
    <x v="4"/>
    <x v="0"/>
    <s v="CUST1245"/>
    <x v="1"/>
    <n v="57"/>
    <s v="PROD39"/>
    <s v="Portable Power Bank"/>
    <x v="1"/>
    <x v="10"/>
    <s v="STORE9"/>
    <s v="Mann-Austin"/>
    <s v="East"/>
    <s v="Vasquezborough"/>
    <s v="Online"/>
    <s v="PayPal"/>
    <n v="2"/>
    <n v="5.0000000000000044E-2"/>
    <n v="986.73"/>
    <x v="931"/>
  </r>
  <r>
    <s v="SALE935"/>
    <x v="163"/>
    <x v="3"/>
    <x v="1"/>
    <s v="CUST1119"/>
    <x v="0"/>
    <n v="40"/>
    <s v="PROD13"/>
    <s v="Men's Graphic T-Shirt"/>
    <x v="4"/>
    <x v="12"/>
    <s v="STORE15"/>
    <s v="Shelton PLC"/>
    <s v="North"/>
    <s v="East Jenniferstad"/>
    <s v="Flagship"/>
    <s v="PayPal"/>
    <n v="2"/>
    <n v="4.9999999999999933E-2"/>
    <n v="65.439999999999984"/>
    <x v="932"/>
  </r>
  <r>
    <s v="SALE936"/>
    <x v="317"/>
    <x v="2"/>
    <x v="2"/>
    <s v="CUST1383"/>
    <x v="1"/>
    <n v="27"/>
    <s v="PROD63"/>
    <s v="Organic Sunscreen Lotion"/>
    <x v="2"/>
    <x v="18"/>
    <s v="STORE13"/>
    <s v="Martinez, Adkins and Johnson"/>
    <s v="North"/>
    <s v="Danielmouth"/>
    <s v="Flagship"/>
    <s v="Credit Card"/>
    <n v="3"/>
    <n v="4.0000000000000036E-2"/>
    <n v="953.74000000000012"/>
    <x v="933"/>
  </r>
  <r>
    <s v="SALE937"/>
    <x v="525"/>
    <x v="8"/>
    <x v="0"/>
    <s v="CUST1067"/>
    <x v="0"/>
    <n v="58"/>
    <s v="PROD76"/>
    <s v="Wireless Mouse"/>
    <x v="1"/>
    <x v="3"/>
    <s v="STORE10"/>
    <s v="Martinez, Adkins and Johnson"/>
    <s v="North"/>
    <s v="Danielmouth"/>
    <s v="Flagship"/>
    <s v="PayPal"/>
    <n v="3"/>
    <n v="0.20999999999999996"/>
    <n v="904.48"/>
    <x v="934"/>
  </r>
  <r>
    <s v="SALE938"/>
    <x v="526"/>
    <x v="11"/>
    <x v="0"/>
    <s v="CUST1492"/>
    <x v="1"/>
    <n v="59"/>
    <s v="PROD62"/>
    <s v="Laptop Cooling Pad"/>
    <x v="1"/>
    <x v="3"/>
    <s v="STORE15"/>
    <s v="Shelton PLC"/>
    <s v="North"/>
    <s v="East Jenniferstad"/>
    <s v="Flagship"/>
    <s v="PayPal"/>
    <n v="3"/>
    <n v="9.9999999999999978E-2"/>
    <n v="920.81999999999994"/>
    <x v="935"/>
  </r>
  <r>
    <s v="SALE939"/>
    <x v="225"/>
    <x v="5"/>
    <x v="2"/>
    <s v="CUST1305"/>
    <x v="0"/>
    <n v="64"/>
    <s v="PROD28"/>
    <s v="Sports Stopwatch Timer"/>
    <x v="0"/>
    <x v="11"/>
    <s v="STORE1"/>
    <s v="Martinez, Adkins and Johnson"/>
    <s v="North"/>
    <s v="Danielmouth"/>
    <s v="Flagship"/>
    <s v="COD"/>
    <n v="1"/>
    <n v="0.15000000000000002"/>
    <n v="182.28"/>
    <x v="936"/>
  </r>
  <r>
    <s v="SALE940"/>
    <x v="200"/>
    <x v="7"/>
    <x v="2"/>
    <s v="CUST1445"/>
    <x v="1"/>
    <n v="41"/>
    <s v="PROD31"/>
    <s v="Basketball"/>
    <x v="0"/>
    <x v="0"/>
    <s v="STORE16"/>
    <s v="Frederick-Wright"/>
    <s v="West"/>
    <s v="New Jimmymouth"/>
    <s v="Flagship"/>
    <s v="Credit Card"/>
    <n v="3"/>
    <n v="0.1399999999999999"/>
    <n v="938.67999999999984"/>
    <x v="937"/>
  </r>
  <r>
    <s v="SALE941"/>
    <x v="527"/>
    <x v="6"/>
    <x v="2"/>
    <s v="CUST1081"/>
    <x v="1"/>
    <n v="34"/>
    <s v="PROD91"/>
    <s v="Women's High Heels"/>
    <x v="4"/>
    <x v="15"/>
    <s v="STORE5"/>
    <s v="Mann-Austin"/>
    <s v="East"/>
    <s v="Vasquezborough"/>
    <s v="Online"/>
    <s v="PayPal"/>
    <n v="3"/>
    <n v="0.18000000000000005"/>
    <n v="219.96000000000004"/>
    <x v="938"/>
  </r>
  <r>
    <s v="SALE942"/>
    <x v="484"/>
    <x v="0"/>
    <x v="2"/>
    <s v="CUST1473"/>
    <x v="0"/>
    <n v="53"/>
    <s v="PROD71"/>
    <s v="Hair Repair Oil Treatment"/>
    <x v="2"/>
    <x v="4"/>
    <s v="STORE18"/>
    <s v="Guerrero-Schmitt"/>
    <s v="East"/>
    <s v="East Stevechester"/>
    <s v="Flagship"/>
    <s v="Credit Card"/>
    <n v="3"/>
    <n v="0.27"/>
    <n v="385.74"/>
    <x v="939"/>
  </r>
  <r>
    <s v="SALE943"/>
    <x v="264"/>
    <x v="9"/>
    <x v="0"/>
    <s v="CUST1453"/>
    <x v="1"/>
    <n v="62"/>
    <s v="PROD81"/>
    <s v="Badminton Racket Set"/>
    <x v="0"/>
    <x v="20"/>
    <s v="STORE18"/>
    <s v="Guerrero-Schmitt"/>
    <s v="East"/>
    <s v="East Stevechester"/>
    <s v="Flagship"/>
    <s v="PayPal"/>
    <n v="2"/>
    <n v="0.28000000000000003"/>
    <n v="830.94"/>
    <x v="940"/>
  </r>
  <r>
    <s v="SALE944"/>
    <x v="112"/>
    <x v="0"/>
    <x v="0"/>
    <s v="CUST1383"/>
    <x v="1"/>
    <n v="27"/>
    <s v="PROD3"/>
    <s v="Fabric Sofa Throw Blanket"/>
    <x v="3"/>
    <x v="6"/>
    <s v="STORE9"/>
    <s v="Mann-Austin"/>
    <s v="East"/>
    <s v="Vasquezborough"/>
    <s v="Online"/>
    <s v="PayPal"/>
    <n v="3"/>
    <n v="0.22000000000000008"/>
    <n v="462.75000000000011"/>
    <x v="941"/>
  </r>
  <r>
    <s v="SALE945"/>
    <x v="528"/>
    <x v="11"/>
    <x v="0"/>
    <s v="CUST1067"/>
    <x v="0"/>
    <n v="58"/>
    <s v="PROD14"/>
    <s v="Decorative Wall Mirror"/>
    <x v="3"/>
    <x v="6"/>
    <s v="STORE15"/>
    <s v="Shelton PLC"/>
    <s v="North"/>
    <s v="East Jenniferstad"/>
    <s v="Flagship"/>
    <s v="COD"/>
    <n v="4"/>
    <n v="2.0000000000000018E-2"/>
    <n v="973.90000000000009"/>
    <x v="942"/>
  </r>
  <r>
    <s v="SALE946"/>
    <x v="167"/>
    <x v="3"/>
    <x v="0"/>
    <s v="CUST1140"/>
    <x v="1"/>
    <n v="63"/>
    <s v="PROD35"/>
    <s v="Bedroom Table Lamp"/>
    <x v="3"/>
    <x v="16"/>
    <s v="STORE1"/>
    <s v="Martinez, Adkins and Johnson"/>
    <s v="North"/>
    <s v="Danielmouth"/>
    <s v="Flagship"/>
    <s v="Credit Card"/>
    <n v="2"/>
    <n v="0.15000000000000002"/>
    <n v="157.18"/>
    <x v="943"/>
  </r>
  <r>
    <s v="SALE947"/>
    <x v="529"/>
    <x v="5"/>
    <x v="0"/>
    <s v="CUST1013"/>
    <x v="1"/>
    <n v="32"/>
    <s v="PROD73"/>
    <s v="Shin Guards – Adult"/>
    <x v="0"/>
    <x v="0"/>
    <s v="STORE13"/>
    <s v="Martinez, Adkins and Johnson"/>
    <s v="North"/>
    <s v="Danielmouth"/>
    <s v="Flagship"/>
    <s v="Credit Card"/>
    <n v="3"/>
    <n v="0.16000000000000003"/>
    <n v="239.57"/>
    <x v="944"/>
  </r>
  <r>
    <s v="SALE948"/>
    <x v="530"/>
    <x v="6"/>
    <x v="0"/>
    <s v="CUST1327"/>
    <x v="1"/>
    <n v="62"/>
    <s v="PROD9"/>
    <s v="Face Foundation Kit"/>
    <x v="2"/>
    <x v="19"/>
    <s v="STORE16"/>
    <s v="Frederick-Wright"/>
    <s v="West"/>
    <s v="New Jimmymouth"/>
    <s v="Flagship"/>
    <s v="Credit Card"/>
    <n v="4"/>
    <n v="0.19999999999999996"/>
    <n v="583.20999999999992"/>
    <x v="945"/>
  </r>
  <r>
    <s v="SALE949"/>
    <x v="531"/>
    <x v="10"/>
    <x v="0"/>
    <s v="CUST1413"/>
    <x v="1"/>
    <n v="59"/>
    <s v="PROD81"/>
    <s v="Badminton Racket Set"/>
    <x v="0"/>
    <x v="20"/>
    <s v="STORE8"/>
    <s v="Mann-Austin"/>
    <s v="East"/>
    <s v="Vasquezborough"/>
    <s v="Online"/>
    <s v="PayPal"/>
    <n v="3"/>
    <n v="0.27"/>
    <n v="758.75"/>
    <x v="946"/>
  </r>
  <r>
    <s v="SALE950"/>
    <x v="50"/>
    <x v="6"/>
    <x v="2"/>
    <s v="CUST1309"/>
    <x v="1"/>
    <n v="41"/>
    <s v="PROD61"/>
    <s v="Tennis Ball 3-Pack"/>
    <x v="0"/>
    <x v="20"/>
    <s v="STORE5"/>
    <s v="Mann-Austin"/>
    <s v="East"/>
    <s v="Vasquezborough"/>
    <s v="Online"/>
    <s v="Credit Card"/>
    <n v="4"/>
    <n v="0.18999999999999995"/>
    <n v="372.41999999999996"/>
    <x v="947"/>
  </r>
  <r>
    <s v="SALE951"/>
    <x v="322"/>
    <x v="6"/>
    <x v="2"/>
    <s v="CUST1154"/>
    <x v="1"/>
    <n v="35"/>
    <s v="PROD63"/>
    <s v="Organic Sunscreen Lotion"/>
    <x v="2"/>
    <x v="18"/>
    <s v="STORE19"/>
    <s v="Mann-Austin"/>
    <s v="East"/>
    <s v="Vasquezborough"/>
    <s v="Online"/>
    <s v="PayPal"/>
    <n v="4"/>
    <n v="0.28000000000000003"/>
    <n v="286.27999999999997"/>
    <x v="948"/>
  </r>
  <r>
    <s v="SALE952"/>
    <x v="261"/>
    <x v="4"/>
    <x v="2"/>
    <s v="CUST1279"/>
    <x v="1"/>
    <n v="21"/>
    <s v="PROD73"/>
    <s v="Shin Guards – Adult"/>
    <x v="0"/>
    <x v="0"/>
    <s v="STORE11"/>
    <s v="Martinez, Adkins and Johnson"/>
    <s v="North"/>
    <s v="Danielmouth"/>
    <s v="Flagship"/>
    <s v="COD"/>
    <n v="3"/>
    <n v="0.27"/>
    <n v="488.36999999999995"/>
    <x v="949"/>
  </r>
  <r>
    <s v="SALE953"/>
    <x v="532"/>
    <x v="9"/>
    <x v="0"/>
    <s v="CUST1469"/>
    <x v="0"/>
    <n v="19"/>
    <s v="PROD87"/>
    <s v="LED Bedside Lamp"/>
    <x v="3"/>
    <x v="16"/>
    <s v="STORE8"/>
    <s v="Mann-Austin"/>
    <s v="East"/>
    <s v="Vasquezborough"/>
    <s v="Online"/>
    <s v="COD"/>
    <n v="3"/>
    <n v="1.0000000000000009E-2"/>
    <n v="662.82"/>
    <x v="950"/>
  </r>
  <r>
    <s v="SALE954"/>
    <x v="502"/>
    <x v="10"/>
    <x v="0"/>
    <s v="CUST1497"/>
    <x v="1"/>
    <n v="47"/>
    <s v="PROD6"/>
    <s v="Men's Hair Styling Gel"/>
    <x v="2"/>
    <x v="4"/>
    <s v="STORE16"/>
    <s v="Frederick-Wright"/>
    <s v="West"/>
    <s v="New Jimmymouth"/>
    <s v="Flagship"/>
    <s v="COD"/>
    <n v="2"/>
    <n v="9.9999999999999978E-2"/>
    <n v="824.33999999999992"/>
    <x v="951"/>
  </r>
  <r>
    <s v="SALE955"/>
    <x v="209"/>
    <x v="6"/>
    <x v="0"/>
    <s v="CUST1113"/>
    <x v="0"/>
    <n v="51"/>
    <s v="PROD59"/>
    <s v="Men's Hair Styling Gel"/>
    <x v="2"/>
    <x v="4"/>
    <s v="STORE8"/>
    <s v="Mann-Austin"/>
    <s v="East"/>
    <s v="Vasquezborough"/>
    <s v="Online"/>
    <s v="Credit Card"/>
    <n v="1"/>
    <n v="0.20999999999999996"/>
    <n v="437.11999999999995"/>
    <x v="952"/>
  </r>
  <r>
    <s v="SALE956"/>
    <x v="40"/>
    <x v="0"/>
    <x v="0"/>
    <s v="CUST1357"/>
    <x v="0"/>
    <n v="41"/>
    <s v="PROD88"/>
    <s v="Sports Wrist Sweatbands"/>
    <x v="0"/>
    <x v="11"/>
    <s v="STORE6"/>
    <s v="Mann-Austin"/>
    <s v="East"/>
    <s v="Vasquezborough"/>
    <s v="Online"/>
    <s v="PayPal"/>
    <n v="3"/>
    <n v="0.15000000000000002"/>
    <n v="23.37"/>
    <x v="953"/>
  </r>
  <r>
    <s v="SALE957"/>
    <x v="533"/>
    <x v="10"/>
    <x v="2"/>
    <s v="CUST1187"/>
    <x v="1"/>
    <n v="60"/>
    <s v="PROD36"/>
    <s v="Women's Summer Dress"/>
    <x v="4"/>
    <x v="12"/>
    <s v="STORE8"/>
    <s v="Mann-Austin"/>
    <s v="East"/>
    <s v="Vasquezborough"/>
    <s v="Online"/>
    <s v="Credit Card"/>
    <n v="1"/>
    <n v="2.0000000000000018E-2"/>
    <n v="579.69000000000005"/>
    <x v="954"/>
  </r>
  <r>
    <s v="SALE958"/>
    <x v="236"/>
    <x v="1"/>
    <x v="0"/>
    <s v="CUST1430"/>
    <x v="1"/>
    <n v="36"/>
    <s v="PROD78"/>
    <s v="Essential Oil Diffuser"/>
    <x v="3"/>
    <x v="6"/>
    <s v="STORE14"/>
    <s v="Mcdonald Inc"/>
    <s v="South"/>
    <s v="Christopherland"/>
    <s v="Outlet"/>
    <s v="Credit Card"/>
    <n v="3"/>
    <n v="6.9999999999999951E-2"/>
    <n v="240.50999999999993"/>
    <x v="955"/>
  </r>
  <r>
    <s v="SALE959"/>
    <x v="534"/>
    <x v="7"/>
    <x v="2"/>
    <s v="CUST1382"/>
    <x v="1"/>
    <n v="20"/>
    <s v="PROD25"/>
    <s v="Women's Scarf Set"/>
    <x v="4"/>
    <x v="11"/>
    <s v="STORE14"/>
    <s v="Mcdonald Inc"/>
    <s v="South"/>
    <s v="Christopherland"/>
    <s v="Outlet"/>
    <s v="COD"/>
    <n v="2"/>
    <n v="7.9999999999999849E-2"/>
    <n v="855.39999999999986"/>
    <x v="956"/>
  </r>
  <r>
    <s v="SALE960"/>
    <x v="174"/>
    <x v="11"/>
    <x v="1"/>
    <s v="CUST1007"/>
    <x v="1"/>
    <n v="29"/>
    <s v="PROD90"/>
    <s v="Gaming Mouse Pad XL"/>
    <x v="1"/>
    <x v="11"/>
    <s v="STORE7"/>
    <s v="Mann-Austin"/>
    <s v="East"/>
    <s v="Vasquezborough"/>
    <s v="Online"/>
    <s v="Credit Card"/>
    <n v="1"/>
    <n v="8.9999999999999969E-2"/>
    <n v="537.26"/>
    <x v="957"/>
  </r>
  <r>
    <s v="SALE961"/>
    <x v="17"/>
    <x v="1"/>
    <x v="0"/>
    <s v="CUST1384"/>
    <x v="1"/>
    <n v="52"/>
    <s v="PROD51"/>
    <s v="HDMI Cable – 2m"/>
    <x v="1"/>
    <x v="11"/>
    <s v="STORE10"/>
    <s v="Martinez, Adkins and Johnson"/>
    <s v="North"/>
    <s v="Danielmouth"/>
    <s v="Flagship"/>
    <s v="COD"/>
    <n v="3"/>
    <n v="0.17000000000000004"/>
    <n v="918.2600000000001"/>
    <x v="958"/>
  </r>
  <r>
    <s v="SALE962"/>
    <x v="469"/>
    <x v="2"/>
    <x v="0"/>
    <s v="CUST1095"/>
    <x v="1"/>
    <n v="62"/>
    <s v="PROD6"/>
    <s v="Men's Hair Styling Gel"/>
    <x v="2"/>
    <x v="4"/>
    <s v="STORE9"/>
    <s v="Mann-Austin"/>
    <s v="East"/>
    <s v="Vasquezborough"/>
    <s v="Online"/>
    <s v="PayPal"/>
    <n v="4"/>
    <n v="0.17999999999999994"/>
    <n v="579.69999999999993"/>
    <x v="959"/>
  </r>
  <r>
    <s v="SALE963"/>
    <x v="27"/>
    <x v="6"/>
    <x v="2"/>
    <s v="CUST1145"/>
    <x v="0"/>
    <n v="46"/>
    <s v="PROD43"/>
    <s v="USB External Hard Drive"/>
    <x v="1"/>
    <x v="3"/>
    <s v="STORE6"/>
    <s v="Mann-Austin"/>
    <s v="East"/>
    <s v="Vasquezborough"/>
    <s v="Online"/>
    <s v="Credit Card"/>
    <n v="1"/>
    <n v="0.17999999999999994"/>
    <n v="824.32"/>
    <x v="960"/>
  </r>
  <r>
    <s v="SALE964"/>
    <x v="535"/>
    <x v="4"/>
    <x v="2"/>
    <s v="CUST1109"/>
    <x v="0"/>
    <n v="27"/>
    <s v="PROD46"/>
    <s v="Men's Winter Jacket"/>
    <x v="4"/>
    <x v="21"/>
    <s v="STORE15"/>
    <s v="Shelton PLC"/>
    <s v="North"/>
    <s v="East Jenniferstad"/>
    <s v="Flagship"/>
    <s v="PayPal"/>
    <n v="4"/>
    <n v="0.16000000000000003"/>
    <n v="614.99"/>
    <x v="961"/>
  </r>
  <r>
    <s v="SALE965"/>
    <x v="536"/>
    <x v="9"/>
    <x v="2"/>
    <s v="CUST1128"/>
    <x v="0"/>
    <n v="45"/>
    <s v="PROD62"/>
    <s v="Laptop Cooling Pad"/>
    <x v="1"/>
    <x v="3"/>
    <s v="STORE0"/>
    <s v="Rivera-Warner"/>
    <s v="East"/>
    <s v="Washingtonfurt"/>
    <s v="Flagship"/>
    <s v="COD"/>
    <n v="4"/>
    <n v="6.0000000000000164E-2"/>
    <n v="189.21"/>
    <x v="962"/>
  </r>
  <r>
    <s v="SALE966"/>
    <x v="434"/>
    <x v="1"/>
    <x v="0"/>
    <s v="CUST1154"/>
    <x v="1"/>
    <n v="35"/>
    <s v="PROD62"/>
    <s v="Laptop Cooling Pad"/>
    <x v="1"/>
    <x v="3"/>
    <s v="STORE14"/>
    <s v="Mcdonald Inc"/>
    <s v="South"/>
    <s v="Christopherland"/>
    <s v="Outlet"/>
    <s v="Credit Card"/>
    <n v="2"/>
    <n v="5.0000000000000044E-2"/>
    <n v="233.33"/>
    <x v="963"/>
  </r>
  <r>
    <s v="SALE967"/>
    <x v="454"/>
    <x v="5"/>
    <x v="2"/>
    <s v="CUST1248"/>
    <x v="0"/>
    <n v="19"/>
    <s v="PROD39"/>
    <s v="Portable Power Bank"/>
    <x v="1"/>
    <x v="10"/>
    <s v="STORE18"/>
    <s v="Guerrero-Schmitt"/>
    <s v="East"/>
    <s v="East Stevechester"/>
    <s v="Flagship"/>
    <s v="Credit Card"/>
    <n v="3"/>
    <n v="0.20999999999999996"/>
    <n v="529.89"/>
    <x v="964"/>
  </r>
  <r>
    <s v="SALE968"/>
    <x v="79"/>
    <x v="7"/>
    <x v="0"/>
    <s v="CUST1489"/>
    <x v="1"/>
    <n v="42"/>
    <s v="PROD92"/>
    <s v="Microwave Oven"/>
    <x v="3"/>
    <x v="5"/>
    <s v="STORE1"/>
    <s v="Martinez, Adkins and Johnson"/>
    <s v="North"/>
    <s v="Danielmouth"/>
    <s v="Flagship"/>
    <s v="PayPal"/>
    <n v="2"/>
    <n v="0.17000000000000004"/>
    <n v="954.1"/>
    <x v="965"/>
  </r>
  <r>
    <s v="SALE969"/>
    <x v="113"/>
    <x v="1"/>
    <x v="1"/>
    <s v="CUST1323"/>
    <x v="1"/>
    <n v="64"/>
    <s v="PROD65"/>
    <s v="Adjustable Dumbbells 20kg"/>
    <x v="0"/>
    <x v="13"/>
    <s v="STORE7"/>
    <s v="Mann-Austin"/>
    <s v="East"/>
    <s v="Vasquezborough"/>
    <s v="Online"/>
    <s v="COD"/>
    <n v="1"/>
    <n v="4.0000000000000036E-2"/>
    <n v="370.04"/>
    <x v="966"/>
  </r>
  <r>
    <s v="SALE970"/>
    <x v="4"/>
    <x v="4"/>
    <x v="0"/>
    <s v="CUST1061"/>
    <x v="0"/>
    <n v="23"/>
    <s v="PROD96"/>
    <s v="Women's Formal Blazer"/>
    <x v="4"/>
    <x v="21"/>
    <s v="STORE19"/>
    <s v="Mann-Austin"/>
    <s v="East"/>
    <s v="Vasquezborough"/>
    <s v="Online"/>
    <s v="Credit Card"/>
    <n v="4"/>
    <n v="7.999999999999996E-2"/>
    <n v="492.71"/>
    <x v="967"/>
  </r>
  <r>
    <s v="SALE971"/>
    <x v="89"/>
    <x v="7"/>
    <x v="0"/>
    <s v="CUST1280"/>
    <x v="0"/>
    <n v="48"/>
    <s v="PROD91"/>
    <s v="Women's High Heels"/>
    <x v="4"/>
    <x v="15"/>
    <s v="STORE13"/>
    <s v="Martinez, Adkins and Johnson"/>
    <s v="North"/>
    <s v="Danielmouth"/>
    <s v="Flagship"/>
    <s v="COD"/>
    <n v="4"/>
    <n v="0.24"/>
    <n v="853.2600000000001"/>
    <x v="968"/>
  </r>
  <r>
    <s v="SALE972"/>
    <x v="459"/>
    <x v="9"/>
    <x v="2"/>
    <s v="CUST1406"/>
    <x v="1"/>
    <n v="23"/>
    <s v="PROD3"/>
    <s v="Fabric Sofa Throw Blanket"/>
    <x v="3"/>
    <x v="6"/>
    <s v="STORE16"/>
    <s v="Frederick-Wright"/>
    <s v="West"/>
    <s v="New Jimmymouth"/>
    <s v="Flagship"/>
    <s v="PayPal"/>
    <n v="1"/>
    <n v="0.18999999999999995"/>
    <n v="402.47000000000008"/>
    <x v="969"/>
  </r>
  <r>
    <s v="SALE973"/>
    <x v="331"/>
    <x v="4"/>
    <x v="0"/>
    <s v="CUST1402"/>
    <x v="0"/>
    <n v="31"/>
    <s v="PROD54"/>
    <s v="Sports Stopwatch Pro"/>
    <x v="0"/>
    <x v="11"/>
    <s v="STORE18"/>
    <s v="Guerrero-Schmitt"/>
    <s v="East"/>
    <s v="East Stevechester"/>
    <s v="Flagship"/>
    <s v="Credit Card"/>
    <n v="2"/>
    <n v="0.24"/>
    <n v="528.29999999999995"/>
    <x v="970"/>
  </r>
  <r>
    <s v="SALE974"/>
    <x v="228"/>
    <x v="4"/>
    <x v="2"/>
    <s v="CUST1444"/>
    <x v="0"/>
    <n v="19"/>
    <s v="PROD10"/>
    <s v="Men's Graphic T-Shirt"/>
    <x v="4"/>
    <x v="12"/>
    <s v="STORE6"/>
    <s v="Mann-Austin"/>
    <s v="East"/>
    <s v="Vasquezborough"/>
    <s v="Online"/>
    <s v="Credit Card"/>
    <n v="4"/>
    <n v="0.25"/>
    <n v="599.85"/>
    <x v="971"/>
  </r>
  <r>
    <s v="SALE975"/>
    <x v="374"/>
    <x v="1"/>
    <x v="1"/>
    <s v="CUST1303"/>
    <x v="1"/>
    <n v="23"/>
    <s v="PROD16"/>
    <s v="Beard Grooming Kit"/>
    <x v="2"/>
    <x v="17"/>
    <s v="STORE9"/>
    <s v="Mann-Austin"/>
    <s v="East"/>
    <s v="Vasquezborough"/>
    <s v="Online"/>
    <s v="PayPal"/>
    <n v="2"/>
    <n v="7.999999999999996E-2"/>
    <n v="61.419999999999995"/>
    <x v="972"/>
  </r>
  <r>
    <s v="SALE976"/>
    <x v="227"/>
    <x v="6"/>
    <x v="2"/>
    <s v="CUST1249"/>
    <x v="1"/>
    <n v="41"/>
    <s v="PROD19"/>
    <s v="Knee Support Brace"/>
    <x v="0"/>
    <x v="20"/>
    <s v="STORE10"/>
    <s v="Martinez, Adkins and Johnson"/>
    <s v="North"/>
    <s v="Danielmouth"/>
    <s v="Flagship"/>
    <s v="PayPal"/>
    <n v="2"/>
    <n v="0.12"/>
    <n v="466.42"/>
    <x v="973"/>
  </r>
  <r>
    <s v="SALE977"/>
    <x v="446"/>
    <x v="0"/>
    <x v="2"/>
    <s v="CUST1099"/>
    <x v="0"/>
    <n v="35"/>
    <s v="PROD31"/>
    <s v="Basketball"/>
    <x v="0"/>
    <x v="0"/>
    <s v="STORE5"/>
    <s v="Mann-Austin"/>
    <s v="East"/>
    <s v="Vasquezborough"/>
    <s v="Online"/>
    <s v="COD"/>
    <n v="4"/>
    <n v="8.9999999999999969E-2"/>
    <n v="540.68999999999994"/>
    <x v="974"/>
  </r>
  <r>
    <s v="SALE978"/>
    <x v="537"/>
    <x v="9"/>
    <x v="2"/>
    <s v="CUST1298"/>
    <x v="0"/>
    <n v="64"/>
    <s v="PROD19"/>
    <s v="Knee Support Brace"/>
    <x v="0"/>
    <x v="20"/>
    <s v="STORE13"/>
    <s v="Martinez, Adkins and Johnson"/>
    <s v="North"/>
    <s v="Danielmouth"/>
    <s v="Flagship"/>
    <s v="Credit Card"/>
    <n v="3"/>
    <n v="5.0000000000000044E-2"/>
    <n v="677.46"/>
    <x v="975"/>
  </r>
  <r>
    <s v="SALE979"/>
    <x v="538"/>
    <x v="10"/>
    <x v="2"/>
    <s v="CUST1328"/>
    <x v="0"/>
    <n v="46"/>
    <s v="PROD21"/>
    <s v="Multi-Purpose Storage Box"/>
    <x v="3"/>
    <x v="7"/>
    <s v="STORE1"/>
    <s v="Martinez, Adkins and Johnson"/>
    <s v="North"/>
    <s v="Danielmouth"/>
    <s v="Flagship"/>
    <s v="PayPal"/>
    <n v="3"/>
    <n v="5.9999999999999942E-2"/>
    <n v="614.62999999999988"/>
    <x v="976"/>
  </r>
  <r>
    <s v="SALE980"/>
    <x v="539"/>
    <x v="1"/>
    <x v="1"/>
    <s v="CUST1232"/>
    <x v="1"/>
    <n v="27"/>
    <s v="PROD66"/>
    <s v="Women's Hair Dryer Brush"/>
    <x v="2"/>
    <x v="4"/>
    <s v="STORE8"/>
    <s v="Mann-Austin"/>
    <s v="East"/>
    <s v="Vasquezborough"/>
    <s v="Online"/>
    <s v="Credit Card"/>
    <n v="4"/>
    <n v="0.10999999999999988"/>
    <n v="649.52"/>
    <x v="977"/>
  </r>
  <r>
    <s v="SALE981"/>
    <x v="540"/>
    <x v="0"/>
    <x v="0"/>
    <s v="CUST1445"/>
    <x v="1"/>
    <n v="41"/>
    <s v="PROD85"/>
    <s v="Women's Beanie Hat"/>
    <x v="4"/>
    <x v="11"/>
    <s v="STORE8"/>
    <s v="Mann-Austin"/>
    <s v="East"/>
    <s v="Vasquezborough"/>
    <s v="Online"/>
    <s v="PayPal"/>
    <n v="2"/>
    <n v="0.21999999999999997"/>
    <n v="943.93"/>
    <x v="978"/>
  </r>
  <r>
    <s v="SALE982"/>
    <x v="541"/>
    <x v="11"/>
    <x v="1"/>
    <s v="CUST1165"/>
    <x v="1"/>
    <n v="47"/>
    <s v="PROD31"/>
    <s v="Basketball"/>
    <x v="0"/>
    <x v="0"/>
    <s v="STORE8"/>
    <s v="Mann-Austin"/>
    <s v="East"/>
    <s v="Vasquezborough"/>
    <s v="Online"/>
    <s v="Credit Card"/>
    <n v="4"/>
    <n v="3.0000000000000138E-2"/>
    <n v="538.73"/>
    <x v="979"/>
  </r>
  <r>
    <s v="SALE983"/>
    <x v="542"/>
    <x v="5"/>
    <x v="0"/>
    <s v="CUST1088"/>
    <x v="0"/>
    <n v="58"/>
    <s v="PROD66"/>
    <s v="Women's Hair Dryer Brush"/>
    <x v="2"/>
    <x v="4"/>
    <s v="STORE8"/>
    <s v="Mann-Austin"/>
    <s v="East"/>
    <s v="Vasquezborough"/>
    <s v="Online"/>
    <s v="PayPal"/>
    <n v="2"/>
    <n v="1.0000000000000009E-2"/>
    <n v="853.93000000000006"/>
    <x v="980"/>
  </r>
  <r>
    <s v="SALE984"/>
    <x v="62"/>
    <x v="8"/>
    <x v="2"/>
    <s v="CUST1491"/>
    <x v="1"/>
    <n v="52"/>
    <s v="PROD29"/>
    <s v="Fabric Sofa Throw Blanket"/>
    <x v="3"/>
    <x v="6"/>
    <s v="STORE4"/>
    <s v="Mann-Austin"/>
    <s v="East"/>
    <s v="Vasquezborough"/>
    <s v="Online"/>
    <s v="COD"/>
    <n v="4"/>
    <n v="0.26"/>
    <n v="465.42"/>
    <x v="981"/>
  </r>
  <r>
    <s v="SALE985"/>
    <x v="543"/>
    <x v="10"/>
    <x v="2"/>
    <s v="CUST1055"/>
    <x v="1"/>
    <n v="56"/>
    <s v="PROD1"/>
    <s v="Men's Graphic T-Shirt"/>
    <x v="4"/>
    <x v="12"/>
    <s v="STORE11"/>
    <s v="Martinez, Adkins and Johnson"/>
    <s v="North"/>
    <s v="Danielmouth"/>
    <s v="Flagship"/>
    <s v="COD"/>
    <n v="4"/>
    <n v="0.10999999999999988"/>
    <n v="880.26"/>
    <x v="982"/>
  </r>
  <r>
    <s v="SALE986"/>
    <x v="449"/>
    <x v="5"/>
    <x v="0"/>
    <s v="CUST1483"/>
    <x v="0"/>
    <n v="48"/>
    <s v="PROD51"/>
    <s v="HDMI Cable – 2m"/>
    <x v="1"/>
    <x v="11"/>
    <s v="STORE11"/>
    <s v="Martinez, Adkins and Johnson"/>
    <s v="North"/>
    <s v="Danielmouth"/>
    <s v="Flagship"/>
    <s v="PayPal"/>
    <n v="3"/>
    <n v="0.29000000000000004"/>
    <n v="461.02"/>
    <x v="983"/>
  </r>
  <r>
    <s v="SALE987"/>
    <x v="372"/>
    <x v="11"/>
    <x v="0"/>
    <s v="CUST1026"/>
    <x v="1"/>
    <n v="18"/>
    <s v="PROD25"/>
    <s v="Women's Scarf Set"/>
    <x v="4"/>
    <x v="11"/>
    <s v="STORE13"/>
    <s v="Martinez, Adkins and Johnson"/>
    <s v="North"/>
    <s v="Danielmouth"/>
    <s v="Flagship"/>
    <s v="PayPal"/>
    <n v="1"/>
    <n v="0.17000000000000004"/>
    <n v="531.99"/>
    <x v="984"/>
  </r>
  <r>
    <s v="SALE988"/>
    <x v="40"/>
    <x v="0"/>
    <x v="0"/>
    <s v="CUST1004"/>
    <x v="1"/>
    <n v="64"/>
    <s v="PROD47"/>
    <s v="Makeup Brush Set"/>
    <x v="2"/>
    <x v="19"/>
    <s v="STORE17"/>
    <s v="Holloway Ltd"/>
    <s v="North"/>
    <s v="Bensonhaven"/>
    <s v="Flagship"/>
    <s v="PayPal"/>
    <n v="2"/>
    <n v="0.13000000000000012"/>
    <n v="274.09000000000009"/>
    <x v="985"/>
  </r>
  <r>
    <s v="SALE989"/>
    <x v="544"/>
    <x v="6"/>
    <x v="2"/>
    <s v="CUST1443"/>
    <x v="0"/>
    <n v="51"/>
    <s v="PROD88"/>
    <s v="Sports Wrist Sweatbands"/>
    <x v="0"/>
    <x v="11"/>
    <s v="STORE10"/>
    <s v="Martinez, Adkins and Johnson"/>
    <s v="North"/>
    <s v="Danielmouth"/>
    <s v="Flagship"/>
    <s v="COD"/>
    <n v="1"/>
    <n v="0.14000000000000001"/>
    <n v="66.14"/>
    <x v="986"/>
  </r>
  <r>
    <s v="SALE990"/>
    <x v="13"/>
    <x v="7"/>
    <x v="2"/>
    <s v="CUST1077"/>
    <x v="0"/>
    <n v="29"/>
    <s v="PROD20"/>
    <s v="Outdoor Sports Water Bottle"/>
    <x v="0"/>
    <x v="11"/>
    <s v="STORE9"/>
    <s v="Mann-Austin"/>
    <s v="East"/>
    <s v="Vasquezborough"/>
    <s v="Online"/>
    <s v="COD"/>
    <n v="3"/>
    <n v="0.16000000000000003"/>
    <n v="955.82"/>
    <x v="987"/>
  </r>
  <r>
    <s v="SALE991"/>
    <x v="542"/>
    <x v="5"/>
    <x v="0"/>
    <s v="CUST1319"/>
    <x v="0"/>
    <n v="54"/>
    <s v="PROD22"/>
    <s v="Carbon Fiber Tennis Racket"/>
    <x v="0"/>
    <x v="20"/>
    <s v="STORE12"/>
    <s v="Martinez, Adkins and Johnson"/>
    <s v="North"/>
    <s v="Danielmouth"/>
    <s v="Flagship"/>
    <s v="Credit Card"/>
    <n v="1"/>
    <n v="0.13"/>
    <n v="904.92"/>
    <x v="988"/>
  </r>
  <r>
    <s v="SALE992"/>
    <x v="509"/>
    <x v="11"/>
    <x v="0"/>
    <s v="CUST1000"/>
    <x v="0"/>
    <n v="55"/>
    <s v="PROD40"/>
    <s v="Noise-Canceling Headphones"/>
    <x v="1"/>
    <x v="1"/>
    <s v="STORE7"/>
    <s v="Mann-Austin"/>
    <s v="East"/>
    <s v="Vasquezborough"/>
    <s v="Online"/>
    <s v="Credit Card"/>
    <n v="3"/>
    <n v="0.26000000000000012"/>
    <n v="490.02000000000015"/>
    <x v="989"/>
  </r>
  <r>
    <s v="SALE993"/>
    <x v="481"/>
    <x v="6"/>
    <x v="0"/>
    <s v="CUST1363"/>
    <x v="0"/>
    <n v="23"/>
    <s v="PROD19"/>
    <s v="Knee Support Brace"/>
    <x v="0"/>
    <x v="20"/>
    <s v="STORE6"/>
    <s v="Mann-Austin"/>
    <s v="East"/>
    <s v="Vasquezborough"/>
    <s v="Online"/>
    <s v="COD"/>
    <n v="2"/>
    <n v="9.9999999999999978E-2"/>
    <n v="957.54"/>
    <x v="990"/>
  </r>
  <r>
    <s v="SALE994"/>
    <x v="545"/>
    <x v="8"/>
    <x v="2"/>
    <s v="CUST1329"/>
    <x v="1"/>
    <n v="62"/>
    <s v="PROD99"/>
    <s v="Stainless Steel Cookware Set"/>
    <x v="3"/>
    <x v="8"/>
    <s v="STORE13"/>
    <s v="Martinez, Adkins and Johnson"/>
    <s v="North"/>
    <s v="Danielmouth"/>
    <s v="Flagship"/>
    <s v="PayPal"/>
    <n v="2"/>
    <n v="7.0000000000000173E-2"/>
    <n v="314.39999999999998"/>
    <x v="991"/>
  </r>
  <r>
    <s v="SALE995"/>
    <x v="297"/>
    <x v="9"/>
    <x v="0"/>
    <s v="CUST1394"/>
    <x v="1"/>
    <n v="43"/>
    <s v="PROD24"/>
    <s v="Foldable Camping Chair"/>
    <x v="0"/>
    <x v="9"/>
    <s v="STORE6"/>
    <s v="Mann-Austin"/>
    <s v="East"/>
    <s v="Vasquezborough"/>
    <s v="Online"/>
    <s v="PayPal"/>
    <n v="3"/>
    <n v="0.10999999999999999"/>
    <n v="480.11000000000007"/>
    <x v="992"/>
  </r>
  <r>
    <s v="SALE996"/>
    <x v="140"/>
    <x v="11"/>
    <x v="0"/>
    <s v="CUST1388"/>
    <x v="0"/>
    <n v="53"/>
    <s v="PROD48"/>
    <s v="Car Dashboard Phone Holder"/>
    <x v="1"/>
    <x v="11"/>
    <s v="STORE6"/>
    <s v="Mann-Austin"/>
    <s v="East"/>
    <s v="Vasquezborough"/>
    <s v="Online"/>
    <s v="Credit Card"/>
    <n v="4"/>
    <n v="0.28000000000000003"/>
    <n v="826.55"/>
    <x v="993"/>
  </r>
  <r>
    <s v="SALE997"/>
    <x v="546"/>
    <x v="5"/>
    <x v="2"/>
    <s v="CUST1190"/>
    <x v="0"/>
    <n v="21"/>
    <s v="PROD27"/>
    <s v="Decorative Floor Vase"/>
    <x v="3"/>
    <x v="6"/>
    <s v="STORE3"/>
    <s v="Mann-Austin"/>
    <s v="East"/>
    <s v="Vasquezborough"/>
    <s v="Online"/>
    <s v="PayPal"/>
    <n v="3"/>
    <n v="0.18000000000000005"/>
    <n v="530.17000000000007"/>
    <x v="994"/>
  </r>
  <r>
    <s v="SALE998"/>
    <x v="135"/>
    <x v="7"/>
    <x v="0"/>
    <s v="CUST1407"/>
    <x v="0"/>
    <n v="33"/>
    <s v="PROD34"/>
    <s v="Gaming Mechanical Keyboard"/>
    <x v="1"/>
    <x v="3"/>
    <s v="STORE17"/>
    <s v="Holloway Ltd"/>
    <s v="North"/>
    <s v="Bensonhaven"/>
    <s v="Flagship"/>
    <s v="COD"/>
    <n v="3"/>
    <n v="4.0000000000000036E-2"/>
    <n v="336.17"/>
    <x v="995"/>
  </r>
  <r>
    <s v="SALE999"/>
    <x v="288"/>
    <x v="4"/>
    <x v="0"/>
    <s v="CUST1421"/>
    <x v="1"/>
    <n v="45"/>
    <s v="PROD81"/>
    <s v="Badminton Racket Set"/>
    <x v="0"/>
    <x v="20"/>
    <s v="STORE8"/>
    <s v="Mann-Austin"/>
    <s v="East"/>
    <s v="Vasquezborough"/>
    <s v="Online"/>
    <s v="PayPal"/>
    <n v="4"/>
    <n v="0.27"/>
    <n v="22.51"/>
    <x v="996"/>
  </r>
  <r>
    <s v="SALE1000"/>
    <x v="441"/>
    <x v="2"/>
    <x v="0"/>
    <s v="CUST1190"/>
    <x v="0"/>
    <n v="21"/>
    <s v="PROD59"/>
    <s v="Men's Hair Styling Gel"/>
    <x v="2"/>
    <x v="4"/>
    <s v="STORE2"/>
    <s v="Mann-Austin"/>
    <s v="East"/>
    <s v="Vasquezborough"/>
    <s v="Online"/>
    <s v="Credit Card"/>
    <n v="2"/>
    <n v="0.27"/>
    <n v="909.5100000000001"/>
    <x v="997"/>
  </r>
  <r>
    <s v="SALE1001"/>
    <x v="547"/>
    <x v="10"/>
    <x v="2"/>
    <s v="CUST1052"/>
    <x v="0"/>
    <n v="55"/>
    <s v="PROD69"/>
    <s v="Men's Sports Shorts"/>
    <x v="4"/>
    <x v="14"/>
    <s v="STORE14"/>
    <s v="Mcdonald Inc"/>
    <s v="South"/>
    <s v="Christopherland"/>
    <s v="Outlet"/>
    <s v="PayPal"/>
    <n v="4"/>
    <n v="0.24"/>
    <n v="593.84"/>
    <x v="998"/>
  </r>
  <r>
    <s v="SALE1002"/>
    <x v="548"/>
    <x v="11"/>
    <x v="0"/>
    <s v="CUST1109"/>
    <x v="0"/>
    <n v="27"/>
    <s v="PROD73"/>
    <s v="Shin Guards – Adult"/>
    <x v="0"/>
    <x v="0"/>
    <s v="STORE10"/>
    <s v="Martinez, Adkins and Johnson"/>
    <s v="North"/>
    <s v="Danielmouth"/>
    <s v="Flagship"/>
    <s v="COD"/>
    <n v="3"/>
    <n v="0.22999999999999998"/>
    <n v="909.11"/>
    <x v="999"/>
  </r>
  <r>
    <s v="SALE1003"/>
    <x v="549"/>
    <x v="8"/>
    <x v="0"/>
    <s v="CUST1399"/>
    <x v="0"/>
    <n v="27"/>
    <s v="PROD24"/>
    <s v="Foldable Camping Chair"/>
    <x v="0"/>
    <x v="9"/>
    <s v="STORE1"/>
    <s v="Martinez, Adkins and Johnson"/>
    <s v="North"/>
    <s v="Danielmouth"/>
    <s v="Flagship"/>
    <s v="PayPal"/>
    <n v="4"/>
    <n v="0.24"/>
    <n v="996.85"/>
    <x v="1000"/>
  </r>
  <r>
    <s v="SALE1004"/>
    <x v="550"/>
    <x v="2"/>
    <x v="2"/>
    <s v="CUST1300"/>
    <x v="0"/>
    <n v="29"/>
    <s v="PROD0"/>
    <s v="Brother Laser Printer"/>
    <x v="1"/>
    <x v="3"/>
    <s v="STORE17"/>
    <s v="Holloway Ltd"/>
    <s v="North"/>
    <s v="Bensonhaven"/>
    <s v="Flagship"/>
    <s v="COD"/>
    <n v="1"/>
    <n v="6.0000000000000053E-2"/>
    <n v="522.69000000000017"/>
    <x v="1001"/>
  </r>
  <r>
    <s v="SALE1005"/>
    <x v="111"/>
    <x v="10"/>
    <x v="0"/>
    <s v="CUST1194"/>
    <x v="0"/>
    <n v="46"/>
    <s v="PROD54"/>
    <s v="Sports Stopwatch Pro"/>
    <x v="0"/>
    <x v="11"/>
    <s v="STORE3"/>
    <s v="Mann-Austin"/>
    <s v="East"/>
    <s v="Vasquezborough"/>
    <s v="Online"/>
    <s v="PayPal"/>
    <n v="3"/>
    <n v="0.12000000000000011"/>
    <n v="261.05000000000007"/>
    <x v="1002"/>
  </r>
  <r>
    <s v="SALE1006"/>
    <x v="147"/>
    <x v="8"/>
    <x v="2"/>
    <s v="CUST1087"/>
    <x v="1"/>
    <n v="58"/>
    <s v="PROD23"/>
    <s v="Men's Formal Shirt"/>
    <x v="4"/>
    <x v="12"/>
    <s v="STORE17"/>
    <s v="Holloway Ltd"/>
    <s v="North"/>
    <s v="Bensonhaven"/>
    <s v="Flagship"/>
    <s v="COD"/>
    <n v="3"/>
    <n v="1.0000000000000009E-2"/>
    <n v="644.73"/>
    <x v="1003"/>
  </r>
  <r>
    <s v="SALE1007"/>
    <x v="30"/>
    <x v="11"/>
    <x v="1"/>
    <s v="CUST1198"/>
    <x v="0"/>
    <n v="54"/>
    <s v="PROD75"/>
    <s v="Women's Ankle Boots"/>
    <x v="4"/>
    <x v="15"/>
    <s v="STORE2"/>
    <s v="Mann-Austin"/>
    <s v="East"/>
    <s v="Vasquezborough"/>
    <s v="Online"/>
    <s v="PayPal"/>
    <n v="2"/>
    <n v="0.26"/>
    <n v="541.52"/>
    <x v="1004"/>
  </r>
  <r>
    <s v="SALE1008"/>
    <x v="3"/>
    <x v="3"/>
    <x v="1"/>
    <s v="CUST1426"/>
    <x v="0"/>
    <n v="28"/>
    <s v="PROD63"/>
    <s v="Organic Sunscreen Lotion"/>
    <x v="2"/>
    <x v="18"/>
    <s v="STORE10"/>
    <s v="Martinez, Adkins and Johnson"/>
    <s v="North"/>
    <s v="Danielmouth"/>
    <s v="Flagship"/>
    <s v="PayPal"/>
    <n v="1"/>
    <n v="8.9999999999999969E-2"/>
    <n v="395.18"/>
    <x v="1005"/>
  </r>
  <r>
    <s v="SALE1009"/>
    <x v="459"/>
    <x v="9"/>
    <x v="2"/>
    <s v="CUST1100"/>
    <x v="1"/>
    <n v="53"/>
    <s v="PROD8"/>
    <s v="Decorative Lamp Shade"/>
    <x v="3"/>
    <x v="16"/>
    <s v="STORE8"/>
    <s v="Mann-Austin"/>
    <s v="East"/>
    <s v="Vasquezborough"/>
    <s v="Online"/>
    <s v="Credit Card"/>
    <n v="4"/>
    <n v="0.17000000000000004"/>
    <n v="56.370000000000005"/>
    <x v="1006"/>
  </r>
  <r>
    <s v="SALE1010"/>
    <x v="24"/>
    <x v="8"/>
    <x v="2"/>
    <s v="CUST1209"/>
    <x v="1"/>
    <n v="50"/>
    <s v="PROD79"/>
    <s v="Decorative Lamp Shade"/>
    <x v="3"/>
    <x v="16"/>
    <s v="STORE9"/>
    <s v="Mann-Austin"/>
    <s v="East"/>
    <s v="Vasquezborough"/>
    <s v="Online"/>
    <s v="COD"/>
    <n v="4"/>
    <n v="6.0000000000000053E-2"/>
    <n v="202.59"/>
    <x v="1007"/>
  </r>
  <r>
    <s v="SALE1011"/>
    <x v="145"/>
    <x v="3"/>
    <x v="0"/>
    <s v="CUST1004"/>
    <x v="1"/>
    <n v="64"/>
    <s v="PROD81"/>
    <s v="Badminton Racket Set"/>
    <x v="0"/>
    <x v="20"/>
    <s v="STORE5"/>
    <s v="Mann-Austin"/>
    <s v="East"/>
    <s v="Vasquezborough"/>
    <s v="Online"/>
    <s v="PayPal"/>
    <n v="2"/>
    <n v="5.0000000000000044E-2"/>
    <n v="358.36"/>
    <x v="1008"/>
  </r>
  <r>
    <s v="SALE1012"/>
    <x v="300"/>
    <x v="7"/>
    <x v="0"/>
    <s v="CUST1072"/>
    <x v="1"/>
    <n v="39"/>
    <s v="PROD37"/>
    <s v="Men's Casual Sneakers"/>
    <x v="4"/>
    <x v="15"/>
    <s v="STORE18"/>
    <s v="Guerrero-Schmitt"/>
    <s v="East"/>
    <s v="East Stevechester"/>
    <s v="Flagship"/>
    <s v="COD"/>
    <n v="4"/>
    <n v="0.28000000000000003"/>
    <n v="85.62"/>
    <x v="1009"/>
  </r>
  <r>
    <s v="SALE1013"/>
    <x v="170"/>
    <x v="2"/>
    <x v="0"/>
    <s v="CUST1185"/>
    <x v="1"/>
    <n v="54"/>
    <s v="PROD7"/>
    <s v="Men's Sports Shorts"/>
    <x v="4"/>
    <x v="14"/>
    <s v="STORE17"/>
    <s v="Holloway Ltd"/>
    <s v="North"/>
    <s v="Bensonhaven"/>
    <s v="Flagship"/>
    <s v="PayPal"/>
    <n v="4"/>
    <n v="0.22999999999999998"/>
    <n v="929.26"/>
    <x v="1010"/>
  </r>
  <r>
    <s v="SALE1014"/>
    <x v="551"/>
    <x v="4"/>
    <x v="2"/>
    <s v="CUST1309"/>
    <x v="1"/>
    <n v="41"/>
    <s v="PROD60"/>
    <s v="Luxury Perfume Spray"/>
    <x v="2"/>
    <x v="2"/>
    <s v="STORE13"/>
    <s v="Martinez, Adkins and Johnson"/>
    <s v="North"/>
    <s v="Danielmouth"/>
    <s v="Flagship"/>
    <s v="COD"/>
    <n v="2"/>
    <n v="0.14000000000000001"/>
    <n v="92.64"/>
    <x v="1011"/>
  </r>
  <r>
    <s v="SALE1015"/>
    <x v="176"/>
    <x v="9"/>
    <x v="2"/>
    <s v="CUST1248"/>
    <x v="0"/>
    <n v="19"/>
    <s v="PROD62"/>
    <s v="Laptop Cooling Pad"/>
    <x v="1"/>
    <x v="3"/>
    <s v="STORE4"/>
    <s v="Mann-Austin"/>
    <s v="East"/>
    <s v="Vasquezborough"/>
    <s v="Online"/>
    <s v="COD"/>
    <n v="4"/>
    <n v="0.29000000000000004"/>
    <n v="139.05000000000001"/>
    <x v="1012"/>
  </r>
  <r>
    <s v="SALE1016"/>
    <x v="552"/>
    <x v="2"/>
    <x v="0"/>
    <s v="CUST1140"/>
    <x v="1"/>
    <n v="63"/>
    <s v="PROD53"/>
    <s v="Men's Track Pants"/>
    <x v="4"/>
    <x v="14"/>
    <s v="STORE4"/>
    <s v="Mann-Austin"/>
    <s v="East"/>
    <s v="Vasquezborough"/>
    <s v="Online"/>
    <s v="COD"/>
    <n v="3"/>
    <n v="3.0000000000000027E-2"/>
    <n v="155.87"/>
    <x v="1013"/>
  </r>
  <r>
    <s v="SALE1017"/>
    <x v="315"/>
    <x v="2"/>
    <x v="2"/>
    <s v="CUST1442"/>
    <x v="1"/>
    <n v="42"/>
    <s v="PROD34"/>
    <s v="Gaming Mechanical Keyboard"/>
    <x v="1"/>
    <x v="3"/>
    <s v="STORE16"/>
    <s v="Frederick-Wright"/>
    <s v="West"/>
    <s v="New Jimmymouth"/>
    <s v="Flagship"/>
    <s v="COD"/>
    <n v="4"/>
    <n v="3.0000000000000027E-2"/>
    <n v="115.42000000000002"/>
    <x v="1014"/>
  </r>
  <r>
    <s v="SALE1018"/>
    <x v="260"/>
    <x v="2"/>
    <x v="2"/>
    <s v="CUST1122"/>
    <x v="0"/>
    <n v="50"/>
    <s v="PROD52"/>
    <s v="Rugby Ball"/>
    <x v="0"/>
    <x v="0"/>
    <s v="STORE6"/>
    <s v="Mann-Austin"/>
    <s v="East"/>
    <s v="Vasquezborough"/>
    <s v="Online"/>
    <s v="Credit Card"/>
    <n v="3"/>
    <n v="8.0000000000000071E-2"/>
    <n v="593.62000000000012"/>
    <x v="1015"/>
  </r>
  <r>
    <s v="SALE1019"/>
    <x v="295"/>
    <x v="9"/>
    <x v="2"/>
    <s v="CUST1353"/>
    <x v="1"/>
    <n v="56"/>
    <s v="PROD45"/>
    <s v="High-Grip Football"/>
    <x v="0"/>
    <x v="0"/>
    <s v="STORE4"/>
    <s v="Mann-Austin"/>
    <s v="East"/>
    <s v="Vasquezborough"/>
    <s v="Online"/>
    <s v="Credit Card"/>
    <n v="2"/>
    <n v="0.19999999999999996"/>
    <n v="825.04"/>
    <x v="1016"/>
  </r>
  <r>
    <s v="SALE1020"/>
    <x v="302"/>
    <x v="4"/>
    <x v="0"/>
    <s v="CUST1464"/>
    <x v="1"/>
    <n v="45"/>
    <s v="PROD25"/>
    <s v="Women's Scarf Set"/>
    <x v="4"/>
    <x v="11"/>
    <s v="STORE13"/>
    <s v="Martinez, Adkins and Johnson"/>
    <s v="North"/>
    <s v="Danielmouth"/>
    <s v="Flagship"/>
    <s v="PayPal"/>
    <n v="1"/>
    <n v="0.14000000000000001"/>
    <n v="963.76"/>
    <x v="1017"/>
  </r>
  <r>
    <s v="SALE1021"/>
    <x v="529"/>
    <x v="5"/>
    <x v="0"/>
    <s v="CUST1292"/>
    <x v="0"/>
    <n v="30"/>
    <s v="PROD55"/>
    <s v="Ceramic Plant Pot"/>
    <x v="3"/>
    <x v="6"/>
    <s v="STORE6"/>
    <s v="Mann-Austin"/>
    <s v="East"/>
    <s v="Vasquezborough"/>
    <s v="Online"/>
    <s v="PayPal"/>
    <n v="1"/>
    <n v="0.12"/>
    <n v="238.23999999999998"/>
    <x v="1018"/>
  </r>
  <r>
    <s v="SALE1022"/>
    <x v="350"/>
    <x v="1"/>
    <x v="0"/>
    <s v="CUST1457"/>
    <x v="0"/>
    <n v="59"/>
    <s v="PROD82"/>
    <s v="Fitness Resistance Bands"/>
    <x v="0"/>
    <x v="13"/>
    <s v="STORE16"/>
    <s v="Frederick-Wright"/>
    <s v="West"/>
    <s v="New Jimmymouth"/>
    <s v="Flagship"/>
    <s v="PayPal"/>
    <n v="1"/>
    <n v="4.0000000000000036E-2"/>
    <n v="756.63"/>
    <x v="1019"/>
  </r>
  <r>
    <s v="SALE1023"/>
    <x v="553"/>
    <x v="0"/>
    <x v="2"/>
    <s v="CUST1019"/>
    <x v="1"/>
    <n v="46"/>
    <s v="PROD93"/>
    <s v="USB-C Laptop Charger"/>
    <x v="1"/>
    <x v="3"/>
    <s v="STORE7"/>
    <s v="Mann-Austin"/>
    <s v="East"/>
    <s v="Vasquezborough"/>
    <s v="Online"/>
    <s v="Credit Card"/>
    <n v="3"/>
    <n v="0.21999999999999997"/>
    <n v="159.76"/>
    <x v="1020"/>
  </r>
  <r>
    <s v="SALE1024"/>
    <x v="166"/>
    <x v="9"/>
    <x v="0"/>
    <s v="CUST1368"/>
    <x v="1"/>
    <n v="34"/>
    <s v="PROD95"/>
    <s v="Sports Stopwatch Basic"/>
    <x v="0"/>
    <x v="11"/>
    <s v="STORE8"/>
    <s v="Mann-Austin"/>
    <s v="East"/>
    <s v="Vasquezborough"/>
    <s v="Online"/>
    <s v="COD"/>
    <n v="1"/>
    <n v="0.14000000000000001"/>
    <n v="329.94"/>
    <x v="1021"/>
  </r>
  <r>
    <s v="SALE1025"/>
    <x v="554"/>
    <x v="9"/>
    <x v="2"/>
    <s v="CUST1060"/>
    <x v="1"/>
    <n v="22"/>
    <s v="PROD17"/>
    <s v="Soccer Training Cone Set"/>
    <x v="0"/>
    <x v="11"/>
    <s v="STORE8"/>
    <s v="Mann-Austin"/>
    <s v="East"/>
    <s v="Vasquezborough"/>
    <s v="Online"/>
    <s v="PayPal"/>
    <n v="1"/>
    <n v="0.10999999999999999"/>
    <n v="234.06"/>
    <x v="1022"/>
  </r>
  <r>
    <s v="SALE1026"/>
    <x v="443"/>
    <x v="1"/>
    <x v="1"/>
    <s v="CUST1317"/>
    <x v="1"/>
    <n v="64"/>
    <s v="PROD81"/>
    <s v="Badminton Racket Set"/>
    <x v="0"/>
    <x v="20"/>
    <s v="STORE0"/>
    <s v="Rivera-Warner"/>
    <s v="East"/>
    <s v="Washingtonfurt"/>
    <s v="Flagship"/>
    <s v="PayPal"/>
    <n v="2"/>
    <n v="0.16000000000000003"/>
    <n v="773.75000000000011"/>
    <x v="1023"/>
  </r>
  <r>
    <s v="SALE1027"/>
    <x v="555"/>
    <x v="5"/>
    <x v="0"/>
    <s v="CUST1436"/>
    <x v="0"/>
    <n v="61"/>
    <s v="PROD52"/>
    <s v="Rugby Ball"/>
    <x v="0"/>
    <x v="0"/>
    <s v="STORE18"/>
    <s v="Guerrero-Schmitt"/>
    <s v="East"/>
    <s v="East Stevechester"/>
    <s v="Flagship"/>
    <s v="Credit Card"/>
    <n v="1"/>
    <n v="4.0000000000000036E-2"/>
    <n v="73.88"/>
    <x v="1024"/>
  </r>
  <r>
    <s v="SALE1028"/>
    <x v="556"/>
    <x v="6"/>
    <x v="0"/>
    <s v="CUST1005"/>
    <x v="0"/>
    <n v="24"/>
    <s v="PROD86"/>
    <s v="Kitchen Cutting Board"/>
    <x v="3"/>
    <x v="8"/>
    <s v="STORE18"/>
    <s v="Guerrero-Schmitt"/>
    <s v="East"/>
    <s v="East Stevechester"/>
    <s v="Flagship"/>
    <s v="PayPal"/>
    <n v="1"/>
    <n v="0.16000000000000003"/>
    <n v="859.3"/>
    <x v="1025"/>
  </r>
  <r>
    <s v="SALE1029"/>
    <x v="290"/>
    <x v="8"/>
    <x v="0"/>
    <s v="CUST1129"/>
    <x v="1"/>
    <n v="43"/>
    <s v="PROD81"/>
    <s v="Badminton Racket Set"/>
    <x v="0"/>
    <x v="20"/>
    <s v="STORE6"/>
    <s v="Mann-Austin"/>
    <s v="East"/>
    <s v="Vasquezborough"/>
    <s v="Online"/>
    <s v="Credit Card"/>
    <n v="4"/>
    <n v="4.9999999999999933E-2"/>
    <n v="762.42999999999972"/>
    <x v="1026"/>
  </r>
  <r>
    <s v="SALE1030"/>
    <x v="557"/>
    <x v="5"/>
    <x v="0"/>
    <s v="CUST1124"/>
    <x v="0"/>
    <n v="26"/>
    <s v="PROD73"/>
    <s v="Shin Guards – Adult"/>
    <x v="0"/>
    <x v="0"/>
    <s v="STORE0"/>
    <s v="Rivera-Warner"/>
    <s v="East"/>
    <s v="Washingtonfurt"/>
    <s v="Flagship"/>
    <s v="COD"/>
    <n v="1"/>
    <n v="0.19999999999999996"/>
    <n v="328.51"/>
    <x v="1027"/>
  </r>
  <r>
    <s v="SALE1031"/>
    <x v="558"/>
    <x v="9"/>
    <x v="2"/>
    <s v="CUST1274"/>
    <x v="0"/>
    <n v="38"/>
    <s v="PROD44"/>
    <s v="Adjustable Jump Rope"/>
    <x v="0"/>
    <x v="13"/>
    <s v="STORE4"/>
    <s v="Mann-Austin"/>
    <s v="East"/>
    <s v="Vasquezborough"/>
    <s v="Online"/>
    <s v="COD"/>
    <n v="1"/>
    <n v="4.0000000000000036E-2"/>
    <n v="34.510000000000005"/>
    <x v="1028"/>
  </r>
  <r>
    <s v="SALE1032"/>
    <x v="400"/>
    <x v="3"/>
    <x v="1"/>
    <s v="CUST1105"/>
    <x v="1"/>
    <n v="50"/>
    <s v="PROD19"/>
    <s v="Knee Support Brace"/>
    <x v="0"/>
    <x v="20"/>
    <s v="STORE11"/>
    <s v="Martinez, Adkins and Johnson"/>
    <s v="North"/>
    <s v="Danielmouth"/>
    <s v="Flagship"/>
    <s v="COD"/>
    <n v="3"/>
    <n v="6.0000000000000053E-2"/>
    <n v="663.73"/>
    <x v="1029"/>
  </r>
  <r>
    <s v="SALE1033"/>
    <x v="94"/>
    <x v="0"/>
    <x v="0"/>
    <s v="CUST1246"/>
    <x v="0"/>
    <n v="58"/>
    <s v="PROD33"/>
    <s v="Modern Wall Clock"/>
    <x v="3"/>
    <x v="6"/>
    <s v="STORE9"/>
    <s v="Mann-Austin"/>
    <s v="East"/>
    <s v="Vasquezborough"/>
    <s v="Online"/>
    <s v="PayPal"/>
    <n v="1"/>
    <n v="0.13"/>
    <n v="409.40999999999997"/>
    <x v="1030"/>
  </r>
  <r>
    <s v="SALE1034"/>
    <x v="277"/>
    <x v="9"/>
    <x v="2"/>
    <s v="CUST1092"/>
    <x v="1"/>
    <n v="44"/>
    <s v="PROD78"/>
    <s v="Essential Oil Diffuser"/>
    <x v="3"/>
    <x v="6"/>
    <s v="STORE3"/>
    <s v="Mann-Austin"/>
    <s v="East"/>
    <s v="Vasquezborough"/>
    <s v="Online"/>
    <s v="PayPal"/>
    <n v="3"/>
    <n v="0.1100000000000001"/>
    <n v="461.03000000000009"/>
    <x v="1031"/>
  </r>
  <r>
    <s v="SALE1035"/>
    <x v="22"/>
    <x v="10"/>
    <x v="0"/>
    <s v="CUST1368"/>
    <x v="1"/>
    <n v="34"/>
    <s v="PROD19"/>
    <s v="Knee Support Brace"/>
    <x v="0"/>
    <x v="20"/>
    <s v="STORE14"/>
    <s v="Mcdonald Inc"/>
    <s v="South"/>
    <s v="Christopherland"/>
    <s v="Outlet"/>
    <s v="COD"/>
    <n v="2"/>
    <n v="2.0000000000000018E-2"/>
    <n v="760.14"/>
    <x v="1032"/>
  </r>
  <r>
    <s v="SALE1036"/>
    <x v="218"/>
    <x v="10"/>
    <x v="2"/>
    <s v="CUST1278"/>
    <x v="1"/>
    <n v="42"/>
    <s v="PROD23"/>
    <s v="Men's Formal Shirt"/>
    <x v="4"/>
    <x v="12"/>
    <s v="STORE1"/>
    <s v="Martinez, Adkins and Johnson"/>
    <s v="North"/>
    <s v="Danielmouth"/>
    <s v="Flagship"/>
    <s v="PayPal"/>
    <n v="3"/>
    <n v="0.11999999999999988"/>
    <n v="688.75999999999976"/>
    <x v="1033"/>
  </r>
  <r>
    <s v="SALE1037"/>
    <x v="559"/>
    <x v="5"/>
    <x v="2"/>
    <s v="CUST1159"/>
    <x v="1"/>
    <n v="46"/>
    <s v="PROD43"/>
    <s v="USB External Hard Drive"/>
    <x v="1"/>
    <x v="3"/>
    <s v="STORE9"/>
    <s v="Mann-Austin"/>
    <s v="East"/>
    <s v="Vasquezborough"/>
    <s v="Online"/>
    <s v="Credit Card"/>
    <n v="2"/>
    <n v="5.0000000000000044E-2"/>
    <n v="257.77999999999997"/>
    <x v="1034"/>
  </r>
  <r>
    <s v="SALE1038"/>
    <x v="560"/>
    <x v="10"/>
    <x v="0"/>
    <s v="CUST1052"/>
    <x v="0"/>
    <n v="55"/>
    <s v="PROD53"/>
    <s v="Men's Track Pants"/>
    <x v="4"/>
    <x v="14"/>
    <s v="STORE7"/>
    <s v="Mann-Austin"/>
    <s v="East"/>
    <s v="Vasquezborough"/>
    <s v="Online"/>
    <s v="COD"/>
    <n v="2"/>
    <n v="0.18999999999999995"/>
    <n v="314.29000000000002"/>
    <x v="1035"/>
  </r>
  <r>
    <s v="SALE1039"/>
    <x v="296"/>
    <x v="7"/>
    <x v="0"/>
    <s v="CUST1155"/>
    <x v="1"/>
    <n v="60"/>
    <s v="PROD72"/>
    <s v="Professional Jump Rope"/>
    <x v="0"/>
    <x v="13"/>
    <s v="STORE14"/>
    <s v="Mcdonald Inc"/>
    <s v="South"/>
    <s v="Christopherland"/>
    <s v="Outlet"/>
    <s v="PayPal"/>
    <n v="3"/>
    <n v="1.000000000000012E-2"/>
    <n v="336.09000000000003"/>
    <x v="1036"/>
  </r>
  <r>
    <s v="SALE1040"/>
    <x v="206"/>
    <x v="0"/>
    <x v="2"/>
    <s v="CUST1002"/>
    <x v="1"/>
    <n v="29"/>
    <s v="PROD75"/>
    <s v="Women's Ankle Boots"/>
    <x v="4"/>
    <x v="15"/>
    <s v="STORE17"/>
    <s v="Holloway Ltd"/>
    <s v="North"/>
    <s v="Bensonhaven"/>
    <s v="Flagship"/>
    <s v="PayPal"/>
    <n v="3"/>
    <n v="0.22999999999999998"/>
    <n v="202.07000000000005"/>
    <x v="1037"/>
  </r>
  <r>
    <s v="SALE1041"/>
    <x v="8"/>
    <x v="5"/>
    <x v="2"/>
    <s v="CUST1310"/>
    <x v="0"/>
    <n v="20"/>
    <s v="PROD17"/>
    <s v="Soccer Training Cone Set"/>
    <x v="0"/>
    <x v="11"/>
    <s v="STORE8"/>
    <s v="Mann-Austin"/>
    <s v="East"/>
    <s v="Vasquezborough"/>
    <s v="Online"/>
    <s v="Credit Card"/>
    <n v="2"/>
    <n v="0.28000000000000003"/>
    <n v="485.25"/>
    <x v="1038"/>
  </r>
  <r>
    <s v="SALE1042"/>
    <x v="332"/>
    <x v="8"/>
    <x v="2"/>
    <s v="CUST1171"/>
    <x v="1"/>
    <n v="44"/>
    <s v="PROD75"/>
    <s v="Women's Ankle Boots"/>
    <x v="4"/>
    <x v="15"/>
    <s v="STORE10"/>
    <s v="Martinez, Adkins and Johnson"/>
    <s v="North"/>
    <s v="Danielmouth"/>
    <s v="Flagship"/>
    <s v="PayPal"/>
    <n v="4"/>
    <n v="9.9999999999999978E-2"/>
    <n v="552.38"/>
    <x v="1039"/>
  </r>
  <r>
    <s v="SALE1043"/>
    <x v="378"/>
    <x v="3"/>
    <x v="1"/>
    <s v="CUST1107"/>
    <x v="1"/>
    <n v="62"/>
    <s v="PROD58"/>
    <s v="Womens Cotton Scarf"/>
    <x v="4"/>
    <x v="11"/>
    <s v="STORE17"/>
    <s v="Holloway Ltd"/>
    <s v="North"/>
    <s v="Bensonhaven"/>
    <s v="Flagship"/>
    <s v="COD"/>
    <n v="4"/>
    <n v="0.21999999999999997"/>
    <n v="377.26000000000005"/>
    <x v="1040"/>
  </r>
  <r>
    <s v="SALE1044"/>
    <x v="57"/>
    <x v="3"/>
    <x v="1"/>
    <s v="CUST1053"/>
    <x v="1"/>
    <n v="37"/>
    <s v="PROD47"/>
    <s v="Makeup Brush Set"/>
    <x v="2"/>
    <x v="19"/>
    <s v="STORE19"/>
    <s v="Mann-Austin"/>
    <s v="East"/>
    <s v="Vasquezborough"/>
    <s v="Online"/>
    <s v="COD"/>
    <n v="4"/>
    <n v="0.10000000000000009"/>
    <n v="189.07000000000002"/>
    <x v="1041"/>
  </r>
  <r>
    <s v="SALE1045"/>
    <x v="561"/>
    <x v="2"/>
    <x v="2"/>
    <s v="CUST1499"/>
    <x v="1"/>
    <n v="27"/>
    <s v="PROD30"/>
    <s v="Stainless Steel Cutlery Set"/>
    <x v="3"/>
    <x v="8"/>
    <s v="STORE4"/>
    <s v="Mann-Austin"/>
    <s v="East"/>
    <s v="Vasquezborough"/>
    <s v="Online"/>
    <s v="Credit Card"/>
    <n v="3"/>
    <n v="1.0000000000000231E-2"/>
    <n v="272.27000000000015"/>
    <x v="1042"/>
  </r>
  <r>
    <s v="SALE1046"/>
    <x v="330"/>
    <x v="5"/>
    <x v="2"/>
    <s v="CUST1264"/>
    <x v="0"/>
    <n v="25"/>
    <s v="PROD92"/>
    <s v="Microwave Oven"/>
    <x v="3"/>
    <x v="5"/>
    <s v="STORE11"/>
    <s v="Martinez, Adkins and Johnson"/>
    <s v="North"/>
    <s v="Danielmouth"/>
    <s v="Flagship"/>
    <s v="PayPal"/>
    <n v="1"/>
    <n v="0.28000000000000003"/>
    <n v="209.39"/>
    <x v="1043"/>
  </r>
  <r>
    <s v="SALE1047"/>
    <x v="519"/>
    <x v="1"/>
    <x v="1"/>
    <s v="CUST1053"/>
    <x v="1"/>
    <n v="37"/>
    <s v="PROD80"/>
    <s v="Wall-Mounted Spice Rack"/>
    <x v="3"/>
    <x v="8"/>
    <s v="STORE9"/>
    <s v="Mann-Austin"/>
    <s v="East"/>
    <s v="Vasquezborough"/>
    <s v="Online"/>
    <s v="Credit Card"/>
    <n v="1"/>
    <n v="0.22999999999999998"/>
    <n v="813.87"/>
    <x v="1044"/>
  </r>
  <r>
    <s v="SALE1048"/>
    <x v="454"/>
    <x v="5"/>
    <x v="2"/>
    <s v="CUST1257"/>
    <x v="0"/>
    <n v="42"/>
    <s v="PROD28"/>
    <s v="Sports Stopwatch Timer"/>
    <x v="0"/>
    <x v="11"/>
    <s v="STORE0"/>
    <s v="Rivera-Warner"/>
    <s v="East"/>
    <s v="Washingtonfurt"/>
    <s v="Flagship"/>
    <s v="PayPal"/>
    <n v="1"/>
    <n v="0.18999999999999995"/>
    <n v="143.69999999999999"/>
    <x v="1045"/>
  </r>
  <r>
    <s v="SALE1049"/>
    <x v="562"/>
    <x v="10"/>
    <x v="0"/>
    <s v="CUST1470"/>
    <x v="1"/>
    <n v="21"/>
    <s v="PROD46"/>
    <s v="Men's Winter Jacket"/>
    <x v="4"/>
    <x v="21"/>
    <s v="STORE1"/>
    <s v="Martinez, Adkins and Johnson"/>
    <s v="North"/>
    <s v="Danielmouth"/>
    <s v="Flagship"/>
    <s v="PayPal"/>
    <n v="4"/>
    <n v="5.0000000000000044E-2"/>
    <n v="837.34"/>
    <x v="1046"/>
  </r>
  <r>
    <s v="SALE1050"/>
    <x v="35"/>
    <x v="7"/>
    <x v="2"/>
    <s v="CUST1120"/>
    <x v="1"/>
    <n v="44"/>
    <s v="PROD15"/>
    <s v="4K Home Projector"/>
    <x v="1"/>
    <x v="5"/>
    <s v="STORE19"/>
    <s v="Mann-Austin"/>
    <s v="East"/>
    <s v="Vasquezborough"/>
    <s v="Online"/>
    <s v="COD"/>
    <n v="1"/>
    <n v="0.16000000000000014"/>
    <n v="151.66000000000005"/>
    <x v="1047"/>
  </r>
  <r>
    <s v="SALE1051"/>
    <x v="554"/>
    <x v="9"/>
    <x v="2"/>
    <s v="CUST1499"/>
    <x v="1"/>
    <n v="27"/>
    <s v="PROD44"/>
    <s v="Adjustable Jump Rope"/>
    <x v="0"/>
    <x v="13"/>
    <s v="STORE8"/>
    <s v="Mann-Austin"/>
    <s v="East"/>
    <s v="Vasquezborough"/>
    <s v="Online"/>
    <s v="PayPal"/>
    <n v="3"/>
    <n v="2.0000000000000018E-2"/>
    <n v="961.40000000000009"/>
    <x v="1048"/>
  </r>
  <r>
    <s v="SALE1052"/>
    <x v="112"/>
    <x v="0"/>
    <x v="0"/>
    <s v="CUST1370"/>
    <x v="0"/>
    <n v="45"/>
    <s v="PROD74"/>
    <s v="Bluetooth Car Audio System"/>
    <x v="1"/>
    <x v="1"/>
    <s v="STORE18"/>
    <s v="Guerrero-Schmitt"/>
    <s v="East"/>
    <s v="East Stevechester"/>
    <s v="Flagship"/>
    <s v="PayPal"/>
    <n v="4"/>
    <n v="0.18999999999999995"/>
    <n v="475.97999999999996"/>
    <x v="1049"/>
  </r>
  <r>
    <s v="SALE1053"/>
    <x v="327"/>
    <x v="8"/>
    <x v="0"/>
    <s v="CUST1380"/>
    <x v="0"/>
    <n v="23"/>
    <s v="PROD38"/>
    <s v="Sports Water Hydration Pack"/>
    <x v="0"/>
    <x v="9"/>
    <s v="STORE15"/>
    <s v="Shelton PLC"/>
    <s v="North"/>
    <s v="East Jenniferstad"/>
    <s v="Flagship"/>
    <s v="Credit Card"/>
    <n v="4"/>
    <n v="0.12000000000000011"/>
    <n v="132.89000000000004"/>
    <x v="1050"/>
  </r>
  <r>
    <s v="SALE1054"/>
    <x v="6"/>
    <x v="0"/>
    <x v="2"/>
    <s v="CUST1437"/>
    <x v="1"/>
    <n v="47"/>
    <s v="PROD35"/>
    <s v="Bedroom Table Lamp"/>
    <x v="3"/>
    <x v="16"/>
    <s v="STORE12"/>
    <s v="Martinez, Adkins and Johnson"/>
    <s v="North"/>
    <s v="Danielmouth"/>
    <s v="Flagship"/>
    <s v="PayPal"/>
    <n v="3"/>
    <n v="0"/>
    <n v="471.31"/>
    <x v="1051"/>
  </r>
  <r>
    <s v="SALE1055"/>
    <x v="522"/>
    <x v="5"/>
    <x v="0"/>
    <s v="CUST1464"/>
    <x v="1"/>
    <n v="45"/>
    <s v="PROD76"/>
    <s v="Wireless Mouse"/>
    <x v="1"/>
    <x v="3"/>
    <s v="STORE14"/>
    <s v="Mcdonald Inc"/>
    <s v="South"/>
    <s v="Christopherland"/>
    <s v="Outlet"/>
    <s v="Credit Card"/>
    <n v="2"/>
    <n v="0.26"/>
    <n v="720.31999999999994"/>
    <x v="1052"/>
  </r>
  <r>
    <s v="SALE1056"/>
    <x v="251"/>
    <x v="5"/>
    <x v="0"/>
    <s v="CUST1075"/>
    <x v="1"/>
    <n v="61"/>
    <s v="PROD66"/>
    <s v="Women's Hair Dryer Brush"/>
    <x v="2"/>
    <x v="4"/>
    <s v="STORE18"/>
    <s v="Guerrero-Schmitt"/>
    <s v="East"/>
    <s v="East Stevechester"/>
    <s v="Flagship"/>
    <s v="COD"/>
    <n v="4"/>
    <n v="0.10999999999999999"/>
    <n v="99.919999999999987"/>
    <x v="1053"/>
  </r>
  <r>
    <s v="SALE1057"/>
    <x v="498"/>
    <x v="7"/>
    <x v="2"/>
    <s v="CUST1067"/>
    <x v="0"/>
    <n v="58"/>
    <s v="PROD10"/>
    <s v="Men's Graphic T-Shirt"/>
    <x v="4"/>
    <x v="12"/>
    <s v="STORE3"/>
    <s v="Mann-Austin"/>
    <s v="East"/>
    <s v="Vasquezborough"/>
    <s v="Online"/>
    <s v="COD"/>
    <n v="3"/>
    <n v="0.10999999999999999"/>
    <n v="900.63"/>
    <x v="1054"/>
  </r>
  <r>
    <s v="SALE1058"/>
    <x v="434"/>
    <x v="1"/>
    <x v="0"/>
    <s v="CUST1442"/>
    <x v="1"/>
    <n v="42"/>
    <s v="PROD46"/>
    <s v="Men's Winter Jacket"/>
    <x v="4"/>
    <x v="21"/>
    <s v="STORE8"/>
    <s v="Mann-Austin"/>
    <s v="East"/>
    <s v="Vasquezborough"/>
    <s v="Online"/>
    <s v="PayPal"/>
    <n v="1"/>
    <n v="0.10999999999999999"/>
    <n v="681.72"/>
    <x v="1055"/>
  </r>
  <r>
    <s v="SALE1059"/>
    <x v="383"/>
    <x v="11"/>
    <x v="1"/>
    <s v="CUST1009"/>
    <x v="0"/>
    <n v="64"/>
    <s v="PROD78"/>
    <s v="Essential Oil Diffuser"/>
    <x v="3"/>
    <x v="6"/>
    <s v="STORE13"/>
    <s v="Martinez, Adkins and Johnson"/>
    <s v="North"/>
    <s v="Danielmouth"/>
    <s v="Flagship"/>
    <s v="Credit Card"/>
    <n v="2"/>
    <n v="0.30000000000000004"/>
    <n v="838.22"/>
    <x v="1056"/>
  </r>
  <r>
    <s v="SALE1060"/>
    <x v="343"/>
    <x v="5"/>
    <x v="2"/>
    <s v="CUST1194"/>
    <x v="0"/>
    <n v="46"/>
    <s v="PROD87"/>
    <s v="LED Bedside Lamp"/>
    <x v="3"/>
    <x v="16"/>
    <s v="STORE12"/>
    <s v="Martinez, Adkins and Johnson"/>
    <s v="North"/>
    <s v="Danielmouth"/>
    <s v="Flagship"/>
    <s v="Credit Card"/>
    <n v="2"/>
    <n v="0.27"/>
    <n v="816.22"/>
    <x v="1057"/>
  </r>
  <r>
    <s v="SALE1061"/>
    <x v="110"/>
    <x v="8"/>
    <x v="0"/>
    <s v="CUST1380"/>
    <x v="0"/>
    <n v="23"/>
    <s v="PROD61"/>
    <s v="Tennis Ball 3-Pack"/>
    <x v="0"/>
    <x v="20"/>
    <s v="STORE7"/>
    <s v="Mann-Austin"/>
    <s v="East"/>
    <s v="Vasquezborough"/>
    <s v="Online"/>
    <s v="PayPal"/>
    <n v="2"/>
    <n v="0.27"/>
    <n v="654.12"/>
    <x v="1058"/>
  </r>
  <r>
    <s v="SALE1062"/>
    <x v="562"/>
    <x v="10"/>
    <x v="0"/>
    <s v="CUST1105"/>
    <x v="1"/>
    <n v="50"/>
    <s v="PROD73"/>
    <s v="Shin Guards – Adult"/>
    <x v="0"/>
    <x v="0"/>
    <s v="STORE13"/>
    <s v="Martinez, Adkins and Johnson"/>
    <s v="North"/>
    <s v="Danielmouth"/>
    <s v="Flagship"/>
    <s v="PayPal"/>
    <n v="4"/>
    <n v="0.19999999999999996"/>
    <n v="528.22"/>
    <x v="1059"/>
  </r>
  <r>
    <s v="SALE1063"/>
    <x v="563"/>
    <x v="6"/>
    <x v="2"/>
    <s v="CUST1221"/>
    <x v="0"/>
    <n v="38"/>
    <s v="PROD34"/>
    <s v="Gaming Mechanical Keyboard"/>
    <x v="1"/>
    <x v="3"/>
    <s v="STORE7"/>
    <s v="Mann-Austin"/>
    <s v="East"/>
    <s v="Vasquezborough"/>
    <s v="Online"/>
    <s v="COD"/>
    <n v="4"/>
    <n v="6.9999999999999951E-2"/>
    <n v="36.72"/>
    <x v="1060"/>
  </r>
  <r>
    <s v="SALE1064"/>
    <x v="81"/>
    <x v="8"/>
    <x v="0"/>
    <s v="CUST1370"/>
    <x v="0"/>
    <n v="45"/>
    <s v="PROD78"/>
    <s v="Essential Oil Diffuser"/>
    <x v="3"/>
    <x v="6"/>
    <s v="STORE19"/>
    <s v="Mann-Austin"/>
    <s v="East"/>
    <s v="Vasquezborough"/>
    <s v="Online"/>
    <s v="PayPal"/>
    <n v="2"/>
    <n v="9.9999999999999978E-2"/>
    <n v="705.97"/>
    <x v="1061"/>
  </r>
  <r>
    <s v="SALE1065"/>
    <x v="324"/>
    <x v="9"/>
    <x v="2"/>
    <s v="CUST1023"/>
    <x v="1"/>
    <n v="52"/>
    <s v="PROD40"/>
    <s v="Noise-Canceling Headphones"/>
    <x v="1"/>
    <x v="1"/>
    <s v="STORE1"/>
    <s v="Martinez, Adkins and Johnson"/>
    <s v="North"/>
    <s v="Danielmouth"/>
    <s v="Flagship"/>
    <s v="PayPal"/>
    <n v="2"/>
    <n v="1.0000000000000009E-2"/>
    <n v="994.29"/>
    <x v="1062"/>
  </r>
  <r>
    <s v="SALE1066"/>
    <x v="418"/>
    <x v="3"/>
    <x v="0"/>
    <s v="CUST1421"/>
    <x v="1"/>
    <n v="45"/>
    <s v="PROD92"/>
    <s v="Microwave Oven"/>
    <x v="3"/>
    <x v="5"/>
    <s v="STORE18"/>
    <s v="Guerrero-Schmitt"/>
    <s v="East"/>
    <s v="East Stevechester"/>
    <s v="Flagship"/>
    <s v="Credit Card"/>
    <n v="1"/>
    <n v="0.10999999999999999"/>
    <n v="909.04000000000008"/>
    <x v="1063"/>
  </r>
  <r>
    <s v="SALE1067"/>
    <x v="427"/>
    <x v="6"/>
    <x v="0"/>
    <s v="CUST1349"/>
    <x v="0"/>
    <n v="31"/>
    <s v="PROD34"/>
    <s v="Gaming Mechanical Keyboard"/>
    <x v="1"/>
    <x v="3"/>
    <s v="STORE11"/>
    <s v="Martinez, Adkins and Johnson"/>
    <s v="North"/>
    <s v="Danielmouth"/>
    <s v="Flagship"/>
    <s v="PayPal"/>
    <n v="1"/>
    <n v="0.11999999999999988"/>
    <n v="164.73"/>
    <x v="1064"/>
  </r>
  <r>
    <s v="SALE1068"/>
    <x v="527"/>
    <x v="6"/>
    <x v="2"/>
    <s v="CUST1062"/>
    <x v="0"/>
    <n v="50"/>
    <s v="PROD37"/>
    <s v="Men's Casual Sneakers"/>
    <x v="4"/>
    <x v="15"/>
    <s v="STORE7"/>
    <s v="Mann-Austin"/>
    <s v="East"/>
    <s v="Vasquezborough"/>
    <s v="Online"/>
    <s v="COD"/>
    <n v="2"/>
    <n v="0.16000000000000003"/>
    <n v="606.35"/>
    <x v="1065"/>
  </r>
  <r>
    <s v="SALE1069"/>
    <x v="540"/>
    <x v="0"/>
    <x v="0"/>
    <s v="CUST1163"/>
    <x v="0"/>
    <n v="21"/>
    <s v="PROD98"/>
    <s v="Portable Bluetooth Speaker"/>
    <x v="1"/>
    <x v="1"/>
    <s v="STORE4"/>
    <s v="Mann-Austin"/>
    <s v="East"/>
    <s v="Vasquezborough"/>
    <s v="Online"/>
    <s v="Credit Card"/>
    <n v="3"/>
    <n v="8.9999999999999969E-2"/>
    <n v="904.19"/>
    <x v="1066"/>
  </r>
  <r>
    <s v="SALE1070"/>
    <x v="311"/>
    <x v="11"/>
    <x v="0"/>
    <s v="CUST1151"/>
    <x v="1"/>
    <n v="25"/>
    <s v="PROD50"/>
    <s v="Boxing Hand Wraps"/>
    <x v="0"/>
    <x v="13"/>
    <s v="STORE2"/>
    <s v="Mann-Austin"/>
    <s v="East"/>
    <s v="Vasquezborough"/>
    <s v="Online"/>
    <s v="COD"/>
    <n v="4"/>
    <n v="0.17999999999999994"/>
    <n v="694.6099999999999"/>
    <x v="1067"/>
  </r>
  <r>
    <s v="SALE1071"/>
    <x v="34"/>
    <x v="11"/>
    <x v="1"/>
    <s v="CUST1225"/>
    <x v="1"/>
    <n v="46"/>
    <s v="PROD89"/>
    <s v="Face Foundation Kit"/>
    <x v="2"/>
    <x v="19"/>
    <s v="STORE2"/>
    <s v="Mann-Austin"/>
    <s v="East"/>
    <s v="Vasquezborough"/>
    <s v="Online"/>
    <s v="Credit Card"/>
    <n v="4"/>
    <n v="0.2400000000000001"/>
    <n v="753.83"/>
    <x v="1068"/>
  </r>
  <r>
    <s v="SALE1072"/>
    <x v="507"/>
    <x v="1"/>
    <x v="0"/>
    <s v="CUST1197"/>
    <x v="1"/>
    <n v="45"/>
    <s v="PROD21"/>
    <s v="Multi-Purpose Storage Box"/>
    <x v="3"/>
    <x v="7"/>
    <s v="STORE8"/>
    <s v="Mann-Austin"/>
    <s v="East"/>
    <s v="Vasquezborough"/>
    <s v="Online"/>
    <s v="Credit Card"/>
    <n v="1"/>
    <n v="1.9999999999999907E-2"/>
    <n v="66.22"/>
    <x v="1069"/>
  </r>
  <r>
    <s v="SALE1073"/>
    <x v="41"/>
    <x v="3"/>
    <x v="1"/>
    <s v="CUST1337"/>
    <x v="1"/>
    <n v="40"/>
    <s v="PROD64"/>
    <s v="Matte Lipstick Set"/>
    <x v="2"/>
    <x v="19"/>
    <s v="STORE14"/>
    <s v="Mcdonald Inc"/>
    <s v="South"/>
    <s v="Christopherland"/>
    <s v="Outlet"/>
    <s v="COD"/>
    <n v="2"/>
    <n v="0.29000000000000004"/>
    <n v="891.80000000000007"/>
    <x v="1070"/>
  </r>
  <r>
    <s v="SALE1074"/>
    <x v="504"/>
    <x v="5"/>
    <x v="0"/>
    <s v="CUST1363"/>
    <x v="0"/>
    <n v="23"/>
    <s v="PROD75"/>
    <s v="Women's Ankle Boots"/>
    <x v="4"/>
    <x v="15"/>
    <s v="STORE9"/>
    <s v="Mann-Austin"/>
    <s v="East"/>
    <s v="Vasquezborough"/>
    <s v="Online"/>
    <s v="COD"/>
    <n v="4"/>
    <n v="3.0000000000000027E-2"/>
    <n v="255.48"/>
    <x v="1071"/>
  </r>
  <r>
    <s v="SALE1075"/>
    <x v="31"/>
    <x v="11"/>
    <x v="0"/>
    <s v="CUST1301"/>
    <x v="0"/>
    <n v="50"/>
    <s v="PROD84"/>
    <s v="Wooden Bookshelf"/>
    <x v="3"/>
    <x v="22"/>
    <s v="STORE17"/>
    <s v="Holloway Ltd"/>
    <s v="North"/>
    <s v="Bensonhaven"/>
    <s v="Flagship"/>
    <s v="PayPal"/>
    <n v="4"/>
    <n v="0.28000000000000003"/>
    <n v="604.87"/>
    <x v="1072"/>
  </r>
  <r>
    <s v="SALE1076"/>
    <x v="564"/>
    <x v="9"/>
    <x v="0"/>
    <s v="CUST1045"/>
    <x v="0"/>
    <n v="54"/>
    <s v="PROD33"/>
    <s v="Modern Wall Clock"/>
    <x v="3"/>
    <x v="6"/>
    <s v="STORE17"/>
    <s v="Holloway Ltd"/>
    <s v="North"/>
    <s v="Bensonhaven"/>
    <s v="Flagship"/>
    <s v="COD"/>
    <n v="3"/>
    <n v="0.13"/>
    <n v="623.82000000000005"/>
    <x v="1073"/>
  </r>
  <r>
    <s v="SALE1077"/>
    <x v="416"/>
    <x v="7"/>
    <x v="2"/>
    <s v="CUST1138"/>
    <x v="0"/>
    <n v="43"/>
    <s v="PROD71"/>
    <s v="Hair Repair Oil Treatment"/>
    <x v="2"/>
    <x v="4"/>
    <s v="STORE16"/>
    <s v="Frederick-Wright"/>
    <s v="West"/>
    <s v="New Jimmymouth"/>
    <s v="Flagship"/>
    <s v="COD"/>
    <n v="3"/>
    <n v="0.12"/>
    <n v="575.2399999999999"/>
    <x v="1074"/>
  </r>
  <r>
    <s v="SALE1078"/>
    <x v="35"/>
    <x v="7"/>
    <x v="2"/>
    <s v="CUST1414"/>
    <x v="1"/>
    <n v="35"/>
    <s v="PROD4"/>
    <s v="Portable Power Bank"/>
    <x v="1"/>
    <x v="10"/>
    <s v="STORE11"/>
    <s v="Martinez, Adkins and Johnson"/>
    <s v="North"/>
    <s v="Danielmouth"/>
    <s v="Flagship"/>
    <s v="Credit Card"/>
    <n v="1"/>
    <n v="0.16000000000000003"/>
    <n v="769.4"/>
    <x v="1075"/>
  </r>
  <r>
    <s v="SALE1079"/>
    <x v="109"/>
    <x v="5"/>
    <x v="0"/>
    <s v="CUST1329"/>
    <x v="1"/>
    <n v="62"/>
    <s v="PROD4"/>
    <s v="Portable Power Bank"/>
    <x v="1"/>
    <x v="10"/>
    <s v="STORE17"/>
    <s v="Holloway Ltd"/>
    <s v="North"/>
    <s v="Bensonhaven"/>
    <s v="Flagship"/>
    <s v="COD"/>
    <n v="1"/>
    <n v="0.13"/>
    <n v="227.28"/>
    <x v="1076"/>
  </r>
  <r>
    <s v="SALE1080"/>
    <x v="191"/>
    <x v="9"/>
    <x v="0"/>
    <s v="CUST1051"/>
    <x v="1"/>
    <n v="23"/>
    <s v="PROD2"/>
    <s v="Knee Support Brace"/>
    <x v="0"/>
    <x v="20"/>
    <s v="STORE17"/>
    <s v="Holloway Ltd"/>
    <s v="North"/>
    <s v="Bensonhaven"/>
    <s v="Flagship"/>
    <s v="Credit Card"/>
    <n v="4"/>
    <n v="0.15000000000000002"/>
    <n v="127.58"/>
    <x v="1077"/>
  </r>
  <r>
    <s v="SALE1081"/>
    <x v="404"/>
    <x v="6"/>
    <x v="2"/>
    <s v="CUST1418"/>
    <x v="1"/>
    <n v="60"/>
    <s v="PROD44"/>
    <s v="Adjustable Jump Rope"/>
    <x v="0"/>
    <x v="13"/>
    <s v="STORE3"/>
    <s v="Mann-Austin"/>
    <s v="East"/>
    <s v="Vasquezborough"/>
    <s v="Online"/>
    <s v="Credit Card"/>
    <n v="1"/>
    <n v="8.9999999999999858E-2"/>
    <n v="793.20999999999992"/>
    <x v="1078"/>
  </r>
  <r>
    <s v="SALE1082"/>
    <x v="245"/>
    <x v="7"/>
    <x v="2"/>
    <s v="CUST1301"/>
    <x v="0"/>
    <n v="50"/>
    <s v="PROD83"/>
    <s v="Hydrating Face Cleanser"/>
    <x v="2"/>
    <x v="18"/>
    <s v="STORE12"/>
    <s v="Martinez, Adkins and Johnson"/>
    <s v="North"/>
    <s v="Danielmouth"/>
    <s v="Flagship"/>
    <s v="PayPal"/>
    <n v="3"/>
    <n v="2.9999999999999916E-2"/>
    <n v="435.60999999999996"/>
    <x v="1079"/>
  </r>
  <r>
    <s v="SALE1083"/>
    <x v="429"/>
    <x v="7"/>
    <x v="0"/>
    <s v="CUST1385"/>
    <x v="0"/>
    <n v="60"/>
    <s v="PROD29"/>
    <s v="Fabric Sofa Throw Blanket"/>
    <x v="3"/>
    <x v="6"/>
    <s v="STORE16"/>
    <s v="Frederick-Wright"/>
    <s v="West"/>
    <s v="New Jimmymouth"/>
    <s v="Flagship"/>
    <s v="PayPal"/>
    <n v="1"/>
    <n v="0.29000000000000004"/>
    <n v="850.05999999999983"/>
    <x v="1080"/>
  </r>
  <r>
    <s v="SALE1084"/>
    <x v="97"/>
    <x v="6"/>
    <x v="0"/>
    <s v="CUST1347"/>
    <x v="1"/>
    <n v="39"/>
    <s v="PROD16"/>
    <s v="Beard Grooming Kit"/>
    <x v="2"/>
    <x v="17"/>
    <s v="STORE16"/>
    <s v="Frederick-Wright"/>
    <s v="West"/>
    <s v="New Jimmymouth"/>
    <s v="Flagship"/>
    <s v="PayPal"/>
    <n v="2"/>
    <n v="0.17000000000000004"/>
    <n v="753.92000000000007"/>
    <x v="1081"/>
  </r>
  <r>
    <s v="SALE1085"/>
    <x v="331"/>
    <x v="4"/>
    <x v="0"/>
    <s v="CUST1488"/>
    <x v="1"/>
    <n v="23"/>
    <s v="PROD4"/>
    <s v="Portable Power Bank"/>
    <x v="1"/>
    <x v="10"/>
    <s v="STORE13"/>
    <s v="Martinez, Adkins and Johnson"/>
    <s v="North"/>
    <s v="Danielmouth"/>
    <s v="Flagship"/>
    <s v="PayPal"/>
    <n v="3"/>
    <n v="0.27"/>
    <n v="408.99"/>
    <x v="1082"/>
  </r>
  <r>
    <s v="SALE1086"/>
    <x v="528"/>
    <x v="11"/>
    <x v="0"/>
    <s v="CUST1285"/>
    <x v="1"/>
    <n v="46"/>
    <s v="PROD57"/>
    <s v="Foam Roller"/>
    <x v="0"/>
    <x v="13"/>
    <s v="STORE5"/>
    <s v="Mann-Austin"/>
    <s v="East"/>
    <s v="Vasquezborough"/>
    <s v="Online"/>
    <s v="PayPal"/>
    <n v="3"/>
    <n v="0.22000000000000008"/>
    <n v="404.50000000000011"/>
    <x v="1083"/>
  </r>
  <r>
    <s v="SALE1087"/>
    <x v="565"/>
    <x v="3"/>
    <x v="1"/>
    <s v="CUST1380"/>
    <x v="0"/>
    <n v="23"/>
    <s v="PROD39"/>
    <s v="Portable Power Bank"/>
    <x v="1"/>
    <x v="10"/>
    <s v="STORE3"/>
    <s v="Mann-Austin"/>
    <s v="East"/>
    <s v="Vasquezborough"/>
    <s v="Online"/>
    <s v="COD"/>
    <n v="3"/>
    <n v="0.17000000000000015"/>
    <n v="717.81000000000029"/>
    <x v="1084"/>
  </r>
  <r>
    <s v="SALE1088"/>
    <x v="195"/>
    <x v="1"/>
    <x v="1"/>
    <s v="CUST1251"/>
    <x v="0"/>
    <n v="64"/>
    <s v="PROD84"/>
    <s v="Wooden Bookshelf"/>
    <x v="3"/>
    <x v="22"/>
    <s v="STORE1"/>
    <s v="Martinez, Adkins and Johnson"/>
    <s v="North"/>
    <s v="Danielmouth"/>
    <s v="Flagship"/>
    <s v="Credit Card"/>
    <n v="3"/>
    <n v="0.1399999999999999"/>
    <n v="204.76999999999995"/>
    <x v="1085"/>
  </r>
  <r>
    <s v="SALE1089"/>
    <x v="165"/>
    <x v="4"/>
    <x v="2"/>
    <s v="CUST1039"/>
    <x v="1"/>
    <n v="55"/>
    <s v="PROD48"/>
    <s v="Car Dashboard Phone Holder"/>
    <x v="1"/>
    <x v="11"/>
    <s v="STORE18"/>
    <s v="Guerrero-Schmitt"/>
    <s v="East"/>
    <s v="East Stevechester"/>
    <s v="Flagship"/>
    <s v="COD"/>
    <n v="4"/>
    <n v="0.28000000000000003"/>
    <n v="106.23"/>
    <x v="1086"/>
  </r>
  <r>
    <s v="SALE1090"/>
    <x v="317"/>
    <x v="2"/>
    <x v="2"/>
    <s v="CUST1325"/>
    <x v="0"/>
    <n v="60"/>
    <s v="PROD66"/>
    <s v="Women's Hair Dryer Brush"/>
    <x v="2"/>
    <x v="4"/>
    <s v="STORE5"/>
    <s v="Mann-Austin"/>
    <s v="East"/>
    <s v="Vasquezborough"/>
    <s v="Online"/>
    <s v="PayPal"/>
    <n v="2"/>
    <n v="0.10999999999999999"/>
    <n v="769.48"/>
    <x v="1087"/>
  </r>
  <r>
    <s v="SALE1091"/>
    <x v="566"/>
    <x v="0"/>
    <x v="2"/>
    <s v="CUST1255"/>
    <x v="0"/>
    <n v="21"/>
    <s v="PROD57"/>
    <s v="Foam Roller"/>
    <x v="0"/>
    <x v="13"/>
    <s v="STORE13"/>
    <s v="Martinez, Adkins and Johnson"/>
    <s v="North"/>
    <s v="Danielmouth"/>
    <s v="Flagship"/>
    <s v="Credit Card"/>
    <n v="2"/>
    <n v="0.14000000000000001"/>
    <n v="714.21"/>
    <x v="1088"/>
  </r>
  <r>
    <s v="SALE1092"/>
    <x v="372"/>
    <x v="11"/>
    <x v="0"/>
    <s v="CUST1271"/>
    <x v="0"/>
    <n v="64"/>
    <s v="PROD11"/>
    <s v="Men's Graphic T-Shirt"/>
    <x v="4"/>
    <x v="12"/>
    <s v="STORE15"/>
    <s v="Shelton PLC"/>
    <s v="North"/>
    <s v="East Jenniferstad"/>
    <s v="Flagship"/>
    <s v="PayPal"/>
    <n v="4"/>
    <n v="0.25"/>
    <n v="632.24"/>
    <x v="1089"/>
  </r>
  <r>
    <s v="SALE1093"/>
    <x v="509"/>
    <x v="11"/>
    <x v="0"/>
    <s v="CUST1161"/>
    <x v="1"/>
    <n v="18"/>
    <s v="PROD78"/>
    <s v="Essential Oil Diffuser"/>
    <x v="3"/>
    <x v="6"/>
    <s v="STORE3"/>
    <s v="Mann-Austin"/>
    <s v="East"/>
    <s v="Vasquezborough"/>
    <s v="Online"/>
    <s v="PayPal"/>
    <n v="2"/>
    <n v="0.17999999999999994"/>
    <n v="845.27"/>
    <x v="1090"/>
  </r>
  <r>
    <s v="SALE1094"/>
    <x v="567"/>
    <x v="2"/>
    <x v="2"/>
    <s v="CUST1497"/>
    <x v="1"/>
    <n v="47"/>
    <s v="PROD87"/>
    <s v="LED Bedside Lamp"/>
    <x v="3"/>
    <x v="16"/>
    <s v="STORE13"/>
    <s v="Martinez, Adkins and Johnson"/>
    <s v="North"/>
    <s v="Danielmouth"/>
    <s v="Flagship"/>
    <s v="Credit Card"/>
    <n v="1"/>
    <n v="0.17000000000000015"/>
    <n v="575.94000000000017"/>
    <x v="1091"/>
  </r>
  <r>
    <s v="SALE1095"/>
    <x v="33"/>
    <x v="3"/>
    <x v="0"/>
    <s v="CUST1251"/>
    <x v="0"/>
    <n v="64"/>
    <s v="PROD84"/>
    <s v="Wooden Bookshelf"/>
    <x v="3"/>
    <x v="22"/>
    <s v="STORE15"/>
    <s v="Shelton PLC"/>
    <s v="North"/>
    <s v="East Jenniferstad"/>
    <s v="Flagship"/>
    <s v="COD"/>
    <n v="1"/>
    <n v="0.26"/>
    <n v="907.96999999999991"/>
    <x v="1092"/>
  </r>
  <r>
    <s v="SALE1096"/>
    <x v="379"/>
    <x v="6"/>
    <x v="2"/>
    <s v="CUST1266"/>
    <x v="1"/>
    <n v="32"/>
    <s v="PROD20"/>
    <s v="Outdoor Sports Water Bottle"/>
    <x v="0"/>
    <x v="11"/>
    <s v="STORE12"/>
    <s v="Martinez, Adkins and Johnson"/>
    <s v="North"/>
    <s v="Danielmouth"/>
    <s v="Flagship"/>
    <s v="COD"/>
    <n v="1"/>
    <n v="7.999999999999996E-2"/>
    <n v="99.35"/>
    <x v="1093"/>
  </r>
  <r>
    <s v="SALE1097"/>
    <x v="247"/>
    <x v="11"/>
    <x v="0"/>
    <s v="CUST1071"/>
    <x v="1"/>
    <n v="61"/>
    <s v="PROD0"/>
    <s v="Brother Laser Printer"/>
    <x v="1"/>
    <x v="3"/>
    <s v="STORE3"/>
    <s v="Mann-Austin"/>
    <s v="East"/>
    <s v="Vasquezborough"/>
    <s v="Online"/>
    <s v="COD"/>
    <n v="2"/>
    <n v="0.20999999999999996"/>
    <n v="374.42"/>
    <x v="1094"/>
  </r>
  <r>
    <s v="SALE1098"/>
    <x v="9"/>
    <x v="0"/>
    <x v="2"/>
    <s v="CUST1481"/>
    <x v="0"/>
    <n v="21"/>
    <s v="PROD15"/>
    <s v="4K Home Projector"/>
    <x v="1"/>
    <x v="5"/>
    <s v="STORE15"/>
    <s v="Shelton PLC"/>
    <s v="North"/>
    <s v="East Jenniferstad"/>
    <s v="Flagship"/>
    <s v="COD"/>
    <n v="3"/>
    <n v="0.23999999999999988"/>
    <n v="248.42999999999992"/>
    <x v="1095"/>
  </r>
  <r>
    <s v="SALE1099"/>
    <x v="568"/>
    <x v="1"/>
    <x v="0"/>
    <s v="CUST1468"/>
    <x v="0"/>
    <n v="45"/>
    <s v="PROD85"/>
    <s v="Women's Beanie Hat"/>
    <x v="4"/>
    <x v="11"/>
    <s v="STORE1"/>
    <s v="Martinez, Adkins and Johnson"/>
    <s v="North"/>
    <s v="Danielmouth"/>
    <s v="Flagship"/>
    <s v="COD"/>
    <n v="1"/>
    <n v="0.1399999999999999"/>
    <n v="784.46"/>
    <x v="1096"/>
  </r>
  <r>
    <s v="SALE1100"/>
    <x v="411"/>
    <x v="9"/>
    <x v="0"/>
    <s v="CUST1259"/>
    <x v="1"/>
    <n v="32"/>
    <s v="PROD52"/>
    <s v="Rugby Ball"/>
    <x v="0"/>
    <x v="0"/>
    <s v="STORE10"/>
    <s v="Martinez, Adkins and Johnson"/>
    <s v="North"/>
    <s v="Danielmouth"/>
    <s v="Flagship"/>
    <s v="COD"/>
    <n v="3"/>
    <n v="0.27000000000000013"/>
    <n v="70.880000000000038"/>
    <x v="1097"/>
  </r>
  <r>
    <s v="SALE1101"/>
    <x v="159"/>
    <x v="1"/>
    <x v="0"/>
    <s v="CUST1110"/>
    <x v="1"/>
    <n v="40"/>
    <s v="PROD8"/>
    <s v="Decorative Lamp Shade"/>
    <x v="3"/>
    <x v="16"/>
    <s v="STORE1"/>
    <s v="Martinez, Adkins and Johnson"/>
    <s v="North"/>
    <s v="Danielmouth"/>
    <s v="Flagship"/>
    <s v="COD"/>
    <n v="3"/>
    <n v="0.16000000000000003"/>
    <n v="324.29000000000002"/>
    <x v="1098"/>
  </r>
  <r>
    <s v="SALE1102"/>
    <x v="253"/>
    <x v="0"/>
    <x v="2"/>
    <s v="CUST1141"/>
    <x v="0"/>
    <n v="30"/>
    <s v="PROD15"/>
    <s v="4K Home Projector"/>
    <x v="1"/>
    <x v="5"/>
    <s v="STORE3"/>
    <s v="Mann-Austin"/>
    <s v="East"/>
    <s v="Vasquezborough"/>
    <s v="Online"/>
    <s v="PayPal"/>
    <n v="4"/>
    <n v="2.0000000000000018E-2"/>
    <n v="243.92"/>
    <x v="1099"/>
  </r>
  <r>
    <s v="SALE1103"/>
    <x v="57"/>
    <x v="3"/>
    <x v="1"/>
    <s v="CUST1375"/>
    <x v="0"/>
    <n v="26"/>
    <s v="PROD28"/>
    <s v="Sports Stopwatch Timer"/>
    <x v="0"/>
    <x v="11"/>
    <s v="STORE13"/>
    <s v="Martinez, Adkins and Johnson"/>
    <s v="North"/>
    <s v="Danielmouth"/>
    <s v="Flagship"/>
    <s v="Credit Card"/>
    <n v="1"/>
    <n v="0"/>
    <n v="664.35"/>
    <x v="1100"/>
  </r>
  <r>
    <s v="SALE1104"/>
    <x v="569"/>
    <x v="2"/>
    <x v="0"/>
    <s v="CUST1384"/>
    <x v="1"/>
    <n v="52"/>
    <s v="PROD21"/>
    <s v="Multi-Purpose Storage Box"/>
    <x v="3"/>
    <x v="7"/>
    <s v="STORE10"/>
    <s v="Martinez, Adkins and Johnson"/>
    <s v="North"/>
    <s v="Danielmouth"/>
    <s v="Flagship"/>
    <s v="PayPal"/>
    <n v="2"/>
    <n v="0.18999999999999995"/>
    <n v="218.06999999999996"/>
    <x v="1101"/>
  </r>
  <r>
    <s v="SALE1105"/>
    <x v="541"/>
    <x v="11"/>
    <x v="1"/>
    <s v="CUST1383"/>
    <x v="1"/>
    <n v="27"/>
    <s v="PROD15"/>
    <s v="4K Home Projector"/>
    <x v="1"/>
    <x v="5"/>
    <s v="STORE3"/>
    <s v="Mann-Austin"/>
    <s v="East"/>
    <s v="Vasquezborough"/>
    <s v="Online"/>
    <s v="Credit Card"/>
    <n v="4"/>
    <n v="0.27"/>
    <n v="921.82999999999993"/>
    <x v="1102"/>
  </r>
  <r>
    <s v="SALE1106"/>
    <x v="232"/>
    <x v="4"/>
    <x v="2"/>
    <s v="CUST1168"/>
    <x v="1"/>
    <n v="36"/>
    <s v="PROD50"/>
    <s v="Boxing Hand Wraps"/>
    <x v="0"/>
    <x v="13"/>
    <s v="STORE1"/>
    <s v="Martinez, Adkins and Johnson"/>
    <s v="North"/>
    <s v="Danielmouth"/>
    <s v="Flagship"/>
    <s v="COD"/>
    <n v="3"/>
    <n v="0.21999999999999997"/>
    <n v="326.2"/>
    <x v="1103"/>
  </r>
  <r>
    <s v="SALE1107"/>
    <x v="437"/>
    <x v="6"/>
    <x v="2"/>
    <s v="CUST1458"/>
    <x v="1"/>
    <n v="62"/>
    <s v="PROD17"/>
    <s v="Soccer Training Cone Set"/>
    <x v="0"/>
    <x v="11"/>
    <s v="STORE19"/>
    <s v="Mann-Austin"/>
    <s v="East"/>
    <s v="Vasquezborough"/>
    <s v="Online"/>
    <s v="PayPal"/>
    <n v="1"/>
    <n v="8.9999999999999969E-2"/>
    <n v="244.25"/>
    <x v="1104"/>
  </r>
  <r>
    <s v="SALE1108"/>
    <x v="134"/>
    <x v="2"/>
    <x v="0"/>
    <s v="CUST1369"/>
    <x v="1"/>
    <n v="20"/>
    <s v="PROD61"/>
    <s v="Tennis Ball 3-Pack"/>
    <x v="0"/>
    <x v="20"/>
    <s v="STORE10"/>
    <s v="Martinez, Adkins and Johnson"/>
    <s v="North"/>
    <s v="Danielmouth"/>
    <s v="Flagship"/>
    <s v="COD"/>
    <n v="3"/>
    <n v="0.12000000000000011"/>
    <n v="808.87000000000012"/>
    <x v="1105"/>
  </r>
  <r>
    <s v="SALE1109"/>
    <x v="570"/>
    <x v="10"/>
    <x v="0"/>
    <s v="CUST1338"/>
    <x v="1"/>
    <n v="46"/>
    <s v="PROD31"/>
    <s v="Basketball"/>
    <x v="0"/>
    <x v="0"/>
    <s v="STORE2"/>
    <s v="Mann-Austin"/>
    <s v="East"/>
    <s v="Vasquezborough"/>
    <s v="Online"/>
    <s v="PayPal"/>
    <n v="3"/>
    <n v="0"/>
    <n v="826.15"/>
    <x v="1106"/>
  </r>
  <r>
    <s v="SALE1110"/>
    <x v="413"/>
    <x v="1"/>
    <x v="0"/>
    <s v="CUST1187"/>
    <x v="1"/>
    <n v="60"/>
    <s v="PROD24"/>
    <s v="Foldable Camping Chair"/>
    <x v="0"/>
    <x v="9"/>
    <s v="STORE19"/>
    <s v="Mann-Austin"/>
    <s v="East"/>
    <s v="Vasquezborough"/>
    <s v="Online"/>
    <s v="Credit Card"/>
    <n v="3"/>
    <n v="0.24"/>
    <n v="631.19999999999993"/>
    <x v="1107"/>
  </r>
  <r>
    <s v="SALE1111"/>
    <x v="229"/>
    <x v="4"/>
    <x v="0"/>
    <s v="CUST1274"/>
    <x v="0"/>
    <n v="38"/>
    <s v="PROD58"/>
    <s v="Womens Cotton Scarf"/>
    <x v="4"/>
    <x v="11"/>
    <s v="STORE10"/>
    <s v="Martinez, Adkins and Johnson"/>
    <s v="North"/>
    <s v="Danielmouth"/>
    <s v="Flagship"/>
    <s v="Credit Card"/>
    <n v="1"/>
    <n v="7.0000000000000062E-2"/>
    <n v="937.01"/>
    <x v="1108"/>
  </r>
  <r>
    <s v="SALE1112"/>
    <x v="229"/>
    <x v="4"/>
    <x v="0"/>
    <s v="CUST1151"/>
    <x v="1"/>
    <n v="25"/>
    <s v="PROD73"/>
    <s v="Shin Guards – Adult"/>
    <x v="0"/>
    <x v="0"/>
    <s v="STORE5"/>
    <s v="Mann-Austin"/>
    <s v="East"/>
    <s v="Vasquezborough"/>
    <s v="Online"/>
    <s v="PayPal"/>
    <n v="2"/>
    <n v="4.0000000000000036E-2"/>
    <n v="644"/>
    <x v="1109"/>
  </r>
  <r>
    <s v="SALE1113"/>
    <x v="571"/>
    <x v="7"/>
    <x v="2"/>
    <s v="CUST1094"/>
    <x v="1"/>
    <n v="43"/>
    <s v="PROD91"/>
    <s v="Women's High Heels"/>
    <x v="4"/>
    <x v="15"/>
    <s v="STORE5"/>
    <s v="Mann-Austin"/>
    <s v="East"/>
    <s v="Vasquezborough"/>
    <s v="Online"/>
    <s v="Credit Card"/>
    <n v="3"/>
    <n v="5.0000000000000155E-2"/>
    <n v="629.58000000000015"/>
    <x v="1110"/>
  </r>
  <r>
    <s v="SALE1114"/>
    <x v="572"/>
    <x v="5"/>
    <x v="2"/>
    <s v="CUST1466"/>
    <x v="0"/>
    <n v="18"/>
    <s v="PROD87"/>
    <s v="LED Bedside Lamp"/>
    <x v="3"/>
    <x v="16"/>
    <s v="STORE2"/>
    <s v="Mann-Austin"/>
    <s v="East"/>
    <s v="Vasquezborough"/>
    <s v="Online"/>
    <s v="COD"/>
    <n v="2"/>
    <n v="0.17999999999999994"/>
    <n v="121.52"/>
    <x v="1111"/>
  </r>
  <r>
    <s v="SALE1115"/>
    <x v="109"/>
    <x v="5"/>
    <x v="0"/>
    <s v="CUST1401"/>
    <x v="1"/>
    <n v="51"/>
    <s v="PROD65"/>
    <s v="Adjustable Dumbbells 20kg"/>
    <x v="0"/>
    <x v="13"/>
    <s v="STORE19"/>
    <s v="Mann-Austin"/>
    <s v="East"/>
    <s v="Vasquezborough"/>
    <s v="Online"/>
    <s v="PayPal"/>
    <n v="2"/>
    <n v="7.0000000000000062E-2"/>
    <n v="549.83000000000004"/>
    <x v="1112"/>
  </r>
  <r>
    <s v="SALE1116"/>
    <x v="188"/>
    <x v="11"/>
    <x v="1"/>
    <s v="CUST1140"/>
    <x v="1"/>
    <n v="63"/>
    <s v="PROD13"/>
    <s v="Men's Graphic T-Shirt"/>
    <x v="4"/>
    <x v="12"/>
    <s v="STORE8"/>
    <s v="Mann-Austin"/>
    <s v="East"/>
    <s v="Vasquezborough"/>
    <s v="Online"/>
    <s v="Credit Card"/>
    <n v="3"/>
    <n v="3.0000000000000027E-2"/>
    <n v="278.38"/>
    <x v="1113"/>
  </r>
  <r>
    <s v="SALE1117"/>
    <x v="438"/>
    <x v="7"/>
    <x v="0"/>
    <s v="CUST1437"/>
    <x v="1"/>
    <n v="47"/>
    <s v="PROD96"/>
    <s v="Women's Formal Blazer"/>
    <x v="4"/>
    <x v="21"/>
    <s v="STORE3"/>
    <s v="Mann-Austin"/>
    <s v="East"/>
    <s v="Vasquezborough"/>
    <s v="Online"/>
    <s v="PayPal"/>
    <n v="4"/>
    <n v="2.9999999999999916E-2"/>
    <n v="723.66"/>
    <x v="1114"/>
  </r>
  <r>
    <s v="SALE1118"/>
    <x v="456"/>
    <x v="4"/>
    <x v="2"/>
    <s v="CUST1205"/>
    <x v="1"/>
    <n v="44"/>
    <s v="PROD72"/>
    <s v="Professional Jump Rope"/>
    <x v="0"/>
    <x v="13"/>
    <s v="STORE9"/>
    <s v="Mann-Austin"/>
    <s v="East"/>
    <s v="Vasquezborough"/>
    <s v="Online"/>
    <s v="PayPal"/>
    <n v="1"/>
    <n v="0.15000000000000002"/>
    <n v="724.74"/>
    <x v="1115"/>
  </r>
  <r>
    <s v="SALE1119"/>
    <x v="573"/>
    <x v="1"/>
    <x v="1"/>
    <s v="CUST1455"/>
    <x v="0"/>
    <n v="54"/>
    <s v="PROD21"/>
    <s v="Multi-Purpose Storage Box"/>
    <x v="3"/>
    <x v="7"/>
    <s v="STORE4"/>
    <s v="Mann-Austin"/>
    <s v="East"/>
    <s v="Vasquezborough"/>
    <s v="Online"/>
    <s v="PayPal"/>
    <n v="2"/>
    <n v="0.25"/>
    <n v="961.84"/>
    <x v="1116"/>
  </r>
  <r>
    <s v="SALE1120"/>
    <x v="2"/>
    <x v="2"/>
    <x v="0"/>
    <s v="CUST1020"/>
    <x v="0"/>
    <n v="59"/>
    <s v="PROD37"/>
    <s v="Men's Casual Sneakers"/>
    <x v="4"/>
    <x v="15"/>
    <s v="STORE16"/>
    <s v="Frederick-Wright"/>
    <s v="West"/>
    <s v="New Jimmymouth"/>
    <s v="Flagship"/>
    <s v="COD"/>
    <n v="4"/>
    <n v="0.17999999999999983"/>
    <n v="21.119999999999997"/>
    <x v="1117"/>
  </r>
  <r>
    <s v="SALE1121"/>
    <x v="140"/>
    <x v="11"/>
    <x v="0"/>
    <s v="CUST1319"/>
    <x v="0"/>
    <n v="54"/>
    <s v="PROD0"/>
    <s v="Brother Laser Printer"/>
    <x v="1"/>
    <x v="3"/>
    <s v="STORE4"/>
    <s v="Mann-Austin"/>
    <s v="East"/>
    <s v="Vasquezborough"/>
    <s v="Online"/>
    <s v="PayPal"/>
    <n v="3"/>
    <n v="7.999999999999996E-2"/>
    <n v="819.93"/>
    <x v="1118"/>
  </r>
  <r>
    <s v="SALE1122"/>
    <x v="176"/>
    <x v="9"/>
    <x v="2"/>
    <s v="CUST1294"/>
    <x v="0"/>
    <n v="29"/>
    <s v="PROD42"/>
    <s v="Smart Home WiFi Camera"/>
    <x v="1"/>
    <x v="11"/>
    <s v="STORE0"/>
    <s v="Rivera-Warner"/>
    <s v="East"/>
    <s v="Washingtonfurt"/>
    <s v="Flagship"/>
    <s v="Credit Card"/>
    <n v="2"/>
    <n v="0.17999999999999994"/>
    <n v="700.94999999999993"/>
    <x v="1119"/>
  </r>
  <r>
    <s v="SALE1123"/>
    <x v="126"/>
    <x v="8"/>
    <x v="2"/>
    <s v="CUST1141"/>
    <x v="0"/>
    <n v="30"/>
    <s v="PROD17"/>
    <s v="Soccer Training Cone Set"/>
    <x v="0"/>
    <x v="11"/>
    <s v="STORE14"/>
    <s v="Mcdonald Inc"/>
    <s v="South"/>
    <s v="Christopherland"/>
    <s v="Outlet"/>
    <s v="Credit Card"/>
    <n v="2"/>
    <n v="0.12"/>
    <n v="456.38"/>
    <x v="1120"/>
  </r>
  <r>
    <s v="SALE1124"/>
    <x v="21"/>
    <x v="2"/>
    <x v="0"/>
    <s v="CUST1361"/>
    <x v="0"/>
    <n v="64"/>
    <s v="PROD76"/>
    <s v="Wireless Mouse"/>
    <x v="1"/>
    <x v="3"/>
    <s v="STORE14"/>
    <s v="Mcdonald Inc"/>
    <s v="South"/>
    <s v="Christopherland"/>
    <s v="Outlet"/>
    <s v="Credit Card"/>
    <n v="3"/>
    <n v="0.30000000000000016"/>
    <n v="291.05000000000013"/>
    <x v="1121"/>
  </r>
  <r>
    <s v="SALE1125"/>
    <x v="482"/>
    <x v="4"/>
    <x v="0"/>
    <s v="CUST1233"/>
    <x v="0"/>
    <n v="59"/>
    <s v="PROD95"/>
    <s v="Sports Stopwatch Basic"/>
    <x v="0"/>
    <x v="11"/>
    <s v="STORE15"/>
    <s v="Shelton PLC"/>
    <s v="North"/>
    <s v="East Jenniferstad"/>
    <s v="Flagship"/>
    <s v="PayPal"/>
    <n v="2"/>
    <n v="0.27"/>
    <n v="463.52"/>
    <x v="1122"/>
  </r>
  <r>
    <s v="SALE1126"/>
    <x v="507"/>
    <x v="1"/>
    <x v="0"/>
    <s v="CUST1379"/>
    <x v="1"/>
    <n v="34"/>
    <s v="PROD0"/>
    <s v="Brother Laser Printer"/>
    <x v="1"/>
    <x v="3"/>
    <s v="STORE17"/>
    <s v="Holloway Ltd"/>
    <s v="North"/>
    <s v="Bensonhaven"/>
    <s v="Flagship"/>
    <s v="PayPal"/>
    <n v="3"/>
    <n v="0.29000000000000004"/>
    <n v="241.64"/>
    <x v="1123"/>
  </r>
  <r>
    <s v="SALE1127"/>
    <x v="310"/>
    <x v="2"/>
    <x v="2"/>
    <s v="CUST1483"/>
    <x v="0"/>
    <n v="48"/>
    <s v="PROD30"/>
    <s v="Stainless Steel Cutlery Set"/>
    <x v="3"/>
    <x v="8"/>
    <s v="STORE10"/>
    <s v="Martinez, Adkins and Johnson"/>
    <s v="North"/>
    <s v="Danielmouth"/>
    <s v="Flagship"/>
    <s v="PayPal"/>
    <n v="2"/>
    <n v="3.0000000000000027E-2"/>
    <n v="47.86"/>
    <x v="1124"/>
  </r>
  <r>
    <s v="SALE1128"/>
    <x v="574"/>
    <x v="7"/>
    <x v="0"/>
    <s v="CUST1344"/>
    <x v="0"/>
    <n v="39"/>
    <s v="PROD92"/>
    <s v="Microwave Oven"/>
    <x v="3"/>
    <x v="5"/>
    <s v="STORE3"/>
    <s v="Mann-Austin"/>
    <s v="East"/>
    <s v="Vasquezborough"/>
    <s v="Online"/>
    <s v="COD"/>
    <n v="1"/>
    <n v="6.0000000000000053E-2"/>
    <n v="805.07"/>
    <x v="1125"/>
  </r>
  <r>
    <s v="SALE1129"/>
    <x v="164"/>
    <x v="10"/>
    <x v="2"/>
    <s v="CUST1373"/>
    <x v="1"/>
    <n v="37"/>
    <s v="PROD34"/>
    <s v="Gaming Mechanical Keyboard"/>
    <x v="1"/>
    <x v="3"/>
    <s v="STORE1"/>
    <s v="Martinez, Adkins and Johnson"/>
    <s v="North"/>
    <s v="Danielmouth"/>
    <s v="Flagship"/>
    <s v="COD"/>
    <n v="3"/>
    <n v="0"/>
    <n v="848.48"/>
    <x v="1126"/>
  </r>
  <r>
    <s v="SALE1130"/>
    <x v="575"/>
    <x v="7"/>
    <x v="0"/>
    <s v="CUST1244"/>
    <x v="0"/>
    <n v="19"/>
    <s v="PROD53"/>
    <s v="Men's Track Pants"/>
    <x v="4"/>
    <x v="14"/>
    <s v="STORE8"/>
    <s v="Mann-Austin"/>
    <s v="East"/>
    <s v="Vasquezborough"/>
    <s v="Online"/>
    <s v="Credit Card"/>
    <n v="2"/>
    <n v="0.21999999999999997"/>
    <n v="568.95000000000005"/>
    <x v="1127"/>
  </r>
  <r>
    <s v="SALE1131"/>
    <x v="267"/>
    <x v="10"/>
    <x v="2"/>
    <s v="CUST1162"/>
    <x v="0"/>
    <n v="37"/>
    <s v="PROD53"/>
    <s v="Men's Track Pants"/>
    <x v="4"/>
    <x v="14"/>
    <s v="STORE11"/>
    <s v="Martinez, Adkins and Johnson"/>
    <s v="North"/>
    <s v="Danielmouth"/>
    <s v="Flagship"/>
    <s v="PayPal"/>
    <n v="3"/>
    <n v="5.0000000000000155E-2"/>
    <n v="269.84000000000009"/>
    <x v="1128"/>
  </r>
  <r>
    <s v="SALE1132"/>
    <x v="215"/>
    <x v="9"/>
    <x v="2"/>
    <s v="CUST1309"/>
    <x v="1"/>
    <n v="41"/>
    <s v="PROD62"/>
    <s v="Laptop Cooling Pad"/>
    <x v="1"/>
    <x v="3"/>
    <s v="STORE13"/>
    <s v="Martinez, Adkins and Johnson"/>
    <s v="North"/>
    <s v="Danielmouth"/>
    <s v="Flagship"/>
    <s v="PayPal"/>
    <n v="4"/>
    <n v="0.27"/>
    <n v="267.36"/>
    <x v="1129"/>
  </r>
  <r>
    <s v="SALE1133"/>
    <x v="576"/>
    <x v="1"/>
    <x v="0"/>
    <s v="CUST1114"/>
    <x v="0"/>
    <n v="30"/>
    <s v="PROD37"/>
    <s v="Men's Casual Sneakers"/>
    <x v="4"/>
    <x v="15"/>
    <s v="STORE1"/>
    <s v="Martinez, Adkins and Johnson"/>
    <s v="North"/>
    <s v="Danielmouth"/>
    <s v="Flagship"/>
    <s v="Credit Card"/>
    <n v="1"/>
    <n v="8.9999999999999969E-2"/>
    <n v="438.41000000000014"/>
    <x v="1130"/>
  </r>
  <r>
    <s v="SALE1134"/>
    <x v="577"/>
    <x v="5"/>
    <x v="0"/>
    <s v="CUST1164"/>
    <x v="1"/>
    <n v="39"/>
    <s v="PROD51"/>
    <s v="HDMI Cable – 2m"/>
    <x v="1"/>
    <x v="11"/>
    <s v="STORE18"/>
    <s v="Guerrero-Schmitt"/>
    <s v="East"/>
    <s v="East Stevechester"/>
    <s v="Flagship"/>
    <s v="COD"/>
    <n v="2"/>
    <n v="0.28000000000000003"/>
    <n v="86.72"/>
    <x v="1131"/>
  </r>
  <r>
    <s v="SALE1135"/>
    <x v="578"/>
    <x v="9"/>
    <x v="2"/>
    <s v="CUST1425"/>
    <x v="0"/>
    <n v="40"/>
    <s v="PROD89"/>
    <s v="Face Foundation Kit"/>
    <x v="2"/>
    <x v="19"/>
    <s v="STORE6"/>
    <s v="Mann-Austin"/>
    <s v="East"/>
    <s v="Vasquezborough"/>
    <s v="Online"/>
    <s v="COD"/>
    <n v="4"/>
    <n v="0.14000000000000012"/>
    <n v="630.21"/>
    <x v="1132"/>
  </r>
  <r>
    <s v="SALE1136"/>
    <x v="509"/>
    <x v="11"/>
    <x v="0"/>
    <s v="CUST1359"/>
    <x v="0"/>
    <n v="32"/>
    <s v="PROD59"/>
    <s v="Men's Hair Styling Gel"/>
    <x v="2"/>
    <x v="4"/>
    <s v="STORE6"/>
    <s v="Mann-Austin"/>
    <s v="East"/>
    <s v="Vasquezborough"/>
    <s v="Online"/>
    <s v="PayPal"/>
    <n v="3"/>
    <n v="3.0000000000000138E-2"/>
    <n v="180.84"/>
    <x v="1133"/>
  </r>
  <r>
    <s v="SALE1137"/>
    <x v="522"/>
    <x v="5"/>
    <x v="0"/>
    <s v="CUST1004"/>
    <x v="1"/>
    <n v="64"/>
    <s v="PROD64"/>
    <s v="Matte Lipstick Set"/>
    <x v="2"/>
    <x v="19"/>
    <s v="STORE16"/>
    <s v="Frederick-Wright"/>
    <s v="West"/>
    <s v="New Jimmymouth"/>
    <s v="Flagship"/>
    <s v="COD"/>
    <n v="1"/>
    <n v="4.0000000000000036E-2"/>
    <n v="453.41"/>
    <x v="1134"/>
  </r>
  <r>
    <s v="SALE1138"/>
    <x v="280"/>
    <x v="11"/>
    <x v="2"/>
    <s v="CUST1024"/>
    <x v="0"/>
    <n v="40"/>
    <s v="PROD51"/>
    <s v="HDMI Cable – 2m"/>
    <x v="1"/>
    <x v="11"/>
    <s v="STORE6"/>
    <s v="Mann-Austin"/>
    <s v="East"/>
    <s v="Vasquezborough"/>
    <s v="Online"/>
    <s v="Credit Card"/>
    <n v="1"/>
    <n v="2.0000000000000018E-2"/>
    <n v="629.09"/>
    <x v="1135"/>
  </r>
  <r>
    <s v="SALE1139"/>
    <x v="79"/>
    <x v="7"/>
    <x v="0"/>
    <s v="CUST1022"/>
    <x v="1"/>
    <n v="33"/>
    <s v="PROD77"/>
    <s v="WiFi Mesh Router"/>
    <x v="1"/>
    <x v="5"/>
    <s v="STORE2"/>
    <s v="Mann-Austin"/>
    <s v="East"/>
    <s v="Vasquezborough"/>
    <s v="Online"/>
    <s v="COD"/>
    <n v="2"/>
    <n v="0"/>
    <n v="257.45"/>
    <x v="1136"/>
  </r>
  <r>
    <s v="SALE1140"/>
    <x v="206"/>
    <x v="0"/>
    <x v="2"/>
    <s v="CUST1179"/>
    <x v="1"/>
    <n v="43"/>
    <s v="PROD34"/>
    <s v="Gaming Mechanical Keyboard"/>
    <x v="1"/>
    <x v="3"/>
    <s v="STORE15"/>
    <s v="Shelton PLC"/>
    <s v="North"/>
    <s v="East Jenniferstad"/>
    <s v="Flagship"/>
    <s v="PayPal"/>
    <n v="2"/>
    <n v="0.17000000000000004"/>
    <n v="696.61"/>
    <x v="1137"/>
  </r>
  <r>
    <s v="SALE1141"/>
    <x v="579"/>
    <x v="5"/>
    <x v="0"/>
    <s v="CUST1373"/>
    <x v="1"/>
    <n v="37"/>
    <s v="PROD46"/>
    <s v="Men's Winter Jacket"/>
    <x v="4"/>
    <x v="21"/>
    <s v="STORE7"/>
    <s v="Mann-Austin"/>
    <s v="East"/>
    <s v="Vasquezborough"/>
    <s v="Online"/>
    <s v="PayPal"/>
    <n v="2"/>
    <n v="9.9999999999999978E-2"/>
    <n v="143.79"/>
    <x v="1138"/>
  </r>
  <r>
    <s v="SALE1142"/>
    <x v="418"/>
    <x v="3"/>
    <x v="0"/>
    <s v="CUST1296"/>
    <x v="1"/>
    <n v="28"/>
    <s v="PROD83"/>
    <s v="Hydrating Face Cleanser"/>
    <x v="2"/>
    <x v="18"/>
    <s v="STORE1"/>
    <s v="Martinez, Adkins and Johnson"/>
    <s v="North"/>
    <s v="Danielmouth"/>
    <s v="Flagship"/>
    <s v="COD"/>
    <n v="3"/>
    <n v="0.18999999999999995"/>
    <n v="460.92999999999995"/>
    <x v="1139"/>
  </r>
  <r>
    <s v="SALE1143"/>
    <x v="445"/>
    <x v="4"/>
    <x v="0"/>
    <s v="CUST1499"/>
    <x v="1"/>
    <n v="27"/>
    <s v="PROD28"/>
    <s v="Sports Stopwatch Timer"/>
    <x v="0"/>
    <x v="11"/>
    <s v="STORE9"/>
    <s v="Mann-Austin"/>
    <s v="East"/>
    <s v="Vasquezborough"/>
    <s v="Online"/>
    <s v="Credit Card"/>
    <n v="2"/>
    <n v="3.0000000000000027E-2"/>
    <n v="67.55"/>
    <x v="1140"/>
  </r>
  <r>
    <s v="SALE1144"/>
    <x v="138"/>
    <x v="5"/>
    <x v="0"/>
    <s v="CUST1210"/>
    <x v="0"/>
    <n v="48"/>
    <s v="PROD49"/>
    <s v="Men's Roll-On Perfume"/>
    <x v="2"/>
    <x v="2"/>
    <s v="STORE1"/>
    <s v="Martinez, Adkins and Johnson"/>
    <s v="North"/>
    <s v="Danielmouth"/>
    <s v="Flagship"/>
    <s v="PayPal"/>
    <n v="3"/>
    <n v="9.9999999999999978E-2"/>
    <n v="803.31"/>
    <x v="1141"/>
  </r>
  <r>
    <s v="SALE1145"/>
    <x v="468"/>
    <x v="2"/>
    <x v="2"/>
    <s v="CUST1432"/>
    <x v="0"/>
    <n v="37"/>
    <s v="PROD16"/>
    <s v="Beard Grooming Kit"/>
    <x v="2"/>
    <x v="17"/>
    <s v="STORE13"/>
    <s v="Martinez, Adkins and Johnson"/>
    <s v="North"/>
    <s v="Danielmouth"/>
    <s v="Flagship"/>
    <s v="COD"/>
    <n v="4"/>
    <n v="0.19999999999999996"/>
    <n v="254.71000000000004"/>
    <x v="1142"/>
  </r>
  <r>
    <s v="SALE1146"/>
    <x v="151"/>
    <x v="7"/>
    <x v="0"/>
    <s v="CUST1051"/>
    <x v="1"/>
    <n v="23"/>
    <s v="PROD50"/>
    <s v="Boxing Hand Wraps"/>
    <x v="0"/>
    <x v="13"/>
    <s v="STORE4"/>
    <s v="Mann-Austin"/>
    <s v="East"/>
    <s v="Vasquezborough"/>
    <s v="Online"/>
    <s v="PayPal"/>
    <n v="4"/>
    <n v="0.29999999999999993"/>
    <n v="594.88999999999987"/>
    <x v="1143"/>
  </r>
  <r>
    <s v="SALE1147"/>
    <x v="58"/>
    <x v="0"/>
    <x v="2"/>
    <s v="CUST1219"/>
    <x v="1"/>
    <n v="47"/>
    <s v="PROD91"/>
    <s v="Women's High Heels"/>
    <x v="4"/>
    <x v="15"/>
    <s v="STORE0"/>
    <s v="Rivera-Warner"/>
    <s v="East"/>
    <s v="Washingtonfurt"/>
    <s v="Flagship"/>
    <s v="PayPal"/>
    <n v="2"/>
    <n v="7.0000000000000062E-2"/>
    <n v="844.31000000000006"/>
    <x v="1144"/>
  </r>
  <r>
    <s v="SALE1148"/>
    <x v="368"/>
    <x v="11"/>
    <x v="0"/>
    <s v="CUST1134"/>
    <x v="0"/>
    <n v="54"/>
    <s v="PROD15"/>
    <s v="4K Home Projector"/>
    <x v="1"/>
    <x v="5"/>
    <s v="STORE6"/>
    <s v="Mann-Austin"/>
    <s v="East"/>
    <s v="Vasquezborough"/>
    <s v="Online"/>
    <s v="Credit Card"/>
    <n v="4"/>
    <n v="0"/>
    <n v="101.33"/>
    <x v="1145"/>
  </r>
  <r>
    <s v="SALE1149"/>
    <x v="317"/>
    <x v="2"/>
    <x v="2"/>
    <s v="CUST1131"/>
    <x v="1"/>
    <n v="34"/>
    <s v="PROD26"/>
    <s v="Wireless Bluetooth Speaker"/>
    <x v="1"/>
    <x v="1"/>
    <s v="STORE8"/>
    <s v="Mann-Austin"/>
    <s v="East"/>
    <s v="Vasquezborough"/>
    <s v="Online"/>
    <s v="PayPal"/>
    <n v="3"/>
    <n v="0.18000000000000005"/>
    <n v="922.56000000000029"/>
    <x v="1146"/>
  </r>
  <r>
    <s v="SALE1150"/>
    <x v="580"/>
    <x v="9"/>
    <x v="0"/>
    <s v="CUST1432"/>
    <x v="0"/>
    <n v="37"/>
    <s v="PROD38"/>
    <s v="Sports Water Hydration Pack"/>
    <x v="0"/>
    <x v="9"/>
    <s v="STORE14"/>
    <s v="Mcdonald Inc"/>
    <s v="South"/>
    <s v="Christopherland"/>
    <s v="Outlet"/>
    <s v="COD"/>
    <n v="4"/>
    <n v="7.0000000000000062E-2"/>
    <n v="867.19"/>
    <x v="1147"/>
  </r>
  <r>
    <s v="SALE1151"/>
    <x v="146"/>
    <x v="2"/>
    <x v="0"/>
    <s v="CUST1006"/>
    <x v="1"/>
    <n v="29"/>
    <s v="PROD83"/>
    <s v="Hydrating Face Cleanser"/>
    <x v="2"/>
    <x v="18"/>
    <s v="STORE17"/>
    <s v="Holloway Ltd"/>
    <s v="North"/>
    <s v="Bensonhaven"/>
    <s v="Flagship"/>
    <s v="PayPal"/>
    <n v="3"/>
    <n v="0.14000000000000001"/>
    <n v="816.87"/>
    <x v="1148"/>
  </r>
  <r>
    <s v="SALE1152"/>
    <x v="268"/>
    <x v="8"/>
    <x v="2"/>
    <s v="CUST1480"/>
    <x v="0"/>
    <n v="33"/>
    <s v="PROD65"/>
    <s v="Adjustable Dumbbells 20kg"/>
    <x v="0"/>
    <x v="13"/>
    <s v="STORE3"/>
    <s v="Mann-Austin"/>
    <s v="East"/>
    <s v="Vasquezborough"/>
    <s v="Online"/>
    <s v="PayPal"/>
    <n v="3"/>
    <n v="0"/>
    <n v="258.06"/>
    <x v="1149"/>
  </r>
  <r>
    <s v="SALE1153"/>
    <x v="544"/>
    <x v="6"/>
    <x v="2"/>
    <s v="CUST1312"/>
    <x v="1"/>
    <n v="47"/>
    <s v="PROD38"/>
    <s v="Sports Water Hydration Pack"/>
    <x v="0"/>
    <x v="9"/>
    <s v="STORE14"/>
    <s v="Mcdonald Inc"/>
    <s v="South"/>
    <s v="Christopherland"/>
    <s v="Outlet"/>
    <s v="Credit Card"/>
    <n v="2"/>
    <n v="6.0000000000000164E-2"/>
    <n v="574.58000000000004"/>
    <x v="1150"/>
  </r>
  <r>
    <s v="SALE1154"/>
    <x v="92"/>
    <x v="11"/>
    <x v="0"/>
    <s v="CUST1022"/>
    <x v="1"/>
    <n v="33"/>
    <s v="PROD83"/>
    <s v="Hydrating Face Cleanser"/>
    <x v="2"/>
    <x v="18"/>
    <s v="STORE6"/>
    <s v="Mann-Austin"/>
    <s v="East"/>
    <s v="Vasquezborough"/>
    <s v="Online"/>
    <s v="PayPal"/>
    <n v="2"/>
    <n v="0.27"/>
    <n v="472.18"/>
    <x v="1151"/>
  </r>
  <r>
    <s v="SALE1155"/>
    <x v="90"/>
    <x v="8"/>
    <x v="0"/>
    <s v="CUST1340"/>
    <x v="0"/>
    <n v="27"/>
    <s v="PROD41"/>
    <s v="Yoga Exercise Mat"/>
    <x v="0"/>
    <x v="13"/>
    <s v="STORE5"/>
    <s v="Mann-Austin"/>
    <s v="East"/>
    <s v="Vasquezborough"/>
    <s v="Online"/>
    <s v="COD"/>
    <n v="2"/>
    <n v="0.11999999999999988"/>
    <n v="20.47"/>
    <x v="1152"/>
  </r>
  <r>
    <s v="SALE1156"/>
    <x v="28"/>
    <x v="8"/>
    <x v="2"/>
    <s v="CUST1023"/>
    <x v="1"/>
    <n v="52"/>
    <s v="PROD22"/>
    <s v="Carbon Fiber Tennis Racket"/>
    <x v="0"/>
    <x v="20"/>
    <s v="STORE7"/>
    <s v="Mann-Austin"/>
    <s v="East"/>
    <s v="Vasquezborough"/>
    <s v="Online"/>
    <s v="PayPal"/>
    <n v="3"/>
    <n v="0.15000000000000013"/>
    <n v="235.41"/>
    <x v="1153"/>
  </r>
  <r>
    <s v="SALE1157"/>
    <x v="323"/>
    <x v="2"/>
    <x v="2"/>
    <s v="CUST1230"/>
    <x v="0"/>
    <n v="29"/>
    <s v="PROD78"/>
    <s v="Essential Oil Diffuser"/>
    <x v="3"/>
    <x v="6"/>
    <s v="STORE7"/>
    <s v="Mann-Austin"/>
    <s v="East"/>
    <s v="Vasquezborough"/>
    <s v="Online"/>
    <s v="PayPal"/>
    <n v="3"/>
    <n v="0.27"/>
    <n v="744.9"/>
    <x v="1154"/>
  </r>
  <r>
    <s v="SALE1158"/>
    <x v="204"/>
    <x v="8"/>
    <x v="0"/>
    <s v="CUST1047"/>
    <x v="1"/>
    <n v="54"/>
    <s v="PROD18"/>
    <s v="Women's Denim Jeans"/>
    <x v="4"/>
    <x v="14"/>
    <s v="STORE3"/>
    <s v="Mann-Austin"/>
    <s v="East"/>
    <s v="Vasquezborough"/>
    <s v="Online"/>
    <s v="Credit Card"/>
    <n v="2"/>
    <n v="0.14999999999999991"/>
    <n v="382.2"/>
    <x v="1155"/>
  </r>
  <r>
    <s v="SALE1159"/>
    <x v="377"/>
    <x v="7"/>
    <x v="2"/>
    <s v="CUST1346"/>
    <x v="1"/>
    <n v="58"/>
    <s v="PROD90"/>
    <s v="Gaming Mouse Pad XL"/>
    <x v="1"/>
    <x v="11"/>
    <s v="STORE16"/>
    <s v="Frederick-Wright"/>
    <s v="West"/>
    <s v="New Jimmymouth"/>
    <s v="Flagship"/>
    <s v="PayPal"/>
    <n v="1"/>
    <n v="0.14000000000000001"/>
    <n v="269.25"/>
    <x v="1156"/>
  </r>
  <r>
    <s v="SALE1160"/>
    <x v="581"/>
    <x v="9"/>
    <x v="0"/>
    <s v="CUST1365"/>
    <x v="1"/>
    <n v="63"/>
    <s v="PROD30"/>
    <s v="Stainless Steel Cutlery Set"/>
    <x v="3"/>
    <x v="8"/>
    <s v="STORE11"/>
    <s v="Martinez, Adkins and Johnson"/>
    <s v="North"/>
    <s v="Danielmouth"/>
    <s v="Flagship"/>
    <s v="PayPal"/>
    <n v="2"/>
    <n v="2.9999999999999916E-2"/>
    <n v="723.75"/>
    <x v="1157"/>
  </r>
  <r>
    <s v="SALE1161"/>
    <x v="448"/>
    <x v="2"/>
    <x v="2"/>
    <s v="CUST1281"/>
    <x v="0"/>
    <n v="59"/>
    <s v="PROD19"/>
    <s v="Knee Support Brace"/>
    <x v="0"/>
    <x v="20"/>
    <s v="STORE19"/>
    <s v="Mann-Austin"/>
    <s v="East"/>
    <s v="Vasquezborough"/>
    <s v="Online"/>
    <s v="Credit Card"/>
    <n v="4"/>
    <n v="0.17999999999999994"/>
    <n v="58.919999999999995"/>
    <x v="1158"/>
  </r>
  <r>
    <s v="SALE1162"/>
    <x v="240"/>
    <x v="5"/>
    <x v="0"/>
    <s v="CUST1188"/>
    <x v="0"/>
    <n v="42"/>
    <s v="PROD71"/>
    <s v="Hair Repair Oil Treatment"/>
    <x v="2"/>
    <x v="4"/>
    <s v="STORE10"/>
    <s v="Martinez, Adkins and Johnson"/>
    <s v="North"/>
    <s v="Danielmouth"/>
    <s v="Flagship"/>
    <s v="Credit Card"/>
    <n v="2"/>
    <n v="0.26"/>
    <n v="913.08"/>
    <x v="1159"/>
  </r>
  <r>
    <s v="SALE1163"/>
    <x v="501"/>
    <x v="6"/>
    <x v="2"/>
    <s v="CUST1242"/>
    <x v="1"/>
    <n v="58"/>
    <s v="PROD81"/>
    <s v="Badminton Racket Set"/>
    <x v="0"/>
    <x v="20"/>
    <s v="STORE1"/>
    <s v="Martinez, Adkins and Johnson"/>
    <s v="North"/>
    <s v="Danielmouth"/>
    <s v="Flagship"/>
    <s v="PayPal"/>
    <n v="1"/>
    <n v="0.28000000000000003"/>
    <n v="791.83"/>
    <x v="1160"/>
  </r>
  <r>
    <s v="SALE1164"/>
    <x v="582"/>
    <x v="7"/>
    <x v="0"/>
    <s v="CUST1471"/>
    <x v="0"/>
    <n v="42"/>
    <s v="PROD3"/>
    <s v="Fabric Sofa Throw Blanket"/>
    <x v="3"/>
    <x v="6"/>
    <s v="STORE15"/>
    <s v="Shelton PLC"/>
    <s v="North"/>
    <s v="East Jenniferstad"/>
    <s v="Flagship"/>
    <s v="COD"/>
    <n v="1"/>
    <n v="0.30000000000000004"/>
    <n v="74.290000000000006"/>
    <x v="1161"/>
  </r>
  <r>
    <s v="SALE1165"/>
    <x v="378"/>
    <x v="3"/>
    <x v="1"/>
    <s v="CUST1243"/>
    <x v="1"/>
    <n v="56"/>
    <s v="PROD35"/>
    <s v="Bedroom Table Lamp"/>
    <x v="3"/>
    <x v="16"/>
    <s v="STORE0"/>
    <s v="Rivera-Warner"/>
    <s v="East"/>
    <s v="Washingtonfurt"/>
    <s v="Flagship"/>
    <s v="PayPal"/>
    <n v="2"/>
    <n v="0.27"/>
    <n v="961.68"/>
    <x v="1162"/>
  </r>
  <r>
    <s v="SALE1166"/>
    <x v="578"/>
    <x v="9"/>
    <x v="2"/>
    <s v="CUST1494"/>
    <x v="0"/>
    <n v="21"/>
    <s v="PROD19"/>
    <s v="Knee Support Brace"/>
    <x v="0"/>
    <x v="20"/>
    <s v="STORE14"/>
    <s v="Mcdonald Inc"/>
    <s v="South"/>
    <s v="Christopherland"/>
    <s v="Outlet"/>
    <s v="PayPal"/>
    <n v="1"/>
    <n v="9.9999999999999978E-2"/>
    <n v="90.72"/>
    <x v="1163"/>
  </r>
  <r>
    <s v="SALE1167"/>
    <x v="50"/>
    <x v="6"/>
    <x v="2"/>
    <s v="CUST1060"/>
    <x v="1"/>
    <n v="22"/>
    <s v="PROD58"/>
    <s v="Womens Cotton Scarf"/>
    <x v="4"/>
    <x v="11"/>
    <s v="STORE7"/>
    <s v="Mann-Austin"/>
    <s v="East"/>
    <s v="Vasquezborough"/>
    <s v="Online"/>
    <s v="PayPal"/>
    <n v="1"/>
    <n v="0.16000000000000003"/>
    <n v="458.69"/>
    <x v="1164"/>
  </r>
  <r>
    <s v="SALE1168"/>
    <x v="360"/>
    <x v="6"/>
    <x v="0"/>
    <s v="CUST1231"/>
    <x v="1"/>
    <n v="22"/>
    <s v="PROD34"/>
    <s v="Gaming Mechanical Keyboard"/>
    <x v="1"/>
    <x v="3"/>
    <s v="STORE7"/>
    <s v="Mann-Austin"/>
    <s v="East"/>
    <s v="Vasquezborough"/>
    <s v="Online"/>
    <s v="PayPal"/>
    <n v="1"/>
    <n v="5.0000000000000044E-2"/>
    <n v="168.29"/>
    <x v="1165"/>
  </r>
  <r>
    <s v="SALE1169"/>
    <x v="583"/>
    <x v="8"/>
    <x v="0"/>
    <s v="CUST1211"/>
    <x v="1"/>
    <n v="20"/>
    <s v="PROD17"/>
    <s v="Soccer Training Cone Set"/>
    <x v="0"/>
    <x v="11"/>
    <s v="STORE17"/>
    <s v="Holloway Ltd"/>
    <s v="North"/>
    <s v="Bensonhaven"/>
    <s v="Flagship"/>
    <s v="PayPal"/>
    <n v="1"/>
    <n v="9.9999999999999867E-2"/>
    <n v="391.77"/>
    <x v="1166"/>
  </r>
  <r>
    <s v="SALE1170"/>
    <x v="584"/>
    <x v="7"/>
    <x v="2"/>
    <s v="CUST1343"/>
    <x v="0"/>
    <n v="38"/>
    <s v="PROD12"/>
    <s v="Men's Graphic T-Shirt"/>
    <x v="4"/>
    <x v="12"/>
    <s v="STORE14"/>
    <s v="Mcdonald Inc"/>
    <s v="South"/>
    <s v="Christopherland"/>
    <s v="Outlet"/>
    <s v="COD"/>
    <n v="1"/>
    <n v="5.0000000000000044E-2"/>
    <n v="424.83000000000004"/>
    <x v="1167"/>
  </r>
  <r>
    <s v="SALE1171"/>
    <x v="238"/>
    <x v="4"/>
    <x v="0"/>
    <s v="CUST1053"/>
    <x v="1"/>
    <n v="37"/>
    <s v="PROD11"/>
    <s v="Men's Graphic T-Shirt"/>
    <x v="4"/>
    <x v="12"/>
    <s v="STORE3"/>
    <s v="Mann-Austin"/>
    <s v="East"/>
    <s v="Vasquezborough"/>
    <s v="Online"/>
    <s v="Credit Card"/>
    <n v="1"/>
    <n v="9.9999999999999978E-2"/>
    <n v="499.46"/>
    <x v="1168"/>
  </r>
  <r>
    <s v="SALE1172"/>
    <x v="314"/>
    <x v="6"/>
    <x v="0"/>
    <s v="CUST1019"/>
    <x v="1"/>
    <n v="46"/>
    <s v="PROD99"/>
    <s v="Stainless Steel Cookware Set"/>
    <x v="3"/>
    <x v="8"/>
    <s v="STORE1"/>
    <s v="Martinez, Adkins and Johnson"/>
    <s v="North"/>
    <s v="Danielmouth"/>
    <s v="Flagship"/>
    <s v="PayPal"/>
    <n v="2"/>
    <n v="0.14999999999999991"/>
    <n v="698.34"/>
    <x v="1169"/>
  </r>
  <r>
    <s v="SALE1173"/>
    <x v="64"/>
    <x v="11"/>
    <x v="1"/>
    <s v="CUST1283"/>
    <x v="1"/>
    <n v="54"/>
    <s v="PROD56"/>
    <s v="Premium Blanket Throw"/>
    <x v="3"/>
    <x v="6"/>
    <s v="STORE16"/>
    <s v="Frederick-Wright"/>
    <s v="West"/>
    <s v="New Jimmymouth"/>
    <s v="Flagship"/>
    <s v="PayPal"/>
    <n v="2"/>
    <n v="0.27"/>
    <n v="805.08"/>
    <x v="1170"/>
  </r>
  <r>
    <s v="SALE1174"/>
    <x v="177"/>
    <x v="9"/>
    <x v="2"/>
    <s v="CUST1466"/>
    <x v="0"/>
    <n v="18"/>
    <s v="PROD76"/>
    <s v="Wireless Mouse"/>
    <x v="1"/>
    <x v="3"/>
    <s v="STORE2"/>
    <s v="Mann-Austin"/>
    <s v="East"/>
    <s v="Vasquezborough"/>
    <s v="Online"/>
    <s v="PayPal"/>
    <n v="4"/>
    <n v="7.999999999999996E-2"/>
    <n v="934.79"/>
    <x v="1171"/>
  </r>
  <r>
    <s v="SALE1175"/>
    <x v="230"/>
    <x v="11"/>
    <x v="2"/>
    <s v="CUST1019"/>
    <x v="1"/>
    <n v="46"/>
    <s v="PROD60"/>
    <s v="Luxury Perfume Spray"/>
    <x v="2"/>
    <x v="2"/>
    <s v="STORE1"/>
    <s v="Martinez, Adkins and Johnson"/>
    <s v="North"/>
    <s v="Danielmouth"/>
    <s v="Flagship"/>
    <s v="PayPal"/>
    <n v="2"/>
    <n v="0.24"/>
    <n v="424.54000000000008"/>
    <x v="1172"/>
  </r>
  <r>
    <s v="SALE1176"/>
    <x v="55"/>
    <x v="2"/>
    <x v="0"/>
    <s v="CUST1327"/>
    <x v="1"/>
    <n v="62"/>
    <s v="PROD84"/>
    <s v="Wooden Bookshelf"/>
    <x v="3"/>
    <x v="22"/>
    <s v="STORE17"/>
    <s v="Holloway Ltd"/>
    <s v="North"/>
    <s v="Bensonhaven"/>
    <s v="Flagship"/>
    <s v="COD"/>
    <n v="1"/>
    <n v="0.18999999999999995"/>
    <n v="235.44"/>
    <x v="1173"/>
  </r>
  <r>
    <s v="SALE1177"/>
    <x v="352"/>
    <x v="11"/>
    <x v="0"/>
    <s v="CUST1271"/>
    <x v="0"/>
    <n v="64"/>
    <s v="PROD49"/>
    <s v="Men's Roll-On Perfume"/>
    <x v="2"/>
    <x v="2"/>
    <s v="STORE13"/>
    <s v="Martinez, Adkins and Johnson"/>
    <s v="North"/>
    <s v="Danielmouth"/>
    <s v="Flagship"/>
    <s v="Credit Card"/>
    <n v="2"/>
    <n v="0.27"/>
    <n v="620.71"/>
    <x v="1174"/>
  </r>
  <r>
    <s v="SALE1178"/>
    <x v="433"/>
    <x v="10"/>
    <x v="0"/>
    <s v="CUST1115"/>
    <x v="1"/>
    <n v="53"/>
    <s v="PROD16"/>
    <s v="Beard Grooming Kit"/>
    <x v="2"/>
    <x v="17"/>
    <s v="STORE11"/>
    <s v="Martinez, Adkins and Johnson"/>
    <s v="North"/>
    <s v="Danielmouth"/>
    <s v="Flagship"/>
    <s v="PayPal"/>
    <n v="2"/>
    <n v="0.13"/>
    <n v="851.77"/>
    <x v="1175"/>
  </r>
  <r>
    <s v="SALE1179"/>
    <x v="368"/>
    <x v="11"/>
    <x v="0"/>
    <s v="CUST1168"/>
    <x v="1"/>
    <n v="36"/>
    <s v="PROD45"/>
    <s v="High-Grip Football"/>
    <x v="0"/>
    <x v="0"/>
    <s v="STORE1"/>
    <s v="Martinez, Adkins and Johnson"/>
    <s v="North"/>
    <s v="Danielmouth"/>
    <s v="Flagship"/>
    <s v="Credit Card"/>
    <n v="3"/>
    <n v="0.19999999999999996"/>
    <n v="876.00999999999988"/>
    <x v="1176"/>
  </r>
  <r>
    <s v="SALE1180"/>
    <x v="396"/>
    <x v="9"/>
    <x v="0"/>
    <s v="CUST1276"/>
    <x v="0"/>
    <n v="38"/>
    <s v="PROD27"/>
    <s v="Decorative Floor Vase"/>
    <x v="3"/>
    <x v="6"/>
    <s v="STORE9"/>
    <s v="Mann-Austin"/>
    <s v="East"/>
    <s v="Vasquezborough"/>
    <s v="Online"/>
    <s v="COD"/>
    <n v="2"/>
    <n v="0.15000000000000002"/>
    <n v="717.21"/>
    <x v="1177"/>
  </r>
  <r>
    <s v="SALE1181"/>
    <x v="530"/>
    <x v="6"/>
    <x v="0"/>
    <s v="CUST1056"/>
    <x v="1"/>
    <n v="49"/>
    <s v="PROD41"/>
    <s v="Yoga Exercise Mat"/>
    <x v="0"/>
    <x v="13"/>
    <s v="STORE8"/>
    <s v="Mann-Austin"/>
    <s v="East"/>
    <s v="Vasquezborough"/>
    <s v="Online"/>
    <s v="Credit Card"/>
    <n v="2"/>
    <n v="5.0000000000000044E-2"/>
    <n v="871.43000000000006"/>
    <x v="1178"/>
  </r>
  <r>
    <s v="SALE1182"/>
    <x v="585"/>
    <x v="4"/>
    <x v="0"/>
    <s v="CUST1453"/>
    <x v="1"/>
    <n v="62"/>
    <s v="PROD36"/>
    <s v="Women's Summer Dress"/>
    <x v="4"/>
    <x v="12"/>
    <s v="STORE7"/>
    <s v="Mann-Austin"/>
    <s v="East"/>
    <s v="Vasquezborough"/>
    <s v="Online"/>
    <s v="Credit Card"/>
    <n v="1"/>
    <n v="0.18000000000000005"/>
    <n v="514.65000000000009"/>
    <x v="1179"/>
  </r>
  <r>
    <s v="SALE1183"/>
    <x v="447"/>
    <x v="1"/>
    <x v="0"/>
    <s v="CUST1459"/>
    <x v="1"/>
    <n v="29"/>
    <s v="PROD62"/>
    <s v="Laptop Cooling Pad"/>
    <x v="1"/>
    <x v="3"/>
    <s v="STORE16"/>
    <s v="Frederick-Wright"/>
    <s v="West"/>
    <s v="New Jimmymouth"/>
    <s v="Flagship"/>
    <s v="COD"/>
    <n v="3"/>
    <n v="0.28000000000000003"/>
    <n v="198.76"/>
    <x v="1180"/>
  </r>
  <r>
    <s v="SALE1184"/>
    <x v="323"/>
    <x v="2"/>
    <x v="2"/>
    <s v="CUST1225"/>
    <x v="1"/>
    <n v="46"/>
    <s v="PROD63"/>
    <s v="Organic Sunscreen Lotion"/>
    <x v="2"/>
    <x v="18"/>
    <s v="STORE3"/>
    <s v="Mann-Austin"/>
    <s v="East"/>
    <s v="Vasquezborough"/>
    <s v="Online"/>
    <s v="COD"/>
    <n v="2"/>
    <n v="0.16000000000000003"/>
    <n v="975.72"/>
    <x v="1181"/>
  </r>
  <r>
    <s v="SALE1185"/>
    <x v="586"/>
    <x v="7"/>
    <x v="0"/>
    <s v="CUST1420"/>
    <x v="0"/>
    <n v="60"/>
    <s v="PROD15"/>
    <s v="4K Home Projector"/>
    <x v="1"/>
    <x v="5"/>
    <s v="STORE1"/>
    <s v="Martinez, Adkins and Johnson"/>
    <s v="North"/>
    <s v="Danielmouth"/>
    <s v="Flagship"/>
    <s v="Credit Card"/>
    <n v="1"/>
    <n v="9.9999999999998979E-3"/>
    <n v="86.03"/>
    <x v="1182"/>
  </r>
  <r>
    <s v="SALE1186"/>
    <x v="67"/>
    <x v="7"/>
    <x v="2"/>
    <s v="CUST1087"/>
    <x v="1"/>
    <n v="58"/>
    <s v="PROD54"/>
    <s v="Sports Stopwatch Pro"/>
    <x v="0"/>
    <x v="11"/>
    <s v="STORE12"/>
    <s v="Martinez, Adkins and Johnson"/>
    <s v="North"/>
    <s v="Danielmouth"/>
    <s v="Flagship"/>
    <s v="PayPal"/>
    <n v="4"/>
    <n v="0.15000000000000002"/>
    <n v="705.12"/>
    <x v="1183"/>
  </r>
  <r>
    <s v="SALE1187"/>
    <x v="392"/>
    <x v="3"/>
    <x v="0"/>
    <s v="CUST1371"/>
    <x v="1"/>
    <n v="21"/>
    <s v="PROD18"/>
    <s v="Women's Denim Jeans"/>
    <x v="4"/>
    <x v="14"/>
    <s v="STORE12"/>
    <s v="Martinez, Adkins and Johnson"/>
    <s v="North"/>
    <s v="Danielmouth"/>
    <s v="Flagship"/>
    <s v="PayPal"/>
    <n v="3"/>
    <n v="1.000000000000012E-2"/>
    <n v="99.77"/>
    <x v="1184"/>
  </r>
  <r>
    <s v="SALE1188"/>
    <x v="89"/>
    <x v="7"/>
    <x v="0"/>
    <s v="CUST1209"/>
    <x v="1"/>
    <n v="50"/>
    <s v="PROD34"/>
    <s v="Gaming Mechanical Keyboard"/>
    <x v="1"/>
    <x v="3"/>
    <s v="STORE9"/>
    <s v="Mann-Austin"/>
    <s v="East"/>
    <s v="Vasquezborough"/>
    <s v="Online"/>
    <s v="PayPal"/>
    <n v="2"/>
    <n v="0.14000000000000001"/>
    <n v="166.26"/>
    <x v="1185"/>
  </r>
  <r>
    <s v="SALE1189"/>
    <x v="148"/>
    <x v="9"/>
    <x v="2"/>
    <s v="CUST1459"/>
    <x v="1"/>
    <n v="29"/>
    <s v="PROD26"/>
    <s v="Wireless Bluetooth Speaker"/>
    <x v="1"/>
    <x v="1"/>
    <s v="STORE5"/>
    <s v="Mann-Austin"/>
    <s v="East"/>
    <s v="Vasquezborough"/>
    <s v="Online"/>
    <s v="Credit Card"/>
    <n v="1"/>
    <n v="0.29000000000000004"/>
    <n v="429.25"/>
    <x v="1186"/>
  </r>
  <r>
    <s v="SALE1190"/>
    <x v="569"/>
    <x v="2"/>
    <x v="0"/>
    <s v="CUST1443"/>
    <x v="0"/>
    <n v="51"/>
    <s v="PROD0"/>
    <s v="Brother Laser Printer"/>
    <x v="1"/>
    <x v="3"/>
    <s v="STORE9"/>
    <s v="Mann-Austin"/>
    <s v="East"/>
    <s v="Vasquezborough"/>
    <s v="Online"/>
    <s v="Credit Card"/>
    <n v="2"/>
    <n v="0.29000000000000004"/>
    <n v="540.48"/>
    <x v="1187"/>
  </r>
  <r>
    <s v="SALE1191"/>
    <x v="494"/>
    <x v="11"/>
    <x v="2"/>
    <s v="CUST1269"/>
    <x v="1"/>
    <n v="45"/>
    <s v="PROD59"/>
    <s v="Men's Hair Styling Gel"/>
    <x v="2"/>
    <x v="4"/>
    <s v="STORE14"/>
    <s v="Mcdonald Inc"/>
    <s v="South"/>
    <s v="Christopherland"/>
    <s v="Outlet"/>
    <s v="PayPal"/>
    <n v="2"/>
    <n v="1.0000000000000009E-2"/>
    <n v="579.52"/>
    <x v="1188"/>
  </r>
  <r>
    <s v="SALE1192"/>
    <x v="587"/>
    <x v="3"/>
    <x v="0"/>
    <s v="CUST1026"/>
    <x v="1"/>
    <n v="18"/>
    <s v="PROD69"/>
    <s v="Men's Sports Shorts"/>
    <x v="4"/>
    <x v="14"/>
    <s v="STORE17"/>
    <s v="Holloway Ltd"/>
    <s v="North"/>
    <s v="Bensonhaven"/>
    <s v="Flagship"/>
    <s v="PayPal"/>
    <n v="4"/>
    <n v="7.0000000000000062E-2"/>
    <n v="477.52000000000004"/>
    <x v="1189"/>
  </r>
  <r>
    <s v="SALE1193"/>
    <x v="105"/>
    <x v="6"/>
    <x v="2"/>
    <s v="CUST1259"/>
    <x v="1"/>
    <n v="32"/>
    <s v="PROD91"/>
    <s v="Women's High Heels"/>
    <x v="4"/>
    <x v="15"/>
    <s v="STORE6"/>
    <s v="Mann-Austin"/>
    <s v="East"/>
    <s v="Vasquezborough"/>
    <s v="Online"/>
    <s v="Credit Card"/>
    <n v="3"/>
    <n v="0.25"/>
    <n v="242.58000000000004"/>
    <x v="1190"/>
  </r>
  <r>
    <s v="SALE1194"/>
    <x v="400"/>
    <x v="3"/>
    <x v="1"/>
    <s v="CUST1367"/>
    <x v="0"/>
    <n v="51"/>
    <s v="PROD26"/>
    <s v="Wireless Bluetooth Speaker"/>
    <x v="1"/>
    <x v="1"/>
    <s v="STORE17"/>
    <s v="Holloway Ltd"/>
    <s v="North"/>
    <s v="Bensonhaven"/>
    <s v="Flagship"/>
    <s v="PayPal"/>
    <n v="2"/>
    <n v="8.9999999999999969E-2"/>
    <n v="519.29999999999995"/>
    <x v="1191"/>
  </r>
  <r>
    <s v="SALE1195"/>
    <x v="588"/>
    <x v="4"/>
    <x v="2"/>
    <s v="CUST1491"/>
    <x v="1"/>
    <n v="52"/>
    <s v="PROD94"/>
    <s v="Vitamin E Body Lotion"/>
    <x v="2"/>
    <x v="18"/>
    <s v="STORE11"/>
    <s v="Martinez, Adkins and Johnson"/>
    <s v="North"/>
    <s v="Danielmouth"/>
    <s v="Flagship"/>
    <s v="COD"/>
    <n v="3"/>
    <n v="0.11999999999999988"/>
    <n v="845.66999999999985"/>
    <x v="1192"/>
  </r>
  <r>
    <s v="SALE1196"/>
    <x v="511"/>
    <x v="10"/>
    <x v="0"/>
    <s v="CUST1305"/>
    <x v="0"/>
    <n v="64"/>
    <s v="PROD55"/>
    <s v="Ceramic Plant Pot"/>
    <x v="3"/>
    <x v="6"/>
    <s v="STORE16"/>
    <s v="Frederick-Wright"/>
    <s v="West"/>
    <s v="New Jimmymouth"/>
    <s v="Flagship"/>
    <s v="PayPal"/>
    <n v="4"/>
    <n v="1.0000000000000009E-2"/>
    <n v="750.26"/>
    <x v="1193"/>
  </r>
  <r>
    <s v="SALE1197"/>
    <x v="408"/>
    <x v="9"/>
    <x v="0"/>
    <s v="CUST1332"/>
    <x v="1"/>
    <n v="34"/>
    <s v="PROD92"/>
    <s v="Microwave Oven"/>
    <x v="3"/>
    <x v="5"/>
    <s v="STORE12"/>
    <s v="Martinez, Adkins and Johnson"/>
    <s v="North"/>
    <s v="Danielmouth"/>
    <s v="Flagship"/>
    <s v="Credit Card"/>
    <n v="4"/>
    <n v="0.19999999999999996"/>
    <n v="294.38"/>
    <x v="1194"/>
  </r>
  <r>
    <s v="SALE1198"/>
    <x v="347"/>
    <x v="8"/>
    <x v="2"/>
    <s v="CUST1097"/>
    <x v="0"/>
    <n v="36"/>
    <s v="PROD96"/>
    <s v="Women's Formal Blazer"/>
    <x v="4"/>
    <x v="21"/>
    <s v="STORE2"/>
    <s v="Mann-Austin"/>
    <s v="East"/>
    <s v="Vasquezborough"/>
    <s v="Online"/>
    <s v="PayPal"/>
    <n v="3"/>
    <n v="6.9999999999999951E-2"/>
    <n v="583.51999999999987"/>
    <x v="1195"/>
  </r>
  <r>
    <s v="SALE1199"/>
    <x v="95"/>
    <x v="2"/>
    <x v="0"/>
    <s v="CUST1470"/>
    <x v="1"/>
    <n v="21"/>
    <s v="PROD89"/>
    <s v="Face Foundation Kit"/>
    <x v="2"/>
    <x v="19"/>
    <s v="STORE16"/>
    <s v="Frederick-Wright"/>
    <s v="West"/>
    <s v="New Jimmymouth"/>
    <s v="Flagship"/>
    <s v="COD"/>
    <n v="2"/>
    <n v="0.30000000000000004"/>
    <n v="635.22"/>
    <x v="1196"/>
  </r>
  <r>
    <s v="SALE1200"/>
    <x v="154"/>
    <x v="4"/>
    <x v="0"/>
    <s v="CUST1428"/>
    <x v="1"/>
    <n v="27"/>
    <s v="PROD66"/>
    <s v="Women's Hair Dryer Brush"/>
    <x v="2"/>
    <x v="4"/>
    <s v="STORE2"/>
    <s v="Mann-Austin"/>
    <s v="East"/>
    <s v="Vasquezborough"/>
    <s v="Online"/>
    <s v="COD"/>
    <n v="1"/>
    <n v="0.10999999999999999"/>
    <n v="743.55"/>
    <x v="1197"/>
  </r>
  <r>
    <s v="SALE1201"/>
    <x v="532"/>
    <x v="9"/>
    <x v="0"/>
    <s v="CUST1101"/>
    <x v="0"/>
    <n v="29"/>
    <s v="PROD44"/>
    <s v="Adjustable Jump Rope"/>
    <x v="0"/>
    <x v="13"/>
    <s v="STORE3"/>
    <s v="Mann-Austin"/>
    <s v="East"/>
    <s v="Vasquezborough"/>
    <s v="Online"/>
    <s v="Credit Card"/>
    <n v="4"/>
    <n v="0.12999999999999989"/>
    <n v="530.44999999999982"/>
    <x v="1198"/>
  </r>
  <r>
    <s v="SALE1202"/>
    <x v="160"/>
    <x v="9"/>
    <x v="0"/>
    <s v="CUST1264"/>
    <x v="0"/>
    <n v="25"/>
    <s v="PROD66"/>
    <s v="Women's Hair Dryer Brush"/>
    <x v="2"/>
    <x v="4"/>
    <s v="STORE9"/>
    <s v="Mann-Austin"/>
    <s v="East"/>
    <s v="Vasquezborough"/>
    <s v="Online"/>
    <s v="COD"/>
    <n v="2"/>
    <n v="6.0000000000000053E-2"/>
    <n v="972.40000000000009"/>
    <x v="1199"/>
  </r>
  <r>
    <s v="SALE1203"/>
    <x v="343"/>
    <x v="5"/>
    <x v="2"/>
    <s v="CUST1378"/>
    <x v="1"/>
    <n v="44"/>
    <s v="PROD15"/>
    <s v="4K Home Projector"/>
    <x v="1"/>
    <x v="5"/>
    <s v="STORE18"/>
    <s v="Guerrero-Schmitt"/>
    <s v="East"/>
    <s v="East Stevechester"/>
    <s v="Flagship"/>
    <s v="COD"/>
    <n v="3"/>
    <n v="0"/>
    <n v="197.92999999999998"/>
    <x v="1200"/>
  </r>
  <r>
    <s v="SALE1204"/>
    <x v="509"/>
    <x v="11"/>
    <x v="0"/>
    <s v="CUST1342"/>
    <x v="1"/>
    <n v="30"/>
    <s v="PROD87"/>
    <s v="LED Bedside Lamp"/>
    <x v="3"/>
    <x v="16"/>
    <s v="STORE11"/>
    <s v="Martinez, Adkins and Johnson"/>
    <s v="North"/>
    <s v="Danielmouth"/>
    <s v="Flagship"/>
    <s v="PayPal"/>
    <n v="4"/>
    <n v="0.16000000000000003"/>
    <n v="565.51"/>
    <x v="1201"/>
  </r>
  <r>
    <s v="SALE1205"/>
    <x v="548"/>
    <x v="11"/>
    <x v="0"/>
    <s v="CUST1400"/>
    <x v="1"/>
    <n v="57"/>
    <s v="PROD39"/>
    <s v="Portable Power Bank"/>
    <x v="1"/>
    <x v="10"/>
    <s v="STORE4"/>
    <s v="Mann-Austin"/>
    <s v="East"/>
    <s v="Vasquezborough"/>
    <s v="Online"/>
    <s v="COD"/>
    <n v="4"/>
    <n v="0.25"/>
    <n v="983.38"/>
    <x v="1202"/>
  </r>
  <r>
    <s v="SALE1206"/>
    <x v="336"/>
    <x v="3"/>
    <x v="1"/>
    <s v="CUST1234"/>
    <x v="1"/>
    <n v="43"/>
    <s v="PROD99"/>
    <s v="Stainless Steel Cookware Set"/>
    <x v="3"/>
    <x v="8"/>
    <s v="STORE9"/>
    <s v="Mann-Austin"/>
    <s v="East"/>
    <s v="Vasquezborough"/>
    <s v="Online"/>
    <s v="Credit Card"/>
    <n v="1"/>
    <n v="0.14000000000000001"/>
    <n v="955.06"/>
    <x v="1203"/>
  </r>
  <r>
    <s v="SALE1207"/>
    <x v="227"/>
    <x v="6"/>
    <x v="2"/>
    <s v="CUST1352"/>
    <x v="1"/>
    <n v="52"/>
    <s v="PROD59"/>
    <s v="Men's Hair Styling Gel"/>
    <x v="2"/>
    <x v="4"/>
    <s v="STORE15"/>
    <s v="Shelton PLC"/>
    <s v="North"/>
    <s v="East Jenniferstad"/>
    <s v="Flagship"/>
    <s v="PayPal"/>
    <n v="3"/>
    <n v="2.0000000000000018E-2"/>
    <n v="597.46"/>
    <x v="1204"/>
  </r>
  <r>
    <s v="SALE1208"/>
    <x v="2"/>
    <x v="2"/>
    <x v="0"/>
    <s v="CUST1317"/>
    <x v="1"/>
    <n v="64"/>
    <s v="PROD8"/>
    <s v="Decorative Lamp Shade"/>
    <x v="3"/>
    <x v="16"/>
    <s v="STORE16"/>
    <s v="Frederick-Wright"/>
    <s v="West"/>
    <s v="New Jimmymouth"/>
    <s v="Flagship"/>
    <s v="COD"/>
    <n v="3"/>
    <n v="9.9999999999999867E-2"/>
    <n v="581.08999999999992"/>
    <x v="1205"/>
  </r>
  <r>
    <s v="SALE1209"/>
    <x v="589"/>
    <x v="0"/>
    <x v="2"/>
    <s v="CUST1054"/>
    <x v="0"/>
    <n v="24"/>
    <s v="PROD30"/>
    <s v="Stainless Steel Cutlery Set"/>
    <x v="3"/>
    <x v="8"/>
    <s v="STORE4"/>
    <s v="Mann-Austin"/>
    <s v="East"/>
    <s v="Vasquezborough"/>
    <s v="Online"/>
    <s v="PayPal"/>
    <n v="4"/>
    <n v="0.10999999999999988"/>
    <n v="153.94999999999999"/>
    <x v="1206"/>
  </r>
  <r>
    <s v="SALE1210"/>
    <x v="89"/>
    <x v="7"/>
    <x v="0"/>
    <s v="CUST1081"/>
    <x v="1"/>
    <n v="34"/>
    <s v="PROD36"/>
    <s v="Women's Summer Dress"/>
    <x v="4"/>
    <x v="12"/>
    <s v="STORE8"/>
    <s v="Mann-Austin"/>
    <s v="East"/>
    <s v="Vasquezborough"/>
    <s v="Online"/>
    <s v="COD"/>
    <n v="4"/>
    <n v="0.12"/>
    <n v="271.04000000000002"/>
    <x v="1207"/>
  </r>
  <r>
    <s v="SALE1211"/>
    <x v="114"/>
    <x v="8"/>
    <x v="0"/>
    <s v="CUST1015"/>
    <x v="1"/>
    <n v="49"/>
    <s v="PROD35"/>
    <s v="Bedroom Table Lamp"/>
    <x v="3"/>
    <x v="16"/>
    <s v="STORE6"/>
    <s v="Mann-Austin"/>
    <s v="East"/>
    <s v="Vasquezborough"/>
    <s v="Online"/>
    <s v="PayPal"/>
    <n v="4"/>
    <n v="8.9999999999999858E-2"/>
    <n v="328.27"/>
    <x v="1208"/>
  </r>
  <r>
    <s v="SALE1212"/>
    <x v="469"/>
    <x v="2"/>
    <x v="0"/>
    <s v="CUST1494"/>
    <x v="0"/>
    <n v="21"/>
    <s v="PROD17"/>
    <s v="Soccer Training Cone Set"/>
    <x v="0"/>
    <x v="11"/>
    <s v="STORE14"/>
    <s v="Mcdonald Inc"/>
    <s v="South"/>
    <s v="Christopherland"/>
    <s v="Outlet"/>
    <s v="PayPal"/>
    <n v="4"/>
    <n v="8.9999999999999969E-2"/>
    <n v="884.70999999999992"/>
    <x v="1209"/>
  </r>
  <r>
    <s v="SALE1213"/>
    <x v="203"/>
    <x v="2"/>
    <x v="2"/>
    <s v="CUST1249"/>
    <x v="1"/>
    <n v="41"/>
    <s v="PROD72"/>
    <s v="Professional Jump Rope"/>
    <x v="0"/>
    <x v="13"/>
    <s v="STORE4"/>
    <s v="Mann-Austin"/>
    <s v="East"/>
    <s v="Vasquezborough"/>
    <s v="Online"/>
    <s v="Credit Card"/>
    <n v="1"/>
    <n v="1.0000000000000009E-2"/>
    <n v="41.39"/>
    <x v="1210"/>
  </r>
  <r>
    <s v="SALE1214"/>
    <x v="454"/>
    <x v="5"/>
    <x v="2"/>
    <s v="CUST1165"/>
    <x v="1"/>
    <n v="47"/>
    <s v="PROD57"/>
    <s v="Foam Roller"/>
    <x v="0"/>
    <x v="13"/>
    <s v="STORE9"/>
    <s v="Mann-Austin"/>
    <s v="East"/>
    <s v="Vasquezborough"/>
    <s v="Online"/>
    <s v="Credit Card"/>
    <n v="4"/>
    <n v="0.26"/>
    <n v="64.06"/>
    <x v="1211"/>
  </r>
  <r>
    <s v="SALE1215"/>
    <x v="68"/>
    <x v="0"/>
    <x v="2"/>
    <s v="CUST1346"/>
    <x v="1"/>
    <n v="58"/>
    <s v="PROD46"/>
    <s v="Men's Winter Jacket"/>
    <x v="4"/>
    <x v="21"/>
    <s v="STORE9"/>
    <s v="Mann-Austin"/>
    <s v="East"/>
    <s v="Vasquezborough"/>
    <s v="Online"/>
    <s v="Credit Card"/>
    <n v="2"/>
    <n v="0.12999999999999989"/>
    <n v="152.25"/>
    <x v="1212"/>
  </r>
  <r>
    <s v="SALE1216"/>
    <x v="374"/>
    <x v="1"/>
    <x v="1"/>
    <s v="CUST1100"/>
    <x v="1"/>
    <n v="53"/>
    <s v="PROD13"/>
    <s v="Men's Graphic T-Shirt"/>
    <x v="4"/>
    <x v="12"/>
    <s v="STORE19"/>
    <s v="Mann-Austin"/>
    <s v="East"/>
    <s v="Vasquezborough"/>
    <s v="Online"/>
    <s v="Credit Card"/>
    <n v="2"/>
    <n v="0.22999999999999998"/>
    <n v="889.04"/>
    <x v="1213"/>
  </r>
  <r>
    <s v="SALE1217"/>
    <x v="302"/>
    <x v="4"/>
    <x v="0"/>
    <s v="CUST1161"/>
    <x v="1"/>
    <n v="18"/>
    <s v="PROD37"/>
    <s v="Men's Casual Sneakers"/>
    <x v="4"/>
    <x v="15"/>
    <s v="STORE10"/>
    <s v="Martinez, Adkins and Johnson"/>
    <s v="North"/>
    <s v="Danielmouth"/>
    <s v="Flagship"/>
    <s v="PayPal"/>
    <n v="3"/>
    <n v="0.24"/>
    <n v="145.25"/>
    <x v="1214"/>
  </r>
  <r>
    <s v="SALE1218"/>
    <x v="590"/>
    <x v="8"/>
    <x v="0"/>
    <s v="CUST1056"/>
    <x v="1"/>
    <n v="49"/>
    <s v="PROD88"/>
    <s v="Sports Wrist Sweatbands"/>
    <x v="0"/>
    <x v="11"/>
    <s v="STORE2"/>
    <s v="Mann-Austin"/>
    <s v="East"/>
    <s v="Vasquezborough"/>
    <s v="Online"/>
    <s v="COD"/>
    <n v="2"/>
    <n v="0.29000000000000004"/>
    <n v="898.45"/>
    <x v="1215"/>
  </r>
  <r>
    <s v="SALE1219"/>
    <x v="591"/>
    <x v="8"/>
    <x v="2"/>
    <s v="CUST1030"/>
    <x v="1"/>
    <n v="64"/>
    <s v="PROD35"/>
    <s v="Bedroom Table Lamp"/>
    <x v="3"/>
    <x v="16"/>
    <s v="STORE15"/>
    <s v="Shelton PLC"/>
    <s v="North"/>
    <s v="East Jenniferstad"/>
    <s v="Flagship"/>
    <s v="Credit Card"/>
    <n v="4"/>
    <n v="0.25"/>
    <n v="642.05000000000007"/>
    <x v="1216"/>
  </r>
  <r>
    <s v="SALE1220"/>
    <x v="429"/>
    <x v="7"/>
    <x v="0"/>
    <s v="CUST1313"/>
    <x v="0"/>
    <n v="62"/>
    <s v="PROD84"/>
    <s v="Wooden Bookshelf"/>
    <x v="3"/>
    <x v="22"/>
    <s v="STORE7"/>
    <s v="Mann-Austin"/>
    <s v="East"/>
    <s v="Vasquezborough"/>
    <s v="Online"/>
    <s v="Credit Card"/>
    <n v="4"/>
    <n v="0.24"/>
    <n v="450.83000000000004"/>
    <x v="1217"/>
  </r>
  <r>
    <s v="SALE1221"/>
    <x v="592"/>
    <x v="11"/>
    <x v="1"/>
    <s v="CUST1010"/>
    <x v="0"/>
    <n v="53"/>
    <s v="PROD52"/>
    <s v="Rugby Ball"/>
    <x v="0"/>
    <x v="0"/>
    <s v="STORE19"/>
    <s v="Mann-Austin"/>
    <s v="East"/>
    <s v="Vasquezborough"/>
    <s v="Online"/>
    <s v="COD"/>
    <n v="2"/>
    <n v="0.22999999999999998"/>
    <n v="441.03"/>
    <x v="1218"/>
  </r>
  <r>
    <s v="SALE1222"/>
    <x v="393"/>
    <x v="10"/>
    <x v="0"/>
    <s v="CUST1082"/>
    <x v="0"/>
    <n v="53"/>
    <s v="PROD25"/>
    <s v="Women's Scarf Set"/>
    <x v="4"/>
    <x v="11"/>
    <s v="STORE2"/>
    <s v="Mann-Austin"/>
    <s v="East"/>
    <s v="Vasquezborough"/>
    <s v="Online"/>
    <s v="PayPal"/>
    <n v="3"/>
    <n v="6.999999999999984E-2"/>
    <n v="377.68999999999988"/>
    <x v="1219"/>
  </r>
  <r>
    <s v="SALE1223"/>
    <x v="579"/>
    <x v="5"/>
    <x v="0"/>
    <s v="CUST1160"/>
    <x v="1"/>
    <n v="41"/>
    <s v="PROD10"/>
    <s v="Men's Graphic T-Shirt"/>
    <x v="4"/>
    <x v="12"/>
    <s v="STORE7"/>
    <s v="Mann-Austin"/>
    <s v="East"/>
    <s v="Vasquezborough"/>
    <s v="Online"/>
    <s v="Credit Card"/>
    <n v="1"/>
    <n v="0.27"/>
    <n v="457.33000000000004"/>
    <x v="1220"/>
  </r>
  <r>
    <s v="SALE1224"/>
    <x v="200"/>
    <x v="7"/>
    <x v="2"/>
    <s v="CUST1244"/>
    <x v="0"/>
    <n v="19"/>
    <s v="PROD76"/>
    <s v="Wireless Mouse"/>
    <x v="1"/>
    <x v="3"/>
    <s v="STORE6"/>
    <s v="Mann-Austin"/>
    <s v="East"/>
    <s v="Vasquezborough"/>
    <s v="Online"/>
    <s v="Credit Card"/>
    <n v="4"/>
    <n v="6.0000000000000053E-2"/>
    <n v="218.01"/>
    <x v="1221"/>
  </r>
  <r>
    <s v="SALE1225"/>
    <x v="483"/>
    <x v="11"/>
    <x v="2"/>
    <s v="CUST1218"/>
    <x v="0"/>
    <n v="46"/>
    <s v="PROD92"/>
    <s v="Microwave Oven"/>
    <x v="3"/>
    <x v="5"/>
    <s v="STORE18"/>
    <s v="Guerrero-Schmitt"/>
    <s v="East"/>
    <s v="East Stevechester"/>
    <s v="Flagship"/>
    <s v="Credit Card"/>
    <n v="2"/>
    <n v="0.13"/>
    <n v="682.69999999999993"/>
    <x v="1222"/>
  </r>
  <r>
    <s v="SALE1226"/>
    <x v="593"/>
    <x v="6"/>
    <x v="0"/>
    <s v="CUST1323"/>
    <x v="1"/>
    <n v="64"/>
    <s v="PROD19"/>
    <s v="Knee Support Brace"/>
    <x v="0"/>
    <x v="20"/>
    <s v="STORE18"/>
    <s v="Guerrero-Schmitt"/>
    <s v="East"/>
    <s v="East Stevechester"/>
    <s v="Flagship"/>
    <s v="PayPal"/>
    <n v="3"/>
    <n v="3.9999999999999925E-2"/>
    <n v="726.9699999999998"/>
    <x v="1223"/>
  </r>
  <r>
    <s v="SALE1227"/>
    <x v="551"/>
    <x v="4"/>
    <x v="2"/>
    <s v="CUST1408"/>
    <x v="0"/>
    <n v="36"/>
    <s v="PROD59"/>
    <s v="Men's Hair Styling Gel"/>
    <x v="2"/>
    <x v="4"/>
    <s v="STORE9"/>
    <s v="Mann-Austin"/>
    <s v="East"/>
    <s v="Vasquezborough"/>
    <s v="Online"/>
    <s v="Credit Card"/>
    <n v="2"/>
    <n v="6.0000000000000053E-2"/>
    <n v="107.97"/>
    <x v="1224"/>
  </r>
  <r>
    <s v="SALE1228"/>
    <x v="101"/>
    <x v="5"/>
    <x v="2"/>
    <s v="CUST1007"/>
    <x v="1"/>
    <n v="29"/>
    <s v="PROD5"/>
    <s v="Men's Roll-On Perfume"/>
    <x v="2"/>
    <x v="2"/>
    <s v="STORE14"/>
    <s v="Mcdonald Inc"/>
    <s v="South"/>
    <s v="Christopherland"/>
    <s v="Outlet"/>
    <s v="COD"/>
    <n v="1"/>
    <n v="0.16000000000000014"/>
    <n v="38.880000000000003"/>
    <x v="1225"/>
  </r>
  <r>
    <s v="SALE1229"/>
    <x v="260"/>
    <x v="2"/>
    <x v="2"/>
    <s v="CUST1078"/>
    <x v="0"/>
    <n v="21"/>
    <s v="PROD16"/>
    <s v="Beard Grooming Kit"/>
    <x v="2"/>
    <x v="17"/>
    <s v="STORE17"/>
    <s v="Holloway Ltd"/>
    <s v="North"/>
    <s v="Bensonhaven"/>
    <s v="Flagship"/>
    <s v="COD"/>
    <n v="3"/>
    <n v="0.29000000000000004"/>
    <n v="484.39000000000004"/>
    <x v="1226"/>
  </r>
  <r>
    <s v="SALE1230"/>
    <x v="423"/>
    <x v="11"/>
    <x v="0"/>
    <s v="CUST1018"/>
    <x v="0"/>
    <n v="43"/>
    <s v="PROD80"/>
    <s v="Wall-Mounted Spice Rack"/>
    <x v="3"/>
    <x v="8"/>
    <s v="STORE15"/>
    <s v="Shelton PLC"/>
    <s v="North"/>
    <s v="East Jenniferstad"/>
    <s v="Flagship"/>
    <s v="COD"/>
    <n v="2"/>
    <n v="7.999999999999996E-2"/>
    <n v="949.3"/>
    <x v="1227"/>
  </r>
  <r>
    <s v="SALE1231"/>
    <x v="3"/>
    <x v="3"/>
    <x v="1"/>
    <s v="CUST1433"/>
    <x v="1"/>
    <n v="51"/>
    <s v="PROD71"/>
    <s v="Hair Repair Oil Treatment"/>
    <x v="2"/>
    <x v="4"/>
    <s v="STORE6"/>
    <s v="Mann-Austin"/>
    <s v="East"/>
    <s v="Vasquezborough"/>
    <s v="Online"/>
    <s v="Credit Card"/>
    <n v="3"/>
    <n v="0.12"/>
    <n v="664.75"/>
    <x v="1228"/>
  </r>
  <r>
    <s v="SALE1232"/>
    <x v="459"/>
    <x v="9"/>
    <x v="2"/>
    <s v="CUST1282"/>
    <x v="1"/>
    <n v="46"/>
    <s v="PROD70"/>
    <s v="Kitchen Storage Rack"/>
    <x v="3"/>
    <x v="7"/>
    <s v="STORE17"/>
    <s v="Holloway Ltd"/>
    <s v="North"/>
    <s v="Bensonhaven"/>
    <s v="Flagship"/>
    <s v="PayPal"/>
    <n v="3"/>
    <n v="7.0000000000000062E-2"/>
    <n v="190.04"/>
    <x v="1229"/>
  </r>
  <r>
    <s v="SALE1233"/>
    <x v="9"/>
    <x v="0"/>
    <x v="2"/>
    <s v="CUST1277"/>
    <x v="1"/>
    <n v="22"/>
    <s v="PROD7"/>
    <s v="Men's Sports Shorts"/>
    <x v="4"/>
    <x v="14"/>
    <s v="STORE15"/>
    <s v="Shelton PLC"/>
    <s v="North"/>
    <s v="East Jenniferstad"/>
    <s v="Flagship"/>
    <s v="COD"/>
    <n v="3"/>
    <n v="9.9999999999999978E-2"/>
    <n v="754.02"/>
    <x v="1230"/>
  </r>
  <r>
    <s v="SALE1234"/>
    <x v="455"/>
    <x v="7"/>
    <x v="0"/>
    <s v="CUST1384"/>
    <x v="1"/>
    <n v="52"/>
    <s v="PROD34"/>
    <s v="Gaming Mechanical Keyboard"/>
    <x v="1"/>
    <x v="3"/>
    <s v="STORE12"/>
    <s v="Martinez, Adkins and Johnson"/>
    <s v="North"/>
    <s v="Danielmouth"/>
    <s v="Flagship"/>
    <s v="COD"/>
    <n v="4"/>
    <n v="4.0000000000000036E-2"/>
    <n v="94.13000000000001"/>
    <x v="1231"/>
  </r>
  <r>
    <s v="SALE1235"/>
    <x v="282"/>
    <x v="0"/>
    <x v="0"/>
    <s v="CUST1468"/>
    <x v="0"/>
    <n v="45"/>
    <s v="PROD1"/>
    <s v="Men's Graphic T-Shirt"/>
    <x v="4"/>
    <x v="12"/>
    <s v="STORE15"/>
    <s v="Shelton PLC"/>
    <s v="North"/>
    <s v="East Jenniferstad"/>
    <s v="Flagship"/>
    <s v="PayPal"/>
    <n v="3"/>
    <n v="0.20999999999999996"/>
    <n v="402.3"/>
    <x v="1232"/>
  </r>
  <r>
    <s v="SALE1236"/>
    <x v="24"/>
    <x v="8"/>
    <x v="2"/>
    <s v="CUST1239"/>
    <x v="1"/>
    <n v="58"/>
    <s v="PROD86"/>
    <s v="Kitchen Cutting Board"/>
    <x v="3"/>
    <x v="8"/>
    <s v="STORE7"/>
    <s v="Mann-Austin"/>
    <s v="East"/>
    <s v="Vasquezborough"/>
    <s v="Online"/>
    <s v="COD"/>
    <n v="1"/>
    <n v="6.0000000000000053E-2"/>
    <n v="729.05"/>
    <x v="1233"/>
  </r>
  <r>
    <s v="SALE1237"/>
    <x v="340"/>
    <x v="8"/>
    <x v="2"/>
    <s v="CUST1134"/>
    <x v="0"/>
    <n v="54"/>
    <s v="PROD90"/>
    <s v="Gaming Mouse Pad XL"/>
    <x v="1"/>
    <x v="11"/>
    <s v="STORE13"/>
    <s v="Martinez, Adkins and Johnson"/>
    <s v="North"/>
    <s v="Danielmouth"/>
    <s v="Flagship"/>
    <s v="PayPal"/>
    <n v="1"/>
    <n v="0.29000000000000004"/>
    <n v="822.59999999999991"/>
    <x v="1234"/>
  </r>
  <r>
    <s v="SALE1238"/>
    <x v="538"/>
    <x v="10"/>
    <x v="2"/>
    <s v="CUST1193"/>
    <x v="0"/>
    <n v="38"/>
    <s v="PROD83"/>
    <s v="Hydrating Face Cleanser"/>
    <x v="2"/>
    <x v="18"/>
    <s v="STORE8"/>
    <s v="Mann-Austin"/>
    <s v="East"/>
    <s v="Vasquezborough"/>
    <s v="Online"/>
    <s v="PayPal"/>
    <n v="2"/>
    <n v="0.18999999999999984"/>
    <n v="327.24999999999994"/>
    <x v="1235"/>
  </r>
  <r>
    <s v="SALE1239"/>
    <x v="500"/>
    <x v="3"/>
    <x v="0"/>
    <s v="CUST1084"/>
    <x v="1"/>
    <n v="26"/>
    <s v="PROD70"/>
    <s v="Kitchen Storage Rack"/>
    <x v="3"/>
    <x v="7"/>
    <s v="STORE9"/>
    <s v="Mann-Austin"/>
    <s v="East"/>
    <s v="Vasquezborough"/>
    <s v="Online"/>
    <s v="COD"/>
    <n v="4"/>
    <n v="0"/>
    <n v="930.38"/>
    <x v="1236"/>
  </r>
  <r>
    <s v="SALE1240"/>
    <x v="22"/>
    <x v="10"/>
    <x v="0"/>
    <s v="CUST1144"/>
    <x v="1"/>
    <n v="62"/>
    <s v="PROD27"/>
    <s v="Decorative Floor Vase"/>
    <x v="3"/>
    <x v="6"/>
    <s v="STORE5"/>
    <s v="Mann-Austin"/>
    <s v="East"/>
    <s v="Vasquezborough"/>
    <s v="Online"/>
    <s v="Credit Card"/>
    <n v="2"/>
    <n v="0.24"/>
    <n v="437.84"/>
    <x v="1237"/>
  </r>
  <r>
    <s v="SALE1241"/>
    <x v="461"/>
    <x v="5"/>
    <x v="2"/>
    <s v="CUST1070"/>
    <x v="1"/>
    <n v="29"/>
    <s v="PROD16"/>
    <s v="Beard Grooming Kit"/>
    <x v="2"/>
    <x v="17"/>
    <s v="STORE16"/>
    <s v="Frederick-Wright"/>
    <s v="West"/>
    <s v="New Jimmymouth"/>
    <s v="Flagship"/>
    <s v="COD"/>
    <n v="2"/>
    <n v="8.9999999999999969E-2"/>
    <n v="126.02"/>
    <x v="1238"/>
  </r>
  <r>
    <s v="SALE1242"/>
    <x v="594"/>
    <x v="6"/>
    <x v="2"/>
    <s v="CUST1437"/>
    <x v="1"/>
    <n v="47"/>
    <s v="PROD83"/>
    <s v="Hydrating Face Cleanser"/>
    <x v="2"/>
    <x v="18"/>
    <s v="STORE15"/>
    <s v="Shelton PLC"/>
    <s v="North"/>
    <s v="East Jenniferstad"/>
    <s v="Flagship"/>
    <s v="PayPal"/>
    <n v="1"/>
    <n v="7.0000000000000062E-2"/>
    <n v="860.84"/>
    <x v="1239"/>
  </r>
  <r>
    <s v="SALE1243"/>
    <x v="43"/>
    <x v="4"/>
    <x v="2"/>
    <s v="CUST1093"/>
    <x v="1"/>
    <n v="28"/>
    <s v="PROD48"/>
    <s v="Car Dashboard Phone Holder"/>
    <x v="1"/>
    <x v="11"/>
    <s v="STORE13"/>
    <s v="Martinez, Adkins and Johnson"/>
    <s v="North"/>
    <s v="Danielmouth"/>
    <s v="Flagship"/>
    <s v="PayPal"/>
    <n v="1"/>
    <n v="0.24"/>
    <n v="161.80000000000001"/>
    <x v="1240"/>
  </r>
  <r>
    <s v="SALE1244"/>
    <x v="595"/>
    <x v="4"/>
    <x v="2"/>
    <s v="CUST1385"/>
    <x v="0"/>
    <n v="60"/>
    <s v="PROD38"/>
    <s v="Sports Water Hydration Pack"/>
    <x v="0"/>
    <x v="9"/>
    <s v="STORE17"/>
    <s v="Holloway Ltd"/>
    <s v="North"/>
    <s v="Bensonhaven"/>
    <s v="Flagship"/>
    <s v="COD"/>
    <n v="4"/>
    <n v="2.0000000000000129E-2"/>
    <n v="347.82000000000005"/>
    <x v="1241"/>
  </r>
  <r>
    <s v="SALE1245"/>
    <x v="289"/>
    <x v="4"/>
    <x v="0"/>
    <s v="CUST1453"/>
    <x v="1"/>
    <n v="62"/>
    <s v="PROD85"/>
    <s v="Women's Beanie Hat"/>
    <x v="4"/>
    <x v="11"/>
    <s v="STORE16"/>
    <s v="Frederick-Wright"/>
    <s v="West"/>
    <s v="New Jimmymouth"/>
    <s v="Flagship"/>
    <s v="Credit Card"/>
    <n v="3"/>
    <n v="0.26999999999999991"/>
    <n v="416.43999999999983"/>
    <x v="1242"/>
  </r>
  <r>
    <s v="SALE1246"/>
    <x v="534"/>
    <x v="7"/>
    <x v="2"/>
    <s v="CUST1005"/>
    <x v="0"/>
    <n v="24"/>
    <s v="PROD62"/>
    <s v="Laptop Cooling Pad"/>
    <x v="1"/>
    <x v="3"/>
    <s v="STORE0"/>
    <s v="Rivera-Warner"/>
    <s v="East"/>
    <s v="Washingtonfurt"/>
    <s v="Flagship"/>
    <s v="COD"/>
    <n v="1"/>
    <n v="0.24"/>
    <n v="147.96"/>
    <x v="1243"/>
  </r>
  <r>
    <s v="SALE1247"/>
    <x v="590"/>
    <x v="8"/>
    <x v="0"/>
    <s v="CUST1445"/>
    <x v="1"/>
    <n v="41"/>
    <s v="PROD18"/>
    <s v="Women's Denim Jeans"/>
    <x v="4"/>
    <x v="14"/>
    <s v="STORE8"/>
    <s v="Mann-Austin"/>
    <s v="East"/>
    <s v="Vasquezborough"/>
    <s v="Online"/>
    <s v="Credit Card"/>
    <n v="3"/>
    <n v="0.22000000000000008"/>
    <n v="550.26000000000022"/>
    <x v="1244"/>
  </r>
  <r>
    <s v="SALE1248"/>
    <x v="157"/>
    <x v="1"/>
    <x v="1"/>
    <s v="CUST1371"/>
    <x v="1"/>
    <n v="21"/>
    <s v="PROD97"/>
    <s v="Cricket Bat"/>
    <x v="0"/>
    <x v="0"/>
    <s v="STORE7"/>
    <s v="Mann-Austin"/>
    <s v="East"/>
    <s v="Vasquezborough"/>
    <s v="Online"/>
    <s v="PayPal"/>
    <n v="4"/>
    <n v="4.0000000000000036E-2"/>
    <n v="938.21"/>
    <x v="1245"/>
  </r>
  <r>
    <s v="SALE1249"/>
    <x v="596"/>
    <x v="2"/>
    <x v="0"/>
    <s v="CUST1134"/>
    <x v="0"/>
    <n v="54"/>
    <s v="PROD94"/>
    <s v="Vitamin E Body Lotion"/>
    <x v="2"/>
    <x v="18"/>
    <s v="STORE16"/>
    <s v="Frederick-Wright"/>
    <s v="West"/>
    <s v="New Jimmymouth"/>
    <s v="Flagship"/>
    <s v="PayPal"/>
    <n v="3"/>
    <n v="1.000000000000012E-2"/>
    <n v="517.98"/>
    <x v="1246"/>
  </r>
  <r>
    <s v="SALE1250"/>
    <x v="597"/>
    <x v="0"/>
    <x v="2"/>
    <s v="CUST1036"/>
    <x v="1"/>
    <n v="20"/>
    <s v="PROD6"/>
    <s v="Men's Hair Styling Gel"/>
    <x v="2"/>
    <x v="4"/>
    <s v="STORE8"/>
    <s v="Mann-Austin"/>
    <s v="East"/>
    <s v="Vasquezborough"/>
    <s v="Online"/>
    <s v="PayPal"/>
    <n v="1"/>
    <n v="0.16000000000000003"/>
    <n v="98.27"/>
    <x v="1247"/>
  </r>
  <r>
    <s v="SALE1251"/>
    <x v="0"/>
    <x v="0"/>
    <x v="0"/>
    <s v="CUST1251"/>
    <x v="0"/>
    <n v="64"/>
    <s v="PROD48"/>
    <s v="Car Dashboard Phone Holder"/>
    <x v="1"/>
    <x v="11"/>
    <s v="STORE11"/>
    <s v="Martinez, Adkins and Johnson"/>
    <s v="North"/>
    <s v="Danielmouth"/>
    <s v="Flagship"/>
    <s v="Credit Card"/>
    <n v="2"/>
    <n v="0.18999999999999995"/>
    <n v="875.19999999999993"/>
    <x v="1248"/>
  </r>
  <r>
    <s v="SALE1252"/>
    <x v="593"/>
    <x v="6"/>
    <x v="0"/>
    <s v="CUST1305"/>
    <x v="0"/>
    <n v="64"/>
    <s v="PROD86"/>
    <s v="Kitchen Cutting Board"/>
    <x v="3"/>
    <x v="8"/>
    <s v="STORE0"/>
    <s v="Rivera-Warner"/>
    <s v="East"/>
    <s v="Washingtonfurt"/>
    <s v="Flagship"/>
    <s v="COD"/>
    <n v="1"/>
    <n v="6.0000000000000053E-2"/>
    <n v="227.35000000000002"/>
    <x v="1249"/>
  </r>
  <r>
    <s v="SALE1253"/>
    <x v="163"/>
    <x v="3"/>
    <x v="1"/>
    <s v="CUST1210"/>
    <x v="0"/>
    <n v="48"/>
    <s v="PROD74"/>
    <s v="Bluetooth Car Audio System"/>
    <x v="1"/>
    <x v="1"/>
    <s v="STORE1"/>
    <s v="Martinez, Adkins and Johnson"/>
    <s v="North"/>
    <s v="Danielmouth"/>
    <s v="Flagship"/>
    <s v="COD"/>
    <n v="1"/>
    <n v="5.0000000000000044E-2"/>
    <n v="842.46"/>
    <x v="1250"/>
  </r>
  <r>
    <s v="SALE1254"/>
    <x v="525"/>
    <x v="8"/>
    <x v="0"/>
    <s v="CUST1212"/>
    <x v="1"/>
    <n v="63"/>
    <s v="PROD36"/>
    <s v="Women's Summer Dress"/>
    <x v="4"/>
    <x v="12"/>
    <s v="STORE11"/>
    <s v="Martinez, Adkins and Johnson"/>
    <s v="North"/>
    <s v="Danielmouth"/>
    <s v="Flagship"/>
    <s v="COD"/>
    <n v="3"/>
    <n v="8.0000000000000071E-2"/>
    <n v="120.67"/>
    <x v="1251"/>
  </r>
  <r>
    <s v="SALE1255"/>
    <x v="598"/>
    <x v="10"/>
    <x v="0"/>
    <s v="CUST1497"/>
    <x v="1"/>
    <n v="47"/>
    <s v="PROD20"/>
    <s v="Outdoor Sports Water Bottle"/>
    <x v="0"/>
    <x v="11"/>
    <s v="STORE3"/>
    <s v="Mann-Austin"/>
    <s v="East"/>
    <s v="Vasquezborough"/>
    <s v="Online"/>
    <s v="PayPal"/>
    <n v="4"/>
    <n v="0.27"/>
    <n v="176.13"/>
    <x v="1252"/>
  </r>
  <r>
    <s v="SALE1256"/>
    <x v="202"/>
    <x v="4"/>
    <x v="2"/>
    <s v="CUST1450"/>
    <x v="0"/>
    <n v="59"/>
    <s v="PROD63"/>
    <s v="Organic Sunscreen Lotion"/>
    <x v="2"/>
    <x v="18"/>
    <s v="STORE11"/>
    <s v="Martinez, Adkins and Johnson"/>
    <s v="North"/>
    <s v="Danielmouth"/>
    <s v="Flagship"/>
    <s v="Credit Card"/>
    <n v="4"/>
    <n v="3.0000000000000027E-2"/>
    <n v="592.67999999999995"/>
    <x v="1253"/>
  </r>
  <r>
    <s v="SALE1257"/>
    <x v="581"/>
    <x v="9"/>
    <x v="0"/>
    <s v="CUST1176"/>
    <x v="0"/>
    <n v="48"/>
    <s v="PROD70"/>
    <s v="Kitchen Storage Rack"/>
    <x v="3"/>
    <x v="7"/>
    <s v="STORE4"/>
    <s v="Mann-Austin"/>
    <s v="East"/>
    <s v="Vasquezborough"/>
    <s v="Online"/>
    <s v="PayPal"/>
    <n v="4"/>
    <n v="0.24"/>
    <n v="662.43"/>
    <x v="1254"/>
  </r>
  <r>
    <s v="SALE1258"/>
    <x v="599"/>
    <x v="0"/>
    <x v="0"/>
    <s v="CUST1128"/>
    <x v="0"/>
    <n v="45"/>
    <s v="PROD43"/>
    <s v="USB External Hard Drive"/>
    <x v="1"/>
    <x v="3"/>
    <s v="STORE8"/>
    <s v="Mann-Austin"/>
    <s v="East"/>
    <s v="Vasquezborough"/>
    <s v="Online"/>
    <s v="COD"/>
    <n v="3"/>
    <n v="0.20999999999999996"/>
    <n v="518.34999999999991"/>
    <x v="1255"/>
  </r>
  <r>
    <s v="SALE1259"/>
    <x v="574"/>
    <x v="7"/>
    <x v="0"/>
    <s v="CUST1310"/>
    <x v="0"/>
    <n v="20"/>
    <s v="PROD61"/>
    <s v="Tennis Ball 3-Pack"/>
    <x v="0"/>
    <x v="20"/>
    <s v="STORE5"/>
    <s v="Mann-Austin"/>
    <s v="East"/>
    <s v="Vasquezborough"/>
    <s v="Online"/>
    <s v="COD"/>
    <n v="1"/>
    <n v="9.9999999999999867E-2"/>
    <n v="85.58"/>
    <x v="1256"/>
  </r>
  <r>
    <s v="SALE1260"/>
    <x v="100"/>
    <x v="6"/>
    <x v="0"/>
    <s v="CUST1363"/>
    <x v="0"/>
    <n v="23"/>
    <s v="PROD87"/>
    <s v="LED Bedside Lamp"/>
    <x v="3"/>
    <x v="16"/>
    <s v="STORE1"/>
    <s v="Martinez, Adkins and Johnson"/>
    <s v="North"/>
    <s v="Danielmouth"/>
    <s v="Flagship"/>
    <s v="Credit Card"/>
    <n v="4"/>
    <n v="0.19999999999999996"/>
    <n v="800"/>
    <x v="1257"/>
  </r>
  <r>
    <s v="SALE1261"/>
    <x v="69"/>
    <x v="7"/>
    <x v="2"/>
    <s v="CUST1155"/>
    <x v="1"/>
    <n v="60"/>
    <s v="PROD60"/>
    <s v="Luxury Perfume Spray"/>
    <x v="2"/>
    <x v="2"/>
    <s v="STORE10"/>
    <s v="Martinez, Adkins and Johnson"/>
    <s v="North"/>
    <s v="Danielmouth"/>
    <s v="Flagship"/>
    <s v="PayPal"/>
    <n v="3"/>
    <n v="0.26"/>
    <n v="118.25"/>
    <x v="1258"/>
  </r>
  <r>
    <s v="SALE1262"/>
    <x v="205"/>
    <x v="3"/>
    <x v="1"/>
    <s v="CUST1421"/>
    <x v="1"/>
    <n v="45"/>
    <s v="PROD32"/>
    <s v="Vitamin C Face Serum"/>
    <x v="2"/>
    <x v="18"/>
    <s v="STORE15"/>
    <s v="Shelton PLC"/>
    <s v="North"/>
    <s v="East Jenniferstad"/>
    <s v="Flagship"/>
    <s v="Credit Card"/>
    <n v="1"/>
    <n v="0.29000000000000004"/>
    <n v="223.25"/>
    <x v="1259"/>
  </r>
  <r>
    <s v="SALE1263"/>
    <x v="89"/>
    <x v="7"/>
    <x v="0"/>
    <s v="CUST1427"/>
    <x v="1"/>
    <n v="18"/>
    <s v="PROD32"/>
    <s v="Vitamin C Face Serum"/>
    <x v="2"/>
    <x v="18"/>
    <s v="STORE4"/>
    <s v="Mann-Austin"/>
    <s v="East"/>
    <s v="Vasquezborough"/>
    <s v="Online"/>
    <s v="PayPal"/>
    <n v="3"/>
    <n v="0.19999999999999984"/>
    <n v="918.75999999999965"/>
    <x v="1260"/>
  </r>
  <r>
    <s v="SALE1264"/>
    <x v="600"/>
    <x v="0"/>
    <x v="0"/>
    <s v="CUST1280"/>
    <x v="0"/>
    <n v="48"/>
    <s v="PROD84"/>
    <s v="Wooden Bookshelf"/>
    <x v="3"/>
    <x v="22"/>
    <s v="STORE13"/>
    <s v="Martinez, Adkins and Johnson"/>
    <s v="North"/>
    <s v="Danielmouth"/>
    <s v="Flagship"/>
    <s v="COD"/>
    <n v="2"/>
    <n v="0.15000000000000002"/>
    <n v="905.26"/>
    <x v="1261"/>
  </r>
  <r>
    <s v="SALE1265"/>
    <x v="312"/>
    <x v="1"/>
    <x v="0"/>
    <s v="CUST1312"/>
    <x v="1"/>
    <n v="47"/>
    <s v="PROD16"/>
    <s v="Beard Grooming Kit"/>
    <x v="2"/>
    <x v="17"/>
    <s v="STORE19"/>
    <s v="Mann-Austin"/>
    <s v="East"/>
    <s v="Vasquezborough"/>
    <s v="Online"/>
    <s v="PayPal"/>
    <n v="4"/>
    <n v="0.22999999999999998"/>
    <n v="295.39999999999998"/>
    <x v="1262"/>
  </r>
  <r>
    <s v="SALE1266"/>
    <x v="206"/>
    <x v="0"/>
    <x v="2"/>
    <s v="CUST1087"/>
    <x v="1"/>
    <n v="58"/>
    <s v="PROD94"/>
    <s v="Vitamin E Body Lotion"/>
    <x v="2"/>
    <x v="18"/>
    <s v="STORE5"/>
    <s v="Mann-Austin"/>
    <s v="East"/>
    <s v="Vasquezborough"/>
    <s v="Online"/>
    <s v="PayPal"/>
    <n v="1"/>
    <n v="0.22999999999999998"/>
    <n v="252.17999999999998"/>
    <x v="1263"/>
  </r>
  <r>
    <s v="SALE1267"/>
    <x v="35"/>
    <x v="7"/>
    <x v="2"/>
    <s v="CUST1152"/>
    <x v="1"/>
    <n v="41"/>
    <s v="PROD97"/>
    <s v="Cricket Bat"/>
    <x v="0"/>
    <x v="0"/>
    <s v="STORE12"/>
    <s v="Martinez, Adkins and Johnson"/>
    <s v="North"/>
    <s v="Danielmouth"/>
    <s v="Flagship"/>
    <s v="COD"/>
    <n v="4"/>
    <n v="0.18999999999999995"/>
    <n v="792.09999999999991"/>
    <x v="1264"/>
  </r>
  <r>
    <s v="SALE1268"/>
    <x v="601"/>
    <x v="5"/>
    <x v="0"/>
    <s v="CUST1076"/>
    <x v="0"/>
    <n v="37"/>
    <s v="PROD88"/>
    <s v="Sports Wrist Sweatbands"/>
    <x v="0"/>
    <x v="11"/>
    <s v="STORE14"/>
    <s v="Mcdonald Inc"/>
    <s v="South"/>
    <s v="Christopherland"/>
    <s v="Outlet"/>
    <s v="PayPal"/>
    <n v="1"/>
    <n v="0.10999999999999999"/>
    <n v="883.36"/>
    <x v="1265"/>
  </r>
  <r>
    <s v="SALE1269"/>
    <x v="602"/>
    <x v="3"/>
    <x v="1"/>
    <s v="CUST1276"/>
    <x v="0"/>
    <n v="38"/>
    <s v="PROD69"/>
    <s v="Men's Sports Shorts"/>
    <x v="4"/>
    <x v="14"/>
    <s v="STORE0"/>
    <s v="Rivera-Warner"/>
    <s v="East"/>
    <s v="Washingtonfurt"/>
    <s v="Flagship"/>
    <s v="PayPal"/>
    <n v="4"/>
    <n v="7.999999999999996E-2"/>
    <n v="305.95"/>
    <x v="1266"/>
  </r>
  <r>
    <s v="SALE1270"/>
    <x v="75"/>
    <x v="3"/>
    <x v="0"/>
    <s v="CUST1401"/>
    <x v="1"/>
    <n v="51"/>
    <s v="PROD58"/>
    <s v="Womens Cotton Scarf"/>
    <x v="4"/>
    <x v="11"/>
    <s v="STORE7"/>
    <s v="Mann-Austin"/>
    <s v="East"/>
    <s v="Vasquezborough"/>
    <s v="Online"/>
    <s v="COD"/>
    <n v="3"/>
    <n v="0.23000000000000009"/>
    <n v="742.45000000000027"/>
    <x v="1267"/>
  </r>
  <r>
    <s v="SALE1271"/>
    <x v="130"/>
    <x v="10"/>
    <x v="0"/>
    <s v="CUST1355"/>
    <x v="0"/>
    <n v="20"/>
    <s v="PROD25"/>
    <s v="Women's Scarf Set"/>
    <x v="4"/>
    <x v="11"/>
    <s v="STORE18"/>
    <s v="Guerrero-Schmitt"/>
    <s v="East"/>
    <s v="East Stevechester"/>
    <s v="Flagship"/>
    <s v="COD"/>
    <n v="3"/>
    <n v="0.12"/>
    <n v="336.1"/>
    <x v="1268"/>
  </r>
  <r>
    <s v="SALE1272"/>
    <x v="213"/>
    <x v="7"/>
    <x v="2"/>
    <s v="CUST1412"/>
    <x v="1"/>
    <n v="23"/>
    <s v="PROD29"/>
    <s v="Fabric Sofa Throw Blanket"/>
    <x v="3"/>
    <x v="6"/>
    <s v="STORE7"/>
    <s v="Mann-Austin"/>
    <s v="East"/>
    <s v="Vasquezborough"/>
    <s v="Online"/>
    <s v="COD"/>
    <n v="3"/>
    <n v="0.1399999999999999"/>
    <n v="310.35999999999996"/>
    <x v="1269"/>
  </r>
  <r>
    <s v="SALE1273"/>
    <x v="359"/>
    <x v="10"/>
    <x v="2"/>
    <s v="CUST1279"/>
    <x v="1"/>
    <n v="21"/>
    <s v="PROD98"/>
    <s v="Portable Bluetooth Speaker"/>
    <x v="1"/>
    <x v="1"/>
    <s v="STORE8"/>
    <s v="Mann-Austin"/>
    <s v="East"/>
    <s v="Vasquezborough"/>
    <s v="Online"/>
    <s v="PayPal"/>
    <n v="3"/>
    <n v="4.0000000000000036E-2"/>
    <n v="992.81000000000006"/>
    <x v="1270"/>
  </r>
  <r>
    <s v="SALE1274"/>
    <x v="30"/>
    <x v="11"/>
    <x v="1"/>
    <s v="CUST1198"/>
    <x v="0"/>
    <n v="54"/>
    <s v="PROD60"/>
    <s v="Luxury Perfume Spray"/>
    <x v="2"/>
    <x v="2"/>
    <s v="STORE11"/>
    <s v="Martinez, Adkins and Johnson"/>
    <s v="North"/>
    <s v="Danielmouth"/>
    <s v="Flagship"/>
    <s v="COD"/>
    <n v="3"/>
    <n v="0.26000000000000012"/>
    <n v="257.11000000000007"/>
    <x v="1271"/>
  </r>
  <r>
    <s v="SALE1275"/>
    <x v="603"/>
    <x v="9"/>
    <x v="2"/>
    <s v="CUST1220"/>
    <x v="1"/>
    <n v="50"/>
    <s v="PROD95"/>
    <s v="Sports Stopwatch Basic"/>
    <x v="0"/>
    <x v="11"/>
    <s v="STORE12"/>
    <s v="Martinez, Adkins and Johnson"/>
    <s v="North"/>
    <s v="Danielmouth"/>
    <s v="Flagship"/>
    <s v="PayPal"/>
    <n v="4"/>
    <n v="0.24"/>
    <n v="816.29"/>
    <x v="1272"/>
  </r>
  <r>
    <s v="SALE1276"/>
    <x v="539"/>
    <x v="1"/>
    <x v="1"/>
    <s v="CUST1122"/>
    <x v="0"/>
    <n v="50"/>
    <s v="PROD60"/>
    <s v="Luxury Perfume Spray"/>
    <x v="2"/>
    <x v="2"/>
    <s v="STORE12"/>
    <s v="Martinez, Adkins and Johnson"/>
    <s v="North"/>
    <s v="Danielmouth"/>
    <s v="Flagship"/>
    <s v="COD"/>
    <n v="4"/>
    <n v="0.21999999999999997"/>
    <n v="755.81999999999994"/>
    <x v="1273"/>
  </r>
  <r>
    <s v="SALE1277"/>
    <x v="414"/>
    <x v="7"/>
    <x v="0"/>
    <s v="CUST1003"/>
    <x v="1"/>
    <n v="59"/>
    <s v="PROD0"/>
    <s v="Brother Laser Printer"/>
    <x v="1"/>
    <x v="3"/>
    <s v="STORE14"/>
    <s v="Mcdonald Inc"/>
    <s v="South"/>
    <s v="Christopherland"/>
    <s v="Outlet"/>
    <s v="PayPal"/>
    <n v="1"/>
    <n v="1.0000000000000009E-2"/>
    <n v="449.59999999999997"/>
    <x v="1274"/>
  </r>
  <r>
    <s v="SALE1278"/>
    <x v="540"/>
    <x v="0"/>
    <x v="0"/>
    <s v="CUST1351"/>
    <x v="1"/>
    <n v="25"/>
    <s v="PROD14"/>
    <s v="Decorative Wall Mirror"/>
    <x v="3"/>
    <x v="6"/>
    <s v="STORE0"/>
    <s v="Rivera-Warner"/>
    <s v="East"/>
    <s v="Washingtonfurt"/>
    <s v="Flagship"/>
    <s v="COD"/>
    <n v="2"/>
    <n v="0.12"/>
    <n v="779.29000000000008"/>
    <x v="1275"/>
  </r>
  <r>
    <s v="SALE1279"/>
    <x v="157"/>
    <x v="1"/>
    <x v="1"/>
    <s v="CUST1464"/>
    <x v="1"/>
    <n v="45"/>
    <s v="PROD77"/>
    <s v="WiFi Mesh Router"/>
    <x v="1"/>
    <x v="5"/>
    <s v="STORE17"/>
    <s v="Holloway Ltd"/>
    <s v="North"/>
    <s v="Bensonhaven"/>
    <s v="Flagship"/>
    <s v="COD"/>
    <n v="1"/>
    <n v="9.9999999999999978E-2"/>
    <n v="748.75"/>
    <x v="1276"/>
  </r>
  <r>
    <s v="SALE1280"/>
    <x v="604"/>
    <x v="6"/>
    <x v="0"/>
    <s v="CUST1181"/>
    <x v="0"/>
    <n v="60"/>
    <s v="PROD89"/>
    <s v="Face Foundation Kit"/>
    <x v="2"/>
    <x v="19"/>
    <s v="STORE0"/>
    <s v="Rivera-Warner"/>
    <s v="East"/>
    <s v="Washingtonfurt"/>
    <s v="Flagship"/>
    <s v="COD"/>
    <n v="2"/>
    <n v="7.999999999999996E-2"/>
    <n v="121.67"/>
    <x v="1277"/>
  </r>
  <r>
    <s v="SALE1281"/>
    <x v="605"/>
    <x v="5"/>
    <x v="2"/>
    <s v="CUST1492"/>
    <x v="1"/>
    <n v="59"/>
    <s v="PROD49"/>
    <s v="Men's Roll-On Perfume"/>
    <x v="2"/>
    <x v="2"/>
    <s v="STORE15"/>
    <s v="Shelton PLC"/>
    <s v="North"/>
    <s v="East Jenniferstad"/>
    <s v="Flagship"/>
    <s v="COD"/>
    <n v="3"/>
    <n v="0.15000000000000013"/>
    <n v="225.14000000000004"/>
    <x v="1278"/>
  </r>
  <r>
    <s v="SALE1282"/>
    <x v="213"/>
    <x v="7"/>
    <x v="2"/>
    <s v="CUST1321"/>
    <x v="1"/>
    <n v="21"/>
    <s v="PROD29"/>
    <s v="Fabric Sofa Throw Blanket"/>
    <x v="3"/>
    <x v="6"/>
    <s v="STORE19"/>
    <s v="Mann-Austin"/>
    <s v="East"/>
    <s v="Vasquezborough"/>
    <s v="Online"/>
    <s v="PayPal"/>
    <n v="1"/>
    <n v="0.18999999999999995"/>
    <n v="654.17999999999995"/>
    <x v="1279"/>
  </r>
  <r>
    <s v="SALE1283"/>
    <x v="25"/>
    <x v="8"/>
    <x v="0"/>
    <s v="CUST1058"/>
    <x v="0"/>
    <n v="51"/>
    <s v="PROD71"/>
    <s v="Hair Repair Oil Treatment"/>
    <x v="2"/>
    <x v="4"/>
    <s v="STORE5"/>
    <s v="Mann-Austin"/>
    <s v="East"/>
    <s v="Vasquezborough"/>
    <s v="Online"/>
    <s v="COD"/>
    <n v="2"/>
    <n v="7.999999999999996E-2"/>
    <n v="504.98"/>
    <x v="1280"/>
  </r>
  <r>
    <s v="SALE1284"/>
    <x v="260"/>
    <x v="2"/>
    <x v="2"/>
    <s v="CUST1378"/>
    <x v="1"/>
    <n v="44"/>
    <s v="PROD54"/>
    <s v="Sports Stopwatch Pro"/>
    <x v="0"/>
    <x v="11"/>
    <s v="STORE8"/>
    <s v="Mann-Austin"/>
    <s v="East"/>
    <s v="Vasquezborough"/>
    <s v="Online"/>
    <s v="COD"/>
    <n v="2"/>
    <n v="0.14000000000000001"/>
    <n v="623.20000000000005"/>
    <x v="1281"/>
  </r>
  <r>
    <s v="SALE1285"/>
    <x v="587"/>
    <x v="3"/>
    <x v="0"/>
    <s v="CUST1325"/>
    <x v="0"/>
    <n v="60"/>
    <s v="PROD5"/>
    <s v="Men's Roll-On Perfume"/>
    <x v="2"/>
    <x v="2"/>
    <s v="STORE16"/>
    <s v="Frederick-Wright"/>
    <s v="West"/>
    <s v="New Jimmymouth"/>
    <s v="Flagship"/>
    <s v="COD"/>
    <n v="2"/>
    <n v="0.28000000000000003"/>
    <n v="530.54"/>
    <x v="1282"/>
  </r>
  <r>
    <s v="SALE1286"/>
    <x v="402"/>
    <x v="2"/>
    <x v="2"/>
    <s v="CUST1365"/>
    <x v="1"/>
    <n v="63"/>
    <s v="PROD0"/>
    <s v="Brother Laser Printer"/>
    <x v="1"/>
    <x v="3"/>
    <s v="STORE16"/>
    <s v="Frederick-Wright"/>
    <s v="West"/>
    <s v="New Jimmymouth"/>
    <s v="Flagship"/>
    <s v="COD"/>
    <n v="3"/>
    <n v="0.15000000000000013"/>
    <n v="279.45"/>
    <x v="1283"/>
  </r>
  <r>
    <s v="SALE1287"/>
    <x v="606"/>
    <x v="1"/>
    <x v="0"/>
    <s v="CUST1266"/>
    <x v="1"/>
    <n v="32"/>
    <s v="PROD12"/>
    <s v="Men's Graphic T-Shirt"/>
    <x v="4"/>
    <x v="12"/>
    <s v="STORE8"/>
    <s v="Mann-Austin"/>
    <s v="East"/>
    <s v="Vasquezborough"/>
    <s v="Online"/>
    <s v="COD"/>
    <n v="3"/>
    <n v="0.26"/>
    <n v="906.99000000000012"/>
    <x v="1284"/>
  </r>
  <r>
    <s v="SALE1288"/>
    <x v="513"/>
    <x v="10"/>
    <x v="2"/>
    <s v="CUST1070"/>
    <x v="1"/>
    <n v="29"/>
    <s v="PROD80"/>
    <s v="Wall-Mounted Spice Rack"/>
    <x v="3"/>
    <x v="8"/>
    <s v="STORE17"/>
    <s v="Holloway Ltd"/>
    <s v="North"/>
    <s v="Bensonhaven"/>
    <s v="Flagship"/>
    <s v="COD"/>
    <n v="4"/>
    <n v="0.12"/>
    <n v="408.76"/>
    <x v="1285"/>
  </r>
  <r>
    <s v="SALE1289"/>
    <x v="607"/>
    <x v="8"/>
    <x v="0"/>
    <s v="CUST1177"/>
    <x v="0"/>
    <n v="55"/>
    <s v="PROD36"/>
    <s v="Women's Summer Dress"/>
    <x v="4"/>
    <x v="12"/>
    <s v="STORE9"/>
    <s v="Mann-Austin"/>
    <s v="East"/>
    <s v="Vasquezborough"/>
    <s v="Online"/>
    <s v="PayPal"/>
    <n v="2"/>
    <n v="8.9999999999999969E-2"/>
    <n v="117.33999999999999"/>
    <x v="1286"/>
  </r>
  <r>
    <s v="SALE1290"/>
    <x v="490"/>
    <x v="9"/>
    <x v="0"/>
    <s v="CUST1168"/>
    <x v="1"/>
    <n v="36"/>
    <s v="PROD91"/>
    <s v="Women's High Heels"/>
    <x v="4"/>
    <x v="15"/>
    <s v="STORE14"/>
    <s v="Mcdonald Inc"/>
    <s v="South"/>
    <s v="Christopherland"/>
    <s v="Outlet"/>
    <s v="PayPal"/>
    <n v="3"/>
    <n v="6.9999999999999951E-2"/>
    <n v="690.26999999999987"/>
    <x v="1287"/>
  </r>
  <r>
    <s v="SALE1291"/>
    <x v="326"/>
    <x v="6"/>
    <x v="2"/>
    <s v="CUST1108"/>
    <x v="0"/>
    <n v="38"/>
    <s v="PROD28"/>
    <s v="Sports Stopwatch Timer"/>
    <x v="0"/>
    <x v="11"/>
    <s v="STORE17"/>
    <s v="Holloway Ltd"/>
    <s v="North"/>
    <s v="Bensonhaven"/>
    <s v="Flagship"/>
    <s v="PayPal"/>
    <n v="4"/>
    <n v="0.24"/>
    <n v="377.17999999999995"/>
    <x v="1288"/>
  </r>
  <r>
    <s v="SALE1292"/>
    <x v="2"/>
    <x v="2"/>
    <x v="0"/>
    <s v="CUST1112"/>
    <x v="1"/>
    <n v="27"/>
    <s v="PROD40"/>
    <s v="Noise-Canceling Headphones"/>
    <x v="1"/>
    <x v="1"/>
    <s v="STORE0"/>
    <s v="Rivera-Warner"/>
    <s v="East"/>
    <s v="Washingtonfurt"/>
    <s v="Flagship"/>
    <s v="COD"/>
    <n v="1"/>
    <n v="7.999999999999996E-2"/>
    <n v="70.52"/>
    <x v="1289"/>
  </r>
  <r>
    <s v="SALE1293"/>
    <x v="97"/>
    <x v="6"/>
    <x v="0"/>
    <s v="CUST1275"/>
    <x v="0"/>
    <n v="22"/>
    <s v="PROD38"/>
    <s v="Sports Water Hydration Pack"/>
    <x v="0"/>
    <x v="9"/>
    <s v="STORE9"/>
    <s v="Mann-Austin"/>
    <s v="East"/>
    <s v="Vasquezborough"/>
    <s v="Online"/>
    <s v="PayPal"/>
    <n v="1"/>
    <n v="9.9999999999999978E-2"/>
    <n v="40.25"/>
    <x v="1290"/>
  </r>
  <r>
    <s v="SALE1294"/>
    <x v="432"/>
    <x v="10"/>
    <x v="0"/>
    <s v="CUST1232"/>
    <x v="1"/>
    <n v="27"/>
    <s v="PROD89"/>
    <s v="Face Foundation Kit"/>
    <x v="2"/>
    <x v="19"/>
    <s v="STORE11"/>
    <s v="Martinez, Adkins and Johnson"/>
    <s v="North"/>
    <s v="Danielmouth"/>
    <s v="Flagship"/>
    <s v="COD"/>
    <n v="3"/>
    <n v="5.0000000000000044E-2"/>
    <n v="539.44000000000005"/>
    <x v="1291"/>
  </r>
  <r>
    <s v="SALE1295"/>
    <x v="154"/>
    <x v="4"/>
    <x v="0"/>
    <s v="CUST1247"/>
    <x v="0"/>
    <n v="32"/>
    <s v="PROD60"/>
    <s v="Luxury Perfume Spray"/>
    <x v="2"/>
    <x v="2"/>
    <s v="STORE4"/>
    <s v="Mann-Austin"/>
    <s v="East"/>
    <s v="Vasquezborough"/>
    <s v="Online"/>
    <s v="PayPal"/>
    <n v="3"/>
    <n v="5.0000000000000155E-2"/>
    <n v="543.49000000000012"/>
    <x v="1292"/>
  </r>
  <r>
    <s v="SALE1296"/>
    <x v="608"/>
    <x v="11"/>
    <x v="1"/>
    <s v="CUST1324"/>
    <x v="0"/>
    <n v="58"/>
    <s v="PROD7"/>
    <s v="Men's Sports Shorts"/>
    <x v="4"/>
    <x v="14"/>
    <s v="STORE6"/>
    <s v="Mann-Austin"/>
    <s v="East"/>
    <s v="Vasquezborough"/>
    <s v="Online"/>
    <s v="COD"/>
    <n v="4"/>
    <n v="9.9999999999999867E-2"/>
    <n v="547.20999999999981"/>
    <x v="1293"/>
  </r>
  <r>
    <s v="SALE1297"/>
    <x v="500"/>
    <x v="3"/>
    <x v="0"/>
    <s v="CUST1241"/>
    <x v="0"/>
    <n v="31"/>
    <s v="PROD65"/>
    <s v="Adjustable Dumbbells 20kg"/>
    <x v="0"/>
    <x v="13"/>
    <s v="STORE1"/>
    <s v="Martinez, Adkins and Johnson"/>
    <s v="North"/>
    <s v="Danielmouth"/>
    <s v="Flagship"/>
    <s v="PayPal"/>
    <n v="2"/>
    <n v="7.0000000000000062E-2"/>
    <n v="892.46"/>
    <x v="1294"/>
  </r>
  <r>
    <s v="SALE1298"/>
    <x v="363"/>
    <x v="1"/>
    <x v="1"/>
    <s v="CUST1387"/>
    <x v="1"/>
    <n v="28"/>
    <s v="PROD26"/>
    <s v="Wireless Bluetooth Speaker"/>
    <x v="1"/>
    <x v="1"/>
    <s v="STORE8"/>
    <s v="Mann-Austin"/>
    <s v="East"/>
    <s v="Vasquezborough"/>
    <s v="Online"/>
    <s v="Credit Card"/>
    <n v="2"/>
    <n v="0.25"/>
    <n v="853.41"/>
    <x v="1295"/>
  </r>
  <r>
    <s v="SALE1299"/>
    <x v="470"/>
    <x v="2"/>
    <x v="0"/>
    <s v="CUST1110"/>
    <x v="1"/>
    <n v="40"/>
    <s v="PROD82"/>
    <s v="Fitness Resistance Bands"/>
    <x v="0"/>
    <x v="13"/>
    <s v="STORE7"/>
    <s v="Mann-Austin"/>
    <s v="East"/>
    <s v="Vasquezborough"/>
    <s v="Online"/>
    <s v="PayPal"/>
    <n v="1"/>
    <n v="7.0000000000000062E-2"/>
    <n v="162.14000000000001"/>
    <x v="1296"/>
  </r>
  <r>
    <s v="SALE1300"/>
    <x v="270"/>
    <x v="0"/>
    <x v="0"/>
    <s v="CUST1147"/>
    <x v="1"/>
    <n v="49"/>
    <s v="PROD96"/>
    <s v="Women's Formal Blazer"/>
    <x v="4"/>
    <x v="21"/>
    <s v="STORE16"/>
    <s v="Frederick-Wright"/>
    <s v="West"/>
    <s v="New Jimmymouth"/>
    <s v="Flagship"/>
    <s v="Credit Card"/>
    <n v="1"/>
    <n v="8.9999999999999969E-2"/>
    <n v="893.13999999999987"/>
    <x v="1297"/>
  </r>
  <r>
    <s v="SALE1301"/>
    <x v="12"/>
    <x v="7"/>
    <x v="0"/>
    <s v="CUST1103"/>
    <x v="0"/>
    <n v="21"/>
    <s v="PROD34"/>
    <s v="Gaming Mechanical Keyboard"/>
    <x v="1"/>
    <x v="3"/>
    <s v="STORE8"/>
    <s v="Mann-Austin"/>
    <s v="East"/>
    <s v="Vasquezborough"/>
    <s v="Online"/>
    <s v="Credit Card"/>
    <n v="4"/>
    <n v="0.28000000000000003"/>
    <n v="349.07"/>
    <x v="1298"/>
  </r>
  <r>
    <s v="SALE1302"/>
    <x v="150"/>
    <x v="5"/>
    <x v="0"/>
    <s v="CUST1283"/>
    <x v="1"/>
    <n v="54"/>
    <s v="PROD81"/>
    <s v="Badminton Racket Set"/>
    <x v="0"/>
    <x v="20"/>
    <s v="STORE13"/>
    <s v="Martinez, Adkins and Johnson"/>
    <s v="North"/>
    <s v="Danielmouth"/>
    <s v="Flagship"/>
    <s v="COD"/>
    <n v="1"/>
    <n v="0.20999999999999996"/>
    <n v="747.9"/>
    <x v="1299"/>
  </r>
  <r>
    <s v="SALE1303"/>
    <x v="270"/>
    <x v="0"/>
    <x v="0"/>
    <s v="CUST1031"/>
    <x v="0"/>
    <n v="41"/>
    <s v="PROD81"/>
    <s v="Badminton Racket Set"/>
    <x v="0"/>
    <x v="20"/>
    <s v="STORE6"/>
    <s v="Mann-Austin"/>
    <s v="East"/>
    <s v="Vasquezborough"/>
    <s v="Online"/>
    <s v="Credit Card"/>
    <n v="3"/>
    <n v="0.20999999999999996"/>
    <n v="438.91999999999996"/>
    <x v="1300"/>
  </r>
  <r>
    <s v="SALE1304"/>
    <x v="444"/>
    <x v="3"/>
    <x v="1"/>
    <s v="CUST1123"/>
    <x v="0"/>
    <n v="40"/>
    <s v="PROD77"/>
    <s v="WiFi Mesh Router"/>
    <x v="1"/>
    <x v="5"/>
    <s v="STORE4"/>
    <s v="Mann-Austin"/>
    <s v="East"/>
    <s v="Vasquezborough"/>
    <s v="Online"/>
    <s v="Credit Card"/>
    <n v="4"/>
    <n v="0.17999999999999994"/>
    <n v="665.37999999999988"/>
    <x v="1301"/>
  </r>
  <r>
    <s v="SALE1305"/>
    <x v="78"/>
    <x v="3"/>
    <x v="0"/>
    <s v="CUST1003"/>
    <x v="1"/>
    <n v="59"/>
    <s v="PROD60"/>
    <s v="Luxury Perfume Spray"/>
    <x v="2"/>
    <x v="2"/>
    <s v="STORE18"/>
    <s v="Guerrero-Schmitt"/>
    <s v="East"/>
    <s v="East Stevechester"/>
    <s v="Flagship"/>
    <s v="Credit Card"/>
    <n v="1"/>
    <n v="0.28000000000000003"/>
    <n v="146.49"/>
    <x v="1302"/>
  </r>
  <r>
    <s v="SALE1306"/>
    <x v="367"/>
    <x v="10"/>
    <x v="2"/>
    <s v="CUST1139"/>
    <x v="0"/>
    <n v="32"/>
    <s v="PROD38"/>
    <s v="Sports Water Hydration Pack"/>
    <x v="0"/>
    <x v="9"/>
    <s v="STORE15"/>
    <s v="Shelton PLC"/>
    <s v="North"/>
    <s v="East Jenniferstad"/>
    <s v="Flagship"/>
    <s v="COD"/>
    <n v="2"/>
    <n v="0.27"/>
    <n v="235.39000000000001"/>
    <x v="1303"/>
  </r>
  <r>
    <s v="SALE1307"/>
    <x v="609"/>
    <x v="1"/>
    <x v="0"/>
    <s v="CUST1028"/>
    <x v="1"/>
    <n v="27"/>
    <s v="PROD61"/>
    <s v="Tennis Ball 3-Pack"/>
    <x v="0"/>
    <x v="20"/>
    <s v="STORE5"/>
    <s v="Mann-Austin"/>
    <s v="East"/>
    <s v="Vasquezborough"/>
    <s v="Online"/>
    <s v="PayPal"/>
    <n v="3"/>
    <n v="9.000000000000008E-2"/>
    <n v="38.070000000000014"/>
    <x v="1304"/>
  </r>
  <r>
    <s v="SALE1308"/>
    <x v="465"/>
    <x v="8"/>
    <x v="2"/>
    <s v="CUST1403"/>
    <x v="0"/>
    <n v="34"/>
    <s v="PROD34"/>
    <s v="Gaming Mechanical Keyboard"/>
    <x v="1"/>
    <x v="3"/>
    <s v="STORE4"/>
    <s v="Mann-Austin"/>
    <s v="East"/>
    <s v="Vasquezborough"/>
    <s v="Online"/>
    <s v="COD"/>
    <n v="2"/>
    <n v="0.12"/>
    <n v="511.7"/>
    <x v="1305"/>
  </r>
  <r>
    <s v="SALE1309"/>
    <x v="410"/>
    <x v="10"/>
    <x v="0"/>
    <s v="CUST1092"/>
    <x v="1"/>
    <n v="44"/>
    <s v="PROD75"/>
    <s v="Women's Ankle Boots"/>
    <x v="4"/>
    <x v="15"/>
    <s v="STORE8"/>
    <s v="Mann-Austin"/>
    <s v="East"/>
    <s v="Vasquezborough"/>
    <s v="Online"/>
    <s v="PayPal"/>
    <n v="4"/>
    <n v="0.22999999999999998"/>
    <n v="488.71999999999997"/>
    <x v="1306"/>
  </r>
  <r>
    <s v="SALE1310"/>
    <x v="216"/>
    <x v="9"/>
    <x v="2"/>
    <s v="CUST1391"/>
    <x v="1"/>
    <n v="40"/>
    <s v="PROD50"/>
    <s v="Boxing Hand Wraps"/>
    <x v="0"/>
    <x v="13"/>
    <s v="STORE12"/>
    <s v="Martinez, Adkins and Johnson"/>
    <s v="North"/>
    <s v="Danielmouth"/>
    <s v="Flagship"/>
    <s v="COD"/>
    <n v="2"/>
    <n v="0.10999999999999999"/>
    <n v="520.45000000000005"/>
    <x v="1307"/>
  </r>
  <r>
    <s v="SALE1311"/>
    <x v="490"/>
    <x v="9"/>
    <x v="0"/>
    <s v="CUST1432"/>
    <x v="0"/>
    <n v="37"/>
    <s v="PROD48"/>
    <s v="Car Dashboard Phone Holder"/>
    <x v="1"/>
    <x v="11"/>
    <s v="STORE5"/>
    <s v="Mann-Austin"/>
    <s v="East"/>
    <s v="Vasquezborough"/>
    <s v="Online"/>
    <s v="Credit Card"/>
    <n v="1"/>
    <n v="0.29000000000000004"/>
    <n v="340.9"/>
    <x v="1308"/>
  </r>
  <r>
    <s v="SALE1312"/>
    <x v="311"/>
    <x v="11"/>
    <x v="0"/>
    <s v="CUST1346"/>
    <x v="1"/>
    <n v="58"/>
    <s v="PROD31"/>
    <s v="Basketball"/>
    <x v="0"/>
    <x v="0"/>
    <s v="STORE8"/>
    <s v="Mann-Austin"/>
    <s v="East"/>
    <s v="Vasquezborough"/>
    <s v="Online"/>
    <s v="COD"/>
    <n v="3"/>
    <n v="0.16999999999999993"/>
    <n v="653.58999999999992"/>
    <x v="1309"/>
  </r>
  <r>
    <s v="SALE1313"/>
    <x v="332"/>
    <x v="8"/>
    <x v="2"/>
    <s v="CUST1021"/>
    <x v="1"/>
    <n v="36"/>
    <s v="PROD26"/>
    <s v="Wireless Bluetooth Speaker"/>
    <x v="1"/>
    <x v="1"/>
    <s v="STORE18"/>
    <s v="Guerrero-Schmitt"/>
    <s v="East"/>
    <s v="East Stevechester"/>
    <s v="Flagship"/>
    <s v="COD"/>
    <n v="1"/>
    <n v="0.22999999999999998"/>
    <n v="179.76999999999998"/>
    <x v="1310"/>
  </r>
  <r>
    <s v="SALE1314"/>
    <x v="91"/>
    <x v="7"/>
    <x v="0"/>
    <s v="CUST1008"/>
    <x v="1"/>
    <n v="53"/>
    <s v="PROD0"/>
    <s v="Brother Laser Printer"/>
    <x v="1"/>
    <x v="3"/>
    <s v="STORE9"/>
    <s v="Mann-Austin"/>
    <s v="East"/>
    <s v="Vasquezborough"/>
    <s v="Online"/>
    <s v="Credit Card"/>
    <n v="2"/>
    <n v="6.0000000000000053E-2"/>
    <n v="943.80000000000007"/>
    <x v="1311"/>
  </r>
  <r>
    <s v="SALE1315"/>
    <x v="610"/>
    <x v="3"/>
    <x v="1"/>
    <s v="CUST1409"/>
    <x v="0"/>
    <n v="55"/>
    <s v="PROD71"/>
    <s v="Hair Repair Oil Treatment"/>
    <x v="2"/>
    <x v="4"/>
    <s v="STORE15"/>
    <s v="Shelton PLC"/>
    <s v="North"/>
    <s v="East Jenniferstad"/>
    <s v="Flagship"/>
    <s v="Credit Card"/>
    <n v="2"/>
    <n v="0.25"/>
    <n v="985"/>
    <x v="1312"/>
  </r>
  <r>
    <s v="SALE1316"/>
    <x v="111"/>
    <x v="10"/>
    <x v="0"/>
    <s v="CUST1485"/>
    <x v="1"/>
    <n v="46"/>
    <s v="PROD88"/>
    <s v="Sports Wrist Sweatbands"/>
    <x v="0"/>
    <x v="11"/>
    <s v="STORE10"/>
    <s v="Martinez, Adkins and Johnson"/>
    <s v="North"/>
    <s v="Danielmouth"/>
    <s v="Flagship"/>
    <s v="Credit Card"/>
    <n v="4"/>
    <n v="0.29000000000000004"/>
    <n v="216.81000000000003"/>
    <x v="1313"/>
  </r>
  <r>
    <s v="SALE1317"/>
    <x v="389"/>
    <x v="11"/>
    <x v="1"/>
    <s v="CUST1117"/>
    <x v="1"/>
    <n v="21"/>
    <s v="PROD64"/>
    <s v="Matte Lipstick Set"/>
    <x v="2"/>
    <x v="19"/>
    <s v="STORE2"/>
    <s v="Mann-Austin"/>
    <s v="East"/>
    <s v="Vasquezborough"/>
    <s v="Online"/>
    <s v="COD"/>
    <n v="4"/>
    <n v="0.27"/>
    <n v="950.20999999999992"/>
    <x v="1314"/>
  </r>
  <r>
    <s v="SALE1318"/>
    <x v="611"/>
    <x v="2"/>
    <x v="2"/>
    <s v="CUST1256"/>
    <x v="0"/>
    <n v="57"/>
    <s v="PROD48"/>
    <s v="Car Dashboard Phone Holder"/>
    <x v="1"/>
    <x v="11"/>
    <s v="STORE7"/>
    <s v="Mann-Austin"/>
    <s v="East"/>
    <s v="Vasquezborough"/>
    <s v="Online"/>
    <s v="PayPal"/>
    <n v="2"/>
    <n v="0.16999999999999993"/>
    <n v="271.39999999999986"/>
    <x v="1315"/>
  </r>
  <r>
    <s v="SALE1319"/>
    <x v="144"/>
    <x v="7"/>
    <x v="2"/>
    <s v="CUST1168"/>
    <x v="1"/>
    <n v="36"/>
    <s v="PROD39"/>
    <s v="Portable Power Bank"/>
    <x v="1"/>
    <x v="10"/>
    <s v="STORE8"/>
    <s v="Mann-Austin"/>
    <s v="East"/>
    <s v="Vasquezborough"/>
    <s v="Online"/>
    <s v="PayPal"/>
    <n v="4"/>
    <n v="9.9999999999999978E-2"/>
    <n v="708.18999999999994"/>
    <x v="1316"/>
  </r>
  <r>
    <s v="SALE1320"/>
    <x v="612"/>
    <x v="5"/>
    <x v="2"/>
    <s v="CUST1444"/>
    <x v="0"/>
    <n v="19"/>
    <s v="PROD54"/>
    <s v="Sports Stopwatch Pro"/>
    <x v="0"/>
    <x v="11"/>
    <s v="STORE3"/>
    <s v="Mann-Austin"/>
    <s v="East"/>
    <s v="Vasquezborough"/>
    <s v="Online"/>
    <s v="PayPal"/>
    <n v="3"/>
    <n v="5.0000000000000044E-2"/>
    <n v="477.05000000000007"/>
    <x v="1317"/>
  </r>
  <r>
    <s v="SALE1321"/>
    <x v="613"/>
    <x v="10"/>
    <x v="0"/>
    <s v="CUST1307"/>
    <x v="1"/>
    <n v="56"/>
    <s v="PROD74"/>
    <s v="Bluetooth Car Audio System"/>
    <x v="1"/>
    <x v="1"/>
    <s v="STORE9"/>
    <s v="Mann-Austin"/>
    <s v="East"/>
    <s v="Vasquezborough"/>
    <s v="Online"/>
    <s v="COD"/>
    <n v="3"/>
    <n v="0.27000000000000013"/>
    <n v="627.2900000000003"/>
    <x v="1318"/>
  </r>
  <r>
    <s v="SALE1322"/>
    <x v="10"/>
    <x v="6"/>
    <x v="0"/>
    <s v="CUST1304"/>
    <x v="0"/>
    <n v="41"/>
    <s v="PROD94"/>
    <s v="Vitamin E Body Lotion"/>
    <x v="2"/>
    <x v="18"/>
    <s v="STORE11"/>
    <s v="Martinez, Adkins and Johnson"/>
    <s v="North"/>
    <s v="Danielmouth"/>
    <s v="Flagship"/>
    <s v="PayPal"/>
    <n v="3"/>
    <n v="0.18999999999999995"/>
    <n v="206.84"/>
    <x v="1319"/>
  </r>
  <r>
    <s v="SALE1323"/>
    <x v="288"/>
    <x v="4"/>
    <x v="0"/>
    <s v="CUST1251"/>
    <x v="0"/>
    <n v="64"/>
    <s v="PROD30"/>
    <s v="Stainless Steel Cutlery Set"/>
    <x v="3"/>
    <x v="8"/>
    <s v="STORE1"/>
    <s v="Martinez, Adkins and Johnson"/>
    <s v="North"/>
    <s v="Danielmouth"/>
    <s v="Flagship"/>
    <s v="Credit Card"/>
    <n v="4"/>
    <n v="0.26"/>
    <n v="629.05000000000007"/>
    <x v="1320"/>
  </r>
  <r>
    <s v="SALE1324"/>
    <x v="525"/>
    <x v="8"/>
    <x v="0"/>
    <s v="CUST1438"/>
    <x v="1"/>
    <n v="59"/>
    <s v="PROD74"/>
    <s v="Bluetooth Car Audio System"/>
    <x v="1"/>
    <x v="1"/>
    <s v="STORE17"/>
    <s v="Holloway Ltd"/>
    <s v="North"/>
    <s v="Bensonhaven"/>
    <s v="Flagship"/>
    <s v="PayPal"/>
    <n v="4"/>
    <n v="9.9999999999999867E-2"/>
    <n v="529.03999999999985"/>
    <x v="1321"/>
  </r>
  <r>
    <s v="SALE1325"/>
    <x v="387"/>
    <x v="6"/>
    <x v="0"/>
    <s v="CUST1349"/>
    <x v="0"/>
    <n v="31"/>
    <s v="PROD30"/>
    <s v="Stainless Steel Cutlery Set"/>
    <x v="3"/>
    <x v="8"/>
    <s v="STORE17"/>
    <s v="Holloway Ltd"/>
    <s v="North"/>
    <s v="Bensonhaven"/>
    <s v="Flagship"/>
    <s v="PayPal"/>
    <n v="1"/>
    <n v="0.21999999999999997"/>
    <n v="350.67"/>
    <x v="1322"/>
  </r>
  <r>
    <s v="SALE1326"/>
    <x v="614"/>
    <x v="0"/>
    <x v="0"/>
    <s v="CUST1371"/>
    <x v="1"/>
    <n v="21"/>
    <s v="PROD95"/>
    <s v="Sports Stopwatch Basic"/>
    <x v="0"/>
    <x v="11"/>
    <s v="STORE1"/>
    <s v="Martinez, Adkins and Johnson"/>
    <s v="North"/>
    <s v="Danielmouth"/>
    <s v="Flagship"/>
    <s v="Credit Card"/>
    <n v="1"/>
    <n v="0.26"/>
    <n v="128.93"/>
    <x v="1323"/>
  </r>
  <r>
    <s v="SALE1327"/>
    <x v="128"/>
    <x v="8"/>
    <x v="0"/>
    <s v="CUST1145"/>
    <x v="0"/>
    <n v="46"/>
    <s v="PROD86"/>
    <s v="Kitchen Cutting Board"/>
    <x v="3"/>
    <x v="8"/>
    <s v="STORE15"/>
    <s v="Shelton PLC"/>
    <s v="North"/>
    <s v="East Jenniferstad"/>
    <s v="Flagship"/>
    <s v="Credit Card"/>
    <n v="2"/>
    <n v="8.9999999999999858E-2"/>
    <n v="384.92"/>
    <x v="1324"/>
  </r>
  <r>
    <s v="SALE1328"/>
    <x v="76"/>
    <x v="1"/>
    <x v="1"/>
    <s v="CUST1334"/>
    <x v="1"/>
    <n v="50"/>
    <s v="PROD5"/>
    <s v="Men's Roll-On Perfume"/>
    <x v="2"/>
    <x v="2"/>
    <s v="STORE8"/>
    <s v="Mann-Austin"/>
    <s v="East"/>
    <s v="Vasquezborough"/>
    <s v="Online"/>
    <s v="PayPal"/>
    <n v="3"/>
    <n v="0.29000000000000004"/>
    <n v="120.77"/>
    <x v="1325"/>
  </r>
  <r>
    <s v="SALE1329"/>
    <x v="317"/>
    <x v="2"/>
    <x v="2"/>
    <s v="CUST1222"/>
    <x v="0"/>
    <n v="35"/>
    <s v="PROD76"/>
    <s v="Wireless Mouse"/>
    <x v="1"/>
    <x v="3"/>
    <s v="STORE17"/>
    <s v="Holloway Ltd"/>
    <s v="North"/>
    <s v="Bensonhaven"/>
    <s v="Flagship"/>
    <s v="Credit Card"/>
    <n v="4"/>
    <n v="7.0000000000000062E-2"/>
    <n v="661.3900000000001"/>
    <x v="1326"/>
  </r>
  <r>
    <s v="SALE1330"/>
    <x v="615"/>
    <x v="1"/>
    <x v="1"/>
    <s v="CUST1449"/>
    <x v="0"/>
    <n v="29"/>
    <s v="PROD62"/>
    <s v="Laptop Cooling Pad"/>
    <x v="1"/>
    <x v="3"/>
    <s v="STORE2"/>
    <s v="Mann-Austin"/>
    <s v="East"/>
    <s v="Vasquezborough"/>
    <s v="Online"/>
    <s v="PayPal"/>
    <n v="1"/>
    <n v="0.27"/>
    <n v="195.24"/>
    <x v="1327"/>
  </r>
  <r>
    <s v="SALE1331"/>
    <x v="305"/>
    <x v="3"/>
    <x v="1"/>
    <s v="CUST1004"/>
    <x v="1"/>
    <n v="64"/>
    <s v="PROD92"/>
    <s v="Microwave Oven"/>
    <x v="3"/>
    <x v="5"/>
    <s v="STORE18"/>
    <s v="Guerrero-Schmitt"/>
    <s v="East"/>
    <s v="East Stevechester"/>
    <s v="Flagship"/>
    <s v="PayPal"/>
    <n v="2"/>
    <n v="0.18999999999999995"/>
    <n v="177.39999999999998"/>
    <x v="1328"/>
  </r>
  <r>
    <s v="SALE1332"/>
    <x v="435"/>
    <x v="4"/>
    <x v="2"/>
    <s v="CUST1057"/>
    <x v="1"/>
    <n v="43"/>
    <s v="PROD98"/>
    <s v="Portable Bluetooth Speaker"/>
    <x v="1"/>
    <x v="1"/>
    <s v="STORE11"/>
    <s v="Martinez, Adkins and Johnson"/>
    <s v="North"/>
    <s v="Danielmouth"/>
    <s v="Flagship"/>
    <s v="PayPal"/>
    <n v="4"/>
    <n v="0.19999999999999996"/>
    <n v="862.67"/>
    <x v="1329"/>
  </r>
  <r>
    <s v="SALE1333"/>
    <x v="338"/>
    <x v="8"/>
    <x v="0"/>
    <s v="CUST1444"/>
    <x v="0"/>
    <n v="19"/>
    <s v="PROD17"/>
    <s v="Soccer Training Cone Set"/>
    <x v="0"/>
    <x v="11"/>
    <s v="STORE6"/>
    <s v="Mann-Austin"/>
    <s v="East"/>
    <s v="Vasquezborough"/>
    <s v="Online"/>
    <s v="COD"/>
    <n v="1"/>
    <n v="1.0000000000000009E-2"/>
    <n v="55.040000000000006"/>
    <x v="1330"/>
  </r>
  <r>
    <s v="SALE1334"/>
    <x v="175"/>
    <x v="1"/>
    <x v="0"/>
    <s v="CUST1049"/>
    <x v="1"/>
    <n v="45"/>
    <s v="PROD45"/>
    <s v="High-Grip Football"/>
    <x v="0"/>
    <x v="0"/>
    <s v="STORE0"/>
    <s v="Rivera-Warner"/>
    <s v="East"/>
    <s v="Washingtonfurt"/>
    <s v="Flagship"/>
    <s v="COD"/>
    <n v="2"/>
    <n v="0.19999999999999996"/>
    <n v="905.46999999999991"/>
    <x v="1331"/>
  </r>
  <r>
    <s v="SALE1335"/>
    <x v="401"/>
    <x v="8"/>
    <x v="0"/>
    <s v="CUST1461"/>
    <x v="1"/>
    <n v="60"/>
    <s v="PROD63"/>
    <s v="Organic Sunscreen Lotion"/>
    <x v="2"/>
    <x v="18"/>
    <s v="STORE13"/>
    <s v="Martinez, Adkins and Johnson"/>
    <s v="North"/>
    <s v="Danielmouth"/>
    <s v="Flagship"/>
    <s v="Credit Card"/>
    <n v="3"/>
    <n v="0.27999999999999992"/>
    <n v="217.12999999999997"/>
    <x v="1332"/>
  </r>
  <r>
    <s v="SALE1336"/>
    <x v="494"/>
    <x v="11"/>
    <x v="2"/>
    <s v="CUST1389"/>
    <x v="0"/>
    <n v="50"/>
    <s v="PROD75"/>
    <s v="Women's Ankle Boots"/>
    <x v="4"/>
    <x v="15"/>
    <s v="STORE0"/>
    <s v="Rivera-Warner"/>
    <s v="East"/>
    <s v="Washingtonfurt"/>
    <s v="Flagship"/>
    <s v="PayPal"/>
    <n v="3"/>
    <n v="0"/>
    <n v="580.44999999999993"/>
    <x v="1333"/>
  </r>
  <r>
    <s v="SALE1337"/>
    <x v="58"/>
    <x v="0"/>
    <x v="2"/>
    <s v="CUST1103"/>
    <x v="0"/>
    <n v="21"/>
    <s v="PROD4"/>
    <s v="Portable Power Bank"/>
    <x v="1"/>
    <x v="10"/>
    <s v="STORE17"/>
    <s v="Holloway Ltd"/>
    <s v="North"/>
    <s v="Bensonhaven"/>
    <s v="Flagship"/>
    <s v="PayPal"/>
    <n v="2"/>
    <n v="0.17000000000000004"/>
    <n v="892.88000000000011"/>
    <x v="1334"/>
  </r>
  <r>
    <s v="SALE1338"/>
    <x v="494"/>
    <x v="11"/>
    <x v="2"/>
    <s v="CUST1091"/>
    <x v="1"/>
    <n v="29"/>
    <s v="PROD40"/>
    <s v="Noise-Canceling Headphones"/>
    <x v="1"/>
    <x v="1"/>
    <s v="STORE18"/>
    <s v="Guerrero-Schmitt"/>
    <s v="East"/>
    <s v="East Stevechester"/>
    <s v="Flagship"/>
    <s v="COD"/>
    <n v="2"/>
    <n v="0.10999999999999988"/>
    <n v="356.28"/>
    <x v="1335"/>
  </r>
  <r>
    <s v="SALE1339"/>
    <x v="275"/>
    <x v="8"/>
    <x v="2"/>
    <s v="CUST1384"/>
    <x v="1"/>
    <n v="52"/>
    <s v="PROD80"/>
    <s v="Wall-Mounted Spice Rack"/>
    <x v="3"/>
    <x v="8"/>
    <s v="STORE2"/>
    <s v="Mann-Austin"/>
    <s v="East"/>
    <s v="Vasquezborough"/>
    <s v="Online"/>
    <s v="Credit Card"/>
    <n v="4"/>
    <n v="5.9999999999999942E-2"/>
    <n v="806.99"/>
    <x v="1336"/>
  </r>
  <r>
    <s v="SALE1340"/>
    <x v="375"/>
    <x v="0"/>
    <x v="2"/>
    <s v="CUST1439"/>
    <x v="0"/>
    <n v="53"/>
    <s v="PROD20"/>
    <s v="Outdoor Sports Water Bottle"/>
    <x v="0"/>
    <x v="11"/>
    <s v="STORE1"/>
    <s v="Martinez, Adkins and Johnson"/>
    <s v="North"/>
    <s v="Danielmouth"/>
    <s v="Flagship"/>
    <s v="Credit Card"/>
    <n v="3"/>
    <n v="8.9999999999999969E-2"/>
    <n v="684.22"/>
    <x v="1337"/>
  </r>
  <r>
    <s v="SALE1341"/>
    <x v="315"/>
    <x v="2"/>
    <x v="2"/>
    <s v="CUST1443"/>
    <x v="0"/>
    <n v="51"/>
    <s v="PROD93"/>
    <s v="USB-C Laptop Charger"/>
    <x v="1"/>
    <x v="3"/>
    <s v="STORE7"/>
    <s v="Mann-Austin"/>
    <s v="East"/>
    <s v="Vasquezborough"/>
    <s v="Online"/>
    <s v="PayPal"/>
    <n v="4"/>
    <n v="7.0000000000000062E-2"/>
    <n v="763.34"/>
    <x v="1338"/>
  </r>
  <r>
    <s v="SALE1342"/>
    <x v="102"/>
    <x v="9"/>
    <x v="2"/>
    <s v="CUST1361"/>
    <x v="0"/>
    <n v="64"/>
    <s v="PROD50"/>
    <s v="Boxing Hand Wraps"/>
    <x v="0"/>
    <x v="13"/>
    <s v="STORE3"/>
    <s v="Mann-Austin"/>
    <s v="East"/>
    <s v="Vasquezborough"/>
    <s v="Online"/>
    <s v="Credit Card"/>
    <n v="3"/>
    <n v="0.26000000000000012"/>
    <n v="721.94000000000017"/>
    <x v="1339"/>
  </r>
  <r>
    <s v="SALE1343"/>
    <x v="100"/>
    <x v="6"/>
    <x v="0"/>
    <s v="CUST1406"/>
    <x v="1"/>
    <n v="23"/>
    <s v="PROD97"/>
    <s v="Cricket Bat"/>
    <x v="0"/>
    <x v="0"/>
    <s v="STORE1"/>
    <s v="Martinez, Adkins and Johnson"/>
    <s v="North"/>
    <s v="Danielmouth"/>
    <s v="Flagship"/>
    <s v="COD"/>
    <n v="3"/>
    <n v="0"/>
    <n v="760.38"/>
    <x v="1340"/>
  </r>
  <r>
    <s v="SALE1344"/>
    <x v="369"/>
    <x v="9"/>
    <x v="0"/>
    <s v="CUST1298"/>
    <x v="0"/>
    <n v="64"/>
    <s v="PROD97"/>
    <s v="Cricket Bat"/>
    <x v="0"/>
    <x v="0"/>
    <s v="STORE6"/>
    <s v="Mann-Austin"/>
    <s v="East"/>
    <s v="Vasquezborough"/>
    <s v="Online"/>
    <s v="COD"/>
    <n v="3"/>
    <n v="0.21000000000000008"/>
    <n v="612.53000000000009"/>
    <x v="1341"/>
  </r>
  <r>
    <s v="SALE1345"/>
    <x v="128"/>
    <x v="8"/>
    <x v="0"/>
    <s v="CUST1041"/>
    <x v="0"/>
    <n v="21"/>
    <s v="PROD63"/>
    <s v="Organic Sunscreen Lotion"/>
    <x v="2"/>
    <x v="18"/>
    <s v="STORE16"/>
    <s v="Frederick-Wright"/>
    <s v="West"/>
    <s v="New Jimmymouth"/>
    <s v="Flagship"/>
    <s v="PayPal"/>
    <n v="3"/>
    <n v="0.29000000000000004"/>
    <n v="841.37"/>
    <x v="1342"/>
  </r>
  <r>
    <s v="SALE1346"/>
    <x v="394"/>
    <x v="3"/>
    <x v="1"/>
    <s v="CUST1261"/>
    <x v="1"/>
    <n v="27"/>
    <s v="PROD48"/>
    <s v="Car Dashboard Phone Holder"/>
    <x v="1"/>
    <x v="11"/>
    <s v="STORE9"/>
    <s v="Mann-Austin"/>
    <s v="East"/>
    <s v="Vasquezborough"/>
    <s v="Online"/>
    <s v="Credit Card"/>
    <n v="2"/>
    <n v="0.25"/>
    <n v="636.51"/>
    <x v="1343"/>
  </r>
  <r>
    <s v="SALE1347"/>
    <x v="616"/>
    <x v="4"/>
    <x v="2"/>
    <s v="CUST1091"/>
    <x v="1"/>
    <n v="29"/>
    <s v="PROD45"/>
    <s v="High-Grip Football"/>
    <x v="0"/>
    <x v="0"/>
    <s v="STORE8"/>
    <s v="Mann-Austin"/>
    <s v="East"/>
    <s v="Vasquezborough"/>
    <s v="Online"/>
    <s v="COD"/>
    <n v="2"/>
    <n v="0.21999999999999997"/>
    <n v="732.37"/>
    <x v="1344"/>
  </r>
  <r>
    <s v="SALE1348"/>
    <x v="61"/>
    <x v="8"/>
    <x v="2"/>
    <s v="CUST1164"/>
    <x v="1"/>
    <n v="39"/>
    <s v="PROD54"/>
    <s v="Sports Stopwatch Pro"/>
    <x v="0"/>
    <x v="11"/>
    <s v="STORE16"/>
    <s v="Frederick-Wright"/>
    <s v="West"/>
    <s v="New Jimmymouth"/>
    <s v="Flagship"/>
    <s v="COD"/>
    <n v="3"/>
    <n v="0.27999999999999992"/>
    <n v="183.43999999999991"/>
    <x v="1345"/>
  </r>
  <r>
    <s v="SALE1349"/>
    <x v="297"/>
    <x v="9"/>
    <x v="0"/>
    <s v="CUST1065"/>
    <x v="1"/>
    <n v="21"/>
    <s v="PROD11"/>
    <s v="Men's Graphic T-Shirt"/>
    <x v="4"/>
    <x v="12"/>
    <s v="STORE13"/>
    <s v="Martinez, Adkins and Johnson"/>
    <s v="North"/>
    <s v="Danielmouth"/>
    <s v="Flagship"/>
    <s v="PayPal"/>
    <n v="4"/>
    <n v="0.16000000000000003"/>
    <n v="898.58"/>
    <x v="1346"/>
  </r>
  <r>
    <s v="SALE1350"/>
    <x v="617"/>
    <x v="7"/>
    <x v="0"/>
    <s v="CUST1390"/>
    <x v="0"/>
    <n v="56"/>
    <s v="PROD23"/>
    <s v="Men's Formal Shirt"/>
    <x v="4"/>
    <x v="12"/>
    <s v="STORE2"/>
    <s v="Mann-Austin"/>
    <s v="East"/>
    <s v="Vasquezborough"/>
    <s v="Online"/>
    <s v="Credit Card"/>
    <n v="3"/>
    <n v="0.25"/>
    <n v="152.41"/>
    <x v="1347"/>
  </r>
  <r>
    <s v="SALE1351"/>
    <x v="618"/>
    <x v="7"/>
    <x v="2"/>
    <s v="CUST1223"/>
    <x v="0"/>
    <n v="50"/>
    <s v="PROD92"/>
    <s v="Microwave Oven"/>
    <x v="3"/>
    <x v="5"/>
    <s v="STORE14"/>
    <s v="Mcdonald Inc"/>
    <s v="South"/>
    <s v="Christopherland"/>
    <s v="Outlet"/>
    <s v="COD"/>
    <n v="3"/>
    <n v="0.28000000000000003"/>
    <n v="972.58"/>
    <x v="1348"/>
  </r>
  <r>
    <s v="SALE1352"/>
    <x v="157"/>
    <x v="1"/>
    <x v="1"/>
    <s v="CUST1466"/>
    <x v="0"/>
    <n v="18"/>
    <s v="PROD69"/>
    <s v="Men's Sports Shorts"/>
    <x v="4"/>
    <x v="14"/>
    <s v="STORE11"/>
    <s v="Martinez, Adkins and Johnson"/>
    <s v="North"/>
    <s v="Danielmouth"/>
    <s v="Flagship"/>
    <s v="COD"/>
    <n v="4"/>
    <n v="4.0000000000000147E-2"/>
    <n v="136.4"/>
    <x v="1349"/>
  </r>
  <r>
    <s v="SALE1353"/>
    <x v="51"/>
    <x v="7"/>
    <x v="2"/>
    <s v="CUST1400"/>
    <x v="1"/>
    <n v="57"/>
    <s v="PROD94"/>
    <s v="Vitamin E Body Lotion"/>
    <x v="2"/>
    <x v="18"/>
    <s v="STORE15"/>
    <s v="Shelton PLC"/>
    <s v="North"/>
    <s v="East Jenniferstad"/>
    <s v="Flagship"/>
    <s v="COD"/>
    <n v="1"/>
    <n v="0.27"/>
    <n v="509.63"/>
    <x v="1350"/>
  </r>
  <r>
    <s v="SALE1354"/>
    <x v="316"/>
    <x v="6"/>
    <x v="0"/>
    <s v="CUST1003"/>
    <x v="1"/>
    <n v="59"/>
    <s v="PROD97"/>
    <s v="Cricket Bat"/>
    <x v="0"/>
    <x v="0"/>
    <s v="STORE3"/>
    <s v="Mann-Austin"/>
    <s v="East"/>
    <s v="Vasquezborough"/>
    <s v="Online"/>
    <s v="COD"/>
    <n v="4"/>
    <n v="8.9999999999999858E-2"/>
    <n v="360.28"/>
    <x v="1351"/>
  </r>
  <r>
    <s v="SALE1355"/>
    <x v="126"/>
    <x v="8"/>
    <x v="2"/>
    <s v="CUST1080"/>
    <x v="1"/>
    <n v="61"/>
    <s v="PROD89"/>
    <s v="Face Foundation Kit"/>
    <x v="2"/>
    <x v="19"/>
    <s v="STORE15"/>
    <s v="Shelton PLC"/>
    <s v="North"/>
    <s v="East Jenniferstad"/>
    <s v="Flagship"/>
    <s v="PayPal"/>
    <n v="3"/>
    <n v="6.0000000000000053E-2"/>
    <n v="882.04999999999973"/>
    <x v="1352"/>
  </r>
  <r>
    <s v="SALE1356"/>
    <x v="290"/>
    <x v="8"/>
    <x v="0"/>
    <s v="CUST1195"/>
    <x v="0"/>
    <n v="60"/>
    <s v="PROD79"/>
    <s v="Decorative Lamp Shade"/>
    <x v="3"/>
    <x v="16"/>
    <s v="STORE8"/>
    <s v="Mann-Austin"/>
    <s v="East"/>
    <s v="Vasquezborough"/>
    <s v="Online"/>
    <s v="PayPal"/>
    <n v="3"/>
    <n v="0.12"/>
    <n v="141.54"/>
    <x v="1353"/>
  </r>
  <r>
    <s v="SALE1357"/>
    <x v="552"/>
    <x v="2"/>
    <x v="0"/>
    <s v="CUST1043"/>
    <x v="0"/>
    <n v="45"/>
    <s v="PROD15"/>
    <s v="4K Home Projector"/>
    <x v="1"/>
    <x v="5"/>
    <s v="STORE4"/>
    <s v="Mann-Austin"/>
    <s v="East"/>
    <s v="Vasquezborough"/>
    <s v="Online"/>
    <s v="COD"/>
    <n v="3"/>
    <n v="0.22999999999999998"/>
    <n v="83.5"/>
    <x v="1354"/>
  </r>
  <r>
    <s v="SALE1358"/>
    <x v="619"/>
    <x v="3"/>
    <x v="1"/>
    <s v="CUST1123"/>
    <x v="0"/>
    <n v="40"/>
    <s v="PROD14"/>
    <s v="Decorative Wall Mirror"/>
    <x v="3"/>
    <x v="6"/>
    <s v="STORE6"/>
    <s v="Mann-Austin"/>
    <s v="East"/>
    <s v="Vasquezborough"/>
    <s v="Online"/>
    <s v="PayPal"/>
    <n v="2"/>
    <n v="6.9999999999999951E-2"/>
    <n v="629.73"/>
    <x v="1355"/>
  </r>
  <r>
    <s v="SALE1359"/>
    <x v="541"/>
    <x v="11"/>
    <x v="1"/>
    <s v="CUST1012"/>
    <x v="1"/>
    <n v="55"/>
    <s v="PROD33"/>
    <s v="Modern Wall Clock"/>
    <x v="3"/>
    <x v="6"/>
    <s v="STORE6"/>
    <s v="Mann-Austin"/>
    <s v="East"/>
    <s v="Vasquezborough"/>
    <s v="Online"/>
    <s v="COD"/>
    <n v="2"/>
    <n v="0.20000000000000007"/>
    <n v="159.93000000000004"/>
    <x v="1356"/>
  </r>
  <r>
    <s v="SALE1360"/>
    <x v="620"/>
    <x v="0"/>
    <x v="2"/>
    <s v="CUST1012"/>
    <x v="1"/>
    <n v="55"/>
    <s v="PROD45"/>
    <s v="High-Grip Football"/>
    <x v="0"/>
    <x v="0"/>
    <s v="STORE18"/>
    <s v="Guerrero-Schmitt"/>
    <s v="East"/>
    <s v="East Stevechester"/>
    <s v="Flagship"/>
    <s v="COD"/>
    <n v="1"/>
    <n v="0.17999999999999994"/>
    <n v="459.89"/>
    <x v="1357"/>
  </r>
  <r>
    <s v="SALE1361"/>
    <x v="486"/>
    <x v="7"/>
    <x v="0"/>
    <s v="CUST1188"/>
    <x v="0"/>
    <n v="42"/>
    <s v="PROD33"/>
    <s v="Modern Wall Clock"/>
    <x v="3"/>
    <x v="6"/>
    <s v="STORE19"/>
    <s v="Mann-Austin"/>
    <s v="East"/>
    <s v="Vasquezborough"/>
    <s v="Online"/>
    <s v="Credit Card"/>
    <n v="4"/>
    <n v="0.27"/>
    <n v="885.57"/>
    <x v="1358"/>
  </r>
  <r>
    <s v="SALE1362"/>
    <x v="146"/>
    <x v="2"/>
    <x v="0"/>
    <s v="CUST1402"/>
    <x v="0"/>
    <n v="31"/>
    <s v="PROD54"/>
    <s v="Sports Stopwatch Pro"/>
    <x v="0"/>
    <x v="11"/>
    <s v="STORE15"/>
    <s v="Shelton PLC"/>
    <s v="North"/>
    <s v="East Jenniferstad"/>
    <s v="Flagship"/>
    <s v="PayPal"/>
    <n v="3"/>
    <n v="0"/>
    <n v="789.05000000000007"/>
    <x v="1359"/>
  </r>
  <r>
    <s v="SALE1363"/>
    <x v="313"/>
    <x v="3"/>
    <x v="1"/>
    <s v="CUST1154"/>
    <x v="1"/>
    <n v="35"/>
    <s v="PROD66"/>
    <s v="Women's Hair Dryer Brush"/>
    <x v="2"/>
    <x v="4"/>
    <s v="STORE0"/>
    <s v="Rivera-Warner"/>
    <s v="East"/>
    <s v="Washingtonfurt"/>
    <s v="Flagship"/>
    <s v="PayPal"/>
    <n v="1"/>
    <n v="0"/>
    <n v="570.52"/>
    <x v="1360"/>
  </r>
  <r>
    <s v="SALE1364"/>
    <x v="302"/>
    <x v="4"/>
    <x v="0"/>
    <s v="CUST1179"/>
    <x v="1"/>
    <n v="43"/>
    <s v="PROD27"/>
    <s v="Decorative Floor Vase"/>
    <x v="3"/>
    <x v="6"/>
    <s v="STORE16"/>
    <s v="Frederick-Wright"/>
    <s v="West"/>
    <s v="New Jimmymouth"/>
    <s v="Flagship"/>
    <s v="COD"/>
    <n v="4"/>
    <n v="0.21999999999999997"/>
    <n v="310.79000000000002"/>
    <x v="1361"/>
  </r>
  <r>
    <s v="SALE1365"/>
    <x v="234"/>
    <x v="10"/>
    <x v="2"/>
    <s v="CUST1057"/>
    <x v="1"/>
    <n v="43"/>
    <s v="PROD68"/>
    <s v="Wooden Nightstand"/>
    <x v="3"/>
    <x v="22"/>
    <s v="STORE17"/>
    <s v="Holloway Ltd"/>
    <s v="North"/>
    <s v="Bensonhaven"/>
    <s v="Flagship"/>
    <s v="Credit Card"/>
    <n v="4"/>
    <n v="0.17000000000000004"/>
    <n v="255.67000000000002"/>
    <x v="1362"/>
  </r>
  <r>
    <s v="SALE1366"/>
    <x v="433"/>
    <x v="10"/>
    <x v="0"/>
    <s v="CUST1129"/>
    <x v="1"/>
    <n v="43"/>
    <s v="PROD27"/>
    <s v="Decorative Floor Vase"/>
    <x v="3"/>
    <x v="6"/>
    <s v="STORE16"/>
    <s v="Frederick-Wright"/>
    <s v="West"/>
    <s v="New Jimmymouth"/>
    <s v="Flagship"/>
    <s v="COD"/>
    <n v="2"/>
    <n v="9.9999999999999867E-2"/>
    <n v="270.65999999999991"/>
    <x v="1363"/>
  </r>
  <r>
    <s v="SALE1367"/>
    <x v="62"/>
    <x v="8"/>
    <x v="2"/>
    <s v="CUST1299"/>
    <x v="1"/>
    <n v="48"/>
    <s v="PROD23"/>
    <s v="Men's Formal Shirt"/>
    <x v="4"/>
    <x v="12"/>
    <s v="STORE17"/>
    <s v="Holloway Ltd"/>
    <s v="North"/>
    <s v="Bensonhaven"/>
    <s v="Flagship"/>
    <s v="COD"/>
    <n v="3"/>
    <n v="0.19999999999999996"/>
    <n v="373.35"/>
    <x v="1364"/>
  </r>
  <r>
    <s v="SALE1368"/>
    <x v="542"/>
    <x v="5"/>
    <x v="0"/>
    <s v="CUST1036"/>
    <x v="1"/>
    <n v="20"/>
    <s v="PROD59"/>
    <s v="Men's Hair Styling Gel"/>
    <x v="2"/>
    <x v="4"/>
    <s v="STORE11"/>
    <s v="Martinez, Adkins and Johnson"/>
    <s v="North"/>
    <s v="Danielmouth"/>
    <s v="Flagship"/>
    <s v="PayPal"/>
    <n v="2"/>
    <n v="1.9999999999999907E-2"/>
    <n v="23.58"/>
    <x v="1365"/>
  </r>
  <r>
    <s v="SALE1369"/>
    <x v="104"/>
    <x v="5"/>
    <x v="2"/>
    <s v="CUST1005"/>
    <x v="0"/>
    <n v="24"/>
    <s v="PROD35"/>
    <s v="Bedroom Table Lamp"/>
    <x v="3"/>
    <x v="16"/>
    <s v="STORE7"/>
    <s v="Mann-Austin"/>
    <s v="East"/>
    <s v="Vasquezborough"/>
    <s v="Online"/>
    <s v="PayPal"/>
    <n v="4"/>
    <n v="0.20999999999999996"/>
    <n v="185.66999999999996"/>
    <x v="1366"/>
  </r>
  <r>
    <s v="SALE1370"/>
    <x v="523"/>
    <x v="10"/>
    <x v="0"/>
    <s v="CUST1120"/>
    <x v="1"/>
    <n v="44"/>
    <s v="PROD18"/>
    <s v="Women's Denim Jeans"/>
    <x v="4"/>
    <x v="14"/>
    <s v="STORE13"/>
    <s v="Martinez, Adkins and Johnson"/>
    <s v="North"/>
    <s v="Danielmouth"/>
    <s v="Flagship"/>
    <s v="PayPal"/>
    <n v="3"/>
    <n v="0.27000000000000013"/>
    <n v="928.74000000000024"/>
    <x v="1367"/>
  </r>
  <r>
    <s v="SALE1371"/>
    <x v="163"/>
    <x v="3"/>
    <x v="1"/>
    <s v="CUST1029"/>
    <x v="1"/>
    <n v="54"/>
    <s v="PROD84"/>
    <s v="Wooden Bookshelf"/>
    <x v="3"/>
    <x v="22"/>
    <s v="STORE5"/>
    <s v="Mann-Austin"/>
    <s v="East"/>
    <s v="Vasquezborough"/>
    <s v="Online"/>
    <s v="COD"/>
    <n v="3"/>
    <n v="6.9999999999999951E-2"/>
    <n v="923.37999999999977"/>
    <x v="1368"/>
  </r>
  <r>
    <s v="SALE1372"/>
    <x v="5"/>
    <x v="0"/>
    <x v="0"/>
    <s v="CUST1462"/>
    <x v="1"/>
    <n v="34"/>
    <s v="PROD4"/>
    <s v="Portable Power Bank"/>
    <x v="1"/>
    <x v="10"/>
    <s v="STORE9"/>
    <s v="Mann-Austin"/>
    <s v="East"/>
    <s v="Vasquezborough"/>
    <s v="Online"/>
    <s v="PayPal"/>
    <n v="2"/>
    <n v="9.9999999999999978E-2"/>
    <n v="409.26"/>
    <x v="1369"/>
  </r>
  <r>
    <s v="SALE1373"/>
    <x v="539"/>
    <x v="1"/>
    <x v="1"/>
    <s v="CUST1254"/>
    <x v="0"/>
    <n v="34"/>
    <s v="PROD23"/>
    <s v="Men's Formal Shirt"/>
    <x v="4"/>
    <x v="12"/>
    <s v="STORE7"/>
    <s v="Mann-Austin"/>
    <s v="East"/>
    <s v="Vasquezborough"/>
    <s v="Online"/>
    <s v="Credit Card"/>
    <n v="2"/>
    <n v="0.16000000000000003"/>
    <n v="608.46"/>
    <x v="1370"/>
  </r>
  <r>
    <s v="SALE1374"/>
    <x v="101"/>
    <x v="5"/>
    <x v="2"/>
    <s v="CUST1212"/>
    <x v="1"/>
    <n v="63"/>
    <s v="PROD42"/>
    <s v="Smart Home WiFi Camera"/>
    <x v="1"/>
    <x v="11"/>
    <s v="STORE19"/>
    <s v="Mann-Austin"/>
    <s v="East"/>
    <s v="Vasquezborough"/>
    <s v="Online"/>
    <s v="Credit Card"/>
    <n v="4"/>
    <n v="8.9999999999999858E-2"/>
    <n v="150.47999999999999"/>
    <x v="1371"/>
  </r>
  <r>
    <s v="SALE1375"/>
    <x v="415"/>
    <x v="7"/>
    <x v="0"/>
    <s v="CUST1245"/>
    <x v="1"/>
    <n v="57"/>
    <s v="PROD68"/>
    <s v="Wooden Nightstand"/>
    <x v="3"/>
    <x v="22"/>
    <s v="STORE14"/>
    <s v="Mcdonald Inc"/>
    <s v="South"/>
    <s v="Christopherland"/>
    <s v="Outlet"/>
    <s v="Credit Card"/>
    <n v="4"/>
    <n v="2.0000000000000018E-2"/>
    <n v="207.41"/>
    <x v="1372"/>
  </r>
  <r>
    <s v="SALE1376"/>
    <x v="225"/>
    <x v="5"/>
    <x v="2"/>
    <s v="CUST1172"/>
    <x v="1"/>
    <n v="41"/>
    <s v="PROD11"/>
    <s v="Men's Graphic T-Shirt"/>
    <x v="4"/>
    <x v="12"/>
    <s v="STORE6"/>
    <s v="Mann-Austin"/>
    <s v="East"/>
    <s v="Vasquezborough"/>
    <s v="Online"/>
    <s v="PayPal"/>
    <n v="1"/>
    <n v="0.15000000000000002"/>
    <n v="56.59"/>
    <x v="1373"/>
  </r>
  <r>
    <s v="SALE1377"/>
    <x v="228"/>
    <x v="4"/>
    <x v="2"/>
    <s v="CUST1405"/>
    <x v="1"/>
    <n v="18"/>
    <s v="PROD39"/>
    <s v="Portable Power Bank"/>
    <x v="1"/>
    <x v="10"/>
    <s v="STORE4"/>
    <s v="Mann-Austin"/>
    <s v="East"/>
    <s v="Vasquezborough"/>
    <s v="Online"/>
    <s v="Credit Card"/>
    <n v="4"/>
    <n v="0.27"/>
    <n v="995.40000000000009"/>
    <x v="1374"/>
  </r>
  <r>
    <s v="SALE1378"/>
    <x v="361"/>
    <x v="1"/>
    <x v="0"/>
    <s v="CUST1064"/>
    <x v="0"/>
    <n v="33"/>
    <s v="PROD47"/>
    <s v="Makeup Brush Set"/>
    <x v="2"/>
    <x v="19"/>
    <s v="STORE12"/>
    <s v="Martinez, Adkins and Johnson"/>
    <s v="North"/>
    <s v="Danielmouth"/>
    <s v="Flagship"/>
    <s v="Credit Card"/>
    <n v="2"/>
    <n v="0.24"/>
    <n v="591.33000000000004"/>
    <x v="1375"/>
  </r>
  <r>
    <s v="SALE1379"/>
    <x v="9"/>
    <x v="0"/>
    <x v="2"/>
    <s v="CUST1378"/>
    <x v="1"/>
    <n v="44"/>
    <s v="PROD48"/>
    <s v="Car Dashboard Phone Holder"/>
    <x v="1"/>
    <x v="11"/>
    <s v="STORE17"/>
    <s v="Holloway Ltd"/>
    <s v="North"/>
    <s v="Bensonhaven"/>
    <s v="Flagship"/>
    <s v="Credit Card"/>
    <n v="2"/>
    <n v="0.24"/>
    <n v="204.89"/>
    <x v="1376"/>
  </r>
  <r>
    <s v="SALE1380"/>
    <x v="583"/>
    <x v="8"/>
    <x v="0"/>
    <s v="CUST1090"/>
    <x v="1"/>
    <n v="58"/>
    <s v="PROD65"/>
    <s v="Adjustable Dumbbells 20kg"/>
    <x v="0"/>
    <x v="13"/>
    <s v="STORE14"/>
    <s v="Mcdonald Inc"/>
    <s v="South"/>
    <s v="Christopherland"/>
    <s v="Outlet"/>
    <s v="COD"/>
    <n v="2"/>
    <n v="7.999999999999996E-2"/>
    <n v="546.41"/>
    <x v="1377"/>
  </r>
  <r>
    <s v="SALE1381"/>
    <x v="199"/>
    <x v="10"/>
    <x v="0"/>
    <s v="CUST1056"/>
    <x v="1"/>
    <n v="49"/>
    <s v="PROD18"/>
    <s v="Women's Denim Jeans"/>
    <x v="4"/>
    <x v="14"/>
    <s v="STORE12"/>
    <s v="Martinez, Adkins and Johnson"/>
    <s v="North"/>
    <s v="Danielmouth"/>
    <s v="Flagship"/>
    <s v="Credit Card"/>
    <n v="4"/>
    <n v="0.17000000000000004"/>
    <n v="455.49"/>
    <x v="1378"/>
  </r>
  <r>
    <s v="SALE1382"/>
    <x v="621"/>
    <x v="9"/>
    <x v="0"/>
    <s v="CUST1422"/>
    <x v="1"/>
    <n v="42"/>
    <s v="PROD10"/>
    <s v="Men's Graphic T-Shirt"/>
    <x v="4"/>
    <x v="12"/>
    <s v="STORE16"/>
    <s v="Frederick-Wright"/>
    <s v="West"/>
    <s v="New Jimmymouth"/>
    <s v="Flagship"/>
    <s v="Credit Card"/>
    <n v="2"/>
    <n v="0.16000000000000003"/>
    <n v="700.2700000000001"/>
    <x v="1379"/>
  </r>
  <r>
    <s v="SALE1383"/>
    <x v="54"/>
    <x v="1"/>
    <x v="1"/>
    <s v="CUST1345"/>
    <x v="0"/>
    <n v="33"/>
    <s v="PROD82"/>
    <s v="Fitness Resistance Bands"/>
    <x v="0"/>
    <x v="13"/>
    <s v="STORE17"/>
    <s v="Holloway Ltd"/>
    <s v="North"/>
    <s v="Bensonhaven"/>
    <s v="Flagship"/>
    <s v="Credit Card"/>
    <n v="2"/>
    <n v="9.000000000000008E-2"/>
    <n v="160.21"/>
    <x v="1380"/>
  </r>
  <r>
    <s v="SALE1384"/>
    <x v="177"/>
    <x v="9"/>
    <x v="2"/>
    <s v="CUST1031"/>
    <x v="0"/>
    <n v="41"/>
    <s v="PROD47"/>
    <s v="Makeup Brush Set"/>
    <x v="2"/>
    <x v="19"/>
    <s v="STORE11"/>
    <s v="Martinez, Adkins and Johnson"/>
    <s v="North"/>
    <s v="Danielmouth"/>
    <s v="Flagship"/>
    <s v="COD"/>
    <n v="1"/>
    <n v="0.28000000000000003"/>
    <n v="713.63"/>
    <x v="1381"/>
  </r>
  <r>
    <s v="SALE1385"/>
    <x v="21"/>
    <x v="2"/>
    <x v="0"/>
    <s v="CUST1227"/>
    <x v="1"/>
    <n v="63"/>
    <s v="PROD93"/>
    <s v="USB-C Laptop Charger"/>
    <x v="1"/>
    <x v="3"/>
    <s v="STORE7"/>
    <s v="Mann-Austin"/>
    <s v="East"/>
    <s v="Vasquezborough"/>
    <s v="Online"/>
    <s v="COD"/>
    <n v="2"/>
    <n v="0.19999999999999996"/>
    <n v="224.69"/>
    <x v="1382"/>
  </r>
  <r>
    <s v="SALE1386"/>
    <x v="295"/>
    <x v="9"/>
    <x v="2"/>
    <s v="CUST1453"/>
    <x v="1"/>
    <n v="62"/>
    <s v="PROD20"/>
    <s v="Outdoor Sports Water Bottle"/>
    <x v="0"/>
    <x v="11"/>
    <s v="STORE14"/>
    <s v="Mcdonald Inc"/>
    <s v="South"/>
    <s v="Christopherland"/>
    <s v="Outlet"/>
    <s v="Credit Card"/>
    <n v="2"/>
    <n v="6.0000000000000053E-2"/>
    <n v="740.57"/>
    <x v="1383"/>
  </r>
  <r>
    <s v="SALE1387"/>
    <x v="297"/>
    <x v="9"/>
    <x v="0"/>
    <s v="CUST1142"/>
    <x v="0"/>
    <n v="37"/>
    <s v="PROD11"/>
    <s v="Men's Graphic T-Shirt"/>
    <x v="4"/>
    <x v="12"/>
    <s v="STORE3"/>
    <s v="Mann-Austin"/>
    <s v="East"/>
    <s v="Vasquezborough"/>
    <s v="Online"/>
    <s v="PayPal"/>
    <n v="3"/>
    <n v="0.22999999999999998"/>
    <n v="250.14"/>
    <x v="1384"/>
  </r>
  <r>
    <s v="SALE1388"/>
    <x v="622"/>
    <x v="1"/>
    <x v="0"/>
    <s v="CUST1020"/>
    <x v="0"/>
    <n v="59"/>
    <s v="PROD98"/>
    <s v="Portable Bluetooth Speaker"/>
    <x v="1"/>
    <x v="1"/>
    <s v="STORE19"/>
    <s v="Mann-Austin"/>
    <s v="East"/>
    <s v="Vasquezborough"/>
    <s v="Online"/>
    <s v="Credit Card"/>
    <n v="3"/>
    <n v="1.0000000000000231E-2"/>
    <n v="34.97000000000002"/>
    <x v="1385"/>
  </r>
  <r>
    <s v="SALE1389"/>
    <x v="233"/>
    <x v="0"/>
    <x v="2"/>
    <s v="CUST1304"/>
    <x v="0"/>
    <n v="41"/>
    <s v="PROD42"/>
    <s v="Smart Home WiFi Camera"/>
    <x v="1"/>
    <x v="11"/>
    <s v="STORE16"/>
    <s v="Frederick-Wright"/>
    <s v="West"/>
    <s v="New Jimmymouth"/>
    <s v="Flagship"/>
    <s v="PayPal"/>
    <n v="1"/>
    <n v="0.30000000000000004"/>
    <n v="653.91000000000008"/>
    <x v="1386"/>
  </r>
  <r>
    <s v="SALE1390"/>
    <x v="214"/>
    <x v="6"/>
    <x v="0"/>
    <s v="CUST1363"/>
    <x v="0"/>
    <n v="23"/>
    <s v="PROD66"/>
    <s v="Women's Hair Dryer Brush"/>
    <x v="2"/>
    <x v="4"/>
    <s v="STORE3"/>
    <s v="Mann-Austin"/>
    <s v="East"/>
    <s v="Vasquezborough"/>
    <s v="Online"/>
    <s v="Credit Card"/>
    <n v="1"/>
    <n v="0.24"/>
    <n v="997.87"/>
    <x v="1387"/>
  </r>
  <r>
    <s v="SALE1391"/>
    <x v="209"/>
    <x v="6"/>
    <x v="0"/>
    <s v="CUST1208"/>
    <x v="0"/>
    <n v="54"/>
    <s v="PROD89"/>
    <s v="Face Foundation Kit"/>
    <x v="2"/>
    <x v="19"/>
    <s v="STORE14"/>
    <s v="Mcdonald Inc"/>
    <s v="South"/>
    <s v="Christopherland"/>
    <s v="Outlet"/>
    <s v="COD"/>
    <n v="1"/>
    <n v="0.27"/>
    <n v="174.27"/>
    <x v="1388"/>
  </r>
  <r>
    <s v="SALE1392"/>
    <x v="623"/>
    <x v="9"/>
    <x v="0"/>
    <s v="CUST1115"/>
    <x v="1"/>
    <n v="53"/>
    <s v="PROD49"/>
    <s v="Men's Roll-On Perfume"/>
    <x v="2"/>
    <x v="2"/>
    <s v="STORE7"/>
    <s v="Mann-Austin"/>
    <s v="East"/>
    <s v="Vasquezborough"/>
    <s v="Online"/>
    <s v="Credit Card"/>
    <n v="3"/>
    <n v="0.17000000000000015"/>
    <n v="847.44000000000017"/>
    <x v="1389"/>
  </r>
  <r>
    <s v="SALE1393"/>
    <x v="463"/>
    <x v="3"/>
    <x v="1"/>
    <s v="CUST1428"/>
    <x v="1"/>
    <n v="27"/>
    <s v="PROD2"/>
    <s v="Knee Support Brace"/>
    <x v="0"/>
    <x v="20"/>
    <s v="STORE2"/>
    <s v="Mann-Austin"/>
    <s v="East"/>
    <s v="Vasquezborough"/>
    <s v="Online"/>
    <s v="Credit Card"/>
    <n v="1"/>
    <n v="8.9999999999999969E-2"/>
    <n v="493.44999999999993"/>
    <x v="1390"/>
  </r>
  <r>
    <s v="SALE1394"/>
    <x v="85"/>
    <x v="11"/>
    <x v="0"/>
    <s v="CUST1232"/>
    <x v="1"/>
    <n v="27"/>
    <s v="PROD62"/>
    <s v="Laptop Cooling Pad"/>
    <x v="1"/>
    <x v="3"/>
    <s v="STORE2"/>
    <s v="Mann-Austin"/>
    <s v="East"/>
    <s v="Vasquezborough"/>
    <s v="Online"/>
    <s v="Credit Card"/>
    <n v="4"/>
    <n v="0.14000000000000001"/>
    <n v="111.66000000000001"/>
    <x v="1391"/>
  </r>
  <r>
    <s v="SALE1395"/>
    <x v="530"/>
    <x v="6"/>
    <x v="0"/>
    <s v="CUST1278"/>
    <x v="1"/>
    <n v="42"/>
    <s v="PROD90"/>
    <s v="Gaming Mouse Pad XL"/>
    <x v="1"/>
    <x v="11"/>
    <s v="STORE11"/>
    <s v="Martinez, Adkins and Johnson"/>
    <s v="North"/>
    <s v="Danielmouth"/>
    <s v="Flagship"/>
    <s v="COD"/>
    <n v="1"/>
    <n v="9.9999999999999978E-2"/>
    <n v="413.65000000000003"/>
    <x v="1392"/>
  </r>
  <r>
    <s v="SALE1396"/>
    <x v="299"/>
    <x v="9"/>
    <x v="2"/>
    <s v="CUST1475"/>
    <x v="1"/>
    <n v="18"/>
    <s v="PROD89"/>
    <s v="Face Foundation Kit"/>
    <x v="2"/>
    <x v="19"/>
    <s v="STORE9"/>
    <s v="Mann-Austin"/>
    <s v="East"/>
    <s v="Vasquezborough"/>
    <s v="Online"/>
    <s v="COD"/>
    <n v="1"/>
    <n v="0.24"/>
    <n v="317.14999999999998"/>
    <x v="1393"/>
  </r>
  <r>
    <s v="SALE1397"/>
    <x v="498"/>
    <x v="7"/>
    <x v="2"/>
    <s v="CUST1359"/>
    <x v="0"/>
    <n v="32"/>
    <s v="PROD88"/>
    <s v="Sports Wrist Sweatbands"/>
    <x v="0"/>
    <x v="11"/>
    <s v="STORE1"/>
    <s v="Martinez, Adkins and Johnson"/>
    <s v="North"/>
    <s v="Danielmouth"/>
    <s v="Flagship"/>
    <s v="COD"/>
    <n v="3"/>
    <n v="5.0000000000000155E-2"/>
    <n v="642.94000000000017"/>
    <x v="1394"/>
  </r>
  <r>
    <s v="SALE1398"/>
    <x v="145"/>
    <x v="3"/>
    <x v="0"/>
    <s v="CUST1133"/>
    <x v="1"/>
    <n v="62"/>
    <s v="PROD57"/>
    <s v="Foam Roller"/>
    <x v="0"/>
    <x v="13"/>
    <s v="STORE10"/>
    <s v="Martinez, Adkins and Johnson"/>
    <s v="North"/>
    <s v="Danielmouth"/>
    <s v="Flagship"/>
    <s v="COD"/>
    <n v="4"/>
    <n v="0.18999999999999984"/>
    <n v="559.5899999999998"/>
    <x v="1395"/>
  </r>
  <r>
    <s v="SALE1399"/>
    <x v="624"/>
    <x v="2"/>
    <x v="0"/>
    <s v="CUST1114"/>
    <x v="0"/>
    <n v="30"/>
    <s v="PROD29"/>
    <s v="Fabric Sofa Throw Blanket"/>
    <x v="3"/>
    <x v="6"/>
    <s v="STORE18"/>
    <s v="Guerrero-Schmitt"/>
    <s v="East"/>
    <s v="East Stevechester"/>
    <s v="Flagship"/>
    <s v="PayPal"/>
    <n v="1"/>
    <n v="0.29000000000000004"/>
    <n v="758.54000000000008"/>
    <x v="1396"/>
  </r>
  <r>
    <s v="SALE1400"/>
    <x v="42"/>
    <x v="1"/>
    <x v="0"/>
    <s v="CUST1462"/>
    <x v="1"/>
    <n v="34"/>
    <s v="PROD80"/>
    <s v="Wall-Mounted Spice Rack"/>
    <x v="3"/>
    <x v="8"/>
    <s v="STORE15"/>
    <s v="Shelton PLC"/>
    <s v="North"/>
    <s v="East Jenniferstad"/>
    <s v="Flagship"/>
    <s v="PayPal"/>
    <n v="4"/>
    <n v="0.16000000000000003"/>
    <n v="643.95999999999992"/>
    <x v="1397"/>
  </r>
  <r>
    <s v="SALE1401"/>
    <x v="507"/>
    <x v="1"/>
    <x v="0"/>
    <s v="CUST1243"/>
    <x v="1"/>
    <n v="56"/>
    <s v="PROD24"/>
    <s v="Foldable Camping Chair"/>
    <x v="0"/>
    <x v="9"/>
    <s v="STORE9"/>
    <s v="Mann-Austin"/>
    <s v="East"/>
    <s v="Vasquezborough"/>
    <s v="Online"/>
    <s v="Credit Card"/>
    <n v="1"/>
    <n v="9.9999999999999978E-2"/>
    <n v="882.73"/>
    <x v="1398"/>
  </r>
  <r>
    <s v="SALE1402"/>
    <x v="38"/>
    <x v="9"/>
    <x v="0"/>
    <s v="CUST1325"/>
    <x v="0"/>
    <n v="60"/>
    <s v="PROD91"/>
    <s v="Women's High Heels"/>
    <x v="4"/>
    <x v="15"/>
    <s v="STORE19"/>
    <s v="Mann-Austin"/>
    <s v="East"/>
    <s v="Vasquezborough"/>
    <s v="Online"/>
    <s v="PayPal"/>
    <n v="2"/>
    <n v="0.26"/>
    <n v="600.03"/>
    <x v="1399"/>
  </r>
  <r>
    <s v="SALE1403"/>
    <x v="625"/>
    <x v="1"/>
    <x v="0"/>
    <s v="CUST1157"/>
    <x v="0"/>
    <n v="59"/>
    <s v="PROD54"/>
    <s v="Sports Stopwatch Pro"/>
    <x v="0"/>
    <x v="11"/>
    <s v="STORE5"/>
    <s v="Mann-Austin"/>
    <s v="East"/>
    <s v="Vasquezborough"/>
    <s v="Online"/>
    <s v="PayPal"/>
    <n v="2"/>
    <n v="6.9999999999999951E-2"/>
    <n v="628.83000000000004"/>
    <x v="1400"/>
  </r>
  <r>
    <s v="SALE1404"/>
    <x v="477"/>
    <x v="1"/>
    <x v="1"/>
    <s v="CUST1175"/>
    <x v="0"/>
    <n v="56"/>
    <s v="PROD81"/>
    <s v="Badminton Racket Set"/>
    <x v="0"/>
    <x v="20"/>
    <s v="STORE9"/>
    <s v="Mann-Austin"/>
    <s v="East"/>
    <s v="Vasquezborough"/>
    <s v="Online"/>
    <s v="COD"/>
    <n v="3"/>
    <n v="0.20999999999999996"/>
    <n v="113.86999999999999"/>
    <x v="1401"/>
  </r>
  <r>
    <s v="SALE1405"/>
    <x v="626"/>
    <x v="6"/>
    <x v="0"/>
    <s v="CUST1418"/>
    <x v="1"/>
    <n v="60"/>
    <s v="PROD72"/>
    <s v="Professional Jump Rope"/>
    <x v="0"/>
    <x v="13"/>
    <s v="STORE7"/>
    <s v="Mann-Austin"/>
    <s v="East"/>
    <s v="Vasquezborough"/>
    <s v="Online"/>
    <s v="PayPal"/>
    <n v="4"/>
    <n v="0.17999999999999994"/>
    <n v="282.07"/>
    <x v="1402"/>
  </r>
  <r>
    <s v="SALE1406"/>
    <x v="63"/>
    <x v="1"/>
    <x v="1"/>
    <s v="CUST1156"/>
    <x v="0"/>
    <n v="46"/>
    <s v="PROD54"/>
    <s v="Sports Stopwatch Pro"/>
    <x v="0"/>
    <x v="11"/>
    <s v="STORE6"/>
    <s v="Mann-Austin"/>
    <s v="East"/>
    <s v="Vasquezborough"/>
    <s v="Online"/>
    <s v="PayPal"/>
    <n v="3"/>
    <n v="0.17000000000000015"/>
    <n v="676.77000000000032"/>
    <x v="1403"/>
  </r>
  <r>
    <s v="SALE1407"/>
    <x v="625"/>
    <x v="1"/>
    <x v="0"/>
    <s v="CUST1220"/>
    <x v="1"/>
    <n v="50"/>
    <s v="PROD7"/>
    <s v="Men's Sports Shorts"/>
    <x v="4"/>
    <x v="14"/>
    <s v="STORE16"/>
    <s v="Frederick-Wright"/>
    <s v="West"/>
    <s v="New Jimmymouth"/>
    <s v="Flagship"/>
    <s v="Credit Card"/>
    <n v="2"/>
    <n v="8.9999999999999969E-2"/>
    <n v="362.7"/>
    <x v="1404"/>
  </r>
  <r>
    <s v="SALE1408"/>
    <x v="252"/>
    <x v="4"/>
    <x v="2"/>
    <s v="CUST1135"/>
    <x v="1"/>
    <n v="33"/>
    <s v="PROD13"/>
    <s v="Men's Graphic T-Shirt"/>
    <x v="4"/>
    <x v="12"/>
    <s v="STORE2"/>
    <s v="Mann-Austin"/>
    <s v="East"/>
    <s v="Vasquezborough"/>
    <s v="Online"/>
    <s v="COD"/>
    <n v="1"/>
    <n v="0.19999999999999996"/>
    <n v="908.5"/>
    <x v="1405"/>
  </r>
  <r>
    <s v="SALE1409"/>
    <x v="627"/>
    <x v="4"/>
    <x v="0"/>
    <s v="CUST1067"/>
    <x v="0"/>
    <n v="58"/>
    <s v="PROD25"/>
    <s v="Women's Scarf Set"/>
    <x v="4"/>
    <x v="11"/>
    <s v="STORE15"/>
    <s v="Shelton PLC"/>
    <s v="North"/>
    <s v="East Jenniferstad"/>
    <s v="Flagship"/>
    <s v="COD"/>
    <n v="2"/>
    <n v="0.19999999999999996"/>
    <n v="795.37"/>
    <x v="1406"/>
  </r>
  <r>
    <s v="SALE1410"/>
    <x v="451"/>
    <x v="10"/>
    <x v="2"/>
    <s v="CUST1144"/>
    <x v="1"/>
    <n v="62"/>
    <s v="PROD35"/>
    <s v="Bedroom Table Lamp"/>
    <x v="3"/>
    <x v="16"/>
    <s v="STORE4"/>
    <s v="Mann-Austin"/>
    <s v="East"/>
    <s v="Vasquezborough"/>
    <s v="Online"/>
    <s v="COD"/>
    <n v="2"/>
    <n v="0.17000000000000004"/>
    <n v="326.85000000000002"/>
    <x v="1407"/>
  </r>
  <r>
    <s v="SALE1411"/>
    <x v="285"/>
    <x v="3"/>
    <x v="0"/>
    <s v="CUST1350"/>
    <x v="0"/>
    <n v="26"/>
    <s v="PROD56"/>
    <s v="Premium Blanket Throw"/>
    <x v="3"/>
    <x v="6"/>
    <s v="STORE14"/>
    <s v="Mcdonald Inc"/>
    <s v="South"/>
    <s v="Christopherland"/>
    <s v="Outlet"/>
    <s v="Credit Card"/>
    <n v="3"/>
    <n v="0.18999999999999995"/>
    <n v="169.43000000000004"/>
    <x v="1408"/>
  </r>
  <r>
    <s v="SALE1412"/>
    <x v="106"/>
    <x v="5"/>
    <x v="0"/>
    <s v="CUST1163"/>
    <x v="0"/>
    <n v="21"/>
    <s v="PROD83"/>
    <s v="Hydrating Face Cleanser"/>
    <x v="2"/>
    <x v="18"/>
    <s v="STORE6"/>
    <s v="Mann-Austin"/>
    <s v="East"/>
    <s v="Vasquezborough"/>
    <s v="Online"/>
    <s v="Credit Card"/>
    <n v="1"/>
    <n v="9.9999999999999978E-2"/>
    <n v="254.47"/>
    <x v="1409"/>
  </r>
  <r>
    <s v="SALE1413"/>
    <x v="582"/>
    <x v="7"/>
    <x v="0"/>
    <s v="CUST1418"/>
    <x v="1"/>
    <n v="60"/>
    <s v="PROD25"/>
    <s v="Women's Scarf Set"/>
    <x v="4"/>
    <x v="11"/>
    <s v="STORE16"/>
    <s v="Frederick-Wright"/>
    <s v="West"/>
    <s v="New Jimmymouth"/>
    <s v="Flagship"/>
    <s v="COD"/>
    <n v="4"/>
    <n v="0.10999999999999999"/>
    <n v="627.73"/>
    <x v="1410"/>
  </r>
  <r>
    <s v="SALE1414"/>
    <x v="22"/>
    <x v="10"/>
    <x v="0"/>
    <s v="CUST1371"/>
    <x v="1"/>
    <n v="21"/>
    <s v="PROD31"/>
    <s v="Basketball"/>
    <x v="0"/>
    <x v="0"/>
    <s v="STORE19"/>
    <s v="Mann-Austin"/>
    <s v="East"/>
    <s v="Vasquezborough"/>
    <s v="Online"/>
    <s v="COD"/>
    <n v="4"/>
    <n v="0.13"/>
    <n v="327.25"/>
    <x v="1411"/>
  </r>
  <r>
    <s v="SALE1415"/>
    <x v="82"/>
    <x v="10"/>
    <x v="2"/>
    <s v="CUST1145"/>
    <x v="0"/>
    <n v="46"/>
    <s v="PROD59"/>
    <s v="Men's Hair Styling Gel"/>
    <x v="2"/>
    <x v="4"/>
    <s v="STORE11"/>
    <s v="Martinez, Adkins and Johnson"/>
    <s v="North"/>
    <s v="Danielmouth"/>
    <s v="Flagship"/>
    <s v="COD"/>
    <n v="4"/>
    <n v="0.17999999999999994"/>
    <n v="511.42999999999995"/>
    <x v="1412"/>
  </r>
  <r>
    <s v="SALE1416"/>
    <x v="628"/>
    <x v="2"/>
    <x v="0"/>
    <s v="CUST1165"/>
    <x v="1"/>
    <n v="47"/>
    <s v="PROD63"/>
    <s v="Organic Sunscreen Lotion"/>
    <x v="2"/>
    <x v="18"/>
    <s v="STORE17"/>
    <s v="Holloway Ltd"/>
    <s v="North"/>
    <s v="Bensonhaven"/>
    <s v="Flagship"/>
    <s v="PayPal"/>
    <n v="4"/>
    <n v="0.22999999999999998"/>
    <n v="194.67"/>
    <x v="1413"/>
  </r>
  <r>
    <s v="SALE1417"/>
    <x v="288"/>
    <x v="4"/>
    <x v="0"/>
    <s v="CUST1059"/>
    <x v="0"/>
    <n v="53"/>
    <s v="PROD23"/>
    <s v="Men's Formal Shirt"/>
    <x v="4"/>
    <x v="12"/>
    <s v="STORE1"/>
    <s v="Martinez, Adkins and Johnson"/>
    <s v="North"/>
    <s v="Danielmouth"/>
    <s v="Flagship"/>
    <s v="Credit Card"/>
    <n v="2"/>
    <n v="7.0000000000000062E-2"/>
    <n v="54.510000000000005"/>
    <x v="1414"/>
  </r>
  <r>
    <s v="SALE1418"/>
    <x v="278"/>
    <x v="8"/>
    <x v="0"/>
    <s v="CUST1076"/>
    <x v="0"/>
    <n v="37"/>
    <s v="PROD62"/>
    <s v="Laptop Cooling Pad"/>
    <x v="1"/>
    <x v="3"/>
    <s v="STORE11"/>
    <s v="Martinez, Adkins and Johnson"/>
    <s v="North"/>
    <s v="Danielmouth"/>
    <s v="Flagship"/>
    <s v="PayPal"/>
    <n v="4"/>
    <n v="0.14000000000000001"/>
    <n v="964"/>
    <x v="1415"/>
  </r>
  <r>
    <s v="SALE1419"/>
    <x v="333"/>
    <x v="7"/>
    <x v="0"/>
    <s v="CUST1040"/>
    <x v="0"/>
    <n v="50"/>
    <s v="PROD89"/>
    <s v="Face Foundation Kit"/>
    <x v="2"/>
    <x v="19"/>
    <s v="STORE4"/>
    <s v="Mann-Austin"/>
    <s v="East"/>
    <s v="Vasquezborough"/>
    <s v="Online"/>
    <s v="PayPal"/>
    <n v="1"/>
    <n v="0.26"/>
    <n v="170.12"/>
    <x v="1416"/>
  </r>
  <r>
    <s v="SALE1420"/>
    <x v="13"/>
    <x v="7"/>
    <x v="2"/>
    <s v="CUST1152"/>
    <x v="1"/>
    <n v="41"/>
    <s v="PROD53"/>
    <s v="Men's Track Pants"/>
    <x v="4"/>
    <x v="14"/>
    <s v="STORE19"/>
    <s v="Mann-Austin"/>
    <s v="East"/>
    <s v="Vasquezborough"/>
    <s v="Online"/>
    <s v="Credit Card"/>
    <n v="2"/>
    <n v="0.22999999999999998"/>
    <n v="664.5"/>
    <x v="1417"/>
  </r>
  <r>
    <s v="SALE1421"/>
    <x v="494"/>
    <x v="11"/>
    <x v="2"/>
    <s v="CUST1371"/>
    <x v="1"/>
    <n v="21"/>
    <s v="PROD45"/>
    <s v="High-Grip Football"/>
    <x v="0"/>
    <x v="0"/>
    <s v="STORE10"/>
    <s v="Martinez, Adkins and Johnson"/>
    <s v="North"/>
    <s v="Danielmouth"/>
    <s v="Flagship"/>
    <s v="Credit Card"/>
    <n v="4"/>
    <n v="0.10999999999999999"/>
    <n v="557.51"/>
    <x v="1418"/>
  </r>
  <r>
    <s v="SALE1422"/>
    <x v="185"/>
    <x v="5"/>
    <x v="2"/>
    <s v="CUST1397"/>
    <x v="1"/>
    <n v="62"/>
    <s v="PROD90"/>
    <s v="Gaming Mouse Pad XL"/>
    <x v="1"/>
    <x v="11"/>
    <s v="STORE1"/>
    <s v="Martinez, Adkins and Johnson"/>
    <s v="North"/>
    <s v="Danielmouth"/>
    <s v="Flagship"/>
    <s v="COD"/>
    <n v="2"/>
    <n v="0.13"/>
    <n v="410"/>
    <x v="1419"/>
  </r>
  <r>
    <s v="SALE1423"/>
    <x v="628"/>
    <x v="2"/>
    <x v="0"/>
    <s v="CUST1306"/>
    <x v="0"/>
    <n v="44"/>
    <s v="PROD83"/>
    <s v="Hydrating Face Cleanser"/>
    <x v="2"/>
    <x v="18"/>
    <s v="STORE5"/>
    <s v="Mann-Austin"/>
    <s v="East"/>
    <s v="Vasquezborough"/>
    <s v="Online"/>
    <s v="COD"/>
    <n v="2"/>
    <n v="0.29000000000000004"/>
    <n v="879.93000000000006"/>
    <x v="1420"/>
  </r>
  <r>
    <s v="SALE1424"/>
    <x v="629"/>
    <x v="4"/>
    <x v="2"/>
    <s v="CUST1007"/>
    <x v="1"/>
    <n v="29"/>
    <s v="PROD13"/>
    <s v="Men's Graphic T-Shirt"/>
    <x v="4"/>
    <x v="12"/>
    <s v="STORE18"/>
    <s v="Guerrero-Schmitt"/>
    <s v="East"/>
    <s v="East Stevechester"/>
    <s v="Flagship"/>
    <s v="COD"/>
    <n v="1"/>
    <n v="3.0000000000000027E-2"/>
    <n v="350.58"/>
    <x v="1421"/>
  </r>
  <r>
    <s v="SALE1425"/>
    <x v="56"/>
    <x v="1"/>
    <x v="0"/>
    <s v="CUST1350"/>
    <x v="0"/>
    <n v="26"/>
    <s v="PROD58"/>
    <s v="Womens Cotton Scarf"/>
    <x v="4"/>
    <x v="11"/>
    <s v="STORE3"/>
    <s v="Mann-Austin"/>
    <s v="East"/>
    <s v="Vasquezborough"/>
    <s v="Online"/>
    <s v="Credit Card"/>
    <n v="4"/>
    <n v="0.16000000000000003"/>
    <n v="348.58000000000004"/>
    <x v="1422"/>
  </r>
  <r>
    <s v="SALE1426"/>
    <x v="488"/>
    <x v="8"/>
    <x v="0"/>
    <s v="CUST1459"/>
    <x v="1"/>
    <n v="29"/>
    <s v="PROD25"/>
    <s v="Women's Scarf Set"/>
    <x v="4"/>
    <x v="11"/>
    <s v="STORE3"/>
    <s v="Mann-Austin"/>
    <s v="East"/>
    <s v="Vasquezborough"/>
    <s v="Online"/>
    <s v="COD"/>
    <n v="3"/>
    <n v="2.0000000000000018E-2"/>
    <n v="247.66"/>
    <x v="1423"/>
  </r>
  <r>
    <s v="SALE1427"/>
    <x v="313"/>
    <x v="3"/>
    <x v="1"/>
    <s v="CUST1388"/>
    <x v="0"/>
    <n v="53"/>
    <s v="PROD39"/>
    <s v="Portable Power Bank"/>
    <x v="1"/>
    <x v="10"/>
    <s v="STORE15"/>
    <s v="Shelton PLC"/>
    <s v="North"/>
    <s v="East Jenniferstad"/>
    <s v="Flagship"/>
    <s v="Credit Card"/>
    <n v="3"/>
    <n v="0.16000000000000003"/>
    <n v="836.27"/>
    <x v="1424"/>
  </r>
  <r>
    <s v="SALE1428"/>
    <x v="164"/>
    <x v="10"/>
    <x v="2"/>
    <s v="CUST1195"/>
    <x v="0"/>
    <n v="60"/>
    <s v="PROD14"/>
    <s v="Decorative Wall Mirror"/>
    <x v="3"/>
    <x v="6"/>
    <s v="STORE10"/>
    <s v="Martinez, Adkins and Johnson"/>
    <s v="North"/>
    <s v="Danielmouth"/>
    <s v="Flagship"/>
    <s v="COD"/>
    <n v="3"/>
    <n v="0.13"/>
    <n v="696.74000000000012"/>
    <x v="1425"/>
  </r>
  <r>
    <s v="SALE1429"/>
    <x v="391"/>
    <x v="5"/>
    <x v="2"/>
    <s v="CUST1245"/>
    <x v="1"/>
    <n v="57"/>
    <s v="PROD94"/>
    <s v="Vitamin E Body Lotion"/>
    <x v="2"/>
    <x v="18"/>
    <s v="STORE13"/>
    <s v="Martinez, Adkins and Johnson"/>
    <s v="North"/>
    <s v="Danielmouth"/>
    <s v="Flagship"/>
    <s v="PayPal"/>
    <n v="2"/>
    <n v="0.21999999999999997"/>
    <n v="822.58999999999992"/>
    <x v="1426"/>
  </r>
  <r>
    <s v="SALE1430"/>
    <x v="453"/>
    <x v="1"/>
    <x v="1"/>
    <s v="CUST1222"/>
    <x v="0"/>
    <n v="35"/>
    <s v="PROD79"/>
    <s v="Decorative Lamp Shade"/>
    <x v="3"/>
    <x v="16"/>
    <s v="STORE2"/>
    <s v="Mann-Austin"/>
    <s v="East"/>
    <s v="Vasquezborough"/>
    <s v="Online"/>
    <s v="PayPal"/>
    <n v="1"/>
    <n v="0.30000000000000004"/>
    <n v="462.23"/>
    <x v="1427"/>
  </r>
  <r>
    <s v="SALE1431"/>
    <x v="332"/>
    <x v="8"/>
    <x v="2"/>
    <s v="CUST1447"/>
    <x v="0"/>
    <n v="45"/>
    <s v="PROD42"/>
    <s v="Smart Home WiFi Camera"/>
    <x v="1"/>
    <x v="11"/>
    <s v="STORE17"/>
    <s v="Holloway Ltd"/>
    <s v="North"/>
    <s v="Bensonhaven"/>
    <s v="Flagship"/>
    <s v="PayPal"/>
    <n v="1"/>
    <n v="6.0000000000000053E-2"/>
    <n v="361.08999999999992"/>
    <x v="1428"/>
  </r>
  <r>
    <s v="SALE1432"/>
    <x v="463"/>
    <x v="3"/>
    <x v="1"/>
    <s v="CUST1383"/>
    <x v="1"/>
    <n v="27"/>
    <s v="PROD73"/>
    <s v="Shin Guards – Adult"/>
    <x v="0"/>
    <x v="0"/>
    <s v="STORE19"/>
    <s v="Mann-Austin"/>
    <s v="East"/>
    <s v="Vasquezborough"/>
    <s v="Online"/>
    <s v="PayPal"/>
    <n v="3"/>
    <n v="2.9999999999999805E-2"/>
    <n v="59.369999999999976"/>
    <x v="1429"/>
  </r>
  <r>
    <s v="SALE1433"/>
    <x v="165"/>
    <x v="4"/>
    <x v="2"/>
    <s v="CUST1036"/>
    <x v="1"/>
    <n v="20"/>
    <s v="PROD40"/>
    <s v="Noise-Canceling Headphones"/>
    <x v="1"/>
    <x v="1"/>
    <s v="STORE1"/>
    <s v="Martinez, Adkins and Johnson"/>
    <s v="North"/>
    <s v="Danielmouth"/>
    <s v="Flagship"/>
    <s v="COD"/>
    <n v="3"/>
    <n v="0.14000000000000001"/>
    <n v="765.21"/>
    <x v="1430"/>
  </r>
  <r>
    <s v="SALE1434"/>
    <x v="469"/>
    <x v="2"/>
    <x v="0"/>
    <s v="CUST1243"/>
    <x v="1"/>
    <n v="56"/>
    <s v="PROD32"/>
    <s v="Vitamin C Face Serum"/>
    <x v="2"/>
    <x v="18"/>
    <s v="STORE12"/>
    <s v="Martinez, Adkins and Johnson"/>
    <s v="North"/>
    <s v="Danielmouth"/>
    <s v="Flagship"/>
    <s v="COD"/>
    <n v="4"/>
    <n v="0.19999999999999996"/>
    <n v="303.56"/>
    <x v="1431"/>
  </r>
  <r>
    <s v="SALE1435"/>
    <x v="559"/>
    <x v="5"/>
    <x v="2"/>
    <s v="CUST1443"/>
    <x v="0"/>
    <n v="51"/>
    <s v="PROD27"/>
    <s v="Decorative Floor Vase"/>
    <x v="3"/>
    <x v="6"/>
    <s v="STORE0"/>
    <s v="Rivera-Warner"/>
    <s v="East"/>
    <s v="Washingtonfurt"/>
    <s v="Flagship"/>
    <s v="PayPal"/>
    <n v="1"/>
    <n v="0.18999999999999984"/>
    <n v="640.92999999999984"/>
    <x v="1432"/>
  </r>
  <r>
    <s v="SALE1436"/>
    <x v="630"/>
    <x v="2"/>
    <x v="2"/>
    <s v="CUST1174"/>
    <x v="1"/>
    <n v="26"/>
    <s v="PROD86"/>
    <s v="Kitchen Cutting Board"/>
    <x v="3"/>
    <x v="8"/>
    <s v="STORE10"/>
    <s v="Martinez, Adkins and Johnson"/>
    <s v="North"/>
    <s v="Danielmouth"/>
    <s v="Flagship"/>
    <s v="Credit Card"/>
    <n v="2"/>
    <n v="0.21999999999999997"/>
    <n v="611.25"/>
    <x v="1433"/>
  </r>
  <r>
    <s v="SALE1437"/>
    <x v="131"/>
    <x v="10"/>
    <x v="2"/>
    <s v="CUST1461"/>
    <x v="1"/>
    <n v="60"/>
    <s v="PROD66"/>
    <s v="Women's Hair Dryer Brush"/>
    <x v="2"/>
    <x v="4"/>
    <s v="STORE1"/>
    <s v="Martinez, Adkins and Johnson"/>
    <s v="North"/>
    <s v="Danielmouth"/>
    <s v="Flagship"/>
    <s v="Credit Card"/>
    <n v="1"/>
    <n v="0.20999999999999996"/>
    <n v="209.92999999999998"/>
    <x v="1434"/>
  </r>
  <r>
    <s v="SALE1438"/>
    <x v="597"/>
    <x v="0"/>
    <x v="2"/>
    <s v="CUST1110"/>
    <x v="1"/>
    <n v="40"/>
    <s v="PROD99"/>
    <s v="Stainless Steel Cookware Set"/>
    <x v="3"/>
    <x v="8"/>
    <s v="STORE10"/>
    <s v="Martinez, Adkins and Johnson"/>
    <s v="North"/>
    <s v="Danielmouth"/>
    <s v="Flagship"/>
    <s v="PayPal"/>
    <n v="3"/>
    <n v="0.24"/>
    <n v="130.38999999999999"/>
    <x v="1435"/>
  </r>
  <r>
    <s v="SALE1439"/>
    <x v="302"/>
    <x v="4"/>
    <x v="0"/>
    <s v="CUST1291"/>
    <x v="1"/>
    <n v="40"/>
    <s v="PROD93"/>
    <s v="USB-C Laptop Charger"/>
    <x v="1"/>
    <x v="3"/>
    <s v="STORE7"/>
    <s v="Mann-Austin"/>
    <s v="East"/>
    <s v="Vasquezborough"/>
    <s v="Online"/>
    <s v="COD"/>
    <n v="2"/>
    <n v="9.9999999999999978E-2"/>
    <n v="846.18"/>
    <x v="1436"/>
  </r>
  <r>
    <s v="SALE1440"/>
    <x v="14"/>
    <x v="2"/>
    <x v="2"/>
    <s v="CUST1354"/>
    <x v="0"/>
    <n v="38"/>
    <s v="PROD70"/>
    <s v="Kitchen Storage Rack"/>
    <x v="3"/>
    <x v="7"/>
    <s v="STORE14"/>
    <s v="Mcdonald Inc"/>
    <s v="South"/>
    <s v="Christopherland"/>
    <s v="Outlet"/>
    <s v="COD"/>
    <n v="2"/>
    <n v="0.14000000000000001"/>
    <n v="424.53000000000003"/>
    <x v="1437"/>
  </r>
  <r>
    <s v="SALE1441"/>
    <x v="401"/>
    <x v="8"/>
    <x v="0"/>
    <s v="CUST1258"/>
    <x v="1"/>
    <n v="24"/>
    <s v="PROD88"/>
    <s v="Sports Wrist Sweatbands"/>
    <x v="0"/>
    <x v="11"/>
    <s v="STORE14"/>
    <s v="Mcdonald Inc"/>
    <s v="South"/>
    <s v="Christopherland"/>
    <s v="Outlet"/>
    <s v="COD"/>
    <n v="4"/>
    <n v="7.999999999999996E-2"/>
    <n v="450.41999999999996"/>
    <x v="1438"/>
  </r>
  <r>
    <s v="SALE1442"/>
    <x v="534"/>
    <x v="7"/>
    <x v="2"/>
    <s v="CUST1156"/>
    <x v="0"/>
    <n v="46"/>
    <s v="PROD26"/>
    <s v="Wireless Bluetooth Speaker"/>
    <x v="1"/>
    <x v="1"/>
    <s v="STORE9"/>
    <s v="Mann-Austin"/>
    <s v="East"/>
    <s v="Vasquezborough"/>
    <s v="Online"/>
    <s v="Credit Card"/>
    <n v="4"/>
    <n v="9.9999999999999978E-2"/>
    <n v="896.91000000000008"/>
    <x v="1439"/>
  </r>
  <r>
    <s v="SALE1443"/>
    <x v="631"/>
    <x v="2"/>
    <x v="2"/>
    <s v="CUST1485"/>
    <x v="1"/>
    <n v="46"/>
    <s v="PROD97"/>
    <s v="Cricket Bat"/>
    <x v="0"/>
    <x v="0"/>
    <s v="STORE10"/>
    <s v="Martinez, Adkins and Johnson"/>
    <s v="North"/>
    <s v="Danielmouth"/>
    <s v="Flagship"/>
    <s v="COD"/>
    <n v="3"/>
    <n v="0.30000000000000004"/>
    <n v="679.38000000000011"/>
    <x v="1440"/>
  </r>
  <r>
    <s v="SALE1444"/>
    <x v="506"/>
    <x v="11"/>
    <x v="0"/>
    <s v="CUST1016"/>
    <x v="1"/>
    <n v="24"/>
    <s v="PROD80"/>
    <s v="Wall-Mounted Spice Rack"/>
    <x v="3"/>
    <x v="8"/>
    <s v="STORE16"/>
    <s v="Frederick-Wright"/>
    <s v="West"/>
    <s v="New Jimmymouth"/>
    <s v="Flagship"/>
    <s v="Credit Card"/>
    <n v="3"/>
    <n v="0"/>
    <n v="483.63000000000005"/>
    <x v="1441"/>
  </r>
  <r>
    <s v="SALE1445"/>
    <x v="549"/>
    <x v="8"/>
    <x v="0"/>
    <s v="CUST1030"/>
    <x v="1"/>
    <n v="64"/>
    <s v="PROD39"/>
    <s v="Portable Power Bank"/>
    <x v="1"/>
    <x v="10"/>
    <s v="STORE0"/>
    <s v="Rivera-Warner"/>
    <s v="East"/>
    <s v="Washingtonfurt"/>
    <s v="Flagship"/>
    <s v="COD"/>
    <n v="3"/>
    <n v="0.24"/>
    <n v="158.26999999999998"/>
    <x v="1442"/>
  </r>
  <r>
    <s v="SALE1446"/>
    <x v="543"/>
    <x v="10"/>
    <x v="2"/>
    <s v="CUST1115"/>
    <x v="1"/>
    <n v="53"/>
    <s v="PROD2"/>
    <s v="Knee Support Brace"/>
    <x v="0"/>
    <x v="20"/>
    <s v="STORE15"/>
    <s v="Shelton PLC"/>
    <s v="North"/>
    <s v="East Jenniferstad"/>
    <s v="Flagship"/>
    <s v="Credit Card"/>
    <n v="4"/>
    <n v="0.17999999999999994"/>
    <n v="601.5"/>
    <x v="1443"/>
  </r>
  <r>
    <s v="SALE1447"/>
    <x v="326"/>
    <x v="6"/>
    <x v="2"/>
    <s v="CUST1069"/>
    <x v="1"/>
    <n v="24"/>
    <s v="PROD31"/>
    <s v="Basketball"/>
    <x v="0"/>
    <x v="0"/>
    <s v="STORE18"/>
    <s v="Guerrero-Schmitt"/>
    <s v="East"/>
    <s v="East Stevechester"/>
    <s v="Flagship"/>
    <s v="Credit Card"/>
    <n v="2"/>
    <n v="7.0000000000000062E-2"/>
    <n v="46.39"/>
    <x v="1444"/>
  </r>
  <r>
    <s v="SALE1448"/>
    <x v="92"/>
    <x v="11"/>
    <x v="0"/>
    <s v="CUST1119"/>
    <x v="0"/>
    <n v="40"/>
    <s v="PROD82"/>
    <s v="Fitness Resistance Bands"/>
    <x v="0"/>
    <x v="13"/>
    <s v="STORE8"/>
    <s v="Mann-Austin"/>
    <s v="East"/>
    <s v="Vasquezborough"/>
    <s v="Online"/>
    <s v="Credit Card"/>
    <n v="4"/>
    <n v="0.22999999999999998"/>
    <n v="892.28"/>
    <x v="1445"/>
  </r>
  <r>
    <s v="SALE1449"/>
    <x v="143"/>
    <x v="0"/>
    <x v="0"/>
    <s v="CUST1221"/>
    <x v="0"/>
    <n v="38"/>
    <s v="PROD10"/>
    <s v="Men's Graphic T-Shirt"/>
    <x v="4"/>
    <x v="12"/>
    <s v="STORE7"/>
    <s v="Mann-Austin"/>
    <s v="East"/>
    <s v="Vasquezborough"/>
    <s v="Online"/>
    <s v="Credit Card"/>
    <n v="2"/>
    <n v="0.17000000000000004"/>
    <n v="164.23000000000002"/>
    <x v="1446"/>
  </r>
  <r>
    <s v="SALE1450"/>
    <x v="632"/>
    <x v="4"/>
    <x v="0"/>
    <s v="CUST1452"/>
    <x v="1"/>
    <n v="60"/>
    <s v="PROD9"/>
    <s v="Face Foundation Kit"/>
    <x v="2"/>
    <x v="19"/>
    <s v="STORE7"/>
    <s v="Mann-Austin"/>
    <s v="East"/>
    <s v="Vasquezborough"/>
    <s v="Online"/>
    <s v="COD"/>
    <n v="1"/>
    <n v="0.12"/>
    <n v="484.23"/>
    <x v="1447"/>
  </r>
  <r>
    <s v="SALE1451"/>
    <x v="613"/>
    <x v="10"/>
    <x v="0"/>
    <s v="CUST1005"/>
    <x v="0"/>
    <n v="24"/>
    <s v="PROD35"/>
    <s v="Bedroom Table Lamp"/>
    <x v="3"/>
    <x v="16"/>
    <s v="STORE18"/>
    <s v="Guerrero-Schmitt"/>
    <s v="East"/>
    <s v="East Stevechester"/>
    <s v="Flagship"/>
    <s v="COD"/>
    <n v="3"/>
    <n v="0.22000000000000008"/>
    <n v="341.5100000000001"/>
    <x v="1448"/>
  </r>
  <r>
    <s v="SALE1452"/>
    <x v="612"/>
    <x v="5"/>
    <x v="2"/>
    <s v="CUST1109"/>
    <x v="0"/>
    <n v="27"/>
    <s v="PROD98"/>
    <s v="Portable Bluetooth Speaker"/>
    <x v="1"/>
    <x v="1"/>
    <s v="STORE13"/>
    <s v="Martinez, Adkins and Johnson"/>
    <s v="North"/>
    <s v="Danielmouth"/>
    <s v="Flagship"/>
    <s v="PayPal"/>
    <n v="3"/>
    <n v="0.10999999999999999"/>
    <n v="758.87000000000012"/>
    <x v="1449"/>
  </r>
  <r>
    <s v="SALE1453"/>
    <x v="375"/>
    <x v="0"/>
    <x v="2"/>
    <s v="CUST1470"/>
    <x v="1"/>
    <n v="21"/>
    <s v="PROD56"/>
    <s v="Premium Blanket Throw"/>
    <x v="3"/>
    <x v="6"/>
    <s v="STORE12"/>
    <s v="Martinez, Adkins and Johnson"/>
    <s v="North"/>
    <s v="Danielmouth"/>
    <s v="Flagship"/>
    <s v="Credit Card"/>
    <n v="3"/>
    <n v="0.17000000000000015"/>
    <n v="560.52000000000021"/>
    <x v="1450"/>
  </r>
  <r>
    <s v="SALE1454"/>
    <x v="70"/>
    <x v="7"/>
    <x v="0"/>
    <s v="CUST1351"/>
    <x v="1"/>
    <n v="25"/>
    <s v="PROD96"/>
    <s v="Women's Formal Blazer"/>
    <x v="4"/>
    <x v="21"/>
    <s v="STORE17"/>
    <s v="Holloway Ltd"/>
    <s v="North"/>
    <s v="Bensonhaven"/>
    <s v="Flagship"/>
    <s v="Credit Card"/>
    <n v="2"/>
    <n v="0.18999999999999995"/>
    <n v="977.18"/>
    <x v="1451"/>
  </r>
  <r>
    <s v="SALE1455"/>
    <x v="171"/>
    <x v="10"/>
    <x v="2"/>
    <s v="CUST1236"/>
    <x v="1"/>
    <n v="42"/>
    <s v="PROD16"/>
    <s v="Beard Grooming Kit"/>
    <x v="2"/>
    <x v="17"/>
    <s v="STORE14"/>
    <s v="Mcdonald Inc"/>
    <s v="South"/>
    <s v="Christopherland"/>
    <s v="Outlet"/>
    <s v="Credit Card"/>
    <n v="4"/>
    <n v="8.0000000000000071E-2"/>
    <n v="761.35"/>
    <x v="1452"/>
  </r>
  <r>
    <s v="SALE1456"/>
    <x v="584"/>
    <x v="7"/>
    <x v="2"/>
    <s v="CUST1179"/>
    <x v="1"/>
    <n v="43"/>
    <s v="PROD67"/>
    <s v="Smart LED Light Strip"/>
    <x v="1"/>
    <x v="11"/>
    <s v="STORE18"/>
    <s v="Guerrero-Schmitt"/>
    <s v="East"/>
    <s v="East Stevechester"/>
    <s v="Flagship"/>
    <s v="COD"/>
    <n v="2"/>
    <n v="2.0000000000000018E-2"/>
    <n v="947.56"/>
    <x v="1453"/>
  </r>
  <r>
    <s v="SALE1457"/>
    <x v="186"/>
    <x v="11"/>
    <x v="2"/>
    <s v="CUST1238"/>
    <x v="0"/>
    <n v="40"/>
    <s v="PROD43"/>
    <s v="USB External Hard Drive"/>
    <x v="1"/>
    <x v="3"/>
    <s v="STORE18"/>
    <s v="Guerrero-Schmitt"/>
    <s v="East"/>
    <s v="East Stevechester"/>
    <s v="Flagship"/>
    <s v="Credit Card"/>
    <n v="4"/>
    <n v="4.0000000000000036E-2"/>
    <n v="975.47"/>
    <x v="1454"/>
  </r>
  <r>
    <s v="SALE1458"/>
    <x v="134"/>
    <x v="2"/>
    <x v="0"/>
    <s v="CUST1477"/>
    <x v="1"/>
    <n v="41"/>
    <s v="PROD13"/>
    <s v="Men's Graphic T-Shirt"/>
    <x v="4"/>
    <x v="12"/>
    <s v="STORE9"/>
    <s v="Mann-Austin"/>
    <s v="East"/>
    <s v="Vasquezborough"/>
    <s v="Online"/>
    <s v="COD"/>
    <n v="3"/>
    <n v="0.23000000000000009"/>
    <n v="769.06000000000029"/>
    <x v="1455"/>
  </r>
  <r>
    <s v="SALE1459"/>
    <x v="308"/>
    <x v="8"/>
    <x v="2"/>
    <s v="CUST1486"/>
    <x v="1"/>
    <n v="22"/>
    <s v="PROD39"/>
    <s v="Portable Power Bank"/>
    <x v="1"/>
    <x v="10"/>
    <s v="STORE2"/>
    <s v="Mann-Austin"/>
    <s v="East"/>
    <s v="Vasquezborough"/>
    <s v="Online"/>
    <s v="Credit Card"/>
    <n v="3"/>
    <n v="0.22999999999999987"/>
    <n v="824.74999999999966"/>
    <x v="1456"/>
  </r>
  <r>
    <s v="SALE1460"/>
    <x v="270"/>
    <x v="0"/>
    <x v="0"/>
    <s v="CUST1401"/>
    <x v="1"/>
    <n v="51"/>
    <s v="PROD68"/>
    <s v="Wooden Nightstand"/>
    <x v="3"/>
    <x v="22"/>
    <s v="STORE4"/>
    <s v="Mann-Austin"/>
    <s v="East"/>
    <s v="Vasquezborough"/>
    <s v="Online"/>
    <s v="PayPal"/>
    <n v="2"/>
    <n v="0.10999999999999999"/>
    <n v="821.34999999999991"/>
    <x v="1457"/>
  </r>
  <r>
    <s v="SALE1461"/>
    <x v="122"/>
    <x v="9"/>
    <x v="2"/>
    <s v="CUST1405"/>
    <x v="1"/>
    <n v="18"/>
    <s v="PROD13"/>
    <s v="Men's Graphic T-Shirt"/>
    <x v="4"/>
    <x v="12"/>
    <s v="STORE10"/>
    <s v="Martinez, Adkins and Johnson"/>
    <s v="North"/>
    <s v="Danielmouth"/>
    <s v="Flagship"/>
    <s v="PayPal"/>
    <n v="1"/>
    <n v="6.0000000000000053E-2"/>
    <n v="120.57000000000001"/>
    <x v="1458"/>
  </r>
  <r>
    <s v="SALE1462"/>
    <x v="269"/>
    <x v="3"/>
    <x v="1"/>
    <s v="CUST1335"/>
    <x v="0"/>
    <n v="37"/>
    <s v="PROD89"/>
    <s v="Face Foundation Kit"/>
    <x v="2"/>
    <x v="19"/>
    <s v="STORE1"/>
    <s v="Martinez, Adkins and Johnson"/>
    <s v="North"/>
    <s v="Danielmouth"/>
    <s v="Flagship"/>
    <s v="PayPal"/>
    <n v="1"/>
    <n v="0.26"/>
    <n v="122.27"/>
    <x v="1459"/>
  </r>
  <r>
    <s v="SALE1463"/>
    <x v="271"/>
    <x v="7"/>
    <x v="2"/>
    <s v="CUST1170"/>
    <x v="0"/>
    <n v="18"/>
    <s v="PROD26"/>
    <s v="Wireless Bluetooth Speaker"/>
    <x v="1"/>
    <x v="1"/>
    <s v="STORE2"/>
    <s v="Mann-Austin"/>
    <s v="East"/>
    <s v="Vasquezborough"/>
    <s v="Online"/>
    <s v="Credit Card"/>
    <n v="2"/>
    <n v="0.10999999999999999"/>
    <n v="182.89"/>
    <x v="1460"/>
  </r>
  <r>
    <s v="SALE1464"/>
    <x v="254"/>
    <x v="5"/>
    <x v="2"/>
    <s v="CUST1371"/>
    <x v="1"/>
    <n v="21"/>
    <s v="PROD46"/>
    <s v="Men's Winter Jacket"/>
    <x v="4"/>
    <x v="21"/>
    <s v="STORE4"/>
    <s v="Mann-Austin"/>
    <s v="East"/>
    <s v="Vasquezborough"/>
    <s v="Online"/>
    <s v="PayPal"/>
    <n v="1"/>
    <n v="0.22999999999999998"/>
    <n v="695.26"/>
    <x v="1461"/>
  </r>
  <r>
    <s v="SALE1465"/>
    <x v="371"/>
    <x v="7"/>
    <x v="2"/>
    <s v="CUST1027"/>
    <x v="0"/>
    <n v="31"/>
    <s v="PROD29"/>
    <s v="Fabric Sofa Throw Blanket"/>
    <x v="3"/>
    <x v="6"/>
    <s v="STORE6"/>
    <s v="Mann-Austin"/>
    <s v="East"/>
    <s v="Vasquezborough"/>
    <s v="Online"/>
    <s v="COD"/>
    <n v="2"/>
    <n v="0.17000000000000004"/>
    <n v="408.8"/>
    <x v="1462"/>
  </r>
  <r>
    <s v="SALE1466"/>
    <x v="197"/>
    <x v="4"/>
    <x v="2"/>
    <s v="CUST1226"/>
    <x v="0"/>
    <n v="54"/>
    <s v="PROD49"/>
    <s v="Men's Roll-On Perfume"/>
    <x v="2"/>
    <x v="2"/>
    <s v="STORE8"/>
    <s v="Mann-Austin"/>
    <s v="East"/>
    <s v="Vasquezborough"/>
    <s v="Online"/>
    <s v="Credit Card"/>
    <n v="3"/>
    <n v="0.11999999999999988"/>
    <n v="512.14999999999986"/>
    <x v="1463"/>
  </r>
  <r>
    <s v="SALE1467"/>
    <x v="352"/>
    <x v="11"/>
    <x v="0"/>
    <s v="CUST1409"/>
    <x v="0"/>
    <n v="55"/>
    <s v="PROD9"/>
    <s v="Face Foundation Kit"/>
    <x v="2"/>
    <x v="19"/>
    <s v="STORE8"/>
    <s v="Mann-Austin"/>
    <s v="East"/>
    <s v="Vasquezborough"/>
    <s v="Online"/>
    <s v="PayPal"/>
    <n v="3"/>
    <n v="0.15000000000000002"/>
    <n v="136.40000000000006"/>
    <x v="1464"/>
  </r>
  <r>
    <s v="SALE1468"/>
    <x v="539"/>
    <x v="1"/>
    <x v="1"/>
    <s v="CUST1175"/>
    <x v="0"/>
    <n v="56"/>
    <s v="PROD6"/>
    <s v="Men's Hair Styling Gel"/>
    <x v="2"/>
    <x v="4"/>
    <s v="STORE3"/>
    <s v="Mann-Austin"/>
    <s v="East"/>
    <s v="Vasquezborough"/>
    <s v="Online"/>
    <s v="COD"/>
    <n v="2"/>
    <n v="4.0000000000000036E-2"/>
    <n v="42.51"/>
    <x v="1465"/>
  </r>
  <r>
    <s v="SALE1469"/>
    <x v="132"/>
    <x v="9"/>
    <x v="2"/>
    <s v="CUST1359"/>
    <x v="0"/>
    <n v="32"/>
    <s v="PROD75"/>
    <s v="Women's Ankle Boots"/>
    <x v="4"/>
    <x v="15"/>
    <s v="STORE7"/>
    <s v="Mann-Austin"/>
    <s v="East"/>
    <s v="Vasquezborough"/>
    <s v="Online"/>
    <s v="PayPal"/>
    <n v="3"/>
    <n v="0.11999999999999988"/>
    <n v="582.0999999999998"/>
    <x v="1466"/>
  </r>
  <r>
    <s v="SALE1470"/>
    <x v="187"/>
    <x v="9"/>
    <x v="0"/>
    <s v="CUST1219"/>
    <x v="1"/>
    <n v="47"/>
    <s v="PROD82"/>
    <s v="Fitness Resistance Bands"/>
    <x v="0"/>
    <x v="13"/>
    <s v="STORE17"/>
    <s v="Holloway Ltd"/>
    <s v="North"/>
    <s v="Bensonhaven"/>
    <s v="Flagship"/>
    <s v="COD"/>
    <n v="4"/>
    <n v="0"/>
    <n v="461.52"/>
    <x v="1467"/>
  </r>
  <r>
    <s v="SALE1471"/>
    <x v="25"/>
    <x v="8"/>
    <x v="0"/>
    <s v="CUST1496"/>
    <x v="0"/>
    <n v="56"/>
    <s v="PROD16"/>
    <s v="Beard Grooming Kit"/>
    <x v="2"/>
    <x v="17"/>
    <s v="STORE11"/>
    <s v="Martinez, Adkins and Johnson"/>
    <s v="North"/>
    <s v="Danielmouth"/>
    <s v="Flagship"/>
    <s v="Credit Card"/>
    <n v="1"/>
    <n v="3.0000000000000027E-2"/>
    <n v="558.41999999999996"/>
    <x v="1468"/>
  </r>
  <r>
    <s v="SALE1472"/>
    <x v="519"/>
    <x v="1"/>
    <x v="1"/>
    <s v="CUST1263"/>
    <x v="0"/>
    <n v="50"/>
    <s v="PROD12"/>
    <s v="Men's Graphic T-Shirt"/>
    <x v="4"/>
    <x v="12"/>
    <s v="STORE18"/>
    <s v="Guerrero-Schmitt"/>
    <s v="East"/>
    <s v="East Stevechester"/>
    <s v="Flagship"/>
    <s v="PayPal"/>
    <n v="4"/>
    <n v="0.12000000000000011"/>
    <n v="700.98"/>
    <x v="1469"/>
  </r>
  <r>
    <s v="SALE1473"/>
    <x v="421"/>
    <x v="3"/>
    <x v="0"/>
    <s v="CUST1405"/>
    <x v="1"/>
    <n v="18"/>
    <s v="PROD85"/>
    <s v="Women's Beanie Hat"/>
    <x v="4"/>
    <x v="11"/>
    <s v="STORE18"/>
    <s v="Guerrero-Schmitt"/>
    <s v="East"/>
    <s v="East Stevechester"/>
    <s v="Flagship"/>
    <s v="COD"/>
    <n v="2"/>
    <n v="7.999999999999996E-2"/>
    <n v="227.97"/>
    <x v="1470"/>
  </r>
  <r>
    <s v="SALE1474"/>
    <x v="633"/>
    <x v="7"/>
    <x v="0"/>
    <s v="CUST1474"/>
    <x v="1"/>
    <n v="32"/>
    <s v="PROD39"/>
    <s v="Portable Power Bank"/>
    <x v="1"/>
    <x v="10"/>
    <s v="STORE11"/>
    <s v="Martinez, Adkins and Johnson"/>
    <s v="North"/>
    <s v="Danielmouth"/>
    <s v="Flagship"/>
    <s v="PayPal"/>
    <n v="4"/>
    <n v="0.19999999999999996"/>
    <n v="278.70999999999998"/>
    <x v="1471"/>
  </r>
  <r>
    <s v="SALE1475"/>
    <x v="411"/>
    <x v="9"/>
    <x v="0"/>
    <s v="CUST1259"/>
    <x v="1"/>
    <n v="32"/>
    <s v="PROD99"/>
    <s v="Stainless Steel Cookware Set"/>
    <x v="3"/>
    <x v="8"/>
    <s v="STORE8"/>
    <s v="Mann-Austin"/>
    <s v="East"/>
    <s v="Vasquezborough"/>
    <s v="Online"/>
    <s v="PayPal"/>
    <n v="2"/>
    <n v="5.0000000000000044E-2"/>
    <n v="916.12"/>
    <x v="1472"/>
  </r>
  <r>
    <s v="SALE1476"/>
    <x v="528"/>
    <x v="11"/>
    <x v="0"/>
    <s v="CUST1133"/>
    <x v="1"/>
    <n v="62"/>
    <s v="PROD10"/>
    <s v="Men's Graphic T-Shirt"/>
    <x v="4"/>
    <x v="12"/>
    <s v="STORE12"/>
    <s v="Martinez, Adkins and Johnson"/>
    <s v="North"/>
    <s v="Danielmouth"/>
    <s v="Flagship"/>
    <s v="PayPal"/>
    <n v="4"/>
    <n v="0.21999999999999997"/>
    <n v="228.98"/>
    <x v="1473"/>
  </r>
  <r>
    <s v="SALE1477"/>
    <x v="438"/>
    <x v="7"/>
    <x v="0"/>
    <s v="CUST1234"/>
    <x v="1"/>
    <n v="43"/>
    <s v="PROD89"/>
    <s v="Face Foundation Kit"/>
    <x v="2"/>
    <x v="19"/>
    <s v="STORE15"/>
    <s v="Shelton PLC"/>
    <s v="North"/>
    <s v="East Jenniferstad"/>
    <s v="Flagship"/>
    <s v="PayPal"/>
    <n v="4"/>
    <n v="8.9999999999999969E-2"/>
    <n v="904.82"/>
    <x v="1474"/>
  </r>
  <r>
    <s v="SALE1478"/>
    <x v="330"/>
    <x v="5"/>
    <x v="2"/>
    <s v="CUST1081"/>
    <x v="1"/>
    <n v="34"/>
    <s v="PROD23"/>
    <s v="Men's Formal Shirt"/>
    <x v="4"/>
    <x v="12"/>
    <s v="STORE11"/>
    <s v="Martinez, Adkins and Johnson"/>
    <s v="North"/>
    <s v="Danielmouth"/>
    <s v="Flagship"/>
    <s v="PayPal"/>
    <n v="1"/>
    <n v="9.9999999999999978E-2"/>
    <n v="588.61"/>
    <x v="1475"/>
  </r>
  <r>
    <s v="SALE1479"/>
    <x v="269"/>
    <x v="3"/>
    <x v="1"/>
    <s v="CUST1113"/>
    <x v="0"/>
    <n v="51"/>
    <s v="PROD33"/>
    <s v="Modern Wall Clock"/>
    <x v="3"/>
    <x v="6"/>
    <s v="STORE3"/>
    <s v="Mann-Austin"/>
    <s v="East"/>
    <s v="Vasquezborough"/>
    <s v="Online"/>
    <s v="Credit Card"/>
    <n v="4"/>
    <n v="2.0000000000000018E-2"/>
    <n v="695.97"/>
    <x v="1476"/>
  </r>
  <r>
    <s v="SALE1480"/>
    <x v="273"/>
    <x v="4"/>
    <x v="0"/>
    <s v="CUST1301"/>
    <x v="0"/>
    <n v="50"/>
    <s v="PROD97"/>
    <s v="Cricket Bat"/>
    <x v="0"/>
    <x v="0"/>
    <s v="STORE11"/>
    <s v="Martinez, Adkins and Johnson"/>
    <s v="North"/>
    <s v="Danielmouth"/>
    <s v="Flagship"/>
    <s v="PayPal"/>
    <n v="2"/>
    <n v="7.999999999999996E-2"/>
    <n v="181.42"/>
    <x v="1477"/>
  </r>
  <r>
    <s v="SALE1481"/>
    <x v="634"/>
    <x v="9"/>
    <x v="0"/>
    <s v="CUST1023"/>
    <x v="1"/>
    <n v="52"/>
    <s v="PROD97"/>
    <s v="Cricket Bat"/>
    <x v="0"/>
    <x v="0"/>
    <s v="STORE13"/>
    <s v="Martinez, Adkins and Johnson"/>
    <s v="North"/>
    <s v="Danielmouth"/>
    <s v="Flagship"/>
    <s v="COD"/>
    <n v="1"/>
    <n v="0.29000000000000004"/>
    <n v="439.54999999999995"/>
    <x v="1478"/>
  </r>
  <r>
    <s v="SALE1482"/>
    <x v="295"/>
    <x v="9"/>
    <x v="2"/>
    <s v="CUST1114"/>
    <x v="0"/>
    <n v="30"/>
    <s v="PROD55"/>
    <s v="Ceramic Plant Pot"/>
    <x v="3"/>
    <x v="6"/>
    <s v="STORE18"/>
    <s v="Guerrero-Schmitt"/>
    <s v="East"/>
    <s v="East Stevechester"/>
    <s v="Flagship"/>
    <s v="COD"/>
    <n v="3"/>
    <n v="0.27"/>
    <n v="471.27000000000004"/>
    <x v="1479"/>
  </r>
  <r>
    <s v="SALE1483"/>
    <x v="259"/>
    <x v="5"/>
    <x v="0"/>
    <s v="CUST1044"/>
    <x v="0"/>
    <n v="34"/>
    <s v="PROD59"/>
    <s v="Men's Hair Styling Gel"/>
    <x v="2"/>
    <x v="4"/>
    <s v="STORE12"/>
    <s v="Martinez, Adkins and Johnson"/>
    <s v="North"/>
    <s v="Danielmouth"/>
    <s v="Flagship"/>
    <s v="Credit Card"/>
    <n v="1"/>
    <n v="9.9999999999999978E-2"/>
    <n v="758.89"/>
    <x v="1480"/>
  </r>
  <r>
    <s v="SALE1484"/>
    <x v="342"/>
    <x v="0"/>
    <x v="2"/>
    <s v="CUST1485"/>
    <x v="1"/>
    <n v="46"/>
    <s v="PROD95"/>
    <s v="Sports Stopwatch Basic"/>
    <x v="0"/>
    <x v="11"/>
    <s v="STORE15"/>
    <s v="Shelton PLC"/>
    <s v="North"/>
    <s v="East Jenniferstad"/>
    <s v="Flagship"/>
    <s v="COD"/>
    <n v="4"/>
    <n v="0.18999999999999995"/>
    <n v="918.09999999999991"/>
    <x v="1481"/>
  </r>
  <r>
    <s v="SALE1485"/>
    <x v="368"/>
    <x v="11"/>
    <x v="0"/>
    <s v="CUST1259"/>
    <x v="1"/>
    <n v="32"/>
    <s v="PROD94"/>
    <s v="Vitamin E Body Lotion"/>
    <x v="2"/>
    <x v="18"/>
    <s v="STORE11"/>
    <s v="Martinez, Adkins and Johnson"/>
    <s v="North"/>
    <s v="Danielmouth"/>
    <s v="Flagship"/>
    <s v="COD"/>
    <n v="1"/>
    <n v="5.0000000000000044E-2"/>
    <n v="861.5"/>
    <x v="1482"/>
  </r>
  <r>
    <s v="SALE1486"/>
    <x v="629"/>
    <x v="4"/>
    <x v="2"/>
    <s v="CUST1462"/>
    <x v="1"/>
    <n v="34"/>
    <s v="PROD22"/>
    <s v="Carbon Fiber Tennis Racket"/>
    <x v="0"/>
    <x v="20"/>
    <s v="STORE14"/>
    <s v="Mcdonald Inc"/>
    <s v="South"/>
    <s v="Christopherland"/>
    <s v="Outlet"/>
    <s v="COD"/>
    <n v="1"/>
    <n v="0.26"/>
    <n v="588.29999999999995"/>
    <x v="1483"/>
  </r>
  <r>
    <s v="SALE1487"/>
    <x v="606"/>
    <x v="1"/>
    <x v="0"/>
    <s v="CUST1462"/>
    <x v="1"/>
    <n v="34"/>
    <s v="PROD55"/>
    <s v="Ceramic Plant Pot"/>
    <x v="3"/>
    <x v="6"/>
    <s v="STORE7"/>
    <s v="Mann-Austin"/>
    <s v="East"/>
    <s v="Vasquezborough"/>
    <s v="Online"/>
    <s v="PayPal"/>
    <n v="1"/>
    <n v="5.0000000000000044E-2"/>
    <n v="917.26"/>
    <x v="1484"/>
  </r>
  <r>
    <s v="SALE1488"/>
    <x v="635"/>
    <x v="2"/>
    <x v="0"/>
    <s v="CUST1233"/>
    <x v="0"/>
    <n v="59"/>
    <s v="PROD6"/>
    <s v="Men's Hair Styling Gel"/>
    <x v="2"/>
    <x v="4"/>
    <s v="STORE18"/>
    <s v="Guerrero-Schmitt"/>
    <s v="East"/>
    <s v="East Stevechester"/>
    <s v="Flagship"/>
    <s v="PayPal"/>
    <n v="4"/>
    <n v="0.10999999999999999"/>
    <n v="96.78"/>
    <x v="1485"/>
  </r>
  <r>
    <s v="SALE1489"/>
    <x v="434"/>
    <x v="1"/>
    <x v="0"/>
    <s v="CUST1478"/>
    <x v="0"/>
    <n v="59"/>
    <s v="PROD28"/>
    <s v="Sports Stopwatch Timer"/>
    <x v="0"/>
    <x v="11"/>
    <s v="STORE4"/>
    <s v="Mann-Austin"/>
    <s v="East"/>
    <s v="Vasquezborough"/>
    <s v="Online"/>
    <s v="COD"/>
    <n v="3"/>
    <n v="0.16000000000000003"/>
    <n v="199.41"/>
    <x v="1486"/>
  </r>
  <r>
    <s v="SALE1490"/>
    <x v="603"/>
    <x v="9"/>
    <x v="2"/>
    <s v="CUST1019"/>
    <x v="1"/>
    <n v="46"/>
    <s v="PROD54"/>
    <s v="Sports Stopwatch Pro"/>
    <x v="0"/>
    <x v="11"/>
    <s v="STORE9"/>
    <s v="Mann-Austin"/>
    <s v="East"/>
    <s v="Vasquezborough"/>
    <s v="Online"/>
    <s v="Credit Card"/>
    <n v="1"/>
    <n v="0.25"/>
    <n v="687.91"/>
    <x v="1487"/>
  </r>
  <r>
    <s v="SALE1491"/>
    <x v="68"/>
    <x v="0"/>
    <x v="2"/>
    <s v="CUST1039"/>
    <x v="1"/>
    <n v="55"/>
    <s v="PROD71"/>
    <s v="Hair Repair Oil Treatment"/>
    <x v="2"/>
    <x v="4"/>
    <s v="STORE2"/>
    <s v="Mann-Austin"/>
    <s v="East"/>
    <s v="Vasquezborough"/>
    <s v="Online"/>
    <s v="PayPal"/>
    <n v="3"/>
    <n v="9.0000000000000191E-2"/>
    <n v="769.62000000000035"/>
    <x v="1488"/>
  </r>
  <r>
    <s v="SALE1492"/>
    <x v="636"/>
    <x v="11"/>
    <x v="1"/>
    <s v="CUST1220"/>
    <x v="1"/>
    <n v="50"/>
    <s v="PROD4"/>
    <s v="Portable Power Bank"/>
    <x v="1"/>
    <x v="10"/>
    <s v="STORE3"/>
    <s v="Mann-Austin"/>
    <s v="East"/>
    <s v="Vasquezborough"/>
    <s v="Online"/>
    <s v="Credit Card"/>
    <n v="1"/>
    <n v="0.27"/>
    <n v="492.05"/>
    <x v="1489"/>
  </r>
  <r>
    <s v="SALE1493"/>
    <x v="442"/>
    <x v="4"/>
    <x v="0"/>
    <s v="CUST1104"/>
    <x v="0"/>
    <n v="64"/>
    <s v="PROD17"/>
    <s v="Soccer Training Cone Set"/>
    <x v="0"/>
    <x v="11"/>
    <s v="STORE12"/>
    <s v="Martinez, Adkins and Johnson"/>
    <s v="North"/>
    <s v="Danielmouth"/>
    <s v="Flagship"/>
    <s v="PayPal"/>
    <n v="2"/>
    <n v="0"/>
    <n v="428.55"/>
    <x v="1490"/>
  </r>
  <r>
    <s v="SALE1494"/>
    <x v="378"/>
    <x v="3"/>
    <x v="1"/>
    <s v="CUST1229"/>
    <x v="1"/>
    <n v="32"/>
    <s v="PROD10"/>
    <s v="Men's Graphic T-Shirt"/>
    <x v="4"/>
    <x v="12"/>
    <s v="STORE15"/>
    <s v="Shelton PLC"/>
    <s v="North"/>
    <s v="East Jenniferstad"/>
    <s v="Flagship"/>
    <s v="Credit Card"/>
    <n v="4"/>
    <n v="0.12"/>
    <n v="316.18"/>
    <x v="1491"/>
  </r>
  <r>
    <s v="SALE1495"/>
    <x v="224"/>
    <x v="8"/>
    <x v="0"/>
    <s v="CUST1007"/>
    <x v="1"/>
    <n v="29"/>
    <s v="PROD13"/>
    <s v="Men's Graphic T-Shirt"/>
    <x v="4"/>
    <x v="12"/>
    <s v="STORE3"/>
    <s v="Mann-Austin"/>
    <s v="East"/>
    <s v="Vasquezborough"/>
    <s v="Online"/>
    <s v="PayPal"/>
    <n v="3"/>
    <n v="0.15000000000000002"/>
    <n v="162.17000000000002"/>
    <x v="1492"/>
  </r>
  <r>
    <s v="SALE1496"/>
    <x v="562"/>
    <x v="10"/>
    <x v="0"/>
    <s v="CUST1331"/>
    <x v="1"/>
    <n v="38"/>
    <s v="PROD4"/>
    <s v="Portable Power Bank"/>
    <x v="1"/>
    <x v="10"/>
    <s v="STORE3"/>
    <s v="Mann-Austin"/>
    <s v="East"/>
    <s v="Vasquezborough"/>
    <s v="Online"/>
    <s v="PayPal"/>
    <n v="3"/>
    <n v="4.0000000000000036E-2"/>
    <n v="698.14"/>
    <x v="1493"/>
  </r>
  <r>
    <s v="SALE1497"/>
    <x v="605"/>
    <x v="5"/>
    <x v="2"/>
    <s v="CUST1310"/>
    <x v="0"/>
    <n v="20"/>
    <s v="PROD74"/>
    <s v="Bluetooth Car Audio System"/>
    <x v="1"/>
    <x v="1"/>
    <s v="STORE18"/>
    <s v="Guerrero-Schmitt"/>
    <s v="East"/>
    <s v="East Stevechester"/>
    <s v="Flagship"/>
    <s v="COD"/>
    <n v="1"/>
    <n v="7.0000000000000062E-2"/>
    <n v="478.07999999999987"/>
    <x v="1494"/>
  </r>
  <r>
    <s v="SALE1498"/>
    <x v="384"/>
    <x v="2"/>
    <x v="2"/>
    <s v="CUST1208"/>
    <x v="0"/>
    <n v="54"/>
    <s v="PROD59"/>
    <s v="Men's Hair Styling Gel"/>
    <x v="2"/>
    <x v="4"/>
    <s v="STORE7"/>
    <s v="Mann-Austin"/>
    <s v="East"/>
    <s v="Vasquezborough"/>
    <s v="Online"/>
    <s v="PayPal"/>
    <n v="2"/>
    <n v="0.19999999999999996"/>
    <n v="958.64"/>
    <x v="1495"/>
  </r>
  <r>
    <s v="SALE1499"/>
    <x v="424"/>
    <x v="11"/>
    <x v="0"/>
    <s v="CUST1464"/>
    <x v="1"/>
    <n v="45"/>
    <s v="PROD41"/>
    <s v="Yoga Exercise Mat"/>
    <x v="0"/>
    <x v="13"/>
    <s v="STORE12"/>
    <s v="Martinez, Adkins and Johnson"/>
    <s v="North"/>
    <s v="Danielmouth"/>
    <s v="Flagship"/>
    <s v="COD"/>
    <n v="2"/>
    <n v="7.0000000000000062E-2"/>
    <n v="581.19000000000005"/>
    <x v="1496"/>
  </r>
  <r>
    <s v="SALE1500"/>
    <x v="172"/>
    <x v="3"/>
    <x v="0"/>
    <s v="CUST1112"/>
    <x v="1"/>
    <n v="27"/>
    <s v="PROD99"/>
    <s v="Stainless Steel Cookware Set"/>
    <x v="3"/>
    <x v="8"/>
    <s v="STORE11"/>
    <s v="Martinez, Adkins and Johnson"/>
    <s v="North"/>
    <s v="Danielmouth"/>
    <s v="Flagship"/>
    <s v="PayPal"/>
    <n v="1"/>
    <n v="0.16000000000000003"/>
    <n v="736.54"/>
    <x v="1497"/>
  </r>
  <r>
    <s v="SALE1501"/>
    <x v="426"/>
    <x v="11"/>
    <x v="0"/>
    <s v="CUST1401"/>
    <x v="1"/>
    <n v="51"/>
    <s v="PROD65"/>
    <s v="Adjustable Dumbbells 20kg"/>
    <x v="0"/>
    <x v="13"/>
    <s v="STORE15"/>
    <s v="Shelton PLC"/>
    <s v="North"/>
    <s v="East Jenniferstad"/>
    <s v="Flagship"/>
    <s v="Credit Card"/>
    <n v="1"/>
    <n v="0.28000000000000003"/>
    <n v="524"/>
    <x v="1498"/>
  </r>
  <r>
    <s v="SALE1502"/>
    <x v="488"/>
    <x v="8"/>
    <x v="0"/>
    <s v="CUST1046"/>
    <x v="1"/>
    <n v="55"/>
    <s v="PROD28"/>
    <s v="Sports Stopwatch Timer"/>
    <x v="0"/>
    <x v="11"/>
    <s v="STORE3"/>
    <s v="Mann-Austin"/>
    <s v="East"/>
    <s v="Vasquezborough"/>
    <s v="Online"/>
    <s v="COD"/>
    <n v="4"/>
    <n v="0.28000000000000014"/>
    <n v="566.09000000000015"/>
    <x v="1499"/>
  </r>
  <r>
    <s v="SALE1503"/>
    <x v="359"/>
    <x v="10"/>
    <x v="2"/>
    <s v="CUST1259"/>
    <x v="1"/>
    <n v="32"/>
    <s v="PROD21"/>
    <s v="Multi-Purpose Storage Box"/>
    <x v="3"/>
    <x v="7"/>
    <s v="STORE10"/>
    <s v="Martinez, Adkins and Johnson"/>
    <s v="North"/>
    <s v="Danielmouth"/>
    <s v="Flagship"/>
    <s v="Credit Card"/>
    <n v="1"/>
    <n v="8.9999999999999969E-2"/>
    <n v="251.99"/>
    <x v="1500"/>
  </r>
  <r>
    <s v="SALE1504"/>
    <x v="191"/>
    <x v="9"/>
    <x v="0"/>
    <s v="CUST1221"/>
    <x v="0"/>
    <n v="38"/>
    <s v="PROD17"/>
    <s v="Soccer Training Cone Set"/>
    <x v="0"/>
    <x v="11"/>
    <s v="STORE19"/>
    <s v="Mann-Austin"/>
    <s v="East"/>
    <s v="Vasquezborough"/>
    <s v="Online"/>
    <s v="COD"/>
    <n v="1"/>
    <n v="0.27000000000000013"/>
    <n v="259.2000000000001"/>
    <x v="1501"/>
  </r>
  <r>
    <s v="SALE1505"/>
    <x v="163"/>
    <x v="3"/>
    <x v="1"/>
    <s v="CUST1446"/>
    <x v="0"/>
    <n v="35"/>
    <s v="PROD59"/>
    <s v="Men's Hair Styling Gel"/>
    <x v="2"/>
    <x v="4"/>
    <s v="STORE15"/>
    <s v="Shelton PLC"/>
    <s v="North"/>
    <s v="East Jenniferstad"/>
    <s v="Flagship"/>
    <s v="PayPal"/>
    <n v="1"/>
    <n v="0.26"/>
    <n v="935.66"/>
    <x v="1502"/>
  </r>
  <r>
    <s v="SALE1506"/>
    <x v="342"/>
    <x v="0"/>
    <x v="2"/>
    <s v="CUST1469"/>
    <x v="0"/>
    <n v="19"/>
    <s v="PROD35"/>
    <s v="Bedroom Table Lamp"/>
    <x v="3"/>
    <x v="16"/>
    <s v="STORE8"/>
    <s v="Mann-Austin"/>
    <s v="East"/>
    <s v="Vasquezborough"/>
    <s v="Online"/>
    <s v="Credit Card"/>
    <n v="4"/>
    <n v="2.0000000000000018E-2"/>
    <n v="480.75"/>
    <x v="1503"/>
  </r>
  <r>
    <s v="SALE1507"/>
    <x v="551"/>
    <x v="4"/>
    <x v="2"/>
    <s v="CUST1369"/>
    <x v="1"/>
    <n v="20"/>
    <s v="PROD81"/>
    <s v="Badminton Racket Set"/>
    <x v="0"/>
    <x v="20"/>
    <s v="STORE15"/>
    <s v="Shelton PLC"/>
    <s v="North"/>
    <s v="East Jenniferstad"/>
    <s v="Flagship"/>
    <s v="COD"/>
    <n v="2"/>
    <n v="1.0000000000000009E-2"/>
    <n v="457.83"/>
    <x v="1504"/>
  </r>
  <r>
    <s v="SALE1508"/>
    <x v="591"/>
    <x v="8"/>
    <x v="2"/>
    <s v="CUST1164"/>
    <x v="1"/>
    <n v="39"/>
    <s v="PROD48"/>
    <s v="Car Dashboard Phone Holder"/>
    <x v="1"/>
    <x v="11"/>
    <s v="STORE14"/>
    <s v="Mcdonald Inc"/>
    <s v="South"/>
    <s v="Christopherland"/>
    <s v="Outlet"/>
    <s v="Credit Card"/>
    <n v="1"/>
    <n v="0.28000000000000003"/>
    <n v="994.63"/>
    <x v="1505"/>
  </r>
  <r>
    <s v="SALE1509"/>
    <x v="407"/>
    <x v="10"/>
    <x v="2"/>
    <s v="CUST1245"/>
    <x v="1"/>
    <n v="57"/>
    <s v="PROD90"/>
    <s v="Gaming Mouse Pad XL"/>
    <x v="1"/>
    <x v="11"/>
    <s v="STORE0"/>
    <s v="Rivera-Warner"/>
    <s v="East"/>
    <s v="Washingtonfurt"/>
    <s v="Flagship"/>
    <s v="COD"/>
    <n v="3"/>
    <n v="0.30000000000000016"/>
    <n v="65.570000000000007"/>
    <x v="1506"/>
  </r>
  <r>
    <s v="SALE1510"/>
    <x v="468"/>
    <x v="2"/>
    <x v="2"/>
    <s v="CUST1160"/>
    <x v="1"/>
    <n v="41"/>
    <s v="PROD58"/>
    <s v="Womens Cotton Scarf"/>
    <x v="4"/>
    <x v="11"/>
    <s v="STORE17"/>
    <s v="Holloway Ltd"/>
    <s v="North"/>
    <s v="Bensonhaven"/>
    <s v="Flagship"/>
    <s v="PayPal"/>
    <n v="3"/>
    <n v="0.2799999999999998"/>
    <n v="622.97999999999968"/>
    <x v="1507"/>
  </r>
  <r>
    <s v="SALE1511"/>
    <x v="501"/>
    <x v="6"/>
    <x v="2"/>
    <s v="CUST1250"/>
    <x v="0"/>
    <n v="48"/>
    <s v="PROD55"/>
    <s v="Ceramic Plant Pot"/>
    <x v="3"/>
    <x v="6"/>
    <s v="STORE13"/>
    <s v="Martinez, Adkins and Johnson"/>
    <s v="North"/>
    <s v="Danielmouth"/>
    <s v="Flagship"/>
    <s v="PayPal"/>
    <n v="1"/>
    <n v="0.13"/>
    <n v="170.68"/>
    <x v="1508"/>
  </r>
  <r>
    <s v="SALE1512"/>
    <x v="321"/>
    <x v="0"/>
    <x v="2"/>
    <s v="CUST1096"/>
    <x v="1"/>
    <n v="30"/>
    <s v="PROD7"/>
    <s v="Men's Sports Shorts"/>
    <x v="4"/>
    <x v="14"/>
    <s v="STORE8"/>
    <s v="Mann-Austin"/>
    <s v="East"/>
    <s v="Vasquezborough"/>
    <s v="Online"/>
    <s v="Credit Card"/>
    <n v="4"/>
    <n v="7.999999999999996E-2"/>
    <n v="797.82999999999993"/>
    <x v="1509"/>
  </r>
  <r>
    <s v="SALE1513"/>
    <x v="637"/>
    <x v="8"/>
    <x v="2"/>
    <s v="CUST1098"/>
    <x v="0"/>
    <n v="24"/>
    <s v="PROD2"/>
    <s v="Knee Support Brace"/>
    <x v="0"/>
    <x v="20"/>
    <s v="STORE16"/>
    <s v="Frederick-Wright"/>
    <s v="West"/>
    <s v="New Jimmymouth"/>
    <s v="Flagship"/>
    <s v="Credit Card"/>
    <n v="1"/>
    <n v="0.12"/>
    <n v="372.75"/>
    <x v="1510"/>
  </r>
  <r>
    <s v="SALE1514"/>
    <x v="471"/>
    <x v="0"/>
    <x v="0"/>
    <s v="CUST1396"/>
    <x v="1"/>
    <n v="25"/>
    <s v="PROD61"/>
    <s v="Tennis Ball 3-Pack"/>
    <x v="0"/>
    <x v="20"/>
    <s v="STORE4"/>
    <s v="Mann-Austin"/>
    <s v="East"/>
    <s v="Vasquezborough"/>
    <s v="Online"/>
    <s v="PayPal"/>
    <n v="1"/>
    <n v="5.0000000000000044E-2"/>
    <n v="994.18"/>
    <x v="1511"/>
  </r>
  <r>
    <s v="SALE1515"/>
    <x v="255"/>
    <x v="0"/>
    <x v="0"/>
    <s v="CUST1422"/>
    <x v="1"/>
    <n v="42"/>
    <s v="PROD20"/>
    <s v="Outdoor Sports Water Bottle"/>
    <x v="0"/>
    <x v="11"/>
    <s v="STORE13"/>
    <s v="Martinez, Adkins and Johnson"/>
    <s v="North"/>
    <s v="Danielmouth"/>
    <s v="Flagship"/>
    <s v="Credit Card"/>
    <n v="1"/>
    <n v="7.0000000000000062E-2"/>
    <n v="136.12"/>
    <x v="1512"/>
  </r>
  <r>
    <s v="SALE1516"/>
    <x v="589"/>
    <x v="0"/>
    <x v="2"/>
    <s v="CUST1030"/>
    <x v="1"/>
    <n v="64"/>
    <s v="PROD52"/>
    <s v="Rugby Ball"/>
    <x v="0"/>
    <x v="0"/>
    <s v="STORE18"/>
    <s v="Guerrero-Schmitt"/>
    <s v="East"/>
    <s v="East Stevechester"/>
    <s v="Flagship"/>
    <s v="PayPal"/>
    <n v="3"/>
    <n v="0.17000000000000004"/>
    <n v="634.45000000000005"/>
    <x v="1513"/>
  </r>
  <r>
    <s v="SALE1517"/>
    <x v="140"/>
    <x v="11"/>
    <x v="0"/>
    <s v="CUST1329"/>
    <x v="1"/>
    <n v="62"/>
    <s v="PROD64"/>
    <s v="Matte Lipstick Set"/>
    <x v="2"/>
    <x v="19"/>
    <s v="STORE0"/>
    <s v="Rivera-Warner"/>
    <s v="East"/>
    <s v="Washingtonfurt"/>
    <s v="Flagship"/>
    <s v="Credit Card"/>
    <n v="4"/>
    <n v="5.0000000000000155E-2"/>
    <n v="179.62000000000003"/>
    <x v="1514"/>
  </r>
  <r>
    <s v="SALE1518"/>
    <x v="638"/>
    <x v="4"/>
    <x v="2"/>
    <s v="CUST1294"/>
    <x v="0"/>
    <n v="29"/>
    <s v="PROD20"/>
    <s v="Outdoor Sports Water Bottle"/>
    <x v="0"/>
    <x v="11"/>
    <s v="STORE18"/>
    <s v="Guerrero-Schmitt"/>
    <s v="East"/>
    <s v="East Stevechester"/>
    <s v="Flagship"/>
    <s v="PayPal"/>
    <n v="4"/>
    <n v="0.16000000000000014"/>
    <n v="558.83000000000015"/>
    <x v="1515"/>
  </r>
  <r>
    <s v="SALE1519"/>
    <x v="629"/>
    <x v="4"/>
    <x v="2"/>
    <s v="CUST1171"/>
    <x v="1"/>
    <n v="44"/>
    <s v="PROD94"/>
    <s v="Vitamin E Body Lotion"/>
    <x v="2"/>
    <x v="18"/>
    <s v="STORE6"/>
    <s v="Mann-Austin"/>
    <s v="East"/>
    <s v="Vasquezborough"/>
    <s v="Online"/>
    <s v="COD"/>
    <n v="2"/>
    <n v="0.25"/>
    <n v="859.7399999999999"/>
    <x v="1516"/>
  </r>
  <r>
    <s v="SALE1520"/>
    <x v="494"/>
    <x v="11"/>
    <x v="2"/>
    <s v="CUST1106"/>
    <x v="1"/>
    <n v="53"/>
    <s v="PROD65"/>
    <s v="Adjustable Dumbbells 20kg"/>
    <x v="0"/>
    <x v="13"/>
    <s v="STORE16"/>
    <s v="Frederick-Wright"/>
    <s v="West"/>
    <s v="New Jimmymouth"/>
    <s v="Flagship"/>
    <s v="COD"/>
    <n v="3"/>
    <n v="6.0000000000000053E-2"/>
    <n v="578.47"/>
    <x v="1517"/>
  </r>
  <r>
    <s v="SALE1521"/>
    <x v="431"/>
    <x v="6"/>
    <x v="0"/>
    <s v="CUST1055"/>
    <x v="1"/>
    <n v="56"/>
    <s v="PROD21"/>
    <s v="Multi-Purpose Storage Box"/>
    <x v="3"/>
    <x v="7"/>
    <s v="STORE12"/>
    <s v="Martinez, Adkins and Johnson"/>
    <s v="North"/>
    <s v="Danielmouth"/>
    <s v="Flagship"/>
    <s v="COD"/>
    <n v="1"/>
    <n v="0.10999999999999999"/>
    <n v="440.48000000000013"/>
    <x v="1518"/>
  </r>
  <r>
    <s v="SALE1522"/>
    <x v="37"/>
    <x v="6"/>
    <x v="0"/>
    <s v="CUST1016"/>
    <x v="1"/>
    <n v="24"/>
    <s v="PROD16"/>
    <s v="Beard Grooming Kit"/>
    <x v="2"/>
    <x v="17"/>
    <s v="STORE19"/>
    <s v="Mann-Austin"/>
    <s v="East"/>
    <s v="Vasquezborough"/>
    <s v="Online"/>
    <s v="PayPal"/>
    <n v="2"/>
    <n v="5.0000000000000155E-2"/>
    <n v="303.67"/>
    <x v="1519"/>
  </r>
  <r>
    <s v="SALE1523"/>
    <x v="371"/>
    <x v="7"/>
    <x v="2"/>
    <s v="CUST1336"/>
    <x v="1"/>
    <n v="58"/>
    <s v="PROD74"/>
    <s v="Bluetooth Car Audio System"/>
    <x v="1"/>
    <x v="1"/>
    <s v="STORE14"/>
    <s v="Mcdonald Inc"/>
    <s v="South"/>
    <s v="Christopherland"/>
    <s v="Outlet"/>
    <s v="COD"/>
    <n v="2"/>
    <n v="0.21999999999999997"/>
    <n v="611.21"/>
    <x v="1520"/>
  </r>
  <r>
    <s v="SALE1524"/>
    <x v="565"/>
    <x v="3"/>
    <x v="1"/>
    <s v="CUST1202"/>
    <x v="1"/>
    <n v="37"/>
    <s v="PROD39"/>
    <s v="Portable Power Bank"/>
    <x v="1"/>
    <x v="10"/>
    <s v="STORE15"/>
    <s v="Shelton PLC"/>
    <s v="North"/>
    <s v="East Jenniferstad"/>
    <s v="Flagship"/>
    <s v="PayPal"/>
    <n v="2"/>
    <n v="0.26"/>
    <n v="768.07999999999993"/>
    <x v="1521"/>
  </r>
  <r>
    <s v="SALE1525"/>
    <x v="627"/>
    <x v="4"/>
    <x v="0"/>
    <s v="CUST1296"/>
    <x v="1"/>
    <n v="28"/>
    <s v="PROD23"/>
    <s v="Men's Formal Shirt"/>
    <x v="4"/>
    <x v="12"/>
    <s v="STORE18"/>
    <s v="Guerrero-Schmitt"/>
    <s v="East"/>
    <s v="East Stevechester"/>
    <s v="Flagship"/>
    <s v="Credit Card"/>
    <n v="1"/>
    <n v="0.24"/>
    <n v="616.82000000000005"/>
    <x v="1522"/>
  </r>
  <r>
    <s v="SALE1526"/>
    <x v="265"/>
    <x v="4"/>
    <x v="2"/>
    <s v="CUST1183"/>
    <x v="0"/>
    <n v="18"/>
    <s v="PROD40"/>
    <s v="Noise-Canceling Headphones"/>
    <x v="1"/>
    <x v="1"/>
    <s v="STORE18"/>
    <s v="Guerrero-Schmitt"/>
    <s v="East"/>
    <s v="East Stevechester"/>
    <s v="Flagship"/>
    <s v="COD"/>
    <n v="1"/>
    <n v="0.17999999999999994"/>
    <n v="470.34"/>
    <x v="1523"/>
  </r>
  <r>
    <s v="SALE1527"/>
    <x v="5"/>
    <x v="0"/>
    <x v="0"/>
    <s v="CUST1219"/>
    <x v="1"/>
    <n v="47"/>
    <s v="PROD53"/>
    <s v="Men's Track Pants"/>
    <x v="4"/>
    <x v="14"/>
    <s v="STORE8"/>
    <s v="Mann-Austin"/>
    <s v="East"/>
    <s v="Vasquezborough"/>
    <s v="Online"/>
    <s v="PayPal"/>
    <n v="2"/>
    <n v="0.12"/>
    <n v="616.36"/>
    <x v="1524"/>
  </r>
  <r>
    <s v="SALE1528"/>
    <x v="244"/>
    <x v="5"/>
    <x v="0"/>
    <s v="CUST1082"/>
    <x v="0"/>
    <n v="53"/>
    <s v="PROD3"/>
    <s v="Fabric Sofa Throw Blanket"/>
    <x v="3"/>
    <x v="6"/>
    <s v="STORE9"/>
    <s v="Mann-Austin"/>
    <s v="East"/>
    <s v="Vasquezborough"/>
    <s v="Online"/>
    <s v="PayPal"/>
    <n v="3"/>
    <n v="0.17999999999999994"/>
    <n v="657.24"/>
    <x v="1525"/>
  </r>
  <r>
    <s v="SALE1529"/>
    <x v="534"/>
    <x v="7"/>
    <x v="2"/>
    <s v="CUST1034"/>
    <x v="1"/>
    <n v="27"/>
    <s v="PROD41"/>
    <s v="Yoga Exercise Mat"/>
    <x v="0"/>
    <x v="13"/>
    <s v="STORE19"/>
    <s v="Mann-Austin"/>
    <s v="East"/>
    <s v="Vasquezborough"/>
    <s v="Online"/>
    <s v="PayPal"/>
    <n v="2"/>
    <n v="4.0000000000000147E-2"/>
    <n v="392.45"/>
    <x v="1526"/>
  </r>
  <r>
    <s v="SALE1530"/>
    <x v="360"/>
    <x v="6"/>
    <x v="0"/>
    <s v="CUST1245"/>
    <x v="1"/>
    <n v="57"/>
    <s v="PROD40"/>
    <s v="Noise-Canceling Headphones"/>
    <x v="1"/>
    <x v="1"/>
    <s v="STORE14"/>
    <s v="Mcdonald Inc"/>
    <s v="South"/>
    <s v="Christopherland"/>
    <s v="Outlet"/>
    <s v="COD"/>
    <n v="3"/>
    <n v="1.000000000000012E-2"/>
    <n v="62.03"/>
    <x v="1527"/>
  </r>
  <r>
    <s v="SALE1531"/>
    <x v="141"/>
    <x v="3"/>
    <x v="0"/>
    <s v="CUST1092"/>
    <x v="1"/>
    <n v="44"/>
    <s v="PROD96"/>
    <s v="Women's Formal Blazer"/>
    <x v="4"/>
    <x v="21"/>
    <s v="STORE3"/>
    <s v="Mann-Austin"/>
    <s v="East"/>
    <s v="Vasquezborough"/>
    <s v="Online"/>
    <s v="PayPal"/>
    <n v="4"/>
    <n v="0.25"/>
    <n v="933.73"/>
    <x v="1528"/>
  </r>
  <r>
    <s v="SALE1532"/>
    <x v="639"/>
    <x v="8"/>
    <x v="2"/>
    <s v="CUST1155"/>
    <x v="1"/>
    <n v="60"/>
    <s v="PROD85"/>
    <s v="Women's Beanie Hat"/>
    <x v="4"/>
    <x v="11"/>
    <s v="STORE16"/>
    <s v="Frederick-Wright"/>
    <s v="West"/>
    <s v="New Jimmymouth"/>
    <s v="Flagship"/>
    <s v="PayPal"/>
    <n v="3"/>
    <n v="0.14000000000000012"/>
    <n v="615.31000000000017"/>
    <x v="1529"/>
  </r>
  <r>
    <s v="SALE1533"/>
    <x v="500"/>
    <x v="3"/>
    <x v="0"/>
    <s v="CUST1373"/>
    <x v="1"/>
    <n v="37"/>
    <s v="PROD59"/>
    <s v="Men's Hair Styling Gel"/>
    <x v="2"/>
    <x v="4"/>
    <s v="STORE18"/>
    <s v="Guerrero-Schmitt"/>
    <s v="East"/>
    <s v="East Stevechester"/>
    <s v="Flagship"/>
    <s v="COD"/>
    <n v="4"/>
    <n v="0.21999999999999997"/>
    <n v="790.38"/>
    <x v="1530"/>
  </r>
  <r>
    <s v="SALE1534"/>
    <x v="70"/>
    <x v="7"/>
    <x v="0"/>
    <s v="CUST1269"/>
    <x v="1"/>
    <n v="45"/>
    <s v="PROD59"/>
    <s v="Men's Hair Styling Gel"/>
    <x v="2"/>
    <x v="4"/>
    <s v="STORE17"/>
    <s v="Holloway Ltd"/>
    <s v="North"/>
    <s v="Bensonhaven"/>
    <s v="Flagship"/>
    <s v="PayPal"/>
    <n v="2"/>
    <n v="7.999999999999996E-2"/>
    <n v="102.85"/>
    <x v="1531"/>
  </r>
  <r>
    <s v="SALE1535"/>
    <x v="8"/>
    <x v="5"/>
    <x v="2"/>
    <s v="CUST1039"/>
    <x v="1"/>
    <n v="55"/>
    <s v="PROD11"/>
    <s v="Men's Graphic T-Shirt"/>
    <x v="4"/>
    <x v="12"/>
    <s v="STORE16"/>
    <s v="Frederick-Wright"/>
    <s v="West"/>
    <s v="New Jimmymouth"/>
    <s v="Flagship"/>
    <s v="PayPal"/>
    <n v="3"/>
    <n v="0.27"/>
    <n v="866.78"/>
    <x v="1532"/>
  </r>
  <r>
    <s v="SALE1536"/>
    <x v="38"/>
    <x v="9"/>
    <x v="0"/>
    <s v="CUST1208"/>
    <x v="0"/>
    <n v="54"/>
    <s v="PROD78"/>
    <s v="Essential Oil Diffuser"/>
    <x v="3"/>
    <x v="6"/>
    <s v="STORE16"/>
    <s v="Frederick-Wright"/>
    <s v="West"/>
    <s v="New Jimmymouth"/>
    <s v="Flagship"/>
    <s v="PayPal"/>
    <n v="3"/>
    <n v="0.27"/>
    <n v="392.84"/>
    <x v="1533"/>
  </r>
  <r>
    <s v="SALE1537"/>
    <x v="298"/>
    <x v="4"/>
    <x v="2"/>
    <s v="CUST1323"/>
    <x v="1"/>
    <n v="64"/>
    <s v="PROD9"/>
    <s v="Face Foundation Kit"/>
    <x v="2"/>
    <x v="19"/>
    <s v="STORE5"/>
    <s v="Mann-Austin"/>
    <s v="East"/>
    <s v="Vasquezborough"/>
    <s v="Online"/>
    <s v="PayPal"/>
    <n v="2"/>
    <n v="0.18999999999999995"/>
    <n v="753.09999999999991"/>
    <x v="1534"/>
  </r>
  <r>
    <s v="SALE1538"/>
    <x v="61"/>
    <x v="8"/>
    <x v="2"/>
    <s v="CUST1007"/>
    <x v="1"/>
    <n v="29"/>
    <s v="PROD54"/>
    <s v="Sports Stopwatch Pro"/>
    <x v="0"/>
    <x v="11"/>
    <s v="STORE17"/>
    <s v="Holloway Ltd"/>
    <s v="North"/>
    <s v="Bensonhaven"/>
    <s v="Flagship"/>
    <s v="PayPal"/>
    <n v="2"/>
    <n v="9.9999999999999978E-2"/>
    <n v="700.91"/>
    <x v="1535"/>
  </r>
  <r>
    <s v="SALE1539"/>
    <x v="169"/>
    <x v="10"/>
    <x v="2"/>
    <s v="CUST1072"/>
    <x v="1"/>
    <n v="39"/>
    <s v="PROD15"/>
    <s v="4K Home Projector"/>
    <x v="1"/>
    <x v="5"/>
    <s v="STORE12"/>
    <s v="Martinez, Adkins and Johnson"/>
    <s v="North"/>
    <s v="Danielmouth"/>
    <s v="Flagship"/>
    <s v="PayPal"/>
    <n v="4"/>
    <n v="0.10999999999999999"/>
    <n v="935.98"/>
    <x v="1536"/>
  </r>
  <r>
    <s v="SALE1540"/>
    <x v="68"/>
    <x v="0"/>
    <x v="2"/>
    <s v="CUST1485"/>
    <x v="1"/>
    <n v="46"/>
    <s v="PROD76"/>
    <s v="Wireless Mouse"/>
    <x v="1"/>
    <x v="3"/>
    <s v="STORE16"/>
    <s v="Frederick-Wright"/>
    <s v="West"/>
    <s v="New Jimmymouth"/>
    <s v="Flagship"/>
    <s v="Credit Card"/>
    <n v="1"/>
    <n v="7.0000000000000062E-2"/>
    <n v="539.90000000000009"/>
    <x v="1537"/>
  </r>
  <r>
    <s v="SALE1541"/>
    <x v="133"/>
    <x v="11"/>
    <x v="0"/>
    <s v="CUST1171"/>
    <x v="1"/>
    <n v="44"/>
    <s v="PROD40"/>
    <s v="Noise-Canceling Headphones"/>
    <x v="1"/>
    <x v="1"/>
    <s v="STORE6"/>
    <s v="Mann-Austin"/>
    <s v="East"/>
    <s v="Vasquezborough"/>
    <s v="Online"/>
    <s v="PayPal"/>
    <n v="1"/>
    <n v="0.14000000000000001"/>
    <n v="312.81"/>
    <x v="1538"/>
  </r>
  <r>
    <s v="SALE1542"/>
    <x v="187"/>
    <x v="9"/>
    <x v="0"/>
    <s v="CUST1249"/>
    <x v="1"/>
    <n v="41"/>
    <s v="PROD48"/>
    <s v="Car Dashboard Phone Holder"/>
    <x v="1"/>
    <x v="11"/>
    <s v="STORE7"/>
    <s v="Mann-Austin"/>
    <s v="East"/>
    <s v="Vasquezborough"/>
    <s v="Online"/>
    <s v="COD"/>
    <n v="3"/>
    <n v="0.29000000000000004"/>
    <n v="855.96"/>
    <x v="1539"/>
  </r>
  <r>
    <s v="SALE1543"/>
    <x v="387"/>
    <x v="6"/>
    <x v="0"/>
    <s v="CUST1355"/>
    <x v="0"/>
    <n v="20"/>
    <s v="PROD1"/>
    <s v="Men's Graphic T-Shirt"/>
    <x v="4"/>
    <x v="12"/>
    <s v="STORE11"/>
    <s v="Martinez, Adkins and Johnson"/>
    <s v="North"/>
    <s v="Danielmouth"/>
    <s v="Flagship"/>
    <s v="COD"/>
    <n v="3"/>
    <n v="1.0000000000000231E-2"/>
    <n v="305.00000000000017"/>
    <x v="1540"/>
  </r>
  <r>
    <s v="SALE1544"/>
    <x v="191"/>
    <x v="9"/>
    <x v="0"/>
    <s v="CUST1468"/>
    <x v="0"/>
    <n v="45"/>
    <s v="PROD99"/>
    <s v="Stainless Steel Cookware Set"/>
    <x v="3"/>
    <x v="8"/>
    <s v="STORE12"/>
    <s v="Martinez, Adkins and Johnson"/>
    <s v="North"/>
    <s v="Danielmouth"/>
    <s v="Flagship"/>
    <s v="Credit Card"/>
    <n v="3"/>
    <n v="0.18999999999999995"/>
    <n v="831.15"/>
    <x v="1541"/>
  </r>
  <r>
    <s v="SALE1545"/>
    <x v="545"/>
    <x v="8"/>
    <x v="2"/>
    <s v="CUST1207"/>
    <x v="1"/>
    <n v="28"/>
    <s v="PROD96"/>
    <s v="Women's Formal Blazer"/>
    <x v="4"/>
    <x v="21"/>
    <s v="STORE3"/>
    <s v="Mann-Austin"/>
    <s v="East"/>
    <s v="Vasquezborough"/>
    <s v="Online"/>
    <s v="COD"/>
    <n v="2"/>
    <n v="0.24"/>
    <n v="644.97"/>
    <x v="1542"/>
  </r>
  <r>
    <s v="SALE1546"/>
    <x v="640"/>
    <x v="0"/>
    <x v="2"/>
    <s v="CUST1095"/>
    <x v="1"/>
    <n v="62"/>
    <s v="PROD88"/>
    <s v="Sports Wrist Sweatbands"/>
    <x v="0"/>
    <x v="11"/>
    <s v="STORE1"/>
    <s v="Martinez, Adkins and Johnson"/>
    <s v="North"/>
    <s v="Danielmouth"/>
    <s v="Flagship"/>
    <s v="Credit Card"/>
    <n v="1"/>
    <n v="8.9999999999999969E-2"/>
    <n v="149.56"/>
    <x v="1543"/>
  </r>
  <r>
    <s v="SALE1547"/>
    <x v="244"/>
    <x v="5"/>
    <x v="0"/>
    <s v="CUST1217"/>
    <x v="0"/>
    <n v="42"/>
    <s v="PROD43"/>
    <s v="USB External Hard Drive"/>
    <x v="1"/>
    <x v="3"/>
    <s v="STORE19"/>
    <s v="Mann-Austin"/>
    <s v="East"/>
    <s v="Vasquezborough"/>
    <s v="Online"/>
    <s v="PayPal"/>
    <n v="1"/>
    <n v="3.0000000000000027E-2"/>
    <n v="661.77"/>
    <x v="1544"/>
  </r>
  <r>
    <s v="SALE1548"/>
    <x v="641"/>
    <x v="2"/>
    <x v="2"/>
    <s v="CUST1108"/>
    <x v="0"/>
    <n v="38"/>
    <s v="PROD94"/>
    <s v="Vitamin E Body Lotion"/>
    <x v="2"/>
    <x v="18"/>
    <s v="STORE7"/>
    <s v="Mann-Austin"/>
    <s v="East"/>
    <s v="Vasquezborough"/>
    <s v="Online"/>
    <s v="Credit Card"/>
    <n v="3"/>
    <n v="0.17000000000000015"/>
    <n v="99.670000000000044"/>
    <x v="1545"/>
  </r>
  <r>
    <s v="SALE1549"/>
    <x v="329"/>
    <x v="8"/>
    <x v="0"/>
    <s v="CUST1221"/>
    <x v="0"/>
    <n v="38"/>
    <s v="PROD62"/>
    <s v="Laptop Cooling Pad"/>
    <x v="1"/>
    <x v="3"/>
    <s v="STORE1"/>
    <s v="Martinez, Adkins and Johnson"/>
    <s v="North"/>
    <s v="Danielmouth"/>
    <s v="Flagship"/>
    <s v="COD"/>
    <n v="3"/>
    <n v="0.26"/>
    <n v="103.66000000000001"/>
    <x v="1546"/>
  </r>
  <r>
    <s v="SALE1550"/>
    <x v="619"/>
    <x v="3"/>
    <x v="1"/>
    <s v="CUST1436"/>
    <x v="0"/>
    <n v="61"/>
    <s v="PROD40"/>
    <s v="Noise-Canceling Headphones"/>
    <x v="1"/>
    <x v="1"/>
    <s v="STORE2"/>
    <s v="Mann-Austin"/>
    <s v="East"/>
    <s v="Vasquezborough"/>
    <s v="Online"/>
    <s v="Credit Card"/>
    <n v="4"/>
    <n v="0.21999999999999997"/>
    <n v="54.4"/>
    <x v="1547"/>
  </r>
  <r>
    <s v="SALE1551"/>
    <x v="259"/>
    <x v="5"/>
    <x v="0"/>
    <s v="CUST1490"/>
    <x v="0"/>
    <n v="23"/>
    <s v="PROD84"/>
    <s v="Wooden Bookshelf"/>
    <x v="3"/>
    <x v="22"/>
    <s v="STORE14"/>
    <s v="Mcdonald Inc"/>
    <s v="South"/>
    <s v="Christopherland"/>
    <s v="Outlet"/>
    <s v="Credit Card"/>
    <n v="1"/>
    <n v="0.19999999999999996"/>
    <n v="46.660000000000004"/>
    <x v="1548"/>
  </r>
  <r>
    <s v="SALE1552"/>
    <x v="21"/>
    <x v="2"/>
    <x v="0"/>
    <s v="CUST1007"/>
    <x v="1"/>
    <n v="29"/>
    <s v="PROD73"/>
    <s v="Shin Guards – Adult"/>
    <x v="0"/>
    <x v="0"/>
    <s v="STORE11"/>
    <s v="Martinez, Adkins and Johnson"/>
    <s v="North"/>
    <s v="Danielmouth"/>
    <s v="Flagship"/>
    <s v="Credit Card"/>
    <n v="4"/>
    <n v="0.29000000000000004"/>
    <n v="871.2"/>
    <x v="1549"/>
  </r>
  <r>
    <s v="SALE1553"/>
    <x v="512"/>
    <x v="9"/>
    <x v="2"/>
    <s v="CUST1379"/>
    <x v="1"/>
    <n v="34"/>
    <s v="PROD18"/>
    <s v="Women's Denim Jeans"/>
    <x v="4"/>
    <x v="14"/>
    <s v="STORE14"/>
    <s v="Mcdonald Inc"/>
    <s v="South"/>
    <s v="Christopherland"/>
    <s v="Outlet"/>
    <s v="PayPal"/>
    <n v="4"/>
    <n v="0.16000000000000014"/>
    <n v="317.11000000000007"/>
    <x v="1550"/>
  </r>
  <r>
    <s v="SALE1554"/>
    <x v="214"/>
    <x v="6"/>
    <x v="0"/>
    <s v="CUST1258"/>
    <x v="1"/>
    <n v="24"/>
    <s v="PROD25"/>
    <s v="Women's Scarf Set"/>
    <x v="4"/>
    <x v="11"/>
    <s v="STORE13"/>
    <s v="Martinez, Adkins and Johnson"/>
    <s v="North"/>
    <s v="Danielmouth"/>
    <s v="Flagship"/>
    <s v="PayPal"/>
    <n v="2"/>
    <n v="9.000000000000008E-2"/>
    <n v="388.34"/>
    <x v="1551"/>
  </r>
  <r>
    <s v="SALE1555"/>
    <x v="336"/>
    <x v="3"/>
    <x v="1"/>
    <s v="CUST1319"/>
    <x v="0"/>
    <n v="54"/>
    <s v="PROD30"/>
    <s v="Stainless Steel Cutlery Set"/>
    <x v="3"/>
    <x v="8"/>
    <s v="STORE6"/>
    <s v="Mann-Austin"/>
    <s v="East"/>
    <s v="Vasquezborough"/>
    <s v="Online"/>
    <s v="Credit Card"/>
    <n v="4"/>
    <n v="0.15000000000000002"/>
    <n v="998.2"/>
    <x v="1552"/>
  </r>
  <r>
    <s v="SALE1556"/>
    <x v="45"/>
    <x v="3"/>
    <x v="0"/>
    <s v="CUST1493"/>
    <x v="0"/>
    <n v="28"/>
    <s v="PROD36"/>
    <s v="Women's Summer Dress"/>
    <x v="4"/>
    <x v="12"/>
    <s v="STORE0"/>
    <s v="Rivera-Warner"/>
    <s v="East"/>
    <s v="Washingtonfurt"/>
    <s v="Flagship"/>
    <s v="COD"/>
    <n v="1"/>
    <n v="1.0000000000000009E-2"/>
    <n v="887.38"/>
    <x v="1553"/>
  </r>
  <r>
    <s v="SALE1557"/>
    <x v="414"/>
    <x v="7"/>
    <x v="0"/>
    <s v="CUST1312"/>
    <x v="1"/>
    <n v="47"/>
    <s v="PROD37"/>
    <s v="Men's Casual Sneakers"/>
    <x v="4"/>
    <x v="15"/>
    <s v="STORE12"/>
    <s v="Martinez, Adkins and Johnson"/>
    <s v="North"/>
    <s v="Danielmouth"/>
    <s v="Flagship"/>
    <s v="Credit Card"/>
    <n v="4"/>
    <n v="0.28000000000000003"/>
    <n v="332.97"/>
    <x v="1554"/>
  </r>
  <r>
    <s v="SALE1558"/>
    <x v="642"/>
    <x v="11"/>
    <x v="2"/>
    <s v="CUST1021"/>
    <x v="1"/>
    <n v="36"/>
    <s v="PROD46"/>
    <s v="Men's Winter Jacket"/>
    <x v="4"/>
    <x v="21"/>
    <s v="STORE0"/>
    <s v="Rivera-Warner"/>
    <s v="East"/>
    <s v="Washingtonfurt"/>
    <s v="Flagship"/>
    <s v="COD"/>
    <n v="2"/>
    <n v="8.9999999999999858E-2"/>
    <n v="157.91"/>
    <x v="1555"/>
  </r>
  <r>
    <s v="SALE1559"/>
    <x v="401"/>
    <x v="8"/>
    <x v="0"/>
    <s v="CUST1356"/>
    <x v="0"/>
    <n v="54"/>
    <s v="PROD12"/>
    <s v="Men's Graphic T-Shirt"/>
    <x v="4"/>
    <x v="12"/>
    <s v="STORE18"/>
    <s v="Guerrero-Schmitt"/>
    <s v="East"/>
    <s v="East Stevechester"/>
    <s v="Flagship"/>
    <s v="Credit Card"/>
    <n v="1"/>
    <n v="0.10999999999999999"/>
    <n v="548.15"/>
    <x v="1556"/>
  </r>
  <r>
    <s v="SALE1560"/>
    <x v="224"/>
    <x v="8"/>
    <x v="0"/>
    <s v="CUST1209"/>
    <x v="1"/>
    <n v="50"/>
    <s v="PROD48"/>
    <s v="Car Dashboard Phone Holder"/>
    <x v="1"/>
    <x v="11"/>
    <s v="STORE15"/>
    <s v="Shelton PLC"/>
    <s v="North"/>
    <s v="East Jenniferstad"/>
    <s v="Flagship"/>
    <s v="Credit Card"/>
    <n v="1"/>
    <n v="4.0000000000000036E-2"/>
    <n v="135.13"/>
    <x v="1557"/>
  </r>
  <r>
    <s v="SALE1561"/>
    <x v="374"/>
    <x v="1"/>
    <x v="1"/>
    <s v="CUST1219"/>
    <x v="1"/>
    <n v="47"/>
    <s v="PROD56"/>
    <s v="Premium Blanket Throw"/>
    <x v="3"/>
    <x v="6"/>
    <s v="STORE3"/>
    <s v="Mann-Austin"/>
    <s v="East"/>
    <s v="Vasquezborough"/>
    <s v="Online"/>
    <s v="Credit Card"/>
    <n v="3"/>
    <n v="0.18999999999999995"/>
    <n v="579.25999999999988"/>
    <x v="1558"/>
  </r>
  <r>
    <s v="SALE1562"/>
    <x v="643"/>
    <x v="11"/>
    <x v="0"/>
    <s v="CUST1389"/>
    <x v="0"/>
    <n v="50"/>
    <s v="PROD17"/>
    <s v="Soccer Training Cone Set"/>
    <x v="0"/>
    <x v="11"/>
    <s v="STORE0"/>
    <s v="Rivera-Warner"/>
    <s v="East"/>
    <s v="Washingtonfurt"/>
    <s v="Flagship"/>
    <s v="Credit Card"/>
    <n v="1"/>
    <n v="0.25"/>
    <n v="465.63000000000005"/>
    <x v="1559"/>
  </r>
  <r>
    <s v="SALE1563"/>
    <x v="364"/>
    <x v="9"/>
    <x v="0"/>
    <s v="CUST1047"/>
    <x v="1"/>
    <n v="54"/>
    <s v="PROD76"/>
    <s v="Wireless Mouse"/>
    <x v="1"/>
    <x v="3"/>
    <s v="STORE16"/>
    <s v="Frederick-Wright"/>
    <s v="West"/>
    <s v="New Jimmymouth"/>
    <s v="Flagship"/>
    <s v="COD"/>
    <n v="2"/>
    <n v="7.9999999999999849E-2"/>
    <n v="675.6099999999999"/>
    <x v="1560"/>
  </r>
  <r>
    <s v="SALE1564"/>
    <x v="624"/>
    <x v="2"/>
    <x v="0"/>
    <s v="CUST1416"/>
    <x v="0"/>
    <n v="46"/>
    <s v="PROD33"/>
    <s v="Modern Wall Clock"/>
    <x v="3"/>
    <x v="6"/>
    <s v="STORE6"/>
    <s v="Mann-Austin"/>
    <s v="East"/>
    <s v="Vasquezborough"/>
    <s v="Online"/>
    <s v="PayPal"/>
    <n v="1"/>
    <n v="7.999999999999996E-2"/>
    <n v="718.99"/>
    <x v="1561"/>
  </r>
  <r>
    <s v="SALE1565"/>
    <x v="186"/>
    <x v="11"/>
    <x v="2"/>
    <s v="CUST1376"/>
    <x v="0"/>
    <n v="30"/>
    <s v="PROD14"/>
    <s v="Decorative Wall Mirror"/>
    <x v="3"/>
    <x v="6"/>
    <s v="STORE10"/>
    <s v="Martinez, Adkins and Johnson"/>
    <s v="North"/>
    <s v="Danielmouth"/>
    <s v="Flagship"/>
    <s v="COD"/>
    <n v="2"/>
    <n v="0.19999999999999996"/>
    <n v="675.65"/>
    <x v="1562"/>
  </r>
  <r>
    <s v="SALE1566"/>
    <x v="621"/>
    <x v="9"/>
    <x v="0"/>
    <s v="CUST1336"/>
    <x v="1"/>
    <n v="58"/>
    <s v="PROD95"/>
    <s v="Sports Stopwatch Basic"/>
    <x v="0"/>
    <x v="11"/>
    <s v="STORE15"/>
    <s v="Shelton PLC"/>
    <s v="North"/>
    <s v="East Jenniferstad"/>
    <s v="Flagship"/>
    <s v="Credit Card"/>
    <n v="4"/>
    <n v="9.9999999999999978E-2"/>
    <n v="284.24"/>
    <x v="1563"/>
  </r>
  <r>
    <s v="SALE1567"/>
    <x v="621"/>
    <x v="9"/>
    <x v="0"/>
    <s v="CUST1213"/>
    <x v="1"/>
    <n v="42"/>
    <s v="PROD1"/>
    <s v="Men's Graphic T-Shirt"/>
    <x v="4"/>
    <x v="12"/>
    <s v="STORE3"/>
    <s v="Mann-Austin"/>
    <s v="East"/>
    <s v="Vasquezborough"/>
    <s v="Online"/>
    <s v="PayPal"/>
    <n v="1"/>
    <n v="0.17999999999999994"/>
    <n v="94.26"/>
    <x v="1564"/>
  </r>
  <r>
    <s v="SALE1568"/>
    <x v="306"/>
    <x v="5"/>
    <x v="2"/>
    <s v="CUST1416"/>
    <x v="0"/>
    <n v="46"/>
    <s v="PROD6"/>
    <s v="Men's Hair Styling Gel"/>
    <x v="2"/>
    <x v="4"/>
    <s v="STORE10"/>
    <s v="Martinez, Adkins and Johnson"/>
    <s v="North"/>
    <s v="Danielmouth"/>
    <s v="Flagship"/>
    <s v="COD"/>
    <n v="4"/>
    <n v="0.29000000000000004"/>
    <n v="458.58"/>
    <x v="1565"/>
  </r>
  <r>
    <s v="SALE1569"/>
    <x v="644"/>
    <x v="2"/>
    <x v="0"/>
    <s v="CUST1113"/>
    <x v="0"/>
    <n v="51"/>
    <s v="PROD65"/>
    <s v="Adjustable Dumbbells 20kg"/>
    <x v="0"/>
    <x v="13"/>
    <s v="STORE10"/>
    <s v="Martinez, Adkins and Johnson"/>
    <s v="North"/>
    <s v="Danielmouth"/>
    <s v="Flagship"/>
    <s v="COD"/>
    <n v="4"/>
    <n v="5.0000000000000044E-2"/>
    <n v="704.49"/>
    <x v="1566"/>
  </r>
  <r>
    <s v="SALE1570"/>
    <x v="195"/>
    <x v="1"/>
    <x v="1"/>
    <s v="CUST1032"/>
    <x v="1"/>
    <n v="48"/>
    <s v="PROD27"/>
    <s v="Decorative Floor Vase"/>
    <x v="3"/>
    <x v="6"/>
    <s v="STORE19"/>
    <s v="Mann-Austin"/>
    <s v="East"/>
    <s v="Vasquezborough"/>
    <s v="Online"/>
    <s v="PayPal"/>
    <n v="4"/>
    <n v="0.26"/>
    <n v="822.32"/>
    <x v="1567"/>
  </r>
  <r>
    <s v="SALE1571"/>
    <x v="474"/>
    <x v="6"/>
    <x v="0"/>
    <s v="CUST1245"/>
    <x v="1"/>
    <n v="57"/>
    <s v="PROD3"/>
    <s v="Fabric Sofa Throw Blanket"/>
    <x v="3"/>
    <x v="6"/>
    <s v="STORE13"/>
    <s v="Martinez, Adkins and Johnson"/>
    <s v="North"/>
    <s v="Danielmouth"/>
    <s v="Flagship"/>
    <s v="COD"/>
    <n v="4"/>
    <n v="0.13"/>
    <n v="785.41"/>
    <x v="1568"/>
  </r>
  <r>
    <s v="SALE1572"/>
    <x v="180"/>
    <x v="2"/>
    <x v="0"/>
    <s v="CUST1031"/>
    <x v="0"/>
    <n v="41"/>
    <s v="PROD39"/>
    <s v="Portable Power Bank"/>
    <x v="1"/>
    <x v="10"/>
    <s v="STORE14"/>
    <s v="Mcdonald Inc"/>
    <s v="South"/>
    <s v="Christopherland"/>
    <s v="Outlet"/>
    <s v="PayPal"/>
    <n v="1"/>
    <n v="0.10999999999999999"/>
    <n v="405.79999999999995"/>
    <x v="1569"/>
  </r>
  <r>
    <s v="SALE1573"/>
    <x v="645"/>
    <x v="3"/>
    <x v="0"/>
    <s v="CUST1433"/>
    <x v="1"/>
    <n v="51"/>
    <s v="PROD91"/>
    <s v="Women's High Heels"/>
    <x v="4"/>
    <x v="15"/>
    <s v="STORE9"/>
    <s v="Mann-Austin"/>
    <s v="East"/>
    <s v="Vasquezborough"/>
    <s v="Online"/>
    <s v="PayPal"/>
    <n v="2"/>
    <n v="9.9999999999999978E-2"/>
    <n v="976.83"/>
    <x v="1570"/>
  </r>
  <r>
    <s v="SALE1574"/>
    <x v="469"/>
    <x v="2"/>
    <x v="0"/>
    <s v="CUST1273"/>
    <x v="0"/>
    <n v="23"/>
    <s v="PROD64"/>
    <s v="Matte Lipstick Set"/>
    <x v="2"/>
    <x v="19"/>
    <s v="STORE2"/>
    <s v="Mann-Austin"/>
    <s v="East"/>
    <s v="Vasquezborough"/>
    <s v="Online"/>
    <s v="Credit Card"/>
    <n v="1"/>
    <n v="6.0000000000000053E-2"/>
    <n v="644.15"/>
    <x v="1571"/>
  </r>
  <r>
    <s v="SALE1575"/>
    <x v="67"/>
    <x v="7"/>
    <x v="2"/>
    <s v="CUST1337"/>
    <x v="1"/>
    <n v="40"/>
    <s v="PROD67"/>
    <s v="Smart LED Light Strip"/>
    <x v="1"/>
    <x v="11"/>
    <s v="STORE13"/>
    <s v="Martinez, Adkins and Johnson"/>
    <s v="North"/>
    <s v="Danielmouth"/>
    <s v="Flagship"/>
    <s v="PayPal"/>
    <n v="1"/>
    <n v="0.22999999999999998"/>
    <n v="470.55"/>
    <x v="1572"/>
  </r>
  <r>
    <s v="SALE1576"/>
    <x v="41"/>
    <x v="3"/>
    <x v="1"/>
    <s v="CUST1478"/>
    <x v="0"/>
    <n v="59"/>
    <s v="PROD7"/>
    <s v="Men's Sports Shorts"/>
    <x v="4"/>
    <x v="14"/>
    <s v="STORE6"/>
    <s v="Mann-Austin"/>
    <s v="East"/>
    <s v="Vasquezborough"/>
    <s v="Online"/>
    <s v="COD"/>
    <n v="3"/>
    <n v="0.18999999999999995"/>
    <n v="598.81999999999994"/>
    <x v="1573"/>
  </r>
  <r>
    <s v="SALE1577"/>
    <x v="103"/>
    <x v="0"/>
    <x v="2"/>
    <s v="CUST1101"/>
    <x v="0"/>
    <n v="29"/>
    <s v="PROD20"/>
    <s v="Outdoor Sports Water Bottle"/>
    <x v="0"/>
    <x v="11"/>
    <s v="STORE12"/>
    <s v="Martinez, Adkins and Johnson"/>
    <s v="North"/>
    <s v="Danielmouth"/>
    <s v="Flagship"/>
    <s v="Credit Card"/>
    <n v="4"/>
    <n v="0.12"/>
    <n v="659.17000000000007"/>
    <x v="1574"/>
  </r>
  <r>
    <s v="SALE1578"/>
    <x v="423"/>
    <x v="11"/>
    <x v="0"/>
    <s v="CUST1104"/>
    <x v="0"/>
    <n v="64"/>
    <s v="PROD46"/>
    <s v="Men's Winter Jacket"/>
    <x v="4"/>
    <x v="21"/>
    <s v="STORE1"/>
    <s v="Martinez, Adkins and Johnson"/>
    <s v="North"/>
    <s v="Danielmouth"/>
    <s v="Flagship"/>
    <s v="Credit Card"/>
    <n v="2"/>
    <n v="0.25"/>
    <n v="216.01999999999998"/>
    <x v="1575"/>
  </r>
  <r>
    <s v="SALE1579"/>
    <x v="367"/>
    <x v="10"/>
    <x v="2"/>
    <s v="CUST1030"/>
    <x v="1"/>
    <n v="64"/>
    <s v="PROD31"/>
    <s v="Basketball"/>
    <x v="0"/>
    <x v="0"/>
    <s v="STORE10"/>
    <s v="Martinez, Adkins and Johnson"/>
    <s v="North"/>
    <s v="Danielmouth"/>
    <s v="Flagship"/>
    <s v="PayPal"/>
    <n v="2"/>
    <n v="2.0000000000000018E-2"/>
    <n v="613.47"/>
    <x v="1576"/>
  </r>
  <r>
    <s v="SALE1580"/>
    <x v="275"/>
    <x v="8"/>
    <x v="2"/>
    <s v="CUST1098"/>
    <x v="0"/>
    <n v="24"/>
    <s v="PROD58"/>
    <s v="Womens Cotton Scarf"/>
    <x v="4"/>
    <x v="11"/>
    <s v="STORE12"/>
    <s v="Martinez, Adkins and Johnson"/>
    <s v="North"/>
    <s v="Danielmouth"/>
    <s v="Flagship"/>
    <s v="PayPal"/>
    <n v="2"/>
    <n v="0.10999999999999999"/>
    <n v="485.17"/>
    <x v="1577"/>
  </r>
  <r>
    <s v="SALE1581"/>
    <x v="76"/>
    <x v="1"/>
    <x v="1"/>
    <s v="CUST1307"/>
    <x v="1"/>
    <n v="56"/>
    <s v="PROD46"/>
    <s v="Men's Winter Jacket"/>
    <x v="4"/>
    <x v="21"/>
    <s v="STORE10"/>
    <s v="Martinez, Adkins and Johnson"/>
    <s v="North"/>
    <s v="Danielmouth"/>
    <s v="Flagship"/>
    <s v="PayPal"/>
    <n v="1"/>
    <n v="0.19999999999999996"/>
    <n v="209.7"/>
    <x v="1578"/>
  </r>
  <r>
    <s v="SALE1582"/>
    <x v="598"/>
    <x v="10"/>
    <x v="0"/>
    <s v="CUST1326"/>
    <x v="1"/>
    <n v="58"/>
    <s v="PROD92"/>
    <s v="Microwave Oven"/>
    <x v="3"/>
    <x v="5"/>
    <s v="STORE0"/>
    <s v="Rivera-Warner"/>
    <s v="East"/>
    <s v="Washingtonfurt"/>
    <s v="Flagship"/>
    <s v="Credit Card"/>
    <n v="1"/>
    <n v="0.15000000000000002"/>
    <n v="681.47"/>
    <x v="1579"/>
  </r>
  <r>
    <s v="SALE1583"/>
    <x v="228"/>
    <x v="4"/>
    <x v="2"/>
    <s v="CUST1440"/>
    <x v="0"/>
    <n v="60"/>
    <s v="PROD76"/>
    <s v="Wireless Mouse"/>
    <x v="1"/>
    <x v="3"/>
    <s v="STORE17"/>
    <s v="Holloway Ltd"/>
    <s v="North"/>
    <s v="Bensonhaven"/>
    <s v="Flagship"/>
    <s v="Credit Card"/>
    <n v="2"/>
    <n v="9.9999999999999978E-2"/>
    <n v="877.21"/>
    <x v="1580"/>
  </r>
  <r>
    <s v="SALE1584"/>
    <x v="465"/>
    <x v="8"/>
    <x v="2"/>
    <s v="CUST1318"/>
    <x v="0"/>
    <n v="25"/>
    <s v="PROD78"/>
    <s v="Essential Oil Diffuser"/>
    <x v="3"/>
    <x v="6"/>
    <s v="STORE5"/>
    <s v="Mann-Austin"/>
    <s v="East"/>
    <s v="Vasquezborough"/>
    <s v="Online"/>
    <s v="PayPal"/>
    <n v="2"/>
    <n v="0.20999999999999996"/>
    <n v="479.77"/>
    <x v="1581"/>
  </r>
  <r>
    <s v="SALE1585"/>
    <x v="53"/>
    <x v="11"/>
    <x v="0"/>
    <s v="CUST1322"/>
    <x v="0"/>
    <n v="54"/>
    <s v="PROD83"/>
    <s v="Hydrating Face Cleanser"/>
    <x v="2"/>
    <x v="18"/>
    <s v="STORE15"/>
    <s v="Shelton PLC"/>
    <s v="North"/>
    <s v="East Jenniferstad"/>
    <s v="Flagship"/>
    <s v="COD"/>
    <n v="1"/>
    <n v="0"/>
    <n v="140.72"/>
    <x v="1582"/>
  </r>
  <r>
    <s v="SALE1586"/>
    <x v="646"/>
    <x v="4"/>
    <x v="2"/>
    <s v="CUST1027"/>
    <x v="0"/>
    <n v="31"/>
    <s v="PROD19"/>
    <s v="Knee Support Brace"/>
    <x v="0"/>
    <x v="20"/>
    <s v="STORE6"/>
    <s v="Mann-Austin"/>
    <s v="East"/>
    <s v="Vasquezborough"/>
    <s v="Online"/>
    <s v="PayPal"/>
    <n v="2"/>
    <n v="0.22999999999999998"/>
    <n v="764.24999999999989"/>
    <x v="1583"/>
  </r>
  <r>
    <s v="SALE1587"/>
    <x v="217"/>
    <x v="4"/>
    <x v="0"/>
    <s v="CUST1222"/>
    <x v="0"/>
    <n v="35"/>
    <s v="PROD83"/>
    <s v="Hydrating Face Cleanser"/>
    <x v="2"/>
    <x v="18"/>
    <s v="STORE5"/>
    <s v="Mann-Austin"/>
    <s v="East"/>
    <s v="Vasquezborough"/>
    <s v="Online"/>
    <s v="PayPal"/>
    <n v="3"/>
    <n v="0.29000000000000004"/>
    <n v="107.80000000000001"/>
    <x v="1584"/>
  </r>
  <r>
    <s v="SALE1588"/>
    <x v="234"/>
    <x v="10"/>
    <x v="2"/>
    <s v="CUST1147"/>
    <x v="1"/>
    <n v="49"/>
    <s v="PROD22"/>
    <s v="Carbon Fiber Tennis Racket"/>
    <x v="0"/>
    <x v="20"/>
    <s v="STORE8"/>
    <s v="Mann-Austin"/>
    <s v="East"/>
    <s v="Vasquezborough"/>
    <s v="Online"/>
    <s v="PayPal"/>
    <n v="4"/>
    <n v="7.0000000000000062E-2"/>
    <n v="565.37"/>
    <x v="1585"/>
  </r>
  <r>
    <s v="SALE1589"/>
    <x v="163"/>
    <x v="3"/>
    <x v="1"/>
    <s v="CUST1034"/>
    <x v="1"/>
    <n v="27"/>
    <s v="PROD36"/>
    <s v="Women's Summer Dress"/>
    <x v="4"/>
    <x v="12"/>
    <s v="STORE4"/>
    <s v="Mann-Austin"/>
    <s v="East"/>
    <s v="Vasquezborough"/>
    <s v="Online"/>
    <s v="Credit Card"/>
    <n v="3"/>
    <n v="0.26000000000000012"/>
    <n v="811.45000000000027"/>
    <x v="1586"/>
  </r>
  <r>
    <s v="SALE1590"/>
    <x v="513"/>
    <x v="10"/>
    <x v="2"/>
    <s v="CUST1410"/>
    <x v="1"/>
    <n v="48"/>
    <s v="PROD33"/>
    <s v="Modern Wall Clock"/>
    <x v="3"/>
    <x v="6"/>
    <s v="STORE19"/>
    <s v="Mann-Austin"/>
    <s v="East"/>
    <s v="Vasquezborough"/>
    <s v="Online"/>
    <s v="PayPal"/>
    <n v="4"/>
    <n v="0.10999999999999999"/>
    <n v="62.25"/>
    <x v="1587"/>
  </r>
  <r>
    <s v="SALE1591"/>
    <x v="185"/>
    <x v="5"/>
    <x v="2"/>
    <s v="CUST1025"/>
    <x v="1"/>
    <n v="59"/>
    <s v="PROD95"/>
    <s v="Sports Stopwatch Basic"/>
    <x v="0"/>
    <x v="11"/>
    <s v="STORE10"/>
    <s v="Martinez, Adkins and Johnson"/>
    <s v="North"/>
    <s v="Danielmouth"/>
    <s v="Flagship"/>
    <s v="Credit Card"/>
    <n v="1"/>
    <n v="3.0000000000000138E-2"/>
    <n v="749.78"/>
    <x v="1588"/>
  </r>
  <r>
    <s v="SALE1592"/>
    <x v="647"/>
    <x v="0"/>
    <x v="0"/>
    <s v="CUST1350"/>
    <x v="0"/>
    <n v="26"/>
    <s v="PROD59"/>
    <s v="Men's Hair Styling Gel"/>
    <x v="2"/>
    <x v="4"/>
    <s v="STORE5"/>
    <s v="Mann-Austin"/>
    <s v="East"/>
    <s v="Vasquezborough"/>
    <s v="Online"/>
    <s v="COD"/>
    <n v="3"/>
    <n v="6.9999999999999951E-2"/>
    <n v="630.27999999999986"/>
    <x v="1589"/>
  </r>
  <r>
    <s v="SALE1593"/>
    <x v="648"/>
    <x v="9"/>
    <x v="0"/>
    <s v="CUST1143"/>
    <x v="0"/>
    <n v="46"/>
    <s v="PROD30"/>
    <s v="Stainless Steel Cutlery Set"/>
    <x v="3"/>
    <x v="8"/>
    <s v="STORE16"/>
    <s v="Frederick-Wright"/>
    <s v="West"/>
    <s v="New Jimmymouth"/>
    <s v="Flagship"/>
    <s v="Credit Card"/>
    <n v="1"/>
    <n v="0.17000000000000004"/>
    <n v="101.84"/>
    <x v="1590"/>
  </r>
  <r>
    <s v="SALE1594"/>
    <x v="386"/>
    <x v="3"/>
    <x v="1"/>
    <s v="CUST1055"/>
    <x v="1"/>
    <n v="56"/>
    <s v="PROD24"/>
    <s v="Foldable Camping Chair"/>
    <x v="0"/>
    <x v="9"/>
    <s v="STORE18"/>
    <s v="Guerrero-Schmitt"/>
    <s v="East"/>
    <s v="East Stevechester"/>
    <s v="Flagship"/>
    <s v="COD"/>
    <n v="4"/>
    <n v="0.16000000000000003"/>
    <n v="641.45000000000005"/>
    <x v="1591"/>
  </r>
  <r>
    <s v="SALE1595"/>
    <x v="68"/>
    <x v="0"/>
    <x v="2"/>
    <s v="CUST1471"/>
    <x v="0"/>
    <n v="42"/>
    <s v="PROD43"/>
    <s v="USB External Hard Drive"/>
    <x v="1"/>
    <x v="3"/>
    <s v="STORE1"/>
    <s v="Martinez, Adkins and Johnson"/>
    <s v="North"/>
    <s v="Danielmouth"/>
    <s v="Flagship"/>
    <s v="PayPal"/>
    <n v="1"/>
    <n v="0.22999999999999998"/>
    <n v="135.87"/>
    <x v="1592"/>
  </r>
  <r>
    <s v="SALE1596"/>
    <x v="431"/>
    <x v="6"/>
    <x v="0"/>
    <s v="CUST1095"/>
    <x v="1"/>
    <n v="62"/>
    <s v="PROD21"/>
    <s v="Multi-Purpose Storage Box"/>
    <x v="3"/>
    <x v="7"/>
    <s v="STORE6"/>
    <s v="Mann-Austin"/>
    <s v="East"/>
    <s v="Vasquezborough"/>
    <s v="Online"/>
    <s v="PayPal"/>
    <n v="1"/>
    <n v="1.000000000000012E-2"/>
    <n v="388.35"/>
    <x v="1593"/>
  </r>
  <r>
    <s v="SALE1597"/>
    <x v="581"/>
    <x v="9"/>
    <x v="0"/>
    <s v="CUST1486"/>
    <x v="1"/>
    <n v="22"/>
    <s v="PROD38"/>
    <s v="Sports Water Hydration Pack"/>
    <x v="0"/>
    <x v="9"/>
    <s v="STORE9"/>
    <s v="Mann-Austin"/>
    <s v="East"/>
    <s v="Vasquezborough"/>
    <s v="Online"/>
    <s v="PayPal"/>
    <n v="2"/>
    <n v="0.30000000000000004"/>
    <n v="999.08"/>
    <x v="1594"/>
  </r>
  <r>
    <s v="SALE1598"/>
    <x v="649"/>
    <x v="7"/>
    <x v="2"/>
    <s v="CUST1170"/>
    <x v="0"/>
    <n v="18"/>
    <s v="PROD38"/>
    <s v="Sports Water Hydration Pack"/>
    <x v="0"/>
    <x v="9"/>
    <s v="STORE17"/>
    <s v="Holloway Ltd"/>
    <s v="North"/>
    <s v="Bensonhaven"/>
    <s v="Flagship"/>
    <s v="COD"/>
    <n v="3"/>
    <n v="7.9999999999999849E-2"/>
    <n v="453.18999999999983"/>
    <x v="1595"/>
  </r>
  <r>
    <s v="SALE1599"/>
    <x v="528"/>
    <x v="11"/>
    <x v="0"/>
    <s v="CUST1235"/>
    <x v="1"/>
    <n v="28"/>
    <s v="PROD80"/>
    <s v="Wall-Mounted Spice Rack"/>
    <x v="3"/>
    <x v="8"/>
    <s v="STORE10"/>
    <s v="Martinez, Adkins and Johnson"/>
    <s v="North"/>
    <s v="Danielmouth"/>
    <s v="Flagship"/>
    <s v="COD"/>
    <n v="2"/>
    <n v="0.15000000000000002"/>
    <n v="61.31"/>
    <x v="1596"/>
  </r>
  <r>
    <s v="SALE1600"/>
    <x v="389"/>
    <x v="11"/>
    <x v="1"/>
    <s v="CUST1342"/>
    <x v="1"/>
    <n v="30"/>
    <s v="PROD81"/>
    <s v="Badminton Racket Set"/>
    <x v="0"/>
    <x v="20"/>
    <s v="STORE10"/>
    <s v="Martinez, Adkins and Johnson"/>
    <s v="North"/>
    <s v="Danielmouth"/>
    <s v="Flagship"/>
    <s v="Credit Card"/>
    <n v="2"/>
    <n v="0.22999999999999998"/>
    <n v="870.13"/>
    <x v="1597"/>
  </r>
  <r>
    <s v="SALE1601"/>
    <x v="629"/>
    <x v="4"/>
    <x v="2"/>
    <s v="CUST1067"/>
    <x v="0"/>
    <n v="58"/>
    <s v="PROD15"/>
    <s v="4K Home Projector"/>
    <x v="1"/>
    <x v="5"/>
    <s v="STORE19"/>
    <s v="Mann-Austin"/>
    <s v="East"/>
    <s v="Vasquezborough"/>
    <s v="Online"/>
    <s v="PayPal"/>
    <n v="1"/>
    <n v="0.10999999999999999"/>
    <n v="336.51"/>
    <x v="1598"/>
  </r>
  <r>
    <s v="SALE1602"/>
    <x v="154"/>
    <x v="4"/>
    <x v="0"/>
    <s v="CUST1181"/>
    <x v="0"/>
    <n v="60"/>
    <s v="PROD67"/>
    <s v="Smart LED Light Strip"/>
    <x v="1"/>
    <x v="11"/>
    <s v="STORE0"/>
    <s v="Rivera-Warner"/>
    <s v="East"/>
    <s v="Washingtonfurt"/>
    <s v="Flagship"/>
    <s v="COD"/>
    <n v="1"/>
    <n v="0.26"/>
    <n v="305.71000000000004"/>
    <x v="1599"/>
  </r>
  <r>
    <s v="SALE1603"/>
    <x v="183"/>
    <x v="11"/>
    <x v="1"/>
    <s v="CUST1121"/>
    <x v="0"/>
    <n v="62"/>
    <s v="PROD10"/>
    <s v="Men's Graphic T-Shirt"/>
    <x v="4"/>
    <x v="12"/>
    <s v="STORE18"/>
    <s v="Guerrero-Schmitt"/>
    <s v="East"/>
    <s v="East Stevechester"/>
    <s v="Flagship"/>
    <s v="COD"/>
    <n v="2"/>
    <n v="0.29000000000000004"/>
    <n v="635.39"/>
    <x v="1600"/>
  </r>
  <r>
    <s v="SALE1604"/>
    <x v="600"/>
    <x v="0"/>
    <x v="0"/>
    <s v="CUST1116"/>
    <x v="1"/>
    <n v="18"/>
    <s v="PROD92"/>
    <s v="Microwave Oven"/>
    <x v="3"/>
    <x v="5"/>
    <s v="STORE19"/>
    <s v="Mann-Austin"/>
    <s v="East"/>
    <s v="Vasquezborough"/>
    <s v="Online"/>
    <s v="COD"/>
    <n v="2"/>
    <n v="0.22999999999999998"/>
    <n v="253.86999999999998"/>
    <x v="1601"/>
  </r>
  <r>
    <s v="SALE1605"/>
    <x v="469"/>
    <x v="2"/>
    <x v="0"/>
    <s v="CUST1484"/>
    <x v="0"/>
    <n v="32"/>
    <s v="PROD76"/>
    <s v="Wireless Mouse"/>
    <x v="1"/>
    <x v="3"/>
    <s v="STORE17"/>
    <s v="Holloway Ltd"/>
    <s v="North"/>
    <s v="Bensonhaven"/>
    <s v="Flagship"/>
    <s v="COD"/>
    <n v="3"/>
    <n v="0.17000000000000004"/>
    <n v="915.81000000000006"/>
    <x v="1602"/>
  </r>
  <r>
    <s v="SALE1606"/>
    <x v="156"/>
    <x v="5"/>
    <x v="2"/>
    <s v="CUST1209"/>
    <x v="1"/>
    <n v="50"/>
    <s v="PROD42"/>
    <s v="Smart Home WiFi Camera"/>
    <x v="1"/>
    <x v="11"/>
    <s v="STORE8"/>
    <s v="Mann-Austin"/>
    <s v="East"/>
    <s v="Vasquezborough"/>
    <s v="Online"/>
    <s v="Credit Card"/>
    <n v="3"/>
    <n v="2.0000000000000018E-2"/>
    <n v="779.5"/>
    <x v="1603"/>
  </r>
  <r>
    <s v="SALE1607"/>
    <x v="462"/>
    <x v="2"/>
    <x v="0"/>
    <s v="CUST1469"/>
    <x v="0"/>
    <n v="19"/>
    <s v="PROD61"/>
    <s v="Tennis Ball 3-Pack"/>
    <x v="0"/>
    <x v="20"/>
    <s v="STORE16"/>
    <s v="Frederick-Wright"/>
    <s v="West"/>
    <s v="New Jimmymouth"/>
    <s v="Flagship"/>
    <s v="Credit Card"/>
    <n v="2"/>
    <n v="0.26"/>
    <n v="780.57"/>
    <x v="1604"/>
  </r>
  <r>
    <s v="SALE1608"/>
    <x v="155"/>
    <x v="10"/>
    <x v="0"/>
    <s v="CUST1383"/>
    <x v="1"/>
    <n v="27"/>
    <s v="PROD95"/>
    <s v="Sports Stopwatch Basic"/>
    <x v="0"/>
    <x v="11"/>
    <s v="STORE19"/>
    <s v="Mann-Austin"/>
    <s v="East"/>
    <s v="Vasquezborough"/>
    <s v="Online"/>
    <s v="Credit Card"/>
    <n v="1"/>
    <n v="0"/>
    <n v="511.35"/>
    <x v="1605"/>
  </r>
  <r>
    <s v="SALE1609"/>
    <x v="225"/>
    <x v="5"/>
    <x v="2"/>
    <s v="CUST1016"/>
    <x v="1"/>
    <n v="24"/>
    <s v="PROD97"/>
    <s v="Cricket Bat"/>
    <x v="0"/>
    <x v="0"/>
    <s v="STORE3"/>
    <s v="Mann-Austin"/>
    <s v="East"/>
    <s v="Vasquezborough"/>
    <s v="Online"/>
    <s v="COD"/>
    <n v="4"/>
    <n v="0.29000000000000004"/>
    <n v="44.07"/>
    <x v="1606"/>
  </r>
  <r>
    <s v="SALE1610"/>
    <x v="475"/>
    <x v="4"/>
    <x v="0"/>
    <s v="CUST1197"/>
    <x v="1"/>
    <n v="45"/>
    <s v="PROD69"/>
    <s v="Men's Sports Shorts"/>
    <x v="4"/>
    <x v="14"/>
    <s v="STORE11"/>
    <s v="Martinez, Adkins and Johnson"/>
    <s v="North"/>
    <s v="Danielmouth"/>
    <s v="Flagship"/>
    <s v="Credit Card"/>
    <n v="2"/>
    <n v="0.15000000000000002"/>
    <n v="895.92000000000007"/>
    <x v="1607"/>
  </r>
  <r>
    <s v="SALE1611"/>
    <x v="500"/>
    <x v="3"/>
    <x v="0"/>
    <s v="CUST1305"/>
    <x v="0"/>
    <n v="64"/>
    <s v="PROD53"/>
    <s v="Men's Track Pants"/>
    <x v="4"/>
    <x v="14"/>
    <s v="STORE2"/>
    <s v="Mann-Austin"/>
    <s v="East"/>
    <s v="Vasquezborough"/>
    <s v="Online"/>
    <s v="COD"/>
    <n v="4"/>
    <n v="0.21999999999999997"/>
    <n v="456.32"/>
    <x v="1608"/>
  </r>
  <r>
    <s v="SALE1612"/>
    <x v="117"/>
    <x v="10"/>
    <x v="2"/>
    <s v="CUST1420"/>
    <x v="0"/>
    <n v="60"/>
    <s v="PROD34"/>
    <s v="Gaming Mechanical Keyboard"/>
    <x v="1"/>
    <x v="3"/>
    <s v="STORE0"/>
    <s v="Rivera-Warner"/>
    <s v="East"/>
    <s v="Washingtonfurt"/>
    <s v="Flagship"/>
    <s v="COD"/>
    <n v="1"/>
    <n v="0.29000000000000004"/>
    <n v="905.5"/>
    <x v="1609"/>
  </r>
  <r>
    <s v="SALE1613"/>
    <x v="91"/>
    <x v="7"/>
    <x v="0"/>
    <s v="CUST1204"/>
    <x v="0"/>
    <n v="52"/>
    <s v="PROD16"/>
    <s v="Beard Grooming Kit"/>
    <x v="2"/>
    <x v="17"/>
    <s v="STORE13"/>
    <s v="Martinez, Adkins and Johnson"/>
    <s v="North"/>
    <s v="Danielmouth"/>
    <s v="Flagship"/>
    <s v="Credit Card"/>
    <n v="3"/>
    <n v="7.999999999999996E-2"/>
    <n v="63.19"/>
    <x v="1610"/>
  </r>
  <r>
    <s v="SALE1614"/>
    <x v="312"/>
    <x v="1"/>
    <x v="0"/>
    <s v="CUST1050"/>
    <x v="1"/>
    <n v="61"/>
    <s v="PROD70"/>
    <s v="Kitchen Storage Rack"/>
    <x v="3"/>
    <x v="7"/>
    <s v="STORE7"/>
    <s v="Mann-Austin"/>
    <s v="East"/>
    <s v="Vasquezborough"/>
    <s v="Online"/>
    <s v="PayPal"/>
    <n v="3"/>
    <n v="6.0000000000000275E-2"/>
    <n v="687.66000000000031"/>
    <x v="1611"/>
  </r>
  <r>
    <s v="SALE1615"/>
    <x v="177"/>
    <x v="9"/>
    <x v="2"/>
    <s v="CUST1219"/>
    <x v="1"/>
    <n v="47"/>
    <s v="PROD43"/>
    <s v="USB External Hard Drive"/>
    <x v="1"/>
    <x v="3"/>
    <s v="STORE9"/>
    <s v="Mann-Austin"/>
    <s v="East"/>
    <s v="Vasquezborough"/>
    <s v="Online"/>
    <s v="PayPal"/>
    <n v="4"/>
    <n v="0.12"/>
    <n v="639.05999999999995"/>
    <x v="1612"/>
  </r>
  <r>
    <s v="SALE1616"/>
    <x v="441"/>
    <x v="2"/>
    <x v="0"/>
    <s v="CUST1067"/>
    <x v="0"/>
    <n v="58"/>
    <s v="PROD71"/>
    <s v="Hair Repair Oil Treatment"/>
    <x v="2"/>
    <x v="4"/>
    <s v="STORE7"/>
    <s v="Mann-Austin"/>
    <s v="East"/>
    <s v="Vasquezborough"/>
    <s v="Online"/>
    <s v="COD"/>
    <n v="1"/>
    <n v="4.0000000000000036E-2"/>
    <n v="475.14999999999992"/>
    <x v="1613"/>
  </r>
  <r>
    <s v="SALE1617"/>
    <x v="415"/>
    <x v="7"/>
    <x v="0"/>
    <s v="CUST1190"/>
    <x v="0"/>
    <n v="21"/>
    <s v="PROD44"/>
    <s v="Adjustable Jump Rope"/>
    <x v="0"/>
    <x v="13"/>
    <s v="STORE6"/>
    <s v="Mann-Austin"/>
    <s v="East"/>
    <s v="Vasquezborough"/>
    <s v="Online"/>
    <s v="COD"/>
    <n v="1"/>
    <n v="7.999999999999996E-2"/>
    <n v="62.379999999999995"/>
    <x v="1614"/>
  </r>
  <r>
    <s v="SALE1618"/>
    <x v="634"/>
    <x v="9"/>
    <x v="0"/>
    <s v="CUST1354"/>
    <x v="0"/>
    <n v="38"/>
    <s v="PROD15"/>
    <s v="4K Home Projector"/>
    <x v="1"/>
    <x v="5"/>
    <s v="STORE7"/>
    <s v="Mann-Austin"/>
    <s v="East"/>
    <s v="Vasquezborough"/>
    <s v="Online"/>
    <s v="COD"/>
    <n v="1"/>
    <n v="0.19999999999999996"/>
    <n v="977.02"/>
    <x v="1615"/>
  </r>
  <r>
    <s v="SALE1619"/>
    <x v="460"/>
    <x v="8"/>
    <x v="0"/>
    <s v="CUST1074"/>
    <x v="0"/>
    <n v="58"/>
    <s v="PROD83"/>
    <s v="Hydrating Face Cleanser"/>
    <x v="2"/>
    <x v="18"/>
    <s v="STORE4"/>
    <s v="Mann-Austin"/>
    <s v="East"/>
    <s v="Vasquezborough"/>
    <s v="Online"/>
    <s v="Credit Card"/>
    <n v="2"/>
    <n v="0.25"/>
    <n v="898.81"/>
    <x v="1616"/>
  </r>
  <r>
    <s v="SALE1620"/>
    <x v="406"/>
    <x v="10"/>
    <x v="2"/>
    <s v="CUST1351"/>
    <x v="1"/>
    <n v="25"/>
    <s v="PROD57"/>
    <s v="Foam Roller"/>
    <x v="0"/>
    <x v="13"/>
    <s v="STORE3"/>
    <s v="Mann-Austin"/>
    <s v="East"/>
    <s v="Vasquezborough"/>
    <s v="Online"/>
    <s v="Credit Card"/>
    <n v="2"/>
    <n v="0.28000000000000003"/>
    <n v="422.13000000000005"/>
    <x v="1617"/>
  </r>
  <r>
    <s v="SALE1621"/>
    <x v="414"/>
    <x v="7"/>
    <x v="0"/>
    <s v="CUST1050"/>
    <x v="1"/>
    <n v="61"/>
    <s v="PROD34"/>
    <s v="Gaming Mechanical Keyboard"/>
    <x v="1"/>
    <x v="3"/>
    <s v="STORE11"/>
    <s v="Martinez, Adkins and Johnson"/>
    <s v="North"/>
    <s v="Danielmouth"/>
    <s v="Flagship"/>
    <s v="COD"/>
    <n v="1"/>
    <n v="3.0000000000000027E-2"/>
    <n v="324.56"/>
    <x v="1618"/>
  </r>
  <r>
    <s v="SALE1622"/>
    <x v="429"/>
    <x v="7"/>
    <x v="0"/>
    <s v="CUST1468"/>
    <x v="0"/>
    <n v="45"/>
    <s v="PROD55"/>
    <s v="Ceramic Plant Pot"/>
    <x v="3"/>
    <x v="6"/>
    <s v="STORE16"/>
    <s v="Frederick-Wright"/>
    <s v="West"/>
    <s v="New Jimmymouth"/>
    <s v="Flagship"/>
    <s v="PayPal"/>
    <n v="4"/>
    <n v="0.2599999999999999"/>
    <n v="570.37999999999988"/>
    <x v="1619"/>
  </r>
  <r>
    <s v="SALE1623"/>
    <x v="94"/>
    <x v="0"/>
    <x v="0"/>
    <s v="CUST1394"/>
    <x v="1"/>
    <n v="43"/>
    <s v="PROD34"/>
    <s v="Gaming Mechanical Keyboard"/>
    <x v="1"/>
    <x v="3"/>
    <s v="STORE15"/>
    <s v="Shelton PLC"/>
    <s v="North"/>
    <s v="East Jenniferstad"/>
    <s v="Flagship"/>
    <s v="PayPal"/>
    <n v="2"/>
    <n v="0.10999999999999999"/>
    <n v="223.73"/>
    <x v="1620"/>
  </r>
  <r>
    <s v="SALE1624"/>
    <x v="233"/>
    <x v="0"/>
    <x v="2"/>
    <s v="CUST1351"/>
    <x v="1"/>
    <n v="25"/>
    <s v="PROD86"/>
    <s v="Kitchen Cutting Board"/>
    <x v="3"/>
    <x v="8"/>
    <s v="STORE16"/>
    <s v="Frederick-Wright"/>
    <s v="West"/>
    <s v="New Jimmymouth"/>
    <s v="Flagship"/>
    <s v="Credit Card"/>
    <n v="4"/>
    <n v="0.10999999999999999"/>
    <n v="164.93"/>
    <x v="1621"/>
  </r>
  <r>
    <s v="SALE1625"/>
    <x v="368"/>
    <x v="11"/>
    <x v="0"/>
    <s v="CUST1249"/>
    <x v="1"/>
    <n v="41"/>
    <s v="PROD15"/>
    <s v="4K Home Projector"/>
    <x v="1"/>
    <x v="5"/>
    <s v="STORE7"/>
    <s v="Mann-Austin"/>
    <s v="East"/>
    <s v="Vasquezborough"/>
    <s v="Online"/>
    <s v="COD"/>
    <n v="3"/>
    <n v="0.27999999999999992"/>
    <n v="326.65999999999991"/>
    <x v="1622"/>
  </r>
  <r>
    <s v="SALE1626"/>
    <x v="408"/>
    <x v="9"/>
    <x v="0"/>
    <s v="CUST1182"/>
    <x v="1"/>
    <n v="23"/>
    <s v="PROD1"/>
    <s v="Men's Graphic T-Shirt"/>
    <x v="4"/>
    <x v="12"/>
    <s v="STORE15"/>
    <s v="Shelton PLC"/>
    <s v="North"/>
    <s v="East Jenniferstad"/>
    <s v="Flagship"/>
    <s v="PayPal"/>
    <n v="2"/>
    <n v="0.17000000000000004"/>
    <n v="462.93"/>
    <x v="1623"/>
  </r>
  <r>
    <s v="SALE1627"/>
    <x v="77"/>
    <x v="7"/>
    <x v="2"/>
    <s v="CUST1147"/>
    <x v="1"/>
    <n v="49"/>
    <s v="PROD0"/>
    <s v="Brother Laser Printer"/>
    <x v="1"/>
    <x v="3"/>
    <s v="STORE16"/>
    <s v="Frederick-Wright"/>
    <s v="West"/>
    <s v="New Jimmymouth"/>
    <s v="Flagship"/>
    <s v="Credit Card"/>
    <n v="3"/>
    <n v="4.0000000000000147E-2"/>
    <n v="60.260000000000019"/>
    <x v="1624"/>
  </r>
  <r>
    <s v="SALE1628"/>
    <x v="14"/>
    <x v="2"/>
    <x v="2"/>
    <s v="CUST1071"/>
    <x v="1"/>
    <n v="61"/>
    <s v="PROD34"/>
    <s v="Gaming Mechanical Keyboard"/>
    <x v="1"/>
    <x v="3"/>
    <s v="STORE9"/>
    <s v="Mann-Austin"/>
    <s v="East"/>
    <s v="Vasquezborough"/>
    <s v="Online"/>
    <s v="COD"/>
    <n v="3"/>
    <n v="6.0000000000000053E-2"/>
    <n v="109.50000000000001"/>
    <x v="1625"/>
  </r>
  <r>
    <s v="SALE1629"/>
    <x v="237"/>
    <x v="9"/>
    <x v="2"/>
    <s v="CUST1382"/>
    <x v="1"/>
    <n v="20"/>
    <s v="PROD70"/>
    <s v="Kitchen Storage Rack"/>
    <x v="3"/>
    <x v="7"/>
    <s v="STORE16"/>
    <s v="Frederick-Wright"/>
    <s v="West"/>
    <s v="New Jimmymouth"/>
    <s v="Flagship"/>
    <s v="COD"/>
    <n v="1"/>
    <n v="0.14000000000000001"/>
    <n v="505.83"/>
    <x v="1626"/>
  </r>
  <r>
    <s v="SALE1630"/>
    <x v="650"/>
    <x v="7"/>
    <x v="0"/>
    <s v="CUST1163"/>
    <x v="0"/>
    <n v="21"/>
    <s v="PROD98"/>
    <s v="Portable Bluetooth Speaker"/>
    <x v="1"/>
    <x v="1"/>
    <s v="STORE10"/>
    <s v="Martinez, Adkins and Johnson"/>
    <s v="North"/>
    <s v="Danielmouth"/>
    <s v="Flagship"/>
    <s v="PayPal"/>
    <n v="2"/>
    <n v="0.27"/>
    <n v="443.15"/>
    <x v="1627"/>
  </r>
  <r>
    <s v="SALE1631"/>
    <x v="603"/>
    <x v="9"/>
    <x v="2"/>
    <s v="CUST1497"/>
    <x v="1"/>
    <n v="47"/>
    <s v="PROD7"/>
    <s v="Men's Sports Shorts"/>
    <x v="4"/>
    <x v="14"/>
    <s v="STORE7"/>
    <s v="Mann-Austin"/>
    <s v="East"/>
    <s v="Vasquezborough"/>
    <s v="Online"/>
    <s v="PayPal"/>
    <n v="2"/>
    <n v="0.22999999999999998"/>
    <n v="784.25999999999988"/>
    <x v="1628"/>
  </r>
  <r>
    <s v="SALE1632"/>
    <x v="70"/>
    <x v="7"/>
    <x v="0"/>
    <s v="CUST1455"/>
    <x v="0"/>
    <n v="54"/>
    <s v="PROD39"/>
    <s v="Portable Power Bank"/>
    <x v="1"/>
    <x v="10"/>
    <s v="STORE11"/>
    <s v="Martinez, Adkins and Johnson"/>
    <s v="North"/>
    <s v="Danielmouth"/>
    <s v="Flagship"/>
    <s v="PayPal"/>
    <n v="3"/>
    <n v="0.17000000000000004"/>
    <n v="590.31000000000006"/>
    <x v="1629"/>
  </r>
  <r>
    <s v="SALE1633"/>
    <x v="329"/>
    <x v="8"/>
    <x v="0"/>
    <s v="CUST1120"/>
    <x v="1"/>
    <n v="44"/>
    <s v="PROD69"/>
    <s v="Men's Sports Shorts"/>
    <x v="4"/>
    <x v="14"/>
    <s v="STORE16"/>
    <s v="Frederick-Wright"/>
    <s v="West"/>
    <s v="New Jimmymouth"/>
    <s v="Flagship"/>
    <s v="COD"/>
    <n v="1"/>
    <n v="6.0000000000000164E-2"/>
    <n v="696.13"/>
    <x v="1630"/>
  </r>
  <r>
    <s v="SALE1634"/>
    <x v="464"/>
    <x v="6"/>
    <x v="0"/>
    <s v="CUST1104"/>
    <x v="0"/>
    <n v="64"/>
    <s v="PROD51"/>
    <s v="HDMI Cable – 2m"/>
    <x v="1"/>
    <x v="11"/>
    <s v="STORE6"/>
    <s v="Mann-Austin"/>
    <s v="East"/>
    <s v="Vasquezborough"/>
    <s v="Online"/>
    <s v="Credit Card"/>
    <n v="4"/>
    <n v="0.25"/>
    <n v="194.39"/>
    <x v="1631"/>
  </r>
  <r>
    <s v="SALE1635"/>
    <x v="651"/>
    <x v="5"/>
    <x v="0"/>
    <s v="CUST1330"/>
    <x v="0"/>
    <n v="54"/>
    <s v="PROD33"/>
    <s v="Modern Wall Clock"/>
    <x v="3"/>
    <x v="6"/>
    <s v="STORE1"/>
    <s v="Martinez, Adkins and Johnson"/>
    <s v="North"/>
    <s v="Danielmouth"/>
    <s v="Flagship"/>
    <s v="Credit Card"/>
    <n v="1"/>
    <n v="9.9999999999999867E-2"/>
    <n v="339.7"/>
    <x v="1632"/>
  </r>
  <r>
    <s v="SALE1636"/>
    <x v="340"/>
    <x v="8"/>
    <x v="2"/>
    <s v="CUST1048"/>
    <x v="0"/>
    <n v="54"/>
    <s v="PROD68"/>
    <s v="Wooden Nightstand"/>
    <x v="3"/>
    <x v="22"/>
    <s v="STORE13"/>
    <s v="Martinez, Adkins and Johnson"/>
    <s v="North"/>
    <s v="Danielmouth"/>
    <s v="Flagship"/>
    <s v="PayPal"/>
    <n v="4"/>
    <n v="0.27"/>
    <n v="463.16"/>
    <x v="1633"/>
  </r>
  <r>
    <s v="SALE1637"/>
    <x v="326"/>
    <x v="6"/>
    <x v="2"/>
    <s v="CUST1107"/>
    <x v="1"/>
    <n v="62"/>
    <s v="PROD5"/>
    <s v="Men's Roll-On Perfume"/>
    <x v="2"/>
    <x v="2"/>
    <s v="STORE10"/>
    <s v="Martinez, Adkins and Johnson"/>
    <s v="North"/>
    <s v="Danielmouth"/>
    <s v="Flagship"/>
    <s v="Credit Card"/>
    <n v="2"/>
    <n v="8.9999999999999969E-2"/>
    <n v="824.91"/>
    <x v="1634"/>
  </r>
  <r>
    <s v="SALE1638"/>
    <x v="296"/>
    <x v="7"/>
    <x v="0"/>
    <s v="CUST1070"/>
    <x v="1"/>
    <n v="29"/>
    <s v="PROD5"/>
    <s v="Men's Roll-On Perfume"/>
    <x v="2"/>
    <x v="2"/>
    <s v="STORE2"/>
    <s v="Mann-Austin"/>
    <s v="East"/>
    <s v="Vasquezborough"/>
    <s v="Online"/>
    <s v="Credit Card"/>
    <n v="4"/>
    <n v="0.17000000000000004"/>
    <n v="796.89"/>
    <x v="1635"/>
  </r>
  <r>
    <s v="SALE1639"/>
    <x v="270"/>
    <x v="0"/>
    <x v="0"/>
    <s v="CUST1240"/>
    <x v="1"/>
    <n v="59"/>
    <s v="PROD26"/>
    <s v="Wireless Bluetooth Speaker"/>
    <x v="1"/>
    <x v="1"/>
    <s v="STORE17"/>
    <s v="Holloway Ltd"/>
    <s v="North"/>
    <s v="Bensonhaven"/>
    <s v="Flagship"/>
    <s v="COD"/>
    <n v="3"/>
    <n v="0.30000000000000016"/>
    <n v="543.93000000000018"/>
    <x v="1636"/>
  </r>
  <r>
    <s v="SALE1640"/>
    <x v="647"/>
    <x v="0"/>
    <x v="0"/>
    <s v="CUST1173"/>
    <x v="1"/>
    <n v="41"/>
    <s v="PROD14"/>
    <s v="Decorative Wall Mirror"/>
    <x v="3"/>
    <x v="6"/>
    <s v="STORE7"/>
    <s v="Mann-Austin"/>
    <s v="East"/>
    <s v="Vasquezborough"/>
    <s v="Online"/>
    <s v="PayPal"/>
    <n v="2"/>
    <n v="3.0000000000000027E-2"/>
    <n v="44.65"/>
    <x v="1637"/>
  </r>
  <r>
    <s v="SALE1641"/>
    <x v="177"/>
    <x v="9"/>
    <x v="2"/>
    <s v="CUST1250"/>
    <x v="0"/>
    <n v="48"/>
    <s v="PROD56"/>
    <s v="Premium Blanket Throw"/>
    <x v="3"/>
    <x v="6"/>
    <s v="STORE0"/>
    <s v="Rivera-Warner"/>
    <s v="East"/>
    <s v="Washingtonfurt"/>
    <s v="Flagship"/>
    <s v="COD"/>
    <n v="4"/>
    <n v="6.0000000000000053E-2"/>
    <n v="827.39"/>
    <x v="1638"/>
  </r>
  <r>
    <s v="SALE1642"/>
    <x v="445"/>
    <x v="4"/>
    <x v="0"/>
    <s v="CUST1308"/>
    <x v="1"/>
    <n v="60"/>
    <s v="PROD14"/>
    <s v="Decorative Wall Mirror"/>
    <x v="3"/>
    <x v="6"/>
    <s v="STORE12"/>
    <s v="Martinez, Adkins and Johnson"/>
    <s v="North"/>
    <s v="Danielmouth"/>
    <s v="Flagship"/>
    <s v="PayPal"/>
    <n v="2"/>
    <n v="0.20999999999999996"/>
    <n v="403.2"/>
    <x v="1639"/>
  </r>
  <r>
    <s v="SALE1643"/>
    <x v="419"/>
    <x v="8"/>
    <x v="0"/>
    <s v="CUST1017"/>
    <x v="1"/>
    <n v="60"/>
    <s v="PROD86"/>
    <s v="Kitchen Cutting Board"/>
    <x v="3"/>
    <x v="8"/>
    <s v="STORE13"/>
    <s v="Martinez, Adkins and Johnson"/>
    <s v="North"/>
    <s v="Danielmouth"/>
    <s v="Flagship"/>
    <s v="PayPal"/>
    <n v="4"/>
    <n v="0.27"/>
    <n v="292.31"/>
    <x v="1640"/>
  </r>
  <r>
    <s v="SALE1644"/>
    <x v="330"/>
    <x v="5"/>
    <x v="2"/>
    <s v="CUST1492"/>
    <x v="1"/>
    <n v="59"/>
    <s v="PROD2"/>
    <s v="Knee Support Brace"/>
    <x v="0"/>
    <x v="20"/>
    <s v="STORE10"/>
    <s v="Martinez, Adkins and Johnson"/>
    <s v="North"/>
    <s v="Danielmouth"/>
    <s v="Flagship"/>
    <s v="Credit Card"/>
    <n v="1"/>
    <n v="0.10999999999999999"/>
    <n v="948.33"/>
    <x v="1641"/>
  </r>
  <r>
    <s v="SALE1645"/>
    <x v="26"/>
    <x v="4"/>
    <x v="0"/>
    <s v="CUST1343"/>
    <x v="0"/>
    <n v="38"/>
    <s v="PROD39"/>
    <s v="Portable Power Bank"/>
    <x v="1"/>
    <x v="10"/>
    <s v="STORE5"/>
    <s v="Mann-Austin"/>
    <s v="East"/>
    <s v="Vasquezborough"/>
    <s v="Online"/>
    <s v="COD"/>
    <n v="1"/>
    <n v="0.17000000000000004"/>
    <n v="702.27"/>
    <x v="1642"/>
  </r>
  <r>
    <s v="SALE1646"/>
    <x v="13"/>
    <x v="7"/>
    <x v="2"/>
    <s v="CUST1041"/>
    <x v="0"/>
    <n v="21"/>
    <s v="PROD30"/>
    <s v="Stainless Steel Cutlery Set"/>
    <x v="3"/>
    <x v="8"/>
    <s v="STORE3"/>
    <s v="Mann-Austin"/>
    <s v="East"/>
    <s v="Vasquezborough"/>
    <s v="Online"/>
    <s v="Credit Card"/>
    <n v="2"/>
    <n v="0.26"/>
    <n v="379.28"/>
    <x v="1643"/>
  </r>
  <r>
    <s v="SALE1647"/>
    <x v="595"/>
    <x v="4"/>
    <x v="2"/>
    <s v="CUST1132"/>
    <x v="1"/>
    <n v="57"/>
    <s v="PROD47"/>
    <s v="Makeup Brush Set"/>
    <x v="2"/>
    <x v="19"/>
    <s v="STORE0"/>
    <s v="Rivera-Warner"/>
    <s v="East"/>
    <s v="Washingtonfurt"/>
    <s v="Flagship"/>
    <s v="Credit Card"/>
    <n v="4"/>
    <n v="0.15000000000000002"/>
    <n v="92.350000000000009"/>
    <x v="1644"/>
  </r>
  <r>
    <s v="SALE1648"/>
    <x v="45"/>
    <x v="3"/>
    <x v="0"/>
    <s v="CUST1219"/>
    <x v="1"/>
    <n v="47"/>
    <s v="PROD39"/>
    <s v="Portable Power Bank"/>
    <x v="1"/>
    <x v="10"/>
    <s v="STORE12"/>
    <s v="Martinez, Adkins and Johnson"/>
    <s v="North"/>
    <s v="Danielmouth"/>
    <s v="Flagship"/>
    <s v="Credit Card"/>
    <n v="4"/>
    <n v="0.20999999999999985"/>
    <n v="721.54"/>
    <x v="1645"/>
  </r>
  <r>
    <s v="SALE1649"/>
    <x v="605"/>
    <x v="5"/>
    <x v="2"/>
    <s v="CUST1053"/>
    <x v="1"/>
    <n v="37"/>
    <s v="PROD38"/>
    <s v="Sports Water Hydration Pack"/>
    <x v="0"/>
    <x v="9"/>
    <s v="STORE9"/>
    <s v="Mann-Austin"/>
    <s v="East"/>
    <s v="Vasquezborough"/>
    <s v="Online"/>
    <s v="Credit Card"/>
    <n v="1"/>
    <n v="0.14000000000000001"/>
    <n v="228.69"/>
    <x v="1646"/>
  </r>
  <r>
    <s v="SALE1650"/>
    <x v="308"/>
    <x v="8"/>
    <x v="2"/>
    <s v="CUST1355"/>
    <x v="0"/>
    <n v="20"/>
    <s v="PROD53"/>
    <s v="Men's Track Pants"/>
    <x v="4"/>
    <x v="14"/>
    <s v="STORE10"/>
    <s v="Martinez, Adkins and Johnson"/>
    <s v="North"/>
    <s v="Danielmouth"/>
    <s v="Flagship"/>
    <s v="PayPal"/>
    <n v="1"/>
    <n v="0.19999999999999996"/>
    <n v="899.09"/>
    <x v="1647"/>
  </r>
  <r>
    <s v="SALE1651"/>
    <x v="411"/>
    <x v="9"/>
    <x v="0"/>
    <s v="CUST1384"/>
    <x v="1"/>
    <n v="52"/>
    <s v="PROD8"/>
    <s v="Decorative Lamp Shade"/>
    <x v="3"/>
    <x v="16"/>
    <s v="STORE8"/>
    <s v="Mann-Austin"/>
    <s v="East"/>
    <s v="Vasquezborough"/>
    <s v="Online"/>
    <s v="Credit Card"/>
    <n v="4"/>
    <n v="0.17000000000000004"/>
    <n v="195.75"/>
    <x v="1648"/>
  </r>
  <r>
    <s v="SALE1652"/>
    <x v="486"/>
    <x v="7"/>
    <x v="0"/>
    <s v="CUST1426"/>
    <x v="0"/>
    <n v="28"/>
    <s v="PROD93"/>
    <s v="USB-C Laptop Charger"/>
    <x v="1"/>
    <x v="3"/>
    <s v="STORE15"/>
    <s v="Shelton PLC"/>
    <s v="North"/>
    <s v="East Jenniferstad"/>
    <s v="Flagship"/>
    <s v="Credit Card"/>
    <n v="3"/>
    <n v="0.23999999999999988"/>
    <n v="199.12999999999994"/>
    <x v="1649"/>
  </r>
  <r>
    <s v="SALE1653"/>
    <x v="23"/>
    <x v="2"/>
    <x v="0"/>
    <s v="CUST1160"/>
    <x v="1"/>
    <n v="41"/>
    <s v="PROD22"/>
    <s v="Carbon Fiber Tennis Racket"/>
    <x v="0"/>
    <x v="20"/>
    <s v="STORE14"/>
    <s v="Mcdonald Inc"/>
    <s v="South"/>
    <s v="Christopherland"/>
    <s v="Outlet"/>
    <s v="Credit Card"/>
    <n v="2"/>
    <n v="0.17999999999999994"/>
    <n v="833.61999999999989"/>
    <x v="1650"/>
  </r>
  <r>
    <s v="SALE1654"/>
    <x v="511"/>
    <x v="10"/>
    <x v="0"/>
    <s v="CUST1484"/>
    <x v="0"/>
    <n v="32"/>
    <s v="PROD75"/>
    <s v="Women's Ankle Boots"/>
    <x v="4"/>
    <x v="15"/>
    <s v="STORE0"/>
    <s v="Rivera-Warner"/>
    <s v="East"/>
    <s v="Washingtonfurt"/>
    <s v="Flagship"/>
    <s v="Credit Card"/>
    <n v="1"/>
    <n v="0.1399999999999999"/>
    <n v="676.25999999999988"/>
    <x v="1651"/>
  </r>
  <r>
    <s v="SALE1655"/>
    <x v="652"/>
    <x v="6"/>
    <x v="2"/>
    <s v="CUST1032"/>
    <x v="1"/>
    <n v="48"/>
    <s v="PROD60"/>
    <s v="Luxury Perfume Spray"/>
    <x v="2"/>
    <x v="2"/>
    <s v="STORE9"/>
    <s v="Mann-Austin"/>
    <s v="East"/>
    <s v="Vasquezborough"/>
    <s v="Online"/>
    <s v="Credit Card"/>
    <n v="2"/>
    <n v="6.0000000000000053E-2"/>
    <n v="666.49"/>
    <x v="1652"/>
  </r>
  <r>
    <s v="SALE1656"/>
    <x v="226"/>
    <x v="9"/>
    <x v="2"/>
    <s v="CUST1460"/>
    <x v="0"/>
    <n v="35"/>
    <s v="PROD15"/>
    <s v="4K Home Projector"/>
    <x v="1"/>
    <x v="5"/>
    <s v="STORE4"/>
    <s v="Mann-Austin"/>
    <s v="East"/>
    <s v="Vasquezborough"/>
    <s v="Online"/>
    <s v="COD"/>
    <n v="3"/>
    <n v="0.2799999999999998"/>
    <n v="471.18999999999977"/>
    <x v="1653"/>
  </r>
  <r>
    <s v="SALE1657"/>
    <x v="653"/>
    <x v="3"/>
    <x v="1"/>
    <s v="CUST1119"/>
    <x v="0"/>
    <n v="40"/>
    <s v="PROD8"/>
    <s v="Decorative Lamp Shade"/>
    <x v="3"/>
    <x v="16"/>
    <s v="STORE3"/>
    <s v="Mann-Austin"/>
    <s v="East"/>
    <s v="Vasquezborough"/>
    <s v="Online"/>
    <s v="COD"/>
    <n v="4"/>
    <n v="0.25"/>
    <n v="555.65"/>
    <x v="1654"/>
  </r>
  <r>
    <s v="SALE1658"/>
    <x v="54"/>
    <x v="1"/>
    <x v="1"/>
    <s v="CUST1035"/>
    <x v="0"/>
    <n v="52"/>
    <s v="PROD95"/>
    <s v="Sports Stopwatch Basic"/>
    <x v="0"/>
    <x v="11"/>
    <s v="STORE14"/>
    <s v="Mcdonald Inc"/>
    <s v="South"/>
    <s v="Christopherland"/>
    <s v="Outlet"/>
    <s v="Credit Card"/>
    <n v="2"/>
    <n v="6.0000000000000164E-2"/>
    <n v="100.42000000000002"/>
    <x v="1655"/>
  </r>
  <r>
    <s v="SALE1659"/>
    <x v="556"/>
    <x v="6"/>
    <x v="0"/>
    <s v="CUST1050"/>
    <x v="1"/>
    <n v="61"/>
    <s v="PROD98"/>
    <s v="Portable Bluetooth Speaker"/>
    <x v="1"/>
    <x v="1"/>
    <s v="STORE18"/>
    <s v="Guerrero-Schmitt"/>
    <s v="East"/>
    <s v="East Stevechester"/>
    <s v="Flagship"/>
    <s v="COD"/>
    <n v="3"/>
    <n v="5.0000000000000044E-2"/>
    <n v="981.69"/>
    <x v="1656"/>
  </r>
  <r>
    <s v="SALE1660"/>
    <x v="489"/>
    <x v="4"/>
    <x v="0"/>
    <s v="CUST1327"/>
    <x v="1"/>
    <n v="62"/>
    <s v="PROD10"/>
    <s v="Men's Graphic T-Shirt"/>
    <x v="4"/>
    <x v="12"/>
    <s v="STORE16"/>
    <s v="Frederick-Wright"/>
    <s v="West"/>
    <s v="New Jimmymouth"/>
    <s v="Flagship"/>
    <s v="COD"/>
    <n v="2"/>
    <n v="8.9999999999999969E-2"/>
    <n v="848.87"/>
    <x v="1657"/>
  </r>
  <r>
    <s v="SALE1661"/>
    <x v="636"/>
    <x v="11"/>
    <x v="1"/>
    <s v="CUST1375"/>
    <x v="0"/>
    <n v="26"/>
    <s v="PROD96"/>
    <s v="Women's Formal Blazer"/>
    <x v="4"/>
    <x v="21"/>
    <s v="STORE10"/>
    <s v="Martinez, Adkins and Johnson"/>
    <s v="North"/>
    <s v="Danielmouth"/>
    <s v="Flagship"/>
    <s v="PayPal"/>
    <n v="3"/>
    <n v="0"/>
    <n v="582.32000000000005"/>
    <x v="1658"/>
  </r>
  <r>
    <s v="SALE1662"/>
    <x v="464"/>
    <x v="6"/>
    <x v="0"/>
    <s v="CUST1171"/>
    <x v="1"/>
    <n v="44"/>
    <s v="PROD49"/>
    <s v="Men's Roll-On Perfume"/>
    <x v="2"/>
    <x v="2"/>
    <s v="STORE17"/>
    <s v="Holloway Ltd"/>
    <s v="North"/>
    <s v="Bensonhaven"/>
    <s v="Flagship"/>
    <s v="COD"/>
    <n v="2"/>
    <n v="0.24"/>
    <n v="869.43"/>
    <x v="1659"/>
  </r>
  <r>
    <s v="SALE1663"/>
    <x v="654"/>
    <x v="5"/>
    <x v="0"/>
    <s v="CUST1021"/>
    <x v="1"/>
    <n v="36"/>
    <s v="PROD54"/>
    <s v="Sports Stopwatch Pro"/>
    <x v="0"/>
    <x v="11"/>
    <s v="STORE4"/>
    <s v="Mann-Austin"/>
    <s v="East"/>
    <s v="Vasquezborough"/>
    <s v="Online"/>
    <s v="COD"/>
    <n v="1"/>
    <n v="3.0000000000000027E-2"/>
    <n v="62.260000000000005"/>
    <x v="1660"/>
  </r>
  <r>
    <s v="SALE1664"/>
    <x v="104"/>
    <x v="5"/>
    <x v="2"/>
    <s v="CUST1152"/>
    <x v="1"/>
    <n v="41"/>
    <s v="PROD39"/>
    <s v="Portable Power Bank"/>
    <x v="1"/>
    <x v="10"/>
    <s v="STORE14"/>
    <s v="Mcdonald Inc"/>
    <s v="South"/>
    <s v="Christopherland"/>
    <s v="Outlet"/>
    <s v="COD"/>
    <n v="3"/>
    <n v="4.0000000000000036E-2"/>
    <n v="343.97"/>
    <x v="1661"/>
  </r>
  <r>
    <s v="SALE1665"/>
    <x v="655"/>
    <x v="4"/>
    <x v="0"/>
    <s v="CUST1303"/>
    <x v="1"/>
    <n v="23"/>
    <s v="PROD24"/>
    <s v="Foldable Camping Chair"/>
    <x v="0"/>
    <x v="9"/>
    <s v="STORE12"/>
    <s v="Martinez, Adkins and Johnson"/>
    <s v="North"/>
    <s v="Danielmouth"/>
    <s v="Flagship"/>
    <s v="Credit Card"/>
    <n v="3"/>
    <n v="0.10999999999999999"/>
    <n v="304.67"/>
    <x v="1662"/>
  </r>
  <r>
    <s v="SALE1666"/>
    <x v="627"/>
    <x v="4"/>
    <x v="0"/>
    <s v="CUST1365"/>
    <x v="1"/>
    <n v="63"/>
    <s v="PROD27"/>
    <s v="Decorative Floor Vase"/>
    <x v="3"/>
    <x v="6"/>
    <s v="STORE9"/>
    <s v="Mann-Austin"/>
    <s v="East"/>
    <s v="Vasquezborough"/>
    <s v="Online"/>
    <s v="PayPal"/>
    <n v="4"/>
    <n v="1.0000000000000009E-2"/>
    <n v="208.34"/>
    <x v="1663"/>
  </r>
  <r>
    <s v="SALE1667"/>
    <x v="321"/>
    <x v="0"/>
    <x v="2"/>
    <s v="CUST1312"/>
    <x v="1"/>
    <n v="47"/>
    <s v="PROD86"/>
    <s v="Kitchen Cutting Board"/>
    <x v="3"/>
    <x v="8"/>
    <s v="STORE1"/>
    <s v="Martinez, Adkins and Johnson"/>
    <s v="North"/>
    <s v="Danielmouth"/>
    <s v="Flagship"/>
    <s v="COD"/>
    <n v="1"/>
    <n v="0.13"/>
    <n v="119.04"/>
    <x v="1664"/>
  </r>
  <r>
    <s v="SALE1668"/>
    <x v="20"/>
    <x v="0"/>
    <x v="2"/>
    <s v="CUST1321"/>
    <x v="1"/>
    <n v="21"/>
    <s v="PROD44"/>
    <s v="Adjustable Jump Rope"/>
    <x v="0"/>
    <x v="13"/>
    <s v="STORE9"/>
    <s v="Mann-Austin"/>
    <s v="East"/>
    <s v="Vasquezborough"/>
    <s v="Online"/>
    <s v="COD"/>
    <n v="4"/>
    <n v="6.0000000000000053E-2"/>
    <n v="791.65"/>
    <x v="1665"/>
  </r>
  <r>
    <s v="SALE1669"/>
    <x v="589"/>
    <x v="0"/>
    <x v="2"/>
    <s v="CUST1052"/>
    <x v="0"/>
    <n v="55"/>
    <s v="PROD14"/>
    <s v="Decorative Wall Mirror"/>
    <x v="3"/>
    <x v="6"/>
    <s v="STORE2"/>
    <s v="Mann-Austin"/>
    <s v="East"/>
    <s v="Vasquezborough"/>
    <s v="Online"/>
    <s v="Credit Card"/>
    <n v="2"/>
    <n v="0.22999999999999998"/>
    <n v="414.86"/>
    <x v="1666"/>
  </r>
  <r>
    <s v="SALE1670"/>
    <x v="562"/>
    <x v="10"/>
    <x v="0"/>
    <s v="CUST1478"/>
    <x v="0"/>
    <n v="59"/>
    <s v="PROD38"/>
    <s v="Sports Water Hydration Pack"/>
    <x v="0"/>
    <x v="9"/>
    <s v="STORE12"/>
    <s v="Martinez, Adkins and Johnson"/>
    <s v="North"/>
    <s v="Danielmouth"/>
    <s v="Flagship"/>
    <s v="PayPal"/>
    <n v="2"/>
    <n v="0.28000000000000003"/>
    <n v="960.81"/>
    <x v="1667"/>
  </r>
  <r>
    <s v="SALE1671"/>
    <x v="646"/>
    <x v="4"/>
    <x v="2"/>
    <s v="CUST1212"/>
    <x v="1"/>
    <n v="63"/>
    <s v="PROD50"/>
    <s v="Boxing Hand Wraps"/>
    <x v="0"/>
    <x v="13"/>
    <s v="STORE4"/>
    <s v="Mann-Austin"/>
    <s v="East"/>
    <s v="Vasquezborough"/>
    <s v="Online"/>
    <s v="PayPal"/>
    <n v="4"/>
    <n v="0.17999999999999994"/>
    <n v="943.3599999999999"/>
    <x v="1668"/>
  </r>
  <r>
    <s v="SALE1672"/>
    <x v="307"/>
    <x v="8"/>
    <x v="0"/>
    <s v="CUST1213"/>
    <x v="1"/>
    <n v="42"/>
    <s v="PROD3"/>
    <s v="Fabric Sofa Throw Blanket"/>
    <x v="3"/>
    <x v="6"/>
    <s v="STORE13"/>
    <s v="Martinez, Adkins and Johnson"/>
    <s v="North"/>
    <s v="Danielmouth"/>
    <s v="Flagship"/>
    <s v="COD"/>
    <n v="1"/>
    <n v="0.26"/>
    <n v="830.42000000000007"/>
    <x v="1669"/>
  </r>
  <r>
    <s v="SALE1673"/>
    <x v="17"/>
    <x v="1"/>
    <x v="0"/>
    <s v="CUST1353"/>
    <x v="1"/>
    <n v="56"/>
    <s v="PROD67"/>
    <s v="Smart LED Light Strip"/>
    <x v="1"/>
    <x v="11"/>
    <s v="STORE17"/>
    <s v="Holloway Ltd"/>
    <s v="North"/>
    <s v="Bensonhaven"/>
    <s v="Flagship"/>
    <s v="Credit Card"/>
    <n v="1"/>
    <n v="0.18999999999999995"/>
    <n v="762.54999999999984"/>
    <x v="1670"/>
  </r>
  <r>
    <s v="SALE1674"/>
    <x v="640"/>
    <x v="0"/>
    <x v="2"/>
    <s v="CUST1343"/>
    <x v="0"/>
    <n v="38"/>
    <s v="PROD74"/>
    <s v="Bluetooth Car Audio System"/>
    <x v="1"/>
    <x v="1"/>
    <s v="STORE18"/>
    <s v="Guerrero-Schmitt"/>
    <s v="East"/>
    <s v="East Stevechester"/>
    <s v="Flagship"/>
    <s v="COD"/>
    <n v="2"/>
    <n v="0.24"/>
    <n v="464.43000000000006"/>
    <x v="1671"/>
  </r>
  <r>
    <s v="SALE1675"/>
    <x v="103"/>
    <x v="0"/>
    <x v="2"/>
    <s v="CUST1016"/>
    <x v="1"/>
    <n v="24"/>
    <s v="PROD64"/>
    <s v="Matte Lipstick Set"/>
    <x v="2"/>
    <x v="19"/>
    <s v="STORE18"/>
    <s v="Guerrero-Schmitt"/>
    <s v="East"/>
    <s v="East Stevechester"/>
    <s v="Flagship"/>
    <s v="PayPal"/>
    <n v="1"/>
    <n v="0.24"/>
    <n v="711.07999999999993"/>
    <x v="1672"/>
  </r>
  <r>
    <s v="SALE1676"/>
    <x v="361"/>
    <x v="1"/>
    <x v="0"/>
    <s v="CUST1251"/>
    <x v="0"/>
    <n v="64"/>
    <s v="PROD45"/>
    <s v="High-Grip Football"/>
    <x v="0"/>
    <x v="0"/>
    <s v="STORE14"/>
    <s v="Mcdonald Inc"/>
    <s v="South"/>
    <s v="Christopherland"/>
    <s v="Outlet"/>
    <s v="PayPal"/>
    <n v="2"/>
    <n v="0.16000000000000003"/>
    <n v="984.96"/>
    <x v="1673"/>
  </r>
  <r>
    <s v="SALE1677"/>
    <x v="472"/>
    <x v="10"/>
    <x v="2"/>
    <s v="CUST1343"/>
    <x v="0"/>
    <n v="38"/>
    <s v="PROD38"/>
    <s v="Sports Water Hydration Pack"/>
    <x v="0"/>
    <x v="9"/>
    <s v="STORE12"/>
    <s v="Martinez, Adkins and Johnson"/>
    <s v="North"/>
    <s v="Danielmouth"/>
    <s v="Flagship"/>
    <s v="COD"/>
    <n v="1"/>
    <n v="5.9999999999999942E-2"/>
    <n v="21.14"/>
    <x v="1674"/>
  </r>
  <r>
    <s v="SALE1678"/>
    <x v="252"/>
    <x v="4"/>
    <x v="2"/>
    <s v="CUST1106"/>
    <x v="1"/>
    <n v="53"/>
    <s v="PROD98"/>
    <s v="Portable Bluetooth Speaker"/>
    <x v="1"/>
    <x v="1"/>
    <s v="STORE8"/>
    <s v="Mann-Austin"/>
    <s v="East"/>
    <s v="Vasquezborough"/>
    <s v="Online"/>
    <s v="Credit Card"/>
    <n v="1"/>
    <n v="0.15999999999999992"/>
    <n v="343.03"/>
    <x v="1675"/>
  </r>
  <r>
    <s v="SALE1679"/>
    <x v="653"/>
    <x v="3"/>
    <x v="1"/>
    <s v="CUST1247"/>
    <x v="0"/>
    <n v="32"/>
    <s v="PROD20"/>
    <s v="Outdoor Sports Water Bottle"/>
    <x v="0"/>
    <x v="11"/>
    <s v="STORE18"/>
    <s v="Guerrero-Schmitt"/>
    <s v="East"/>
    <s v="East Stevechester"/>
    <s v="Flagship"/>
    <s v="COD"/>
    <n v="3"/>
    <n v="0.16000000000000003"/>
    <n v="94.83"/>
    <x v="1676"/>
  </r>
  <r>
    <s v="SALE1680"/>
    <x v="656"/>
    <x v="5"/>
    <x v="2"/>
    <s v="CUST1018"/>
    <x v="0"/>
    <n v="43"/>
    <s v="PROD69"/>
    <s v="Men's Sports Shorts"/>
    <x v="4"/>
    <x v="14"/>
    <s v="STORE19"/>
    <s v="Mann-Austin"/>
    <s v="East"/>
    <s v="Vasquezborough"/>
    <s v="Online"/>
    <s v="PayPal"/>
    <n v="3"/>
    <n v="2.9999999999999916E-2"/>
    <n v="74.66"/>
    <x v="1677"/>
  </r>
  <r>
    <s v="SALE1681"/>
    <x v="76"/>
    <x v="1"/>
    <x v="1"/>
    <s v="CUST1136"/>
    <x v="0"/>
    <n v="29"/>
    <s v="PROD37"/>
    <s v="Men's Casual Sneakers"/>
    <x v="4"/>
    <x v="15"/>
    <s v="STORE15"/>
    <s v="Shelton PLC"/>
    <s v="North"/>
    <s v="East Jenniferstad"/>
    <s v="Flagship"/>
    <s v="COD"/>
    <n v="3"/>
    <n v="1.0000000000000009E-2"/>
    <n v="281.95999999999998"/>
    <x v="1678"/>
  </r>
  <r>
    <s v="SALE1682"/>
    <x v="629"/>
    <x v="4"/>
    <x v="2"/>
    <s v="CUST1236"/>
    <x v="1"/>
    <n v="42"/>
    <s v="PROD71"/>
    <s v="Hair Repair Oil Treatment"/>
    <x v="2"/>
    <x v="4"/>
    <s v="STORE18"/>
    <s v="Guerrero-Schmitt"/>
    <s v="East"/>
    <s v="East Stevechester"/>
    <s v="Flagship"/>
    <s v="PayPal"/>
    <n v="4"/>
    <n v="2.0000000000000129E-2"/>
    <n v="622.2700000000001"/>
    <x v="1679"/>
  </r>
  <r>
    <s v="SALE1683"/>
    <x v="235"/>
    <x v="0"/>
    <x v="0"/>
    <s v="CUST1102"/>
    <x v="1"/>
    <n v="34"/>
    <s v="PROD37"/>
    <s v="Men's Casual Sneakers"/>
    <x v="4"/>
    <x v="15"/>
    <s v="STORE7"/>
    <s v="Mann-Austin"/>
    <s v="East"/>
    <s v="Vasquezborough"/>
    <s v="Online"/>
    <s v="COD"/>
    <n v="2"/>
    <n v="0.29000000000000015"/>
    <n v="78.270000000000024"/>
    <x v="1680"/>
  </r>
  <r>
    <s v="SALE1684"/>
    <x v="553"/>
    <x v="0"/>
    <x v="2"/>
    <s v="CUST1012"/>
    <x v="1"/>
    <n v="55"/>
    <s v="PROD62"/>
    <s v="Laptop Cooling Pad"/>
    <x v="1"/>
    <x v="3"/>
    <s v="STORE13"/>
    <s v="Martinez, Adkins and Johnson"/>
    <s v="North"/>
    <s v="Danielmouth"/>
    <s v="Flagship"/>
    <s v="COD"/>
    <n v="4"/>
    <n v="0.22999999999999998"/>
    <n v="676.57999999999993"/>
    <x v="1681"/>
  </r>
  <r>
    <s v="SALE1685"/>
    <x v="2"/>
    <x v="2"/>
    <x v="0"/>
    <s v="CUST1486"/>
    <x v="1"/>
    <n v="22"/>
    <s v="PROD31"/>
    <s v="Basketball"/>
    <x v="0"/>
    <x v="0"/>
    <s v="STORE1"/>
    <s v="Martinez, Adkins and Johnson"/>
    <s v="North"/>
    <s v="Danielmouth"/>
    <s v="Flagship"/>
    <s v="PayPal"/>
    <n v="2"/>
    <n v="4.0000000000000036E-2"/>
    <n v="938.6"/>
    <x v="1682"/>
  </r>
  <r>
    <s v="SALE1686"/>
    <x v="533"/>
    <x v="10"/>
    <x v="2"/>
    <s v="CUST1355"/>
    <x v="0"/>
    <n v="20"/>
    <s v="PROD13"/>
    <s v="Men's Graphic T-Shirt"/>
    <x v="4"/>
    <x v="12"/>
    <s v="STORE14"/>
    <s v="Mcdonald Inc"/>
    <s v="South"/>
    <s v="Christopherland"/>
    <s v="Outlet"/>
    <s v="Credit Card"/>
    <n v="2"/>
    <n v="1.0000000000000009E-2"/>
    <n v="859.47"/>
    <x v="1683"/>
  </r>
  <r>
    <s v="SALE1687"/>
    <x v="657"/>
    <x v="9"/>
    <x v="0"/>
    <s v="CUST1057"/>
    <x v="1"/>
    <n v="43"/>
    <s v="PROD27"/>
    <s v="Decorative Floor Vase"/>
    <x v="3"/>
    <x v="6"/>
    <s v="STORE14"/>
    <s v="Mcdonald Inc"/>
    <s v="South"/>
    <s v="Christopherland"/>
    <s v="Outlet"/>
    <s v="PayPal"/>
    <n v="3"/>
    <n v="0.22999999999999998"/>
    <n v="672.98"/>
    <x v="1684"/>
  </r>
  <r>
    <s v="SALE1688"/>
    <x v="109"/>
    <x v="5"/>
    <x v="0"/>
    <s v="CUST1206"/>
    <x v="1"/>
    <n v="26"/>
    <s v="PROD56"/>
    <s v="Premium Blanket Throw"/>
    <x v="3"/>
    <x v="6"/>
    <s v="STORE18"/>
    <s v="Guerrero-Schmitt"/>
    <s v="East"/>
    <s v="East Stevechester"/>
    <s v="Flagship"/>
    <s v="PayPal"/>
    <n v="1"/>
    <n v="0.29000000000000004"/>
    <n v="75.8"/>
    <x v="1685"/>
  </r>
  <r>
    <s v="SALE1689"/>
    <x v="658"/>
    <x v="8"/>
    <x v="0"/>
    <s v="CUST1034"/>
    <x v="1"/>
    <n v="27"/>
    <s v="PROD17"/>
    <s v="Soccer Training Cone Set"/>
    <x v="0"/>
    <x v="11"/>
    <s v="STORE15"/>
    <s v="Shelton PLC"/>
    <s v="North"/>
    <s v="East Jenniferstad"/>
    <s v="Flagship"/>
    <s v="COD"/>
    <n v="4"/>
    <n v="0.10000000000000009"/>
    <n v="742.15"/>
    <x v="1686"/>
  </r>
  <r>
    <s v="SALE1690"/>
    <x v="181"/>
    <x v="2"/>
    <x v="0"/>
    <s v="CUST1072"/>
    <x v="1"/>
    <n v="39"/>
    <s v="PROD30"/>
    <s v="Stainless Steel Cutlery Set"/>
    <x v="3"/>
    <x v="8"/>
    <s v="STORE7"/>
    <s v="Mann-Austin"/>
    <s v="East"/>
    <s v="Vasquezborough"/>
    <s v="Online"/>
    <s v="PayPal"/>
    <n v="1"/>
    <n v="0.21999999999999997"/>
    <n v="637.39"/>
    <x v="1687"/>
  </r>
  <r>
    <s v="SALE1691"/>
    <x v="636"/>
    <x v="11"/>
    <x v="1"/>
    <s v="CUST1391"/>
    <x v="1"/>
    <n v="40"/>
    <s v="PROD6"/>
    <s v="Men's Hair Styling Gel"/>
    <x v="2"/>
    <x v="4"/>
    <s v="STORE17"/>
    <s v="Holloway Ltd"/>
    <s v="North"/>
    <s v="Bensonhaven"/>
    <s v="Flagship"/>
    <s v="Credit Card"/>
    <n v="1"/>
    <n v="4.0000000000000036E-2"/>
    <n v="631"/>
    <x v="1688"/>
  </r>
  <r>
    <s v="SALE1692"/>
    <x v="120"/>
    <x v="8"/>
    <x v="2"/>
    <s v="CUST1393"/>
    <x v="0"/>
    <n v="46"/>
    <s v="PROD80"/>
    <s v="Wall-Mounted Spice Rack"/>
    <x v="3"/>
    <x v="8"/>
    <s v="STORE3"/>
    <s v="Mann-Austin"/>
    <s v="East"/>
    <s v="Vasquezborough"/>
    <s v="Online"/>
    <s v="COD"/>
    <n v="4"/>
    <n v="0.10999999999999999"/>
    <n v="983.98"/>
    <x v="1689"/>
  </r>
  <r>
    <s v="SALE1693"/>
    <x v="396"/>
    <x v="9"/>
    <x v="0"/>
    <s v="CUST1054"/>
    <x v="0"/>
    <n v="24"/>
    <s v="PROD55"/>
    <s v="Ceramic Plant Pot"/>
    <x v="3"/>
    <x v="6"/>
    <s v="STORE11"/>
    <s v="Martinez, Adkins and Johnson"/>
    <s v="North"/>
    <s v="Danielmouth"/>
    <s v="Flagship"/>
    <s v="Credit Card"/>
    <n v="4"/>
    <n v="8.0000000000000071E-2"/>
    <n v="73.69"/>
    <x v="1690"/>
  </r>
  <r>
    <s v="SALE1694"/>
    <x v="412"/>
    <x v="0"/>
    <x v="0"/>
    <s v="CUST1433"/>
    <x v="1"/>
    <n v="51"/>
    <s v="PROD11"/>
    <s v="Men's Graphic T-Shirt"/>
    <x v="4"/>
    <x v="12"/>
    <s v="STORE7"/>
    <s v="Mann-Austin"/>
    <s v="East"/>
    <s v="Vasquezborough"/>
    <s v="Online"/>
    <s v="Credit Card"/>
    <n v="3"/>
    <n v="0.20999999999999985"/>
    <n v="110.98999999999994"/>
    <x v="1691"/>
  </r>
  <r>
    <s v="SALE1695"/>
    <x v="6"/>
    <x v="0"/>
    <x v="2"/>
    <s v="CUST1083"/>
    <x v="1"/>
    <n v="48"/>
    <s v="PROD10"/>
    <s v="Men's Graphic T-Shirt"/>
    <x v="4"/>
    <x v="12"/>
    <s v="STORE7"/>
    <s v="Mann-Austin"/>
    <s v="East"/>
    <s v="Vasquezborough"/>
    <s v="Online"/>
    <s v="COD"/>
    <n v="1"/>
    <n v="0.22000000000000008"/>
    <n v="66.860000000000014"/>
    <x v="1692"/>
  </r>
  <r>
    <s v="SALE1696"/>
    <x v="60"/>
    <x v="7"/>
    <x v="0"/>
    <s v="CUST1417"/>
    <x v="1"/>
    <n v="64"/>
    <s v="PROD67"/>
    <s v="Smart LED Light Strip"/>
    <x v="1"/>
    <x v="11"/>
    <s v="STORE18"/>
    <s v="Guerrero-Schmitt"/>
    <s v="East"/>
    <s v="East Stevechester"/>
    <s v="Flagship"/>
    <s v="PayPal"/>
    <n v="1"/>
    <n v="0.14000000000000001"/>
    <n v="980.26"/>
    <x v="1693"/>
  </r>
  <r>
    <s v="SALE1697"/>
    <x v="302"/>
    <x v="4"/>
    <x v="0"/>
    <s v="CUST1037"/>
    <x v="1"/>
    <n v="27"/>
    <s v="PROD18"/>
    <s v="Women's Denim Jeans"/>
    <x v="4"/>
    <x v="14"/>
    <s v="STORE18"/>
    <s v="Guerrero-Schmitt"/>
    <s v="East"/>
    <s v="East Stevechester"/>
    <s v="Flagship"/>
    <s v="PayPal"/>
    <n v="1"/>
    <n v="5.0000000000000044E-2"/>
    <n v="235.28"/>
    <x v="1694"/>
  </r>
  <r>
    <s v="SALE1698"/>
    <x v="549"/>
    <x v="8"/>
    <x v="0"/>
    <s v="CUST1416"/>
    <x v="0"/>
    <n v="46"/>
    <s v="PROD0"/>
    <s v="Brother Laser Printer"/>
    <x v="1"/>
    <x v="3"/>
    <s v="STORE15"/>
    <s v="Shelton PLC"/>
    <s v="North"/>
    <s v="East Jenniferstad"/>
    <s v="Flagship"/>
    <s v="PayPal"/>
    <n v="3"/>
    <n v="7.999999999999996E-2"/>
    <n v="407.39"/>
    <x v="1695"/>
  </r>
  <r>
    <s v="SALE1699"/>
    <x v="659"/>
    <x v="4"/>
    <x v="2"/>
    <s v="CUST1068"/>
    <x v="1"/>
    <n v="24"/>
    <s v="PROD27"/>
    <s v="Decorative Floor Vase"/>
    <x v="3"/>
    <x v="6"/>
    <s v="STORE14"/>
    <s v="Mcdonald Inc"/>
    <s v="South"/>
    <s v="Christopherland"/>
    <s v="Outlet"/>
    <s v="COD"/>
    <n v="4"/>
    <n v="0.12"/>
    <n v="459.83"/>
    <x v="1696"/>
  </r>
  <r>
    <s v="SALE1700"/>
    <x v="348"/>
    <x v="6"/>
    <x v="0"/>
    <s v="CUST1147"/>
    <x v="1"/>
    <n v="49"/>
    <s v="PROD93"/>
    <s v="USB-C Laptop Charger"/>
    <x v="1"/>
    <x v="3"/>
    <s v="STORE4"/>
    <s v="Mann-Austin"/>
    <s v="East"/>
    <s v="Vasquezborough"/>
    <s v="Online"/>
    <s v="PayPal"/>
    <n v="3"/>
    <n v="0.17000000000000004"/>
    <n v="706.6"/>
    <x v="1697"/>
  </r>
  <r>
    <s v="SALE1701"/>
    <x v="641"/>
    <x v="2"/>
    <x v="2"/>
    <s v="CUST1462"/>
    <x v="1"/>
    <n v="34"/>
    <s v="PROD91"/>
    <s v="Women's High Heels"/>
    <x v="4"/>
    <x v="15"/>
    <s v="STORE19"/>
    <s v="Mann-Austin"/>
    <s v="East"/>
    <s v="Vasquezborough"/>
    <s v="Online"/>
    <s v="COD"/>
    <n v="3"/>
    <n v="9.9999999999999978E-2"/>
    <n v="811.16"/>
    <x v="1698"/>
  </r>
  <r>
    <s v="SALE1702"/>
    <x v="76"/>
    <x v="1"/>
    <x v="1"/>
    <s v="CUST1217"/>
    <x v="0"/>
    <n v="42"/>
    <s v="PROD37"/>
    <s v="Men's Casual Sneakers"/>
    <x v="4"/>
    <x v="15"/>
    <s v="STORE7"/>
    <s v="Mann-Austin"/>
    <s v="East"/>
    <s v="Vasquezborough"/>
    <s v="Online"/>
    <s v="PayPal"/>
    <n v="2"/>
    <n v="4.0000000000000036E-2"/>
    <n v="985.79"/>
    <x v="1699"/>
  </r>
  <r>
    <s v="SALE1703"/>
    <x v="660"/>
    <x v="7"/>
    <x v="0"/>
    <s v="CUST1187"/>
    <x v="1"/>
    <n v="60"/>
    <s v="PROD33"/>
    <s v="Modern Wall Clock"/>
    <x v="3"/>
    <x v="6"/>
    <s v="STORE14"/>
    <s v="Mcdonald Inc"/>
    <s v="South"/>
    <s v="Christopherland"/>
    <s v="Outlet"/>
    <s v="Credit Card"/>
    <n v="1"/>
    <n v="0.30000000000000004"/>
    <n v="255.02000000000004"/>
    <x v="1700"/>
  </r>
  <r>
    <s v="SALE1704"/>
    <x v="227"/>
    <x v="6"/>
    <x v="2"/>
    <s v="CUST1095"/>
    <x v="1"/>
    <n v="62"/>
    <s v="PROD19"/>
    <s v="Knee Support Brace"/>
    <x v="0"/>
    <x v="20"/>
    <s v="STORE8"/>
    <s v="Mann-Austin"/>
    <s v="East"/>
    <s v="Vasquezborough"/>
    <s v="Online"/>
    <s v="PayPal"/>
    <n v="1"/>
    <n v="9.9999999999998979E-3"/>
    <n v="153.57"/>
    <x v="1701"/>
  </r>
  <r>
    <s v="SALE1705"/>
    <x v="480"/>
    <x v="9"/>
    <x v="2"/>
    <s v="CUST1253"/>
    <x v="0"/>
    <n v="32"/>
    <s v="PROD43"/>
    <s v="USB External Hard Drive"/>
    <x v="1"/>
    <x v="3"/>
    <s v="STORE18"/>
    <s v="Guerrero-Schmitt"/>
    <s v="East"/>
    <s v="East Stevechester"/>
    <s v="Flagship"/>
    <s v="Credit Card"/>
    <n v="3"/>
    <n v="0.20999999999999996"/>
    <n v="962.98"/>
    <x v="1702"/>
  </r>
  <r>
    <s v="SALE1706"/>
    <x v="532"/>
    <x v="9"/>
    <x v="0"/>
    <s v="CUST1057"/>
    <x v="1"/>
    <n v="43"/>
    <s v="PROD44"/>
    <s v="Adjustable Jump Rope"/>
    <x v="0"/>
    <x v="13"/>
    <s v="STORE8"/>
    <s v="Mann-Austin"/>
    <s v="East"/>
    <s v="Vasquezborough"/>
    <s v="Online"/>
    <s v="Credit Card"/>
    <n v="3"/>
    <n v="0.25"/>
    <n v="884.46"/>
    <x v="1703"/>
  </r>
  <r>
    <s v="SALE1707"/>
    <x v="428"/>
    <x v="5"/>
    <x v="2"/>
    <s v="CUST1437"/>
    <x v="1"/>
    <n v="47"/>
    <s v="PROD67"/>
    <s v="Smart LED Light Strip"/>
    <x v="1"/>
    <x v="11"/>
    <s v="STORE10"/>
    <s v="Martinez, Adkins and Johnson"/>
    <s v="North"/>
    <s v="Danielmouth"/>
    <s v="Flagship"/>
    <s v="PayPal"/>
    <n v="4"/>
    <n v="5.0000000000000044E-2"/>
    <n v="359.71"/>
    <x v="1704"/>
  </r>
  <r>
    <s v="SALE1708"/>
    <x v="388"/>
    <x v="6"/>
    <x v="2"/>
    <s v="CUST1051"/>
    <x v="1"/>
    <n v="23"/>
    <s v="PROD50"/>
    <s v="Boxing Hand Wraps"/>
    <x v="0"/>
    <x v="13"/>
    <s v="STORE4"/>
    <s v="Mann-Austin"/>
    <s v="East"/>
    <s v="Vasquezborough"/>
    <s v="Online"/>
    <s v="Credit Card"/>
    <n v="3"/>
    <n v="0.17999999999999994"/>
    <n v="766.47"/>
    <x v="1705"/>
  </r>
  <r>
    <s v="SALE1709"/>
    <x v="661"/>
    <x v="0"/>
    <x v="0"/>
    <s v="CUST1223"/>
    <x v="0"/>
    <n v="50"/>
    <s v="PROD56"/>
    <s v="Premium Blanket Throw"/>
    <x v="3"/>
    <x v="6"/>
    <s v="STORE18"/>
    <s v="Guerrero-Schmitt"/>
    <s v="East"/>
    <s v="East Stevechester"/>
    <s v="Flagship"/>
    <s v="PayPal"/>
    <n v="1"/>
    <n v="0.26"/>
    <n v="772.07"/>
    <x v="1706"/>
  </r>
  <r>
    <s v="SALE1710"/>
    <x v="442"/>
    <x v="4"/>
    <x v="0"/>
    <s v="CUST1277"/>
    <x v="1"/>
    <n v="22"/>
    <s v="PROD19"/>
    <s v="Knee Support Brace"/>
    <x v="0"/>
    <x v="20"/>
    <s v="STORE5"/>
    <s v="Mann-Austin"/>
    <s v="East"/>
    <s v="Vasquezborough"/>
    <s v="Online"/>
    <s v="COD"/>
    <n v="3"/>
    <n v="0.26000000000000012"/>
    <n v="108.31000000000003"/>
    <x v="1707"/>
  </r>
  <r>
    <s v="SALE1711"/>
    <x v="229"/>
    <x v="4"/>
    <x v="0"/>
    <s v="CUST1218"/>
    <x v="0"/>
    <n v="46"/>
    <s v="PROD79"/>
    <s v="Decorative Lamp Shade"/>
    <x v="3"/>
    <x v="16"/>
    <s v="STORE6"/>
    <s v="Mann-Austin"/>
    <s v="East"/>
    <s v="Vasquezborough"/>
    <s v="Online"/>
    <s v="PayPal"/>
    <n v="1"/>
    <n v="0"/>
    <n v="502.53"/>
    <x v="1708"/>
  </r>
  <r>
    <s v="SALE1712"/>
    <x v="488"/>
    <x v="8"/>
    <x v="0"/>
    <s v="CUST1076"/>
    <x v="0"/>
    <n v="37"/>
    <s v="PROD1"/>
    <s v="Men's Graphic T-Shirt"/>
    <x v="4"/>
    <x v="12"/>
    <s v="STORE16"/>
    <s v="Frederick-Wright"/>
    <s v="West"/>
    <s v="New Jimmymouth"/>
    <s v="Flagship"/>
    <s v="COD"/>
    <n v="2"/>
    <n v="0.10999999999999999"/>
    <n v="508.51999999999992"/>
    <x v="1709"/>
  </r>
  <r>
    <s v="SALE1713"/>
    <x v="423"/>
    <x v="11"/>
    <x v="0"/>
    <s v="CUST1468"/>
    <x v="0"/>
    <n v="45"/>
    <s v="PROD74"/>
    <s v="Bluetooth Car Audio System"/>
    <x v="1"/>
    <x v="1"/>
    <s v="STORE3"/>
    <s v="Mann-Austin"/>
    <s v="East"/>
    <s v="Vasquezborough"/>
    <s v="Online"/>
    <s v="PayPal"/>
    <n v="1"/>
    <n v="0.26"/>
    <n v="492"/>
    <x v="1710"/>
  </r>
  <r>
    <s v="SALE1714"/>
    <x v="121"/>
    <x v="6"/>
    <x v="0"/>
    <s v="CUST1485"/>
    <x v="1"/>
    <n v="46"/>
    <s v="PROD37"/>
    <s v="Men's Casual Sneakers"/>
    <x v="4"/>
    <x v="15"/>
    <s v="STORE14"/>
    <s v="Mcdonald Inc"/>
    <s v="South"/>
    <s v="Christopherland"/>
    <s v="Outlet"/>
    <s v="Credit Card"/>
    <n v="4"/>
    <n v="1.9999999999999907E-2"/>
    <n v="746.36"/>
    <x v="1711"/>
  </r>
  <r>
    <s v="SALE1715"/>
    <x v="260"/>
    <x v="2"/>
    <x v="2"/>
    <s v="CUST1433"/>
    <x v="1"/>
    <n v="51"/>
    <s v="PROD12"/>
    <s v="Men's Graphic T-Shirt"/>
    <x v="4"/>
    <x v="12"/>
    <s v="STORE1"/>
    <s v="Martinez, Adkins and Johnson"/>
    <s v="North"/>
    <s v="Danielmouth"/>
    <s v="Flagship"/>
    <s v="Credit Card"/>
    <n v="1"/>
    <n v="7.999999999999996E-2"/>
    <n v="120.83"/>
    <x v="1712"/>
  </r>
  <r>
    <s v="SALE1716"/>
    <x v="22"/>
    <x v="10"/>
    <x v="0"/>
    <s v="CUST1399"/>
    <x v="0"/>
    <n v="27"/>
    <s v="PROD77"/>
    <s v="WiFi Mesh Router"/>
    <x v="1"/>
    <x v="5"/>
    <s v="STORE18"/>
    <s v="Guerrero-Schmitt"/>
    <s v="East"/>
    <s v="East Stevechester"/>
    <s v="Flagship"/>
    <s v="COD"/>
    <n v="2"/>
    <n v="0.29000000000000004"/>
    <n v="68.31"/>
    <x v="1713"/>
  </r>
  <r>
    <s v="SALE1717"/>
    <x v="493"/>
    <x v="1"/>
    <x v="1"/>
    <s v="CUST1062"/>
    <x v="0"/>
    <n v="50"/>
    <s v="PROD22"/>
    <s v="Carbon Fiber Tennis Racket"/>
    <x v="0"/>
    <x v="20"/>
    <s v="STORE18"/>
    <s v="Guerrero-Schmitt"/>
    <s v="East"/>
    <s v="East Stevechester"/>
    <s v="Flagship"/>
    <s v="PayPal"/>
    <n v="2"/>
    <n v="2.0000000000000018E-2"/>
    <n v="761.71"/>
    <x v="1714"/>
  </r>
  <r>
    <s v="SALE1718"/>
    <x v="615"/>
    <x v="1"/>
    <x v="1"/>
    <s v="CUST1066"/>
    <x v="1"/>
    <n v="27"/>
    <s v="PROD78"/>
    <s v="Essential Oil Diffuser"/>
    <x v="3"/>
    <x v="6"/>
    <s v="STORE3"/>
    <s v="Mann-Austin"/>
    <s v="East"/>
    <s v="Vasquezborough"/>
    <s v="Online"/>
    <s v="COD"/>
    <n v="4"/>
    <n v="0.17999999999999994"/>
    <n v="346.36999999999995"/>
    <x v="1715"/>
  </r>
  <r>
    <s v="SALE1719"/>
    <x v="404"/>
    <x v="6"/>
    <x v="2"/>
    <s v="CUST1007"/>
    <x v="1"/>
    <n v="29"/>
    <s v="PROD55"/>
    <s v="Ceramic Plant Pot"/>
    <x v="3"/>
    <x v="6"/>
    <s v="STORE12"/>
    <s v="Martinez, Adkins and Johnson"/>
    <s v="North"/>
    <s v="Danielmouth"/>
    <s v="Flagship"/>
    <s v="PayPal"/>
    <n v="1"/>
    <n v="0.14000000000000001"/>
    <n v="846.3"/>
    <x v="1716"/>
  </r>
  <r>
    <s v="SALE1720"/>
    <x v="248"/>
    <x v="3"/>
    <x v="0"/>
    <s v="CUST1432"/>
    <x v="0"/>
    <n v="37"/>
    <s v="PROD0"/>
    <s v="Brother Laser Printer"/>
    <x v="1"/>
    <x v="3"/>
    <s v="STORE19"/>
    <s v="Mann-Austin"/>
    <s v="East"/>
    <s v="Vasquezborough"/>
    <s v="Online"/>
    <s v="PayPal"/>
    <n v="1"/>
    <n v="9.9999999999999978E-2"/>
    <n v="458.96999999999997"/>
    <x v="1717"/>
  </r>
  <r>
    <s v="SALE1721"/>
    <x v="324"/>
    <x v="9"/>
    <x v="2"/>
    <s v="CUST1289"/>
    <x v="0"/>
    <n v="45"/>
    <s v="PROD43"/>
    <s v="USB External Hard Drive"/>
    <x v="1"/>
    <x v="3"/>
    <s v="STORE7"/>
    <s v="Mann-Austin"/>
    <s v="East"/>
    <s v="Vasquezborough"/>
    <s v="Online"/>
    <s v="Credit Card"/>
    <n v="2"/>
    <n v="0.14000000000000001"/>
    <n v="536.61"/>
    <x v="1718"/>
  </r>
  <r>
    <s v="SALE1722"/>
    <x v="326"/>
    <x v="6"/>
    <x v="2"/>
    <s v="CUST1420"/>
    <x v="0"/>
    <n v="60"/>
    <s v="PROD58"/>
    <s v="Womens Cotton Scarf"/>
    <x v="4"/>
    <x v="11"/>
    <s v="STORE0"/>
    <s v="Rivera-Warner"/>
    <s v="East"/>
    <s v="Washingtonfurt"/>
    <s v="Flagship"/>
    <s v="PayPal"/>
    <n v="3"/>
    <n v="0.14000000000000001"/>
    <n v="130.41"/>
    <x v="1719"/>
  </r>
  <r>
    <s v="SALE1723"/>
    <x v="102"/>
    <x v="9"/>
    <x v="2"/>
    <s v="CUST1496"/>
    <x v="0"/>
    <n v="56"/>
    <s v="PROD89"/>
    <s v="Face Foundation Kit"/>
    <x v="2"/>
    <x v="19"/>
    <s v="STORE12"/>
    <s v="Martinez, Adkins and Johnson"/>
    <s v="North"/>
    <s v="Danielmouth"/>
    <s v="Flagship"/>
    <s v="Credit Card"/>
    <n v="4"/>
    <n v="1.0000000000000009E-2"/>
    <n v="706.67"/>
    <x v="1720"/>
  </r>
  <r>
    <s v="SALE1724"/>
    <x v="662"/>
    <x v="4"/>
    <x v="2"/>
    <s v="CUST1392"/>
    <x v="0"/>
    <n v="46"/>
    <s v="PROD27"/>
    <s v="Decorative Floor Vase"/>
    <x v="3"/>
    <x v="6"/>
    <s v="STORE3"/>
    <s v="Mann-Austin"/>
    <s v="East"/>
    <s v="Vasquezborough"/>
    <s v="Online"/>
    <s v="Credit Card"/>
    <n v="3"/>
    <n v="0.17000000000000004"/>
    <n v="523.45000000000005"/>
    <x v="1721"/>
  </r>
  <r>
    <s v="SALE1725"/>
    <x v="437"/>
    <x v="6"/>
    <x v="2"/>
    <s v="CUST1009"/>
    <x v="0"/>
    <n v="64"/>
    <s v="PROD91"/>
    <s v="Women's High Heels"/>
    <x v="4"/>
    <x v="15"/>
    <s v="STORE18"/>
    <s v="Guerrero-Schmitt"/>
    <s v="East"/>
    <s v="East Stevechester"/>
    <s v="Flagship"/>
    <s v="COD"/>
    <n v="3"/>
    <n v="0.22999999999999987"/>
    <n v="482.19999999999993"/>
    <x v="1722"/>
  </r>
  <r>
    <s v="SALE1726"/>
    <x v="142"/>
    <x v="9"/>
    <x v="2"/>
    <s v="CUST1124"/>
    <x v="0"/>
    <n v="26"/>
    <s v="PROD63"/>
    <s v="Organic Sunscreen Lotion"/>
    <x v="2"/>
    <x v="18"/>
    <s v="STORE5"/>
    <s v="Mann-Austin"/>
    <s v="East"/>
    <s v="Vasquezborough"/>
    <s v="Online"/>
    <s v="COD"/>
    <n v="4"/>
    <n v="2.0000000000000018E-2"/>
    <n v="688.86"/>
    <x v="1723"/>
  </r>
  <r>
    <s v="SALE1727"/>
    <x v="98"/>
    <x v="11"/>
    <x v="1"/>
    <s v="CUST1023"/>
    <x v="1"/>
    <n v="52"/>
    <s v="PROD12"/>
    <s v="Men's Graphic T-Shirt"/>
    <x v="4"/>
    <x v="12"/>
    <s v="STORE0"/>
    <s v="Rivera-Warner"/>
    <s v="East"/>
    <s v="Washingtonfurt"/>
    <s v="Flagship"/>
    <s v="COD"/>
    <n v="1"/>
    <n v="9.9999999999999978E-2"/>
    <n v="145.47999999999999"/>
    <x v="1724"/>
  </r>
  <r>
    <s v="SALE1728"/>
    <x v="419"/>
    <x v="8"/>
    <x v="0"/>
    <s v="CUST1052"/>
    <x v="0"/>
    <n v="55"/>
    <s v="PROD31"/>
    <s v="Basketball"/>
    <x v="0"/>
    <x v="0"/>
    <s v="STORE11"/>
    <s v="Martinez, Adkins and Johnson"/>
    <s v="North"/>
    <s v="Danielmouth"/>
    <s v="Flagship"/>
    <s v="PayPal"/>
    <n v="4"/>
    <n v="0.28000000000000003"/>
    <n v="862.25000000000011"/>
    <x v="1725"/>
  </r>
  <r>
    <s v="SALE1729"/>
    <x v="627"/>
    <x v="4"/>
    <x v="0"/>
    <s v="CUST1292"/>
    <x v="0"/>
    <n v="30"/>
    <s v="PROD1"/>
    <s v="Men's Graphic T-Shirt"/>
    <x v="4"/>
    <x v="12"/>
    <s v="STORE14"/>
    <s v="Mcdonald Inc"/>
    <s v="South"/>
    <s v="Christopherland"/>
    <s v="Outlet"/>
    <s v="COD"/>
    <n v="4"/>
    <n v="0.12"/>
    <n v="146.12"/>
    <x v="1726"/>
  </r>
  <r>
    <s v="SALE1730"/>
    <x v="583"/>
    <x v="8"/>
    <x v="0"/>
    <s v="CUST1478"/>
    <x v="0"/>
    <n v="59"/>
    <s v="PROD31"/>
    <s v="Basketball"/>
    <x v="0"/>
    <x v="0"/>
    <s v="STORE18"/>
    <s v="Guerrero-Schmitt"/>
    <s v="East"/>
    <s v="East Stevechester"/>
    <s v="Flagship"/>
    <s v="COD"/>
    <n v="2"/>
    <n v="0.30000000000000004"/>
    <n v="695.02"/>
    <x v="1727"/>
  </r>
  <r>
    <s v="SALE1731"/>
    <x v="602"/>
    <x v="3"/>
    <x v="1"/>
    <s v="CUST1219"/>
    <x v="1"/>
    <n v="47"/>
    <s v="PROD94"/>
    <s v="Vitamin E Body Lotion"/>
    <x v="2"/>
    <x v="18"/>
    <s v="STORE10"/>
    <s v="Martinez, Adkins and Johnson"/>
    <s v="North"/>
    <s v="Danielmouth"/>
    <s v="Flagship"/>
    <s v="PayPal"/>
    <n v="2"/>
    <n v="0.24"/>
    <n v="886.67"/>
    <x v="1728"/>
  </r>
  <r>
    <s v="SALE1732"/>
    <x v="312"/>
    <x v="1"/>
    <x v="0"/>
    <s v="CUST1054"/>
    <x v="0"/>
    <n v="24"/>
    <s v="PROD66"/>
    <s v="Women's Hair Dryer Brush"/>
    <x v="2"/>
    <x v="4"/>
    <s v="STORE18"/>
    <s v="Guerrero-Schmitt"/>
    <s v="East"/>
    <s v="East Stevechester"/>
    <s v="Flagship"/>
    <s v="COD"/>
    <n v="2"/>
    <n v="6.0000000000000053E-2"/>
    <n v="864.09"/>
    <x v="1729"/>
  </r>
  <r>
    <s v="SALE1733"/>
    <x v="589"/>
    <x v="0"/>
    <x v="2"/>
    <s v="CUST1003"/>
    <x v="1"/>
    <n v="59"/>
    <s v="PROD12"/>
    <s v="Men's Graphic T-Shirt"/>
    <x v="4"/>
    <x v="12"/>
    <s v="STORE9"/>
    <s v="Mann-Austin"/>
    <s v="East"/>
    <s v="Vasquezborough"/>
    <s v="Online"/>
    <s v="PayPal"/>
    <n v="1"/>
    <n v="2.0000000000000018E-2"/>
    <n v="437.65"/>
    <x v="1730"/>
  </r>
  <r>
    <s v="SALE1734"/>
    <x v="20"/>
    <x v="0"/>
    <x v="2"/>
    <s v="CUST1202"/>
    <x v="1"/>
    <n v="37"/>
    <s v="PROD36"/>
    <s v="Women's Summer Dress"/>
    <x v="4"/>
    <x v="12"/>
    <s v="STORE13"/>
    <s v="Martinez, Adkins and Johnson"/>
    <s v="North"/>
    <s v="Danielmouth"/>
    <s v="Flagship"/>
    <s v="Credit Card"/>
    <n v="2"/>
    <n v="0.27"/>
    <n v="208.09"/>
    <x v="1731"/>
  </r>
  <r>
    <s v="SALE1735"/>
    <x v="107"/>
    <x v="0"/>
    <x v="0"/>
    <s v="CUST1054"/>
    <x v="0"/>
    <n v="24"/>
    <s v="PROD93"/>
    <s v="USB-C Laptop Charger"/>
    <x v="1"/>
    <x v="3"/>
    <s v="STORE17"/>
    <s v="Holloway Ltd"/>
    <s v="North"/>
    <s v="Bensonhaven"/>
    <s v="Flagship"/>
    <s v="Credit Card"/>
    <n v="4"/>
    <n v="2.0000000000000129E-2"/>
    <n v="825.78000000000009"/>
    <x v="1732"/>
  </r>
  <r>
    <s v="SALE1736"/>
    <x v="154"/>
    <x v="4"/>
    <x v="0"/>
    <s v="CUST1116"/>
    <x v="1"/>
    <n v="18"/>
    <s v="PROD25"/>
    <s v="Women's Scarf Set"/>
    <x v="4"/>
    <x v="11"/>
    <s v="STORE17"/>
    <s v="Holloway Ltd"/>
    <s v="North"/>
    <s v="Bensonhaven"/>
    <s v="Flagship"/>
    <s v="PayPal"/>
    <n v="3"/>
    <n v="0.12"/>
    <n v="849.77"/>
    <x v="1733"/>
  </r>
  <r>
    <s v="SALE1737"/>
    <x v="158"/>
    <x v="4"/>
    <x v="0"/>
    <s v="CUST1344"/>
    <x v="0"/>
    <n v="39"/>
    <s v="PROD60"/>
    <s v="Luxury Perfume Spray"/>
    <x v="2"/>
    <x v="2"/>
    <s v="STORE4"/>
    <s v="Mann-Austin"/>
    <s v="East"/>
    <s v="Vasquezborough"/>
    <s v="Online"/>
    <s v="Credit Card"/>
    <n v="1"/>
    <n v="0.18000000000000005"/>
    <n v="88.780000000000015"/>
    <x v="1734"/>
  </r>
  <r>
    <s v="SALE1738"/>
    <x v="455"/>
    <x v="7"/>
    <x v="0"/>
    <s v="CUST1191"/>
    <x v="1"/>
    <n v="29"/>
    <s v="PROD78"/>
    <s v="Essential Oil Diffuser"/>
    <x v="3"/>
    <x v="6"/>
    <s v="STORE4"/>
    <s v="Mann-Austin"/>
    <s v="East"/>
    <s v="Vasquezborough"/>
    <s v="Online"/>
    <s v="PayPal"/>
    <n v="4"/>
    <n v="0.14000000000000001"/>
    <n v="507.22"/>
    <x v="1735"/>
  </r>
  <r>
    <s v="SALE1739"/>
    <x v="649"/>
    <x v="7"/>
    <x v="2"/>
    <s v="CUST1316"/>
    <x v="0"/>
    <n v="34"/>
    <s v="PROD96"/>
    <s v="Women's Formal Blazer"/>
    <x v="4"/>
    <x v="21"/>
    <s v="STORE0"/>
    <s v="Rivera-Warner"/>
    <s v="East"/>
    <s v="Washingtonfurt"/>
    <s v="Flagship"/>
    <s v="Credit Card"/>
    <n v="3"/>
    <n v="0.10999999999999999"/>
    <n v="330.98"/>
    <x v="1736"/>
  </r>
  <r>
    <s v="SALE1740"/>
    <x v="663"/>
    <x v="8"/>
    <x v="0"/>
    <s v="CUST1051"/>
    <x v="1"/>
    <n v="23"/>
    <s v="PROD37"/>
    <s v="Men's Casual Sneakers"/>
    <x v="4"/>
    <x v="15"/>
    <s v="STORE19"/>
    <s v="Mann-Austin"/>
    <s v="East"/>
    <s v="Vasquezborough"/>
    <s v="Online"/>
    <s v="Credit Card"/>
    <n v="4"/>
    <n v="7.999999999999996E-2"/>
    <n v="442.87"/>
    <x v="1737"/>
  </r>
  <r>
    <s v="SALE1741"/>
    <x v="200"/>
    <x v="7"/>
    <x v="2"/>
    <s v="CUST1009"/>
    <x v="0"/>
    <n v="64"/>
    <s v="PROD96"/>
    <s v="Women's Formal Blazer"/>
    <x v="4"/>
    <x v="21"/>
    <s v="STORE2"/>
    <s v="Mann-Austin"/>
    <s v="East"/>
    <s v="Vasquezborough"/>
    <s v="Online"/>
    <s v="PayPal"/>
    <n v="2"/>
    <n v="0.14000000000000001"/>
    <n v="939.66000000000008"/>
    <x v="1738"/>
  </r>
  <r>
    <s v="SALE1742"/>
    <x v="90"/>
    <x v="8"/>
    <x v="0"/>
    <s v="CUST1293"/>
    <x v="1"/>
    <n v="56"/>
    <s v="PROD73"/>
    <s v="Shin Guards – Adult"/>
    <x v="0"/>
    <x v="0"/>
    <s v="STORE3"/>
    <s v="Mann-Austin"/>
    <s v="East"/>
    <s v="Vasquezborough"/>
    <s v="Online"/>
    <s v="Credit Card"/>
    <n v="1"/>
    <n v="0"/>
    <n v="24.13"/>
    <x v="1739"/>
  </r>
  <r>
    <s v="SALE1743"/>
    <x v="648"/>
    <x v="9"/>
    <x v="0"/>
    <s v="CUST1364"/>
    <x v="0"/>
    <n v="58"/>
    <s v="PROD41"/>
    <s v="Yoga Exercise Mat"/>
    <x v="0"/>
    <x v="13"/>
    <s v="STORE3"/>
    <s v="Mann-Austin"/>
    <s v="East"/>
    <s v="Vasquezborough"/>
    <s v="Online"/>
    <s v="COD"/>
    <n v="3"/>
    <n v="0.29000000000000004"/>
    <n v="239.54"/>
    <x v="1740"/>
  </r>
  <r>
    <s v="SALE1744"/>
    <x v="313"/>
    <x v="3"/>
    <x v="1"/>
    <s v="CUST1482"/>
    <x v="0"/>
    <n v="26"/>
    <s v="PROD46"/>
    <s v="Men's Winter Jacket"/>
    <x v="4"/>
    <x v="21"/>
    <s v="STORE14"/>
    <s v="Mcdonald Inc"/>
    <s v="South"/>
    <s v="Christopherland"/>
    <s v="Outlet"/>
    <s v="Credit Card"/>
    <n v="1"/>
    <n v="9.9999999999999978E-2"/>
    <n v="588.53"/>
    <x v="1741"/>
  </r>
  <r>
    <s v="SALE1745"/>
    <x v="198"/>
    <x v="0"/>
    <x v="2"/>
    <s v="CUST1288"/>
    <x v="0"/>
    <n v="58"/>
    <s v="PROD60"/>
    <s v="Luxury Perfume Spray"/>
    <x v="2"/>
    <x v="2"/>
    <s v="STORE15"/>
    <s v="Shelton PLC"/>
    <s v="North"/>
    <s v="East Jenniferstad"/>
    <s v="Flagship"/>
    <s v="Credit Card"/>
    <n v="1"/>
    <n v="0.30000000000000004"/>
    <n v="145.96"/>
    <x v="1742"/>
  </r>
  <r>
    <s v="SALE1746"/>
    <x v="133"/>
    <x v="11"/>
    <x v="0"/>
    <s v="CUST1101"/>
    <x v="0"/>
    <n v="29"/>
    <s v="PROD70"/>
    <s v="Kitchen Storage Rack"/>
    <x v="3"/>
    <x v="7"/>
    <s v="STORE4"/>
    <s v="Mann-Austin"/>
    <s v="East"/>
    <s v="Vasquezborough"/>
    <s v="Online"/>
    <s v="Credit Card"/>
    <n v="4"/>
    <n v="6.0000000000000053E-2"/>
    <n v="640.91000000000008"/>
    <x v="1743"/>
  </r>
  <r>
    <s v="SALE1747"/>
    <x v="420"/>
    <x v="5"/>
    <x v="2"/>
    <s v="CUST1042"/>
    <x v="0"/>
    <n v="19"/>
    <s v="PROD64"/>
    <s v="Matte Lipstick Set"/>
    <x v="2"/>
    <x v="19"/>
    <s v="STORE11"/>
    <s v="Martinez, Adkins and Johnson"/>
    <s v="North"/>
    <s v="Danielmouth"/>
    <s v="Flagship"/>
    <s v="Credit Card"/>
    <n v="3"/>
    <n v="0.21999999999999997"/>
    <n v="773.86"/>
    <x v="1744"/>
  </r>
  <r>
    <s v="SALE1748"/>
    <x v="299"/>
    <x v="9"/>
    <x v="2"/>
    <s v="CUST1463"/>
    <x v="1"/>
    <n v="36"/>
    <s v="PROD31"/>
    <s v="Basketball"/>
    <x v="0"/>
    <x v="0"/>
    <s v="STORE15"/>
    <s v="Shelton PLC"/>
    <s v="North"/>
    <s v="East Jenniferstad"/>
    <s v="Flagship"/>
    <s v="COD"/>
    <n v="2"/>
    <n v="0.19999999999999996"/>
    <n v="31.28"/>
    <x v="1745"/>
  </r>
  <r>
    <s v="SALE1749"/>
    <x v="253"/>
    <x v="0"/>
    <x v="2"/>
    <s v="CUST1373"/>
    <x v="1"/>
    <n v="37"/>
    <s v="PROD82"/>
    <s v="Fitness Resistance Bands"/>
    <x v="0"/>
    <x v="13"/>
    <s v="STORE6"/>
    <s v="Mann-Austin"/>
    <s v="East"/>
    <s v="Vasquezborough"/>
    <s v="Online"/>
    <s v="Credit Card"/>
    <n v="4"/>
    <n v="0.17999999999999994"/>
    <n v="389.21999999999997"/>
    <x v="1746"/>
  </r>
  <r>
    <s v="SALE1750"/>
    <x v="137"/>
    <x v="0"/>
    <x v="0"/>
    <s v="CUST1015"/>
    <x v="1"/>
    <n v="49"/>
    <s v="PROD64"/>
    <s v="Matte Lipstick Set"/>
    <x v="2"/>
    <x v="19"/>
    <s v="STORE15"/>
    <s v="Shelton PLC"/>
    <s v="North"/>
    <s v="East Jenniferstad"/>
    <s v="Flagship"/>
    <s v="PayPal"/>
    <n v="3"/>
    <n v="0.13"/>
    <n v="543.44000000000005"/>
    <x v="1747"/>
  </r>
  <r>
    <s v="SALE1751"/>
    <x v="627"/>
    <x v="4"/>
    <x v="0"/>
    <s v="CUST1257"/>
    <x v="0"/>
    <n v="42"/>
    <s v="PROD97"/>
    <s v="Cricket Bat"/>
    <x v="0"/>
    <x v="0"/>
    <s v="STORE19"/>
    <s v="Mann-Austin"/>
    <s v="East"/>
    <s v="Vasquezborough"/>
    <s v="Online"/>
    <s v="PayPal"/>
    <n v="4"/>
    <n v="0.28999999999999992"/>
    <n v="715.41999999999985"/>
    <x v="1748"/>
  </r>
  <r>
    <s v="SALE1752"/>
    <x v="115"/>
    <x v="7"/>
    <x v="2"/>
    <s v="CUST1051"/>
    <x v="1"/>
    <n v="23"/>
    <s v="PROD12"/>
    <s v="Men's Graphic T-Shirt"/>
    <x v="4"/>
    <x v="12"/>
    <s v="STORE4"/>
    <s v="Mann-Austin"/>
    <s v="East"/>
    <s v="Vasquezborough"/>
    <s v="Online"/>
    <s v="COD"/>
    <n v="4"/>
    <n v="0.10999999999999999"/>
    <n v="676.14"/>
    <x v="1749"/>
  </r>
  <r>
    <s v="SALE1753"/>
    <x v="664"/>
    <x v="5"/>
    <x v="0"/>
    <s v="CUST1089"/>
    <x v="0"/>
    <n v="43"/>
    <s v="PROD39"/>
    <s v="Portable Power Bank"/>
    <x v="1"/>
    <x v="10"/>
    <s v="STORE1"/>
    <s v="Martinez, Adkins and Johnson"/>
    <s v="North"/>
    <s v="Danielmouth"/>
    <s v="Flagship"/>
    <s v="Credit Card"/>
    <n v="4"/>
    <n v="0.25"/>
    <n v="352.72"/>
    <x v="1750"/>
  </r>
  <r>
    <s v="SALE1754"/>
    <x v="343"/>
    <x v="5"/>
    <x v="2"/>
    <s v="CUST1173"/>
    <x v="1"/>
    <n v="41"/>
    <s v="PROD11"/>
    <s v="Men's Graphic T-Shirt"/>
    <x v="4"/>
    <x v="12"/>
    <s v="STORE12"/>
    <s v="Martinez, Adkins and Johnson"/>
    <s v="North"/>
    <s v="Danielmouth"/>
    <s v="Flagship"/>
    <s v="PayPal"/>
    <n v="1"/>
    <n v="0.18999999999999995"/>
    <n v="470.18000000000012"/>
    <x v="1751"/>
  </r>
  <r>
    <s v="SALE1755"/>
    <x v="665"/>
    <x v="7"/>
    <x v="2"/>
    <s v="CUST1230"/>
    <x v="0"/>
    <n v="29"/>
    <s v="PROD66"/>
    <s v="Women's Hair Dryer Brush"/>
    <x v="2"/>
    <x v="4"/>
    <s v="STORE11"/>
    <s v="Martinez, Adkins and Johnson"/>
    <s v="North"/>
    <s v="Danielmouth"/>
    <s v="Flagship"/>
    <s v="Credit Card"/>
    <n v="1"/>
    <n v="3.0000000000000027E-2"/>
    <n v="891.79"/>
    <x v="1752"/>
  </r>
  <r>
    <s v="SALE1756"/>
    <x v="155"/>
    <x v="10"/>
    <x v="0"/>
    <s v="CUST1348"/>
    <x v="0"/>
    <n v="55"/>
    <s v="PROD89"/>
    <s v="Face Foundation Kit"/>
    <x v="2"/>
    <x v="19"/>
    <s v="STORE17"/>
    <s v="Holloway Ltd"/>
    <s v="North"/>
    <s v="Bensonhaven"/>
    <s v="Flagship"/>
    <s v="COD"/>
    <n v="2"/>
    <n v="0.25"/>
    <n v="433.07"/>
    <x v="1753"/>
  </r>
  <r>
    <s v="SALE1757"/>
    <x v="648"/>
    <x v="9"/>
    <x v="0"/>
    <s v="CUST1012"/>
    <x v="1"/>
    <n v="55"/>
    <s v="PROD66"/>
    <s v="Women's Hair Dryer Brush"/>
    <x v="2"/>
    <x v="4"/>
    <s v="STORE19"/>
    <s v="Mann-Austin"/>
    <s v="East"/>
    <s v="Vasquezborough"/>
    <s v="Online"/>
    <s v="COD"/>
    <n v="3"/>
    <n v="7.0000000000000062E-2"/>
    <n v="626.71"/>
    <x v="1754"/>
  </r>
  <r>
    <s v="SALE1758"/>
    <x v="120"/>
    <x v="8"/>
    <x v="2"/>
    <s v="CUST1076"/>
    <x v="0"/>
    <n v="37"/>
    <s v="PROD36"/>
    <s v="Women's Summer Dress"/>
    <x v="4"/>
    <x v="12"/>
    <s v="STORE0"/>
    <s v="Rivera-Warner"/>
    <s v="East"/>
    <s v="Washingtonfurt"/>
    <s v="Flagship"/>
    <s v="COD"/>
    <n v="2"/>
    <n v="6.0000000000000053E-2"/>
    <n v="324.18"/>
    <x v="1755"/>
  </r>
  <r>
    <s v="SALE1759"/>
    <x v="134"/>
    <x v="2"/>
    <x v="0"/>
    <s v="CUST1013"/>
    <x v="1"/>
    <n v="32"/>
    <s v="PROD14"/>
    <s v="Decorative Wall Mirror"/>
    <x v="3"/>
    <x v="6"/>
    <s v="STORE17"/>
    <s v="Holloway Ltd"/>
    <s v="North"/>
    <s v="Bensonhaven"/>
    <s v="Flagship"/>
    <s v="PayPal"/>
    <n v="4"/>
    <n v="0.13"/>
    <n v="839.74"/>
    <x v="1756"/>
  </r>
  <r>
    <s v="SALE1760"/>
    <x v="598"/>
    <x v="10"/>
    <x v="0"/>
    <s v="CUST1156"/>
    <x v="0"/>
    <n v="46"/>
    <s v="PROD62"/>
    <s v="Laptop Cooling Pad"/>
    <x v="1"/>
    <x v="3"/>
    <s v="STORE15"/>
    <s v="Shelton PLC"/>
    <s v="North"/>
    <s v="East Jenniferstad"/>
    <s v="Flagship"/>
    <s v="Credit Card"/>
    <n v="3"/>
    <n v="0.27999999999999992"/>
    <n v="252.62999999999991"/>
    <x v="1757"/>
  </r>
  <r>
    <s v="SALE1761"/>
    <x v="436"/>
    <x v="11"/>
    <x v="0"/>
    <s v="CUST1255"/>
    <x v="0"/>
    <n v="21"/>
    <s v="PROD79"/>
    <s v="Decorative Lamp Shade"/>
    <x v="3"/>
    <x v="16"/>
    <s v="STORE19"/>
    <s v="Mann-Austin"/>
    <s v="East"/>
    <s v="Vasquezborough"/>
    <s v="Online"/>
    <s v="Credit Card"/>
    <n v="2"/>
    <n v="0.17999999999999994"/>
    <n v="60.53"/>
    <x v="1758"/>
  </r>
  <r>
    <s v="SALE1762"/>
    <x v="291"/>
    <x v="3"/>
    <x v="0"/>
    <s v="CUST1054"/>
    <x v="0"/>
    <n v="24"/>
    <s v="PROD84"/>
    <s v="Wooden Bookshelf"/>
    <x v="3"/>
    <x v="22"/>
    <s v="STORE13"/>
    <s v="Martinez, Adkins and Johnson"/>
    <s v="North"/>
    <s v="Danielmouth"/>
    <s v="Flagship"/>
    <s v="Credit Card"/>
    <n v="4"/>
    <n v="0.25"/>
    <n v="341.95"/>
    <x v="1759"/>
  </r>
  <r>
    <s v="SALE1763"/>
    <x v="240"/>
    <x v="5"/>
    <x v="0"/>
    <s v="CUST1283"/>
    <x v="1"/>
    <n v="54"/>
    <s v="PROD22"/>
    <s v="Carbon Fiber Tennis Racket"/>
    <x v="0"/>
    <x v="20"/>
    <s v="STORE16"/>
    <s v="Frederick-Wright"/>
    <s v="West"/>
    <s v="New Jimmymouth"/>
    <s v="Flagship"/>
    <s v="PayPal"/>
    <n v="4"/>
    <n v="5.0000000000000044E-2"/>
    <n v="300.12"/>
    <x v="1760"/>
  </r>
  <r>
    <s v="SALE1764"/>
    <x v="105"/>
    <x v="6"/>
    <x v="2"/>
    <s v="CUST1115"/>
    <x v="1"/>
    <n v="53"/>
    <s v="PROD28"/>
    <s v="Sports Stopwatch Timer"/>
    <x v="0"/>
    <x v="11"/>
    <s v="STORE17"/>
    <s v="Holloway Ltd"/>
    <s v="North"/>
    <s v="Bensonhaven"/>
    <s v="Flagship"/>
    <s v="COD"/>
    <n v="2"/>
    <n v="0.12"/>
    <n v="289.14"/>
    <x v="1761"/>
  </r>
  <r>
    <s v="SALE1765"/>
    <x v="379"/>
    <x v="6"/>
    <x v="2"/>
    <s v="CUST1045"/>
    <x v="0"/>
    <n v="54"/>
    <s v="PROD25"/>
    <s v="Women's Scarf Set"/>
    <x v="4"/>
    <x v="11"/>
    <s v="STORE0"/>
    <s v="Rivera-Warner"/>
    <s v="East"/>
    <s v="Washingtonfurt"/>
    <s v="Flagship"/>
    <s v="PayPal"/>
    <n v="2"/>
    <n v="1.0000000000000009E-2"/>
    <n v="596.83999999999992"/>
    <x v="1762"/>
  </r>
  <r>
    <s v="SALE1766"/>
    <x v="506"/>
    <x v="11"/>
    <x v="0"/>
    <s v="CUST1436"/>
    <x v="0"/>
    <n v="61"/>
    <s v="PROD19"/>
    <s v="Knee Support Brace"/>
    <x v="0"/>
    <x v="20"/>
    <s v="STORE8"/>
    <s v="Mann-Austin"/>
    <s v="East"/>
    <s v="Vasquezborough"/>
    <s v="Online"/>
    <s v="Credit Card"/>
    <n v="4"/>
    <n v="0.16000000000000003"/>
    <n v="466.24"/>
    <x v="1763"/>
  </r>
  <r>
    <s v="SALE1767"/>
    <x v="128"/>
    <x v="8"/>
    <x v="0"/>
    <s v="CUST1252"/>
    <x v="0"/>
    <n v="26"/>
    <s v="PROD13"/>
    <s v="Men's Graphic T-Shirt"/>
    <x v="4"/>
    <x v="12"/>
    <s v="STORE16"/>
    <s v="Frederick-Wright"/>
    <s v="West"/>
    <s v="New Jimmymouth"/>
    <s v="Flagship"/>
    <s v="Credit Card"/>
    <n v="2"/>
    <n v="0.14000000000000001"/>
    <n v="330.59"/>
    <x v="1764"/>
  </r>
  <r>
    <s v="SALE1768"/>
    <x v="243"/>
    <x v="1"/>
    <x v="0"/>
    <s v="CUST1493"/>
    <x v="0"/>
    <n v="28"/>
    <s v="PROD22"/>
    <s v="Carbon Fiber Tennis Racket"/>
    <x v="0"/>
    <x v="20"/>
    <s v="STORE6"/>
    <s v="Mann-Austin"/>
    <s v="East"/>
    <s v="Vasquezborough"/>
    <s v="Online"/>
    <s v="COD"/>
    <n v="2"/>
    <n v="2.0000000000000129E-2"/>
    <n v="616.43000000000006"/>
    <x v="1765"/>
  </r>
  <r>
    <s v="SALE1769"/>
    <x v="53"/>
    <x v="11"/>
    <x v="0"/>
    <s v="CUST1403"/>
    <x v="0"/>
    <n v="34"/>
    <s v="PROD63"/>
    <s v="Organic Sunscreen Lotion"/>
    <x v="2"/>
    <x v="18"/>
    <s v="STORE6"/>
    <s v="Mann-Austin"/>
    <s v="East"/>
    <s v="Vasquezborough"/>
    <s v="Online"/>
    <s v="PayPal"/>
    <n v="3"/>
    <n v="0.16000000000000003"/>
    <n v="195.89000000000001"/>
    <x v="1766"/>
  </r>
  <r>
    <s v="SALE1770"/>
    <x v="666"/>
    <x v="0"/>
    <x v="0"/>
    <s v="CUST1343"/>
    <x v="0"/>
    <n v="38"/>
    <s v="PROD7"/>
    <s v="Men's Sports Shorts"/>
    <x v="4"/>
    <x v="14"/>
    <s v="STORE10"/>
    <s v="Martinez, Adkins and Johnson"/>
    <s v="North"/>
    <s v="Danielmouth"/>
    <s v="Flagship"/>
    <s v="Credit Card"/>
    <n v="4"/>
    <n v="0.16000000000000003"/>
    <n v="614.7600000000001"/>
    <x v="1767"/>
  </r>
  <r>
    <s v="SALE1771"/>
    <x v="150"/>
    <x v="5"/>
    <x v="0"/>
    <s v="CUST1404"/>
    <x v="1"/>
    <n v="22"/>
    <s v="PROD79"/>
    <s v="Decorative Lamp Shade"/>
    <x v="3"/>
    <x v="16"/>
    <s v="STORE7"/>
    <s v="Mann-Austin"/>
    <s v="East"/>
    <s v="Vasquezborough"/>
    <s v="Online"/>
    <s v="PayPal"/>
    <n v="1"/>
    <n v="0.10999999999999999"/>
    <n v="224.48999999999998"/>
    <x v="1768"/>
  </r>
  <r>
    <s v="SALE1772"/>
    <x v="214"/>
    <x v="6"/>
    <x v="0"/>
    <s v="CUST1356"/>
    <x v="0"/>
    <n v="54"/>
    <s v="PROD55"/>
    <s v="Ceramic Plant Pot"/>
    <x v="3"/>
    <x v="6"/>
    <s v="STORE12"/>
    <s v="Martinez, Adkins and Johnson"/>
    <s v="North"/>
    <s v="Danielmouth"/>
    <s v="Flagship"/>
    <s v="Credit Card"/>
    <n v="1"/>
    <n v="8.9999999999999969E-2"/>
    <n v="967.76"/>
    <x v="1769"/>
  </r>
  <r>
    <s v="SALE1773"/>
    <x v="390"/>
    <x v="7"/>
    <x v="0"/>
    <s v="CUST1067"/>
    <x v="0"/>
    <n v="58"/>
    <s v="PROD41"/>
    <s v="Yoga Exercise Mat"/>
    <x v="0"/>
    <x v="13"/>
    <s v="STORE19"/>
    <s v="Mann-Austin"/>
    <s v="East"/>
    <s v="Vasquezborough"/>
    <s v="Online"/>
    <s v="PayPal"/>
    <n v="2"/>
    <n v="0.17000000000000004"/>
    <n v="56.52"/>
    <x v="1770"/>
  </r>
  <r>
    <s v="SALE1774"/>
    <x v="301"/>
    <x v="1"/>
    <x v="1"/>
    <s v="CUST1490"/>
    <x v="0"/>
    <n v="23"/>
    <s v="PROD67"/>
    <s v="Smart LED Light Strip"/>
    <x v="1"/>
    <x v="11"/>
    <s v="STORE1"/>
    <s v="Martinez, Adkins and Johnson"/>
    <s v="North"/>
    <s v="Danielmouth"/>
    <s v="Flagship"/>
    <s v="Credit Card"/>
    <n v="4"/>
    <n v="4.0000000000000036E-2"/>
    <n v="921.84"/>
    <x v="1771"/>
  </r>
  <r>
    <s v="SALE1775"/>
    <x v="667"/>
    <x v="4"/>
    <x v="0"/>
    <s v="CUST1328"/>
    <x v="0"/>
    <n v="46"/>
    <s v="PROD86"/>
    <s v="Kitchen Cutting Board"/>
    <x v="3"/>
    <x v="8"/>
    <s v="STORE16"/>
    <s v="Frederick-Wright"/>
    <s v="West"/>
    <s v="New Jimmymouth"/>
    <s v="Flagship"/>
    <s v="Credit Card"/>
    <n v="3"/>
    <n v="0.27999999999999992"/>
    <n v="738.4699999999998"/>
    <x v="1772"/>
  </r>
  <r>
    <s v="SALE1776"/>
    <x v="33"/>
    <x v="3"/>
    <x v="0"/>
    <s v="CUST1328"/>
    <x v="0"/>
    <n v="46"/>
    <s v="PROD5"/>
    <s v="Men's Roll-On Perfume"/>
    <x v="2"/>
    <x v="2"/>
    <s v="STORE0"/>
    <s v="Rivera-Warner"/>
    <s v="East"/>
    <s v="Washingtonfurt"/>
    <s v="Flagship"/>
    <s v="COD"/>
    <n v="4"/>
    <n v="5.0000000000000044E-2"/>
    <n v="477.83"/>
    <x v="1773"/>
  </r>
  <r>
    <s v="SALE1777"/>
    <x v="668"/>
    <x v="2"/>
    <x v="2"/>
    <s v="CUST1168"/>
    <x v="1"/>
    <n v="36"/>
    <s v="PROD42"/>
    <s v="Smart Home WiFi Camera"/>
    <x v="1"/>
    <x v="11"/>
    <s v="STORE12"/>
    <s v="Martinez, Adkins and Johnson"/>
    <s v="North"/>
    <s v="Danielmouth"/>
    <s v="Flagship"/>
    <s v="COD"/>
    <n v="3"/>
    <n v="0.27999999999999992"/>
    <n v="605.82999999999993"/>
    <x v="1774"/>
  </r>
  <r>
    <s v="SALE1778"/>
    <x v="297"/>
    <x v="9"/>
    <x v="0"/>
    <s v="CUST1067"/>
    <x v="0"/>
    <n v="58"/>
    <s v="PROD43"/>
    <s v="USB External Hard Drive"/>
    <x v="1"/>
    <x v="3"/>
    <s v="STORE3"/>
    <s v="Mann-Austin"/>
    <s v="East"/>
    <s v="Vasquezborough"/>
    <s v="Online"/>
    <s v="COD"/>
    <n v="2"/>
    <n v="0.25"/>
    <n v="521.44000000000005"/>
    <x v="1775"/>
  </r>
  <r>
    <s v="SALE1779"/>
    <x v="198"/>
    <x v="0"/>
    <x v="2"/>
    <s v="CUST1373"/>
    <x v="1"/>
    <n v="37"/>
    <s v="PROD10"/>
    <s v="Men's Graphic T-Shirt"/>
    <x v="4"/>
    <x v="12"/>
    <s v="STORE7"/>
    <s v="Mann-Austin"/>
    <s v="East"/>
    <s v="Vasquezborough"/>
    <s v="Online"/>
    <s v="Credit Card"/>
    <n v="4"/>
    <n v="6.0000000000000053E-2"/>
    <n v="499.02000000000004"/>
    <x v="1776"/>
  </r>
  <r>
    <s v="SALE1780"/>
    <x v="543"/>
    <x v="10"/>
    <x v="2"/>
    <s v="CUST1153"/>
    <x v="0"/>
    <n v="31"/>
    <s v="PROD4"/>
    <s v="Portable Power Bank"/>
    <x v="1"/>
    <x v="10"/>
    <s v="STORE18"/>
    <s v="Guerrero-Schmitt"/>
    <s v="East"/>
    <s v="East Stevechester"/>
    <s v="Flagship"/>
    <s v="COD"/>
    <n v="4"/>
    <n v="0.17999999999999994"/>
    <n v="299.45999999999998"/>
    <x v="1777"/>
  </r>
  <r>
    <s v="SALE1781"/>
    <x v="1"/>
    <x v="1"/>
    <x v="1"/>
    <s v="CUST1457"/>
    <x v="0"/>
    <n v="59"/>
    <s v="PROD39"/>
    <s v="Portable Power Bank"/>
    <x v="1"/>
    <x v="10"/>
    <s v="STORE0"/>
    <s v="Rivera-Warner"/>
    <s v="East"/>
    <s v="Washingtonfurt"/>
    <s v="Flagship"/>
    <s v="Credit Card"/>
    <n v="1"/>
    <n v="0.15000000000000002"/>
    <n v="609.29"/>
    <x v="1778"/>
  </r>
  <r>
    <s v="SALE1782"/>
    <x v="361"/>
    <x v="1"/>
    <x v="0"/>
    <s v="CUST1101"/>
    <x v="0"/>
    <n v="29"/>
    <s v="PROD2"/>
    <s v="Knee Support Brace"/>
    <x v="0"/>
    <x v="20"/>
    <s v="STORE8"/>
    <s v="Mann-Austin"/>
    <s v="East"/>
    <s v="Vasquezborough"/>
    <s v="Online"/>
    <s v="COD"/>
    <n v="1"/>
    <n v="7.0000000000000062E-2"/>
    <n v="213.74"/>
    <x v="1779"/>
  </r>
  <r>
    <s v="SALE1783"/>
    <x v="132"/>
    <x v="9"/>
    <x v="2"/>
    <s v="CUST1153"/>
    <x v="0"/>
    <n v="31"/>
    <s v="PROD55"/>
    <s v="Ceramic Plant Pot"/>
    <x v="3"/>
    <x v="6"/>
    <s v="STORE16"/>
    <s v="Frederick-Wright"/>
    <s v="West"/>
    <s v="New Jimmymouth"/>
    <s v="Flagship"/>
    <s v="Credit Card"/>
    <n v="4"/>
    <n v="0.26"/>
    <n v="613.16999999999996"/>
    <x v="1780"/>
  </r>
  <r>
    <s v="SALE1784"/>
    <x v="655"/>
    <x v="4"/>
    <x v="0"/>
    <s v="CUST1357"/>
    <x v="0"/>
    <n v="41"/>
    <s v="PROD59"/>
    <s v="Men's Hair Styling Gel"/>
    <x v="2"/>
    <x v="4"/>
    <s v="STORE11"/>
    <s v="Martinez, Adkins and Johnson"/>
    <s v="North"/>
    <s v="Danielmouth"/>
    <s v="Flagship"/>
    <s v="COD"/>
    <n v="2"/>
    <n v="7.0000000000000062E-2"/>
    <n v="687.36000000000013"/>
    <x v="1781"/>
  </r>
  <r>
    <s v="SALE1785"/>
    <x v="192"/>
    <x v="8"/>
    <x v="2"/>
    <s v="CUST1326"/>
    <x v="1"/>
    <n v="58"/>
    <s v="PROD67"/>
    <s v="Smart LED Light Strip"/>
    <x v="1"/>
    <x v="11"/>
    <s v="STORE13"/>
    <s v="Martinez, Adkins and Johnson"/>
    <s v="North"/>
    <s v="Danielmouth"/>
    <s v="Flagship"/>
    <s v="PayPal"/>
    <n v="3"/>
    <n v="2.0000000000000018E-2"/>
    <n v="115.39"/>
    <x v="1782"/>
  </r>
  <r>
    <s v="SALE1786"/>
    <x v="669"/>
    <x v="9"/>
    <x v="0"/>
    <s v="CUST1179"/>
    <x v="1"/>
    <n v="43"/>
    <s v="PROD24"/>
    <s v="Foldable Camping Chair"/>
    <x v="0"/>
    <x v="9"/>
    <s v="STORE12"/>
    <s v="Martinez, Adkins and Johnson"/>
    <s v="North"/>
    <s v="Danielmouth"/>
    <s v="Flagship"/>
    <s v="Credit Card"/>
    <n v="2"/>
    <n v="7.0000000000000062E-2"/>
    <n v="722.06000000000006"/>
    <x v="1783"/>
  </r>
  <r>
    <s v="SALE1787"/>
    <x v="413"/>
    <x v="1"/>
    <x v="0"/>
    <s v="CUST1425"/>
    <x v="0"/>
    <n v="40"/>
    <s v="PROD7"/>
    <s v="Men's Sports Shorts"/>
    <x v="4"/>
    <x v="14"/>
    <s v="STORE15"/>
    <s v="Shelton PLC"/>
    <s v="North"/>
    <s v="East Jenniferstad"/>
    <s v="Flagship"/>
    <s v="PayPal"/>
    <n v="1"/>
    <n v="6.0000000000000053E-2"/>
    <n v="384.57"/>
    <x v="1784"/>
  </r>
  <r>
    <s v="SALE1788"/>
    <x v="226"/>
    <x v="9"/>
    <x v="2"/>
    <s v="CUST1210"/>
    <x v="0"/>
    <n v="48"/>
    <s v="PROD8"/>
    <s v="Decorative Lamp Shade"/>
    <x v="3"/>
    <x v="16"/>
    <s v="STORE13"/>
    <s v="Martinez, Adkins and Johnson"/>
    <s v="North"/>
    <s v="Danielmouth"/>
    <s v="Flagship"/>
    <s v="PayPal"/>
    <n v="2"/>
    <n v="0.17999999999999994"/>
    <n v="194.08999999999997"/>
    <x v="1785"/>
  </r>
  <r>
    <s v="SALE1789"/>
    <x v="140"/>
    <x v="11"/>
    <x v="0"/>
    <s v="CUST1172"/>
    <x v="1"/>
    <n v="41"/>
    <s v="PROD88"/>
    <s v="Sports Wrist Sweatbands"/>
    <x v="0"/>
    <x v="11"/>
    <s v="STORE3"/>
    <s v="Mann-Austin"/>
    <s v="East"/>
    <s v="Vasquezborough"/>
    <s v="Online"/>
    <s v="Credit Card"/>
    <n v="2"/>
    <n v="7.0000000000000062E-2"/>
    <n v="403.91"/>
    <x v="1786"/>
  </r>
  <r>
    <s v="SALE1790"/>
    <x v="237"/>
    <x v="9"/>
    <x v="2"/>
    <s v="CUST1076"/>
    <x v="0"/>
    <n v="37"/>
    <s v="PROD17"/>
    <s v="Soccer Training Cone Set"/>
    <x v="0"/>
    <x v="11"/>
    <s v="STORE14"/>
    <s v="Mcdonald Inc"/>
    <s v="South"/>
    <s v="Christopherland"/>
    <s v="Outlet"/>
    <s v="PayPal"/>
    <n v="1"/>
    <n v="0.30000000000000004"/>
    <n v="878.69"/>
    <x v="1787"/>
  </r>
  <r>
    <s v="SALE1791"/>
    <x v="2"/>
    <x v="2"/>
    <x v="0"/>
    <s v="CUST1381"/>
    <x v="0"/>
    <n v="50"/>
    <s v="PROD33"/>
    <s v="Modern Wall Clock"/>
    <x v="3"/>
    <x v="6"/>
    <s v="STORE15"/>
    <s v="Shelton PLC"/>
    <s v="North"/>
    <s v="East Jenniferstad"/>
    <s v="Flagship"/>
    <s v="Credit Card"/>
    <n v="1"/>
    <n v="5.0000000000000044E-2"/>
    <n v="161.17000000000002"/>
    <x v="1788"/>
  </r>
  <r>
    <s v="SALE1792"/>
    <x v="570"/>
    <x v="10"/>
    <x v="0"/>
    <s v="CUST1214"/>
    <x v="0"/>
    <n v="61"/>
    <s v="PROD73"/>
    <s v="Shin Guards – Adult"/>
    <x v="0"/>
    <x v="0"/>
    <s v="STORE14"/>
    <s v="Mcdonald Inc"/>
    <s v="South"/>
    <s v="Christopherland"/>
    <s v="Outlet"/>
    <s v="COD"/>
    <n v="2"/>
    <n v="0.21999999999999997"/>
    <n v="720.15"/>
    <x v="1789"/>
  </r>
  <r>
    <s v="SALE1793"/>
    <x v="383"/>
    <x v="11"/>
    <x v="1"/>
    <s v="CUST1347"/>
    <x v="1"/>
    <n v="39"/>
    <s v="PROD26"/>
    <s v="Wireless Bluetooth Speaker"/>
    <x v="1"/>
    <x v="1"/>
    <s v="STORE8"/>
    <s v="Mann-Austin"/>
    <s v="East"/>
    <s v="Vasquezborough"/>
    <s v="Online"/>
    <s v="COD"/>
    <n v="1"/>
    <n v="2.0000000000000018E-2"/>
    <n v="361.8"/>
    <x v="1790"/>
  </r>
  <r>
    <s v="SALE1794"/>
    <x v="598"/>
    <x v="10"/>
    <x v="0"/>
    <s v="CUST1230"/>
    <x v="0"/>
    <n v="29"/>
    <s v="PROD95"/>
    <s v="Sports Stopwatch Basic"/>
    <x v="0"/>
    <x v="11"/>
    <s v="STORE6"/>
    <s v="Mann-Austin"/>
    <s v="East"/>
    <s v="Vasquezborough"/>
    <s v="Online"/>
    <s v="PayPal"/>
    <n v="1"/>
    <n v="0.29000000000000004"/>
    <n v="779.84000000000015"/>
    <x v="1791"/>
  </r>
  <r>
    <s v="SALE1795"/>
    <x v="670"/>
    <x v="2"/>
    <x v="0"/>
    <s v="CUST1004"/>
    <x v="1"/>
    <n v="64"/>
    <s v="PROD96"/>
    <s v="Women's Formal Blazer"/>
    <x v="4"/>
    <x v="21"/>
    <s v="STORE4"/>
    <s v="Mann-Austin"/>
    <s v="East"/>
    <s v="Vasquezborough"/>
    <s v="Online"/>
    <s v="COD"/>
    <n v="2"/>
    <n v="0.17000000000000004"/>
    <n v="649.89"/>
    <x v="1792"/>
  </r>
  <r>
    <s v="SALE1796"/>
    <x v="485"/>
    <x v="7"/>
    <x v="2"/>
    <s v="CUST1204"/>
    <x v="0"/>
    <n v="52"/>
    <s v="PROD53"/>
    <s v="Men's Track Pants"/>
    <x v="4"/>
    <x v="14"/>
    <s v="STORE6"/>
    <s v="Mann-Austin"/>
    <s v="East"/>
    <s v="Vasquezborough"/>
    <s v="Online"/>
    <s v="Credit Card"/>
    <n v="1"/>
    <n v="0.17000000000000004"/>
    <n v="952.73"/>
    <x v="1793"/>
  </r>
  <r>
    <s v="SALE1797"/>
    <x v="13"/>
    <x v="7"/>
    <x v="2"/>
    <s v="CUST1084"/>
    <x v="1"/>
    <n v="26"/>
    <s v="PROD99"/>
    <s v="Stainless Steel Cookware Set"/>
    <x v="3"/>
    <x v="8"/>
    <s v="STORE16"/>
    <s v="Frederick-Wright"/>
    <s v="West"/>
    <s v="New Jimmymouth"/>
    <s v="Flagship"/>
    <s v="Credit Card"/>
    <n v="4"/>
    <n v="0.25"/>
    <n v="820.78000000000009"/>
    <x v="1794"/>
  </r>
  <r>
    <s v="SALE1798"/>
    <x v="397"/>
    <x v="11"/>
    <x v="0"/>
    <s v="CUST1342"/>
    <x v="1"/>
    <n v="30"/>
    <s v="PROD38"/>
    <s v="Sports Water Hydration Pack"/>
    <x v="0"/>
    <x v="9"/>
    <s v="STORE3"/>
    <s v="Mann-Austin"/>
    <s v="East"/>
    <s v="Vasquezborough"/>
    <s v="Online"/>
    <s v="Credit Card"/>
    <n v="4"/>
    <n v="5.0000000000000044E-2"/>
    <n v="247.55000000000004"/>
    <x v="1795"/>
  </r>
  <r>
    <s v="SALE1799"/>
    <x v="19"/>
    <x v="9"/>
    <x v="0"/>
    <s v="CUST1227"/>
    <x v="1"/>
    <n v="63"/>
    <s v="PROD99"/>
    <s v="Stainless Steel Cookware Set"/>
    <x v="3"/>
    <x v="8"/>
    <s v="STORE8"/>
    <s v="Mann-Austin"/>
    <s v="East"/>
    <s v="Vasquezborough"/>
    <s v="Online"/>
    <s v="COD"/>
    <n v="3"/>
    <n v="0.19999999999999984"/>
    <n v="561.43999999999983"/>
    <x v="1796"/>
  </r>
  <r>
    <s v="SALE1800"/>
    <x v="394"/>
    <x v="3"/>
    <x v="1"/>
    <s v="CUST1281"/>
    <x v="0"/>
    <n v="59"/>
    <s v="PROD72"/>
    <s v="Professional Jump Rope"/>
    <x v="0"/>
    <x v="13"/>
    <s v="STORE8"/>
    <s v="Mann-Austin"/>
    <s v="East"/>
    <s v="Vasquezborough"/>
    <s v="Online"/>
    <s v="COD"/>
    <n v="4"/>
    <n v="0.10999999999999999"/>
    <n v="214.37"/>
    <x v="1797"/>
  </r>
  <r>
    <s v="SALE1801"/>
    <x v="478"/>
    <x v="9"/>
    <x v="2"/>
    <s v="CUST1417"/>
    <x v="1"/>
    <n v="64"/>
    <s v="PROD17"/>
    <s v="Soccer Training Cone Set"/>
    <x v="0"/>
    <x v="11"/>
    <s v="STORE16"/>
    <s v="Frederick-Wright"/>
    <s v="West"/>
    <s v="New Jimmymouth"/>
    <s v="Flagship"/>
    <s v="PayPal"/>
    <n v="3"/>
    <n v="0.22999999999999998"/>
    <n v="123.74000000000001"/>
    <x v="1798"/>
  </r>
  <r>
    <s v="SALE1802"/>
    <x v="80"/>
    <x v="5"/>
    <x v="0"/>
    <s v="CUST1013"/>
    <x v="1"/>
    <n v="32"/>
    <s v="PROD67"/>
    <s v="Smart LED Light Strip"/>
    <x v="1"/>
    <x v="11"/>
    <s v="STORE11"/>
    <s v="Martinez, Adkins and Johnson"/>
    <s v="North"/>
    <s v="Danielmouth"/>
    <s v="Flagship"/>
    <s v="PayPal"/>
    <n v="4"/>
    <n v="0.10000000000000009"/>
    <n v="645.71"/>
    <x v="1799"/>
  </r>
  <r>
    <s v="SALE1803"/>
    <x v="324"/>
    <x v="9"/>
    <x v="2"/>
    <s v="CUST1033"/>
    <x v="0"/>
    <n v="25"/>
    <s v="PROD21"/>
    <s v="Multi-Purpose Storage Box"/>
    <x v="3"/>
    <x v="7"/>
    <s v="STORE12"/>
    <s v="Martinez, Adkins and Johnson"/>
    <s v="North"/>
    <s v="Danielmouth"/>
    <s v="Flagship"/>
    <s v="Credit Card"/>
    <n v="3"/>
    <n v="0.30000000000000016"/>
    <n v="587.12000000000023"/>
    <x v="1800"/>
  </r>
  <r>
    <s v="SALE1804"/>
    <x v="458"/>
    <x v="11"/>
    <x v="2"/>
    <s v="CUST1241"/>
    <x v="0"/>
    <n v="31"/>
    <s v="PROD25"/>
    <s v="Women's Scarf Set"/>
    <x v="4"/>
    <x v="11"/>
    <s v="STORE18"/>
    <s v="Guerrero-Schmitt"/>
    <s v="East"/>
    <s v="East Stevechester"/>
    <s v="Flagship"/>
    <s v="COD"/>
    <n v="1"/>
    <n v="0.15000000000000002"/>
    <n v="401.18"/>
    <x v="1801"/>
  </r>
  <r>
    <s v="SALE1805"/>
    <x v="40"/>
    <x v="0"/>
    <x v="0"/>
    <s v="CUST1366"/>
    <x v="1"/>
    <n v="40"/>
    <s v="PROD58"/>
    <s v="Womens Cotton Scarf"/>
    <x v="4"/>
    <x v="11"/>
    <s v="STORE18"/>
    <s v="Guerrero-Schmitt"/>
    <s v="East"/>
    <s v="East Stevechester"/>
    <s v="Flagship"/>
    <s v="COD"/>
    <n v="3"/>
    <n v="0.11999999999999988"/>
    <n v="658.3299999999997"/>
    <x v="1802"/>
  </r>
  <r>
    <s v="SALE1806"/>
    <x v="452"/>
    <x v="0"/>
    <x v="0"/>
    <s v="CUST1201"/>
    <x v="1"/>
    <n v="25"/>
    <s v="PROD49"/>
    <s v="Men's Roll-On Perfume"/>
    <x v="2"/>
    <x v="2"/>
    <s v="STORE11"/>
    <s v="Martinez, Adkins and Johnson"/>
    <s v="North"/>
    <s v="Danielmouth"/>
    <s v="Flagship"/>
    <s v="Credit Card"/>
    <n v="4"/>
    <n v="2.0000000000000018E-2"/>
    <n v="450.3"/>
    <x v="1803"/>
  </r>
  <r>
    <s v="SALE1807"/>
    <x v="234"/>
    <x v="10"/>
    <x v="2"/>
    <s v="CUST1145"/>
    <x v="0"/>
    <n v="46"/>
    <s v="PROD94"/>
    <s v="Vitamin E Body Lotion"/>
    <x v="2"/>
    <x v="18"/>
    <s v="STORE10"/>
    <s v="Martinez, Adkins and Johnson"/>
    <s v="North"/>
    <s v="Danielmouth"/>
    <s v="Flagship"/>
    <s v="Credit Card"/>
    <n v="4"/>
    <n v="5.0000000000000044E-2"/>
    <n v="33.630000000000003"/>
    <x v="1804"/>
  </r>
  <r>
    <s v="SALE1808"/>
    <x v="235"/>
    <x v="0"/>
    <x v="0"/>
    <s v="CUST1035"/>
    <x v="0"/>
    <n v="52"/>
    <s v="PROD16"/>
    <s v="Beard Grooming Kit"/>
    <x v="2"/>
    <x v="17"/>
    <s v="STORE0"/>
    <s v="Rivera-Warner"/>
    <s v="East"/>
    <s v="Washingtonfurt"/>
    <s v="Flagship"/>
    <s v="COD"/>
    <n v="3"/>
    <n v="2.9999999999999916E-2"/>
    <n v="168.88999999999993"/>
    <x v="1805"/>
  </r>
  <r>
    <s v="SALE1809"/>
    <x v="460"/>
    <x v="8"/>
    <x v="0"/>
    <s v="CUST1095"/>
    <x v="1"/>
    <n v="62"/>
    <s v="PROD60"/>
    <s v="Luxury Perfume Spray"/>
    <x v="2"/>
    <x v="2"/>
    <s v="STORE11"/>
    <s v="Martinez, Adkins and Johnson"/>
    <s v="North"/>
    <s v="Danielmouth"/>
    <s v="Flagship"/>
    <s v="PayPal"/>
    <n v="1"/>
    <n v="5.9999999999999942E-2"/>
    <n v="141.85"/>
    <x v="1806"/>
  </r>
  <r>
    <s v="SALE1810"/>
    <x v="296"/>
    <x v="7"/>
    <x v="0"/>
    <s v="CUST1306"/>
    <x v="0"/>
    <n v="44"/>
    <s v="PROD35"/>
    <s v="Bedroom Table Lamp"/>
    <x v="3"/>
    <x v="16"/>
    <s v="STORE7"/>
    <s v="Mann-Austin"/>
    <s v="East"/>
    <s v="Vasquezborough"/>
    <s v="Online"/>
    <s v="Credit Card"/>
    <n v="1"/>
    <n v="0.20999999999999996"/>
    <n v="617.4"/>
    <x v="1807"/>
  </r>
  <r>
    <s v="SALE1811"/>
    <x v="415"/>
    <x v="7"/>
    <x v="0"/>
    <s v="CUST1147"/>
    <x v="1"/>
    <n v="49"/>
    <s v="PROD53"/>
    <s v="Men's Track Pants"/>
    <x v="4"/>
    <x v="14"/>
    <s v="STORE1"/>
    <s v="Martinez, Adkins and Johnson"/>
    <s v="North"/>
    <s v="Danielmouth"/>
    <s v="Flagship"/>
    <s v="COD"/>
    <n v="3"/>
    <n v="0.15000000000000002"/>
    <n v="841.47000000000014"/>
    <x v="1808"/>
  </r>
  <r>
    <s v="SALE1812"/>
    <x v="427"/>
    <x v="6"/>
    <x v="0"/>
    <s v="CUST1059"/>
    <x v="0"/>
    <n v="53"/>
    <s v="PROD21"/>
    <s v="Multi-Purpose Storage Box"/>
    <x v="3"/>
    <x v="7"/>
    <s v="STORE13"/>
    <s v="Martinez, Adkins and Johnson"/>
    <s v="North"/>
    <s v="Danielmouth"/>
    <s v="Flagship"/>
    <s v="Credit Card"/>
    <n v="2"/>
    <n v="0.17999999999999994"/>
    <n v="960.41"/>
    <x v="1809"/>
  </r>
  <r>
    <s v="SALE1813"/>
    <x v="671"/>
    <x v="1"/>
    <x v="1"/>
    <s v="CUST1451"/>
    <x v="0"/>
    <n v="46"/>
    <s v="PROD75"/>
    <s v="Women's Ankle Boots"/>
    <x v="4"/>
    <x v="15"/>
    <s v="STORE18"/>
    <s v="Guerrero-Schmitt"/>
    <s v="East"/>
    <s v="East Stevechester"/>
    <s v="Flagship"/>
    <s v="PayPal"/>
    <n v="3"/>
    <n v="0.23999999999999988"/>
    <n v="717.2199999999998"/>
    <x v="1810"/>
  </r>
  <r>
    <s v="SALE1814"/>
    <x v="448"/>
    <x v="2"/>
    <x v="2"/>
    <s v="CUST1115"/>
    <x v="1"/>
    <n v="53"/>
    <s v="PROD12"/>
    <s v="Men's Graphic T-Shirt"/>
    <x v="4"/>
    <x v="12"/>
    <s v="STORE0"/>
    <s v="Rivera-Warner"/>
    <s v="East"/>
    <s v="Washingtonfurt"/>
    <s v="Flagship"/>
    <s v="COD"/>
    <n v="1"/>
    <n v="0.15999999999999992"/>
    <n v="281.82999999999993"/>
    <x v="1811"/>
  </r>
  <r>
    <s v="SALE1815"/>
    <x v="560"/>
    <x v="10"/>
    <x v="0"/>
    <s v="CUST1204"/>
    <x v="0"/>
    <n v="52"/>
    <s v="PROD59"/>
    <s v="Men's Hair Styling Gel"/>
    <x v="2"/>
    <x v="4"/>
    <s v="STORE14"/>
    <s v="Mcdonald Inc"/>
    <s v="South"/>
    <s v="Christopherland"/>
    <s v="Outlet"/>
    <s v="PayPal"/>
    <n v="1"/>
    <n v="4.0000000000000036E-2"/>
    <n v="509.08"/>
    <x v="1812"/>
  </r>
  <r>
    <s v="SALE1816"/>
    <x v="516"/>
    <x v="8"/>
    <x v="2"/>
    <s v="CUST1400"/>
    <x v="1"/>
    <n v="57"/>
    <s v="PROD96"/>
    <s v="Women's Formal Blazer"/>
    <x v="4"/>
    <x v="21"/>
    <s v="STORE2"/>
    <s v="Mann-Austin"/>
    <s v="East"/>
    <s v="Vasquezborough"/>
    <s v="Online"/>
    <s v="Credit Card"/>
    <n v="4"/>
    <n v="0.30000000000000004"/>
    <n v="827.09"/>
    <x v="1813"/>
  </r>
  <r>
    <s v="SALE1817"/>
    <x v="672"/>
    <x v="11"/>
    <x v="2"/>
    <s v="CUST1210"/>
    <x v="0"/>
    <n v="48"/>
    <s v="PROD29"/>
    <s v="Fabric Sofa Throw Blanket"/>
    <x v="3"/>
    <x v="6"/>
    <s v="STORE4"/>
    <s v="Mann-Austin"/>
    <s v="East"/>
    <s v="Vasquezborough"/>
    <s v="Online"/>
    <s v="Credit Card"/>
    <n v="2"/>
    <n v="0.22999999999999998"/>
    <n v="823.36"/>
    <x v="1814"/>
  </r>
  <r>
    <s v="SALE1818"/>
    <x v="631"/>
    <x v="2"/>
    <x v="2"/>
    <s v="CUST1137"/>
    <x v="1"/>
    <n v="55"/>
    <s v="PROD26"/>
    <s v="Wireless Bluetooth Speaker"/>
    <x v="1"/>
    <x v="1"/>
    <s v="STORE5"/>
    <s v="Mann-Austin"/>
    <s v="East"/>
    <s v="Vasquezborough"/>
    <s v="Online"/>
    <s v="COD"/>
    <n v="4"/>
    <n v="0.13"/>
    <n v="282.18"/>
    <x v="1815"/>
  </r>
  <r>
    <s v="SALE1819"/>
    <x v="100"/>
    <x v="6"/>
    <x v="0"/>
    <s v="CUST1172"/>
    <x v="1"/>
    <n v="41"/>
    <s v="PROD21"/>
    <s v="Multi-Purpose Storage Box"/>
    <x v="3"/>
    <x v="7"/>
    <s v="STORE1"/>
    <s v="Martinez, Adkins and Johnson"/>
    <s v="North"/>
    <s v="Danielmouth"/>
    <s v="Flagship"/>
    <s v="COD"/>
    <n v="1"/>
    <n v="8.9999999999999969E-2"/>
    <n v="486.39"/>
    <x v="1816"/>
  </r>
  <r>
    <s v="SALE1820"/>
    <x v="86"/>
    <x v="4"/>
    <x v="0"/>
    <s v="CUST1044"/>
    <x v="0"/>
    <n v="34"/>
    <s v="PROD18"/>
    <s v="Women's Denim Jeans"/>
    <x v="4"/>
    <x v="14"/>
    <s v="STORE3"/>
    <s v="Mann-Austin"/>
    <s v="East"/>
    <s v="Vasquezborough"/>
    <s v="Online"/>
    <s v="COD"/>
    <n v="2"/>
    <n v="0.17999999999999994"/>
    <n v="603.62"/>
    <x v="1817"/>
  </r>
  <r>
    <s v="SALE1821"/>
    <x v="110"/>
    <x v="8"/>
    <x v="0"/>
    <s v="CUST1147"/>
    <x v="1"/>
    <n v="49"/>
    <s v="PROD37"/>
    <s v="Men's Casual Sneakers"/>
    <x v="4"/>
    <x v="15"/>
    <s v="STORE8"/>
    <s v="Mann-Austin"/>
    <s v="East"/>
    <s v="Vasquezborough"/>
    <s v="Online"/>
    <s v="PayPal"/>
    <n v="3"/>
    <n v="9.9999999999999978E-2"/>
    <n v="204.17"/>
    <x v="1818"/>
  </r>
  <r>
    <s v="SALE1822"/>
    <x v="489"/>
    <x v="4"/>
    <x v="0"/>
    <s v="CUST1137"/>
    <x v="1"/>
    <n v="55"/>
    <s v="PROD8"/>
    <s v="Decorative Lamp Shade"/>
    <x v="3"/>
    <x v="16"/>
    <s v="STORE15"/>
    <s v="Shelton PLC"/>
    <s v="North"/>
    <s v="East Jenniferstad"/>
    <s v="Flagship"/>
    <s v="COD"/>
    <n v="1"/>
    <n v="1.0000000000000009E-2"/>
    <n v="43.58"/>
    <x v="1819"/>
  </r>
  <r>
    <s v="SALE1823"/>
    <x v="139"/>
    <x v="11"/>
    <x v="0"/>
    <s v="CUST1332"/>
    <x v="1"/>
    <n v="34"/>
    <s v="PROD47"/>
    <s v="Makeup Brush Set"/>
    <x v="2"/>
    <x v="19"/>
    <s v="STORE2"/>
    <s v="Mann-Austin"/>
    <s v="East"/>
    <s v="Vasquezborough"/>
    <s v="Online"/>
    <s v="PayPal"/>
    <n v="3"/>
    <n v="0.14000000000000001"/>
    <n v="469.33"/>
    <x v="1820"/>
  </r>
  <r>
    <s v="SALE1824"/>
    <x v="263"/>
    <x v="0"/>
    <x v="2"/>
    <s v="CUST1209"/>
    <x v="1"/>
    <n v="50"/>
    <s v="PROD8"/>
    <s v="Decorative Lamp Shade"/>
    <x v="3"/>
    <x v="16"/>
    <s v="STORE8"/>
    <s v="Mann-Austin"/>
    <s v="East"/>
    <s v="Vasquezborough"/>
    <s v="Online"/>
    <s v="Credit Card"/>
    <n v="4"/>
    <n v="0.12"/>
    <n v="836.2299999999999"/>
    <x v="1821"/>
  </r>
  <r>
    <s v="SALE1825"/>
    <x v="583"/>
    <x v="8"/>
    <x v="0"/>
    <s v="CUST1178"/>
    <x v="1"/>
    <n v="33"/>
    <s v="PROD67"/>
    <s v="Smart LED Light Strip"/>
    <x v="1"/>
    <x v="11"/>
    <s v="STORE19"/>
    <s v="Mann-Austin"/>
    <s v="East"/>
    <s v="Vasquezborough"/>
    <s v="Online"/>
    <s v="PayPal"/>
    <n v="2"/>
    <n v="0.19999999999999984"/>
    <n v="661.53"/>
    <x v="1822"/>
  </r>
  <r>
    <s v="SALE1826"/>
    <x v="673"/>
    <x v="8"/>
    <x v="2"/>
    <s v="CUST1118"/>
    <x v="0"/>
    <n v="36"/>
    <s v="PROD56"/>
    <s v="Premium Blanket Throw"/>
    <x v="3"/>
    <x v="6"/>
    <s v="STORE16"/>
    <s v="Frederick-Wright"/>
    <s v="West"/>
    <s v="New Jimmymouth"/>
    <s v="Flagship"/>
    <s v="PayPal"/>
    <n v="3"/>
    <n v="0.25"/>
    <n v="753.46999999999991"/>
    <x v="1823"/>
  </r>
  <r>
    <s v="SALE1827"/>
    <x v="435"/>
    <x v="4"/>
    <x v="2"/>
    <s v="CUST1156"/>
    <x v="0"/>
    <n v="46"/>
    <s v="PROD64"/>
    <s v="Matte Lipstick Set"/>
    <x v="2"/>
    <x v="19"/>
    <s v="STORE0"/>
    <s v="Rivera-Warner"/>
    <s v="East"/>
    <s v="Washingtonfurt"/>
    <s v="Flagship"/>
    <s v="Credit Card"/>
    <n v="3"/>
    <n v="0"/>
    <n v="713.94999999999993"/>
    <x v="1824"/>
  </r>
  <r>
    <s v="SALE1828"/>
    <x v="511"/>
    <x v="10"/>
    <x v="0"/>
    <s v="CUST1099"/>
    <x v="0"/>
    <n v="35"/>
    <s v="PROD11"/>
    <s v="Men's Graphic T-Shirt"/>
    <x v="4"/>
    <x v="12"/>
    <s v="STORE5"/>
    <s v="Mann-Austin"/>
    <s v="East"/>
    <s v="Vasquezborough"/>
    <s v="Online"/>
    <s v="COD"/>
    <n v="3"/>
    <n v="0.27999999999999992"/>
    <n v="595.99999999999977"/>
    <x v="1825"/>
  </r>
  <r>
    <s v="SALE1829"/>
    <x v="411"/>
    <x v="9"/>
    <x v="0"/>
    <s v="CUST1334"/>
    <x v="1"/>
    <n v="50"/>
    <s v="PROD9"/>
    <s v="Face Foundation Kit"/>
    <x v="2"/>
    <x v="19"/>
    <s v="STORE9"/>
    <s v="Mann-Austin"/>
    <s v="East"/>
    <s v="Vasquezborough"/>
    <s v="Online"/>
    <s v="PayPal"/>
    <n v="2"/>
    <n v="3.0000000000000027E-2"/>
    <n v="169.46"/>
    <x v="1826"/>
  </r>
  <r>
    <s v="SALE1830"/>
    <x v="321"/>
    <x v="0"/>
    <x v="2"/>
    <s v="CUST1300"/>
    <x v="0"/>
    <n v="29"/>
    <s v="PROD65"/>
    <s v="Adjustable Dumbbells 20kg"/>
    <x v="0"/>
    <x v="13"/>
    <s v="STORE14"/>
    <s v="Mcdonald Inc"/>
    <s v="South"/>
    <s v="Christopherland"/>
    <s v="Outlet"/>
    <s v="PayPal"/>
    <n v="4"/>
    <n v="0.19999999999999996"/>
    <n v="611.91999999999996"/>
    <x v="1827"/>
  </r>
  <r>
    <s v="SALE1831"/>
    <x v="563"/>
    <x v="6"/>
    <x v="2"/>
    <s v="CUST1003"/>
    <x v="1"/>
    <n v="59"/>
    <s v="PROD74"/>
    <s v="Bluetooth Car Audio System"/>
    <x v="1"/>
    <x v="1"/>
    <s v="STORE15"/>
    <s v="Shelton PLC"/>
    <s v="North"/>
    <s v="East Jenniferstad"/>
    <s v="Flagship"/>
    <s v="Credit Card"/>
    <n v="2"/>
    <n v="0.20999999999999996"/>
    <n v="25.299999999999997"/>
    <x v="1828"/>
  </r>
  <r>
    <s v="SALE1832"/>
    <x v="179"/>
    <x v="6"/>
    <x v="0"/>
    <s v="CUST1433"/>
    <x v="1"/>
    <n v="51"/>
    <s v="PROD73"/>
    <s v="Shin Guards – Adult"/>
    <x v="0"/>
    <x v="0"/>
    <s v="STORE10"/>
    <s v="Martinez, Adkins and Johnson"/>
    <s v="North"/>
    <s v="Danielmouth"/>
    <s v="Flagship"/>
    <s v="PayPal"/>
    <n v="4"/>
    <n v="2.0000000000000129E-2"/>
    <n v="166.93"/>
    <x v="1829"/>
  </r>
  <r>
    <s v="SALE1833"/>
    <x v="237"/>
    <x v="9"/>
    <x v="2"/>
    <s v="CUST1280"/>
    <x v="0"/>
    <n v="48"/>
    <s v="PROD60"/>
    <s v="Luxury Perfume Spray"/>
    <x v="2"/>
    <x v="2"/>
    <s v="STORE11"/>
    <s v="Martinez, Adkins and Johnson"/>
    <s v="North"/>
    <s v="Danielmouth"/>
    <s v="Flagship"/>
    <s v="Credit Card"/>
    <n v="4"/>
    <n v="0.12"/>
    <n v="861.55"/>
    <x v="1830"/>
  </r>
  <r>
    <s v="SALE1834"/>
    <x v="253"/>
    <x v="0"/>
    <x v="2"/>
    <s v="CUST1360"/>
    <x v="0"/>
    <n v="34"/>
    <s v="PROD43"/>
    <s v="USB External Hard Drive"/>
    <x v="1"/>
    <x v="3"/>
    <s v="STORE5"/>
    <s v="Mann-Austin"/>
    <s v="East"/>
    <s v="Vasquezborough"/>
    <s v="Online"/>
    <s v="COD"/>
    <n v="3"/>
    <n v="1.0000000000000009E-2"/>
    <n v="56.170000000000009"/>
    <x v="1831"/>
  </r>
  <r>
    <s v="SALE1835"/>
    <x v="589"/>
    <x v="0"/>
    <x v="2"/>
    <s v="CUST1266"/>
    <x v="1"/>
    <n v="32"/>
    <s v="PROD15"/>
    <s v="4K Home Projector"/>
    <x v="1"/>
    <x v="5"/>
    <s v="STORE19"/>
    <s v="Mann-Austin"/>
    <s v="East"/>
    <s v="Vasquezborough"/>
    <s v="Online"/>
    <s v="Credit Card"/>
    <n v="1"/>
    <n v="0.19999999999999996"/>
    <n v="582.29"/>
    <x v="1832"/>
  </r>
  <r>
    <s v="SALE1836"/>
    <x v="551"/>
    <x v="4"/>
    <x v="2"/>
    <s v="CUST1261"/>
    <x v="1"/>
    <n v="27"/>
    <s v="PROD83"/>
    <s v="Hydrating Face Cleanser"/>
    <x v="2"/>
    <x v="18"/>
    <s v="STORE0"/>
    <s v="Rivera-Warner"/>
    <s v="East"/>
    <s v="Washingtonfurt"/>
    <s v="Flagship"/>
    <s v="Credit Card"/>
    <n v="3"/>
    <n v="2.0000000000000018E-2"/>
    <n v="63.959999999999994"/>
    <x v="1833"/>
  </r>
  <r>
    <s v="SALE1837"/>
    <x v="130"/>
    <x v="10"/>
    <x v="0"/>
    <s v="CUST1065"/>
    <x v="1"/>
    <n v="21"/>
    <s v="PROD9"/>
    <s v="Face Foundation Kit"/>
    <x v="2"/>
    <x v="19"/>
    <s v="STORE12"/>
    <s v="Martinez, Adkins and Johnson"/>
    <s v="North"/>
    <s v="Danielmouth"/>
    <s v="Flagship"/>
    <s v="COD"/>
    <n v="1"/>
    <n v="0.26"/>
    <n v="829.83"/>
    <x v="1834"/>
  </r>
  <r>
    <s v="SALE1838"/>
    <x v="426"/>
    <x v="11"/>
    <x v="0"/>
    <s v="CUST1370"/>
    <x v="0"/>
    <n v="45"/>
    <s v="PROD34"/>
    <s v="Gaming Mechanical Keyboard"/>
    <x v="1"/>
    <x v="3"/>
    <s v="STORE16"/>
    <s v="Frederick-Wright"/>
    <s v="West"/>
    <s v="New Jimmymouth"/>
    <s v="Flagship"/>
    <s v="Credit Card"/>
    <n v="2"/>
    <n v="3.0000000000000027E-2"/>
    <n v="858.15"/>
    <x v="1835"/>
  </r>
  <r>
    <s v="SALE1839"/>
    <x v="481"/>
    <x v="6"/>
    <x v="0"/>
    <s v="CUST1359"/>
    <x v="0"/>
    <n v="32"/>
    <s v="PROD73"/>
    <s v="Shin Guards – Adult"/>
    <x v="0"/>
    <x v="0"/>
    <s v="STORE13"/>
    <s v="Martinez, Adkins and Johnson"/>
    <s v="North"/>
    <s v="Danielmouth"/>
    <s v="Flagship"/>
    <s v="COD"/>
    <n v="3"/>
    <n v="0.22999999999999998"/>
    <n v="717.31999999999994"/>
    <x v="1836"/>
  </r>
  <r>
    <s v="SALE1840"/>
    <x v="319"/>
    <x v="0"/>
    <x v="2"/>
    <s v="CUST1428"/>
    <x v="1"/>
    <n v="27"/>
    <s v="PROD83"/>
    <s v="Hydrating Face Cleanser"/>
    <x v="2"/>
    <x v="18"/>
    <s v="STORE12"/>
    <s v="Martinez, Adkins and Johnson"/>
    <s v="North"/>
    <s v="Danielmouth"/>
    <s v="Flagship"/>
    <s v="PayPal"/>
    <n v="1"/>
    <n v="0.21999999999999986"/>
    <n v="163.19999999999996"/>
    <x v="1837"/>
  </r>
  <r>
    <s v="SALE1841"/>
    <x v="282"/>
    <x v="0"/>
    <x v="0"/>
    <s v="CUST1126"/>
    <x v="1"/>
    <n v="62"/>
    <s v="PROD81"/>
    <s v="Badminton Racket Set"/>
    <x v="0"/>
    <x v="20"/>
    <s v="STORE12"/>
    <s v="Martinez, Adkins and Johnson"/>
    <s v="North"/>
    <s v="Danielmouth"/>
    <s v="Flagship"/>
    <s v="Credit Card"/>
    <n v="2"/>
    <n v="0.10999999999999999"/>
    <n v="966.70999999999992"/>
    <x v="1838"/>
  </r>
  <r>
    <s v="SALE1842"/>
    <x v="533"/>
    <x v="10"/>
    <x v="2"/>
    <s v="CUST1348"/>
    <x v="0"/>
    <n v="55"/>
    <s v="PROD35"/>
    <s v="Bedroom Table Lamp"/>
    <x v="3"/>
    <x v="16"/>
    <s v="STORE13"/>
    <s v="Martinez, Adkins and Johnson"/>
    <s v="North"/>
    <s v="Danielmouth"/>
    <s v="Flagship"/>
    <s v="COD"/>
    <n v="2"/>
    <n v="0.14000000000000001"/>
    <n v="873.93999999999994"/>
    <x v="1839"/>
  </r>
  <r>
    <s v="SALE1843"/>
    <x v="411"/>
    <x v="9"/>
    <x v="0"/>
    <s v="CUST1149"/>
    <x v="0"/>
    <n v="33"/>
    <s v="PROD0"/>
    <s v="Brother Laser Printer"/>
    <x v="1"/>
    <x v="3"/>
    <s v="STORE3"/>
    <s v="Mann-Austin"/>
    <s v="East"/>
    <s v="Vasquezborough"/>
    <s v="Online"/>
    <s v="Credit Card"/>
    <n v="1"/>
    <n v="0.27"/>
    <n v="140.24"/>
    <x v="1840"/>
  </r>
  <r>
    <s v="SALE1844"/>
    <x v="59"/>
    <x v="6"/>
    <x v="2"/>
    <s v="CUST1201"/>
    <x v="1"/>
    <n v="25"/>
    <s v="PROD43"/>
    <s v="USB External Hard Drive"/>
    <x v="1"/>
    <x v="3"/>
    <s v="STORE5"/>
    <s v="Mann-Austin"/>
    <s v="East"/>
    <s v="Vasquezborough"/>
    <s v="Online"/>
    <s v="Credit Card"/>
    <n v="2"/>
    <n v="0.28000000000000003"/>
    <n v="549.91999999999996"/>
    <x v="1841"/>
  </r>
  <r>
    <s v="SALE1845"/>
    <x v="344"/>
    <x v="9"/>
    <x v="0"/>
    <s v="CUST1111"/>
    <x v="1"/>
    <n v="18"/>
    <s v="PROD17"/>
    <s v="Soccer Training Cone Set"/>
    <x v="0"/>
    <x v="11"/>
    <s v="STORE5"/>
    <s v="Mann-Austin"/>
    <s v="East"/>
    <s v="Vasquezborough"/>
    <s v="Online"/>
    <s v="PayPal"/>
    <n v="4"/>
    <n v="0.19000000000000006"/>
    <n v="715.88"/>
    <x v="1842"/>
  </r>
  <r>
    <s v="SALE1846"/>
    <x v="385"/>
    <x v="10"/>
    <x v="2"/>
    <s v="CUST1371"/>
    <x v="1"/>
    <n v="21"/>
    <s v="PROD2"/>
    <s v="Knee Support Brace"/>
    <x v="0"/>
    <x v="20"/>
    <s v="STORE8"/>
    <s v="Mann-Austin"/>
    <s v="East"/>
    <s v="Vasquezborough"/>
    <s v="Online"/>
    <s v="Credit Card"/>
    <n v="3"/>
    <n v="0.26999999999999991"/>
    <n v="591.89999999999975"/>
    <x v="1843"/>
  </r>
  <r>
    <s v="SALE1847"/>
    <x v="144"/>
    <x v="7"/>
    <x v="2"/>
    <s v="CUST1375"/>
    <x v="0"/>
    <n v="26"/>
    <s v="PROD22"/>
    <s v="Carbon Fiber Tennis Racket"/>
    <x v="0"/>
    <x v="20"/>
    <s v="STORE10"/>
    <s v="Martinez, Adkins and Johnson"/>
    <s v="North"/>
    <s v="Danielmouth"/>
    <s v="Flagship"/>
    <s v="PayPal"/>
    <n v="2"/>
    <n v="0.13"/>
    <n v="523.14"/>
    <x v="1844"/>
  </r>
  <r>
    <s v="SALE1848"/>
    <x v="471"/>
    <x v="0"/>
    <x v="0"/>
    <s v="CUST1226"/>
    <x v="0"/>
    <n v="54"/>
    <s v="PROD69"/>
    <s v="Men's Sports Shorts"/>
    <x v="4"/>
    <x v="14"/>
    <s v="STORE14"/>
    <s v="Mcdonald Inc"/>
    <s v="South"/>
    <s v="Christopherland"/>
    <s v="Outlet"/>
    <s v="COD"/>
    <n v="2"/>
    <n v="0.17000000000000004"/>
    <n v="478.62"/>
    <x v="1845"/>
  </r>
  <r>
    <s v="SALE1849"/>
    <x v="90"/>
    <x v="8"/>
    <x v="0"/>
    <s v="CUST1299"/>
    <x v="1"/>
    <n v="48"/>
    <s v="PROD82"/>
    <s v="Fitness Resistance Bands"/>
    <x v="0"/>
    <x v="13"/>
    <s v="STORE1"/>
    <s v="Martinez, Adkins and Johnson"/>
    <s v="North"/>
    <s v="Danielmouth"/>
    <s v="Flagship"/>
    <s v="PayPal"/>
    <n v="4"/>
    <n v="0.17000000000000004"/>
    <n v="740.5"/>
    <x v="1846"/>
  </r>
  <r>
    <s v="SALE1850"/>
    <x v="180"/>
    <x v="2"/>
    <x v="0"/>
    <s v="CUST1112"/>
    <x v="1"/>
    <n v="27"/>
    <s v="PROD46"/>
    <s v="Men's Winter Jacket"/>
    <x v="4"/>
    <x v="21"/>
    <s v="STORE2"/>
    <s v="Mann-Austin"/>
    <s v="East"/>
    <s v="Vasquezborough"/>
    <s v="Online"/>
    <s v="COD"/>
    <n v="1"/>
    <n v="4.0000000000000036E-2"/>
    <n v="780.24"/>
    <x v="1847"/>
  </r>
  <r>
    <s v="SALE1851"/>
    <x v="25"/>
    <x v="8"/>
    <x v="0"/>
    <s v="CUST1107"/>
    <x v="1"/>
    <n v="62"/>
    <s v="PROD70"/>
    <s v="Kitchen Storage Rack"/>
    <x v="3"/>
    <x v="7"/>
    <s v="STORE16"/>
    <s v="Frederick-Wright"/>
    <s v="West"/>
    <s v="New Jimmymouth"/>
    <s v="Flagship"/>
    <s v="COD"/>
    <n v="4"/>
    <n v="4.0000000000000147E-2"/>
    <n v="579.24"/>
    <x v="1848"/>
  </r>
  <r>
    <s v="SALE1852"/>
    <x v="36"/>
    <x v="1"/>
    <x v="0"/>
    <s v="CUST1371"/>
    <x v="1"/>
    <n v="21"/>
    <s v="PROD1"/>
    <s v="Men's Graphic T-Shirt"/>
    <x v="4"/>
    <x v="12"/>
    <s v="STORE2"/>
    <s v="Mann-Austin"/>
    <s v="East"/>
    <s v="Vasquezborough"/>
    <s v="Online"/>
    <s v="PayPal"/>
    <n v="3"/>
    <n v="4.0000000000000036E-2"/>
    <n v="268.95"/>
    <x v="1849"/>
  </r>
  <r>
    <s v="SALE1853"/>
    <x v="459"/>
    <x v="9"/>
    <x v="2"/>
    <s v="CUST1305"/>
    <x v="0"/>
    <n v="64"/>
    <s v="PROD5"/>
    <s v="Men's Roll-On Perfume"/>
    <x v="2"/>
    <x v="2"/>
    <s v="STORE4"/>
    <s v="Mann-Austin"/>
    <s v="East"/>
    <s v="Vasquezborough"/>
    <s v="Online"/>
    <s v="Credit Card"/>
    <n v="1"/>
    <n v="0.28000000000000003"/>
    <n v="47.470000000000006"/>
    <x v="1850"/>
  </r>
  <r>
    <s v="SALE1854"/>
    <x v="254"/>
    <x v="5"/>
    <x v="2"/>
    <s v="CUST1257"/>
    <x v="0"/>
    <n v="42"/>
    <s v="PROD33"/>
    <s v="Modern Wall Clock"/>
    <x v="3"/>
    <x v="6"/>
    <s v="STORE17"/>
    <s v="Holloway Ltd"/>
    <s v="North"/>
    <s v="Bensonhaven"/>
    <s v="Flagship"/>
    <s v="Credit Card"/>
    <n v="3"/>
    <n v="7.0000000000000062E-2"/>
    <n v="858.81000000000006"/>
    <x v="1851"/>
  </r>
  <r>
    <s v="SALE1855"/>
    <x v="27"/>
    <x v="6"/>
    <x v="2"/>
    <s v="CUST1310"/>
    <x v="0"/>
    <n v="20"/>
    <s v="PROD19"/>
    <s v="Knee Support Brace"/>
    <x v="0"/>
    <x v="20"/>
    <s v="STORE10"/>
    <s v="Martinez, Adkins and Johnson"/>
    <s v="North"/>
    <s v="Danielmouth"/>
    <s v="Flagship"/>
    <s v="Credit Card"/>
    <n v="3"/>
    <n v="5.0000000000000044E-2"/>
    <n v="569.98"/>
    <x v="1852"/>
  </r>
  <r>
    <s v="SALE1856"/>
    <x v="247"/>
    <x v="11"/>
    <x v="0"/>
    <s v="CUST1327"/>
    <x v="1"/>
    <n v="62"/>
    <s v="PROD74"/>
    <s v="Bluetooth Car Audio System"/>
    <x v="1"/>
    <x v="1"/>
    <s v="STORE12"/>
    <s v="Martinez, Adkins and Johnson"/>
    <s v="North"/>
    <s v="Danielmouth"/>
    <s v="Flagship"/>
    <s v="COD"/>
    <n v="3"/>
    <n v="1.0000000000000009E-2"/>
    <n v="306.52"/>
    <x v="1853"/>
  </r>
  <r>
    <s v="SALE1857"/>
    <x v="166"/>
    <x v="9"/>
    <x v="0"/>
    <s v="CUST1064"/>
    <x v="0"/>
    <n v="33"/>
    <s v="PROD56"/>
    <s v="Premium Blanket Throw"/>
    <x v="3"/>
    <x v="6"/>
    <s v="STORE13"/>
    <s v="Martinez, Adkins and Johnson"/>
    <s v="North"/>
    <s v="Danielmouth"/>
    <s v="Flagship"/>
    <s v="COD"/>
    <n v="3"/>
    <n v="2.9999999999999916E-2"/>
    <n v="184.66999999999993"/>
    <x v="1854"/>
  </r>
  <r>
    <s v="SALE1858"/>
    <x v="504"/>
    <x v="5"/>
    <x v="0"/>
    <s v="CUST1482"/>
    <x v="0"/>
    <n v="26"/>
    <s v="PROD26"/>
    <s v="Wireless Bluetooth Speaker"/>
    <x v="1"/>
    <x v="1"/>
    <s v="STORE5"/>
    <s v="Mann-Austin"/>
    <s v="East"/>
    <s v="Vasquezborough"/>
    <s v="Online"/>
    <s v="COD"/>
    <n v="4"/>
    <n v="0"/>
    <n v="189.56"/>
    <x v="1855"/>
  </r>
  <r>
    <s v="SALE1859"/>
    <x v="650"/>
    <x v="7"/>
    <x v="0"/>
    <s v="CUST1208"/>
    <x v="0"/>
    <n v="54"/>
    <s v="PROD75"/>
    <s v="Women's Ankle Boots"/>
    <x v="4"/>
    <x v="15"/>
    <s v="STORE5"/>
    <s v="Mann-Austin"/>
    <s v="East"/>
    <s v="Vasquezborough"/>
    <s v="Online"/>
    <s v="PayPal"/>
    <n v="1"/>
    <n v="4.0000000000000036E-2"/>
    <n v="805.24"/>
    <x v="1856"/>
  </r>
  <r>
    <s v="SALE1860"/>
    <x v="583"/>
    <x v="8"/>
    <x v="0"/>
    <s v="CUST1188"/>
    <x v="0"/>
    <n v="42"/>
    <s v="PROD54"/>
    <s v="Sports Stopwatch Pro"/>
    <x v="0"/>
    <x v="11"/>
    <s v="STORE17"/>
    <s v="Holloway Ltd"/>
    <s v="North"/>
    <s v="Bensonhaven"/>
    <s v="Flagship"/>
    <s v="Credit Card"/>
    <n v="3"/>
    <n v="0.2400000000000001"/>
    <n v="683.74000000000024"/>
    <x v="1857"/>
  </r>
  <r>
    <s v="SALE1861"/>
    <x v="133"/>
    <x v="11"/>
    <x v="0"/>
    <s v="CUST1210"/>
    <x v="0"/>
    <n v="48"/>
    <s v="PROD56"/>
    <s v="Premium Blanket Throw"/>
    <x v="3"/>
    <x v="6"/>
    <s v="STORE18"/>
    <s v="Guerrero-Schmitt"/>
    <s v="East"/>
    <s v="East Stevechester"/>
    <s v="Flagship"/>
    <s v="COD"/>
    <n v="3"/>
    <n v="0.27999999999999992"/>
    <n v="439.20999999999987"/>
    <x v="1858"/>
  </r>
  <r>
    <s v="SALE1862"/>
    <x v="173"/>
    <x v="8"/>
    <x v="2"/>
    <s v="CUST1119"/>
    <x v="0"/>
    <n v="40"/>
    <s v="PROD66"/>
    <s v="Women's Hair Dryer Brush"/>
    <x v="2"/>
    <x v="4"/>
    <s v="STORE6"/>
    <s v="Mann-Austin"/>
    <s v="East"/>
    <s v="Vasquezborough"/>
    <s v="Online"/>
    <s v="COD"/>
    <n v="1"/>
    <n v="0.24"/>
    <n v="126.91999999999999"/>
    <x v="1859"/>
  </r>
  <r>
    <s v="SALE1863"/>
    <x v="282"/>
    <x v="0"/>
    <x v="0"/>
    <s v="CUST1004"/>
    <x v="1"/>
    <n v="64"/>
    <s v="PROD73"/>
    <s v="Shin Guards – Adult"/>
    <x v="0"/>
    <x v="0"/>
    <s v="STORE4"/>
    <s v="Mann-Austin"/>
    <s v="East"/>
    <s v="Vasquezborough"/>
    <s v="Online"/>
    <s v="Credit Card"/>
    <n v="4"/>
    <n v="0.14000000000000001"/>
    <n v="834.7"/>
    <x v="1860"/>
  </r>
  <r>
    <s v="SALE1864"/>
    <x v="318"/>
    <x v="8"/>
    <x v="2"/>
    <s v="CUST1341"/>
    <x v="1"/>
    <n v="56"/>
    <s v="PROD42"/>
    <s v="Smart Home WiFi Camera"/>
    <x v="1"/>
    <x v="11"/>
    <s v="STORE11"/>
    <s v="Martinez, Adkins and Johnson"/>
    <s v="North"/>
    <s v="Danielmouth"/>
    <s v="Flagship"/>
    <s v="COD"/>
    <n v="2"/>
    <n v="0.10999999999999999"/>
    <n v="271.88"/>
    <x v="1861"/>
  </r>
  <r>
    <s v="SALE1865"/>
    <x v="554"/>
    <x v="9"/>
    <x v="2"/>
    <s v="CUST1480"/>
    <x v="0"/>
    <n v="33"/>
    <s v="PROD11"/>
    <s v="Men's Graphic T-Shirt"/>
    <x v="4"/>
    <x v="12"/>
    <s v="STORE1"/>
    <s v="Martinez, Adkins and Johnson"/>
    <s v="North"/>
    <s v="Danielmouth"/>
    <s v="Flagship"/>
    <s v="Credit Card"/>
    <n v="4"/>
    <n v="0.25"/>
    <n v="972.14"/>
    <x v="1862"/>
  </r>
  <r>
    <s v="SALE1866"/>
    <x v="668"/>
    <x v="2"/>
    <x v="2"/>
    <s v="CUST1093"/>
    <x v="1"/>
    <n v="28"/>
    <s v="PROD43"/>
    <s v="USB External Hard Drive"/>
    <x v="1"/>
    <x v="3"/>
    <s v="STORE4"/>
    <s v="Mann-Austin"/>
    <s v="East"/>
    <s v="Vasquezborough"/>
    <s v="Online"/>
    <s v="PayPal"/>
    <n v="3"/>
    <n v="0.27"/>
    <n v="523.66"/>
    <x v="1863"/>
  </r>
  <r>
    <s v="SALE1867"/>
    <x v="392"/>
    <x v="3"/>
    <x v="0"/>
    <s v="CUST1148"/>
    <x v="1"/>
    <n v="42"/>
    <s v="PROD64"/>
    <s v="Matte Lipstick Set"/>
    <x v="2"/>
    <x v="19"/>
    <s v="STORE2"/>
    <s v="Mann-Austin"/>
    <s v="East"/>
    <s v="Vasquezborough"/>
    <s v="Online"/>
    <s v="Credit Card"/>
    <n v="4"/>
    <n v="0.16000000000000003"/>
    <n v="838.99000000000012"/>
    <x v="1864"/>
  </r>
  <r>
    <s v="SALE1868"/>
    <x v="578"/>
    <x v="9"/>
    <x v="2"/>
    <s v="CUST1135"/>
    <x v="1"/>
    <n v="33"/>
    <s v="PROD11"/>
    <s v="Men's Graphic T-Shirt"/>
    <x v="4"/>
    <x v="12"/>
    <s v="STORE17"/>
    <s v="Holloway Ltd"/>
    <s v="North"/>
    <s v="Bensonhaven"/>
    <s v="Flagship"/>
    <s v="COD"/>
    <n v="4"/>
    <n v="0.20999999999999996"/>
    <n v="838.69999999999993"/>
    <x v="1865"/>
  </r>
  <r>
    <s v="SALE1869"/>
    <x v="473"/>
    <x v="5"/>
    <x v="2"/>
    <s v="CUST1420"/>
    <x v="0"/>
    <n v="60"/>
    <s v="PROD74"/>
    <s v="Bluetooth Car Audio System"/>
    <x v="1"/>
    <x v="1"/>
    <s v="STORE8"/>
    <s v="Mann-Austin"/>
    <s v="East"/>
    <s v="Vasquezborough"/>
    <s v="Online"/>
    <s v="Credit Card"/>
    <n v="3"/>
    <n v="0.20999999999999996"/>
    <n v="943.2399999999999"/>
    <x v="1866"/>
  </r>
  <r>
    <s v="SALE1870"/>
    <x v="616"/>
    <x v="4"/>
    <x v="2"/>
    <s v="CUST1299"/>
    <x v="1"/>
    <n v="48"/>
    <s v="PROD0"/>
    <s v="Brother Laser Printer"/>
    <x v="1"/>
    <x v="3"/>
    <s v="STORE17"/>
    <s v="Holloway Ltd"/>
    <s v="North"/>
    <s v="Bensonhaven"/>
    <s v="Flagship"/>
    <s v="Credit Card"/>
    <n v="2"/>
    <n v="0.26"/>
    <n v="310.33000000000004"/>
    <x v="1867"/>
  </r>
  <r>
    <s v="SALE1871"/>
    <x v="286"/>
    <x v="0"/>
    <x v="0"/>
    <s v="CUST1346"/>
    <x v="1"/>
    <n v="58"/>
    <s v="PROD45"/>
    <s v="High-Grip Football"/>
    <x v="0"/>
    <x v="0"/>
    <s v="STORE0"/>
    <s v="Rivera-Warner"/>
    <s v="East"/>
    <s v="Washingtonfurt"/>
    <s v="Flagship"/>
    <s v="PayPal"/>
    <n v="3"/>
    <n v="0.22999999999999998"/>
    <n v="201.05"/>
    <x v="1868"/>
  </r>
  <r>
    <s v="SALE1872"/>
    <x v="674"/>
    <x v="10"/>
    <x v="0"/>
    <s v="CUST1252"/>
    <x v="0"/>
    <n v="26"/>
    <s v="PROD58"/>
    <s v="Womens Cotton Scarf"/>
    <x v="4"/>
    <x v="11"/>
    <s v="STORE17"/>
    <s v="Holloway Ltd"/>
    <s v="North"/>
    <s v="Bensonhaven"/>
    <s v="Flagship"/>
    <s v="PayPal"/>
    <n v="1"/>
    <n v="0.30000000000000004"/>
    <n v="803.36999999999989"/>
    <x v="1869"/>
  </r>
  <r>
    <s v="SALE1873"/>
    <x v="115"/>
    <x v="7"/>
    <x v="2"/>
    <s v="CUST1036"/>
    <x v="1"/>
    <n v="20"/>
    <s v="PROD61"/>
    <s v="Tennis Ball 3-Pack"/>
    <x v="0"/>
    <x v="20"/>
    <s v="STORE15"/>
    <s v="Shelton PLC"/>
    <s v="North"/>
    <s v="East Jenniferstad"/>
    <s v="Flagship"/>
    <s v="COD"/>
    <n v="3"/>
    <n v="7.0000000000000062E-2"/>
    <n v="259.98"/>
    <x v="1870"/>
  </r>
  <r>
    <s v="SALE1874"/>
    <x v="601"/>
    <x v="5"/>
    <x v="0"/>
    <s v="CUST1124"/>
    <x v="0"/>
    <n v="26"/>
    <s v="PROD2"/>
    <s v="Knee Support Brace"/>
    <x v="0"/>
    <x v="20"/>
    <s v="STORE3"/>
    <s v="Mann-Austin"/>
    <s v="East"/>
    <s v="Vasquezborough"/>
    <s v="Online"/>
    <s v="PayPal"/>
    <n v="4"/>
    <n v="0.19999999999999996"/>
    <n v="591.9"/>
    <x v="1871"/>
  </r>
  <r>
    <s v="SALE1875"/>
    <x v="536"/>
    <x v="9"/>
    <x v="2"/>
    <s v="CUST1031"/>
    <x v="0"/>
    <n v="41"/>
    <s v="PROD60"/>
    <s v="Luxury Perfume Spray"/>
    <x v="2"/>
    <x v="2"/>
    <s v="STORE12"/>
    <s v="Martinez, Adkins and Johnson"/>
    <s v="North"/>
    <s v="Danielmouth"/>
    <s v="Flagship"/>
    <s v="PayPal"/>
    <n v="2"/>
    <n v="0.17999999999999994"/>
    <n v="396.9"/>
    <x v="1872"/>
  </r>
  <r>
    <s v="SALE1876"/>
    <x v="201"/>
    <x v="9"/>
    <x v="2"/>
    <s v="CUST1453"/>
    <x v="1"/>
    <n v="62"/>
    <s v="PROD98"/>
    <s v="Portable Bluetooth Speaker"/>
    <x v="1"/>
    <x v="1"/>
    <s v="STORE2"/>
    <s v="Mann-Austin"/>
    <s v="East"/>
    <s v="Vasquezborough"/>
    <s v="Online"/>
    <s v="Credit Card"/>
    <n v="1"/>
    <n v="0.18999999999999995"/>
    <n v="176.83999999999997"/>
    <x v="1873"/>
  </r>
  <r>
    <s v="SALE1877"/>
    <x v="539"/>
    <x v="1"/>
    <x v="1"/>
    <s v="CUST1254"/>
    <x v="0"/>
    <n v="34"/>
    <s v="PROD26"/>
    <s v="Wireless Bluetooth Speaker"/>
    <x v="1"/>
    <x v="1"/>
    <s v="STORE0"/>
    <s v="Rivera-Warner"/>
    <s v="East"/>
    <s v="Washingtonfurt"/>
    <s v="Flagship"/>
    <s v="PayPal"/>
    <n v="2"/>
    <n v="0.10999999999999999"/>
    <n v="614.20999999999992"/>
    <x v="1874"/>
  </r>
  <r>
    <s v="SALE1878"/>
    <x v="675"/>
    <x v="11"/>
    <x v="0"/>
    <s v="CUST1108"/>
    <x v="0"/>
    <n v="38"/>
    <s v="PROD3"/>
    <s v="Fabric Sofa Throw Blanket"/>
    <x v="3"/>
    <x v="6"/>
    <s v="STORE7"/>
    <s v="Mann-Austin"/>
    <s v="East"/>
    <s v="Vasquezborough"/>
    <s v="Online"/>
    <s v="COD"/>
    <n v="3"/>
    <n v="0.18000000000000005"/>
    <n v="604.66000000000008"/>
    <x v="1875"/>
  </r>
  <r>
    <s v="SALE1879"/>
    <x v="415"/>
    <x v="7"/>
    <x v="0"/>
    <s v="CUST1498"/>
    <x v="0"/>
    <n v="35"/>
    <s v="PROD2"/>
    <s v="Knee Support Brace"/>
    <x v="0"/>
    <x v="20"/>
    <s v="STORE12"/>
    <s v="Martinez, Adkins and Johnson"/>
    <s v="North"/>
    <s v="Danielmouth"/>
    <s v="Flagship"/>
    <s v="PayPal"/>
    <n v="3"/>
    <n v="0.12"/>
    <n v="24.290000000000003"/>
    <x v="1876"/>
  </r>
  <r>
    <s v="SALE1880"/>
    <x v="107"/>
    <x v="0"/>
    <x v="0"/>
    <s v="CUST1121"/>
    <x v="0"/>
    <n v="62"/>
    <s v="PROD63"/>
    <s v="Organic Sunscreen Lotion"/>
    <x v="2"/>
    <x v="18"/>
    <s v="STORE11"/>
    <s v="Martinez, Adkins and Johnson"/>
    <s v="North"/>
    <s v="Danielmouth"/>
    <s v="Flagship"/>
    <s v="PayPal"/>
    <n v="1"/>
    <n v="0.24"/>
    <n v="503.95"/>
    <x v="1877"/>
  </r>
  <r>
    <s v="SALE1881"/>
    <x v="235"/>
    <x v="0"/>
    <x v="0"/>
    <s v="CUST1319"/>
    <x v="0"/>
    <n v="54"/>
    <s v="PROD51"/>
    <s v="HDMI Cable – 2m"/>
    <x v="1"/>
    <x v="11"/>
    <s v="STORE14"/>
    <s v="Mcdonald Inc"/>
    <s v="South"/>
    <s v="Christopherland"/>
    <s v="Outlet"/>
    <s v="Credit Card"/>
    <n v="4"/>
    <n v="3.0000000000000027E-2"/>
    <n v="860.78"/>
    <x v="1878"/>
  </r>
  <r>
    <s v="SALE1882"/>
    <x v="610"/>
    <x v="3"/>
    <x v="1"/>
    <s v="CUST1197"/>
    <x v="1"/>
    <n v="45"/>
    <s v="PROD42"/>
    <s v="Smart Home WiFi Camera"/>
    <x v="1"/>
    <x v="11"/>
    <s v="STORE3"/>
    <s v="Mann-Austin"/>
    <s v="East"/>
    <s v="Vasquezborough"/>
    <s v="Online"/>
    <s v="COD"/>
    <n v="3"/>
    <n v="3.0000000000000027E-2"/>
    <n v="41.97"/>
    <x v="1879"/>
  </r>
  <r>
    <s v="SALE1883"/>
    <x v="433"/>
    <x v="10"/>
    <x v="0"/>
    <s v="CUST1033"/>
    <x v="0"/>
    <n v="25"/>
    <s v="PROD15"/>
    <s v="4K Home Projector"/>
    <x v="1"/>
    <x v="5"/>
    <s v="STORE5"/>
    <s v="Mann-Austin"/>
    <s v="East"/>
    <s v="Vasquezborough"/>
    <s v="Online"/>
    <s v="COD"/>
    <n v="1"/>
    <n v="0.11999999999999988"/>
    <n v="649.59"/>
    <x v="1880"/>
  </r>
  <r>
    <s v="SALE1884"/>
    <x v="137"/>
    <x v="0"/>
    <x v="0"/>
    <s v="CUST1053"/>
    <x v="1"/>
    <n v="37"/>
    <s v="PROD63"/>
    <s v="Organic Sunscreen Lotion"/>
    <x v="2"/>
    <x v="18"/>
    <s v="STORE9"/>
    <s v="Mann-Austin"/>
    <s v="East"/>
    <s v="Vasquezborough"/>
    <s v="Online"/>
    <s v="PayPal"/>
    <n v="2"/>
    <n v="0.18999999999999995"/>
    <n v="386.08999999999992"/>
    <x v="1881"/>
  </r>
  <r>
    <s v="SALE1885"/>
    <x v="350"/>
    <x v="1"/>
    <x v="0"/>
    <s v="CUST1099"/>
    <x v="0"/>
    <n v="35"/>
    <s v="PROD51"/>
    <s v="HDMI Cable – 2m"/>
    <x v="1"/>
    <x v="11"/>
    <s v="STORE12"/>
    <s v="Martinez, Adkins and Johnson"/>
    <s v="North"/>
    <s v="Danielmouth"/>
    <s v="Flagship"/>
    <s v="PayPal"/>
    <n v="1"/>
    <n v="6.0000000000000053E-2"/>
    <n v="891.62"/>
    <x v="1882"/>
  </r>
  <r>
    <s v="SALE1886"/>
    <x v="136"/>
    <x v="3"/>
    <x v="0"/>
    <s v="CUST1381"/>
    <x v="0"/>
    <n v="50"/>
    <s v="PROD64"/>
    <s v="Matte Lipstick Set"/>
    <x v="2"/>
    <x v="19"/>
    <s v="STORE15"/>
    <s v="Shelton PLC"/>
    <s v="North"/>
    <s v="East Jenniferstad"/>
    <s v="Flagship"/>
    <s v="COD"/>
    <n v="2"/>
    <n v="5.0000000000000044E-2"/>
    <n v="558.90000000000009"/>
    <x v="1883"/>
  </r>
  <r>
    <s v="SALE1887"/>
    <x v="343"/>
    <x v="5"/>
    <x v="2"/>
    <s v="CUST1352"/>
    <x v="1"/>
    <n v="52"/>
    <s v="PROD1"/>
    <s v="Men's Graphic T-Shirt"/>
    <x v="4"/>
    <x v="12"/>
    <s v="STORE3"/>
    <s v="Mann-Austin"/>
    <s v="East"/>
    <s v="Vasquezborough"/>
    <s v="Online"/>
    <s v="COD"/>
    <n v="2"/>
    <n v="0.26"/>
    <n v="99.039999999999992"/>
    <x v="1884"/>
  </r>
  <r>
    <s v="SALE1888"/>
    <x v="459"/>
    <x v="9"/>
    <x v="2"/>
    <s v="CUST1291"/>
    <x v="1"/>
    <n v="40"/>
    <s v="PROD3"/>
    <s v="Fabric Sofa Throw Blanket"/>
    <x v="3"/>
    <x v="6"/>
    <s v="STORE8"/>
    <s v="Mann-Austin"/>
    <s v="East"/>
    <s v="Vasquezborough"/>
    <s v="Online"/>
    <s v="Credit Card"/>
    <n v="4"/>
    <n v="6.0000000000000164E-2"/>
    <n v="625.13000000000011"/>
    <x v="1885"/>
  </r>
  <r>
    <s v="SALE1889"/>
    <x v="317"/>
    <x v="2"/>
    <x v="2"/>
    <s v="CUST1036"/>
    <x v="1"/>
    <n v="20"/>
    <s v="PROD40"/>
    <s v="Noise-Canceling Headphones"/>
    <x v="1"/>
    <x v="1"/>
    <s v="STORE18"/>
    <s v="Guerrero-Schmitt"/>
    <s v="East"/>
    <s v="East Stevechester"/>
    <s v="Flagship"/>
    <s v="COD"/>
    <n v="4"/>
    <n v="0.16000000000000003"/>
    <n v="38.379999999999995"/>
    <x v="1886"/>
  </r>
  <r>
    <s v="SALE1890"/>
    <x v="676"/>
    <x v="10"/>
    <x v="0"/>
    <s v="CUST1492"/>
    <x v="1"/>
    <n v="59"/>
    <s v="PROD94"/>
    <s v="Vitamin E Body Lotion"/>
    <x v="2"/>
    <x v="18"/>
    <s v="STORE10"/>
    <s v="Martinez, Adkins and Johnson"/>
    <s v="North"/>
    <s v="Danielmouth"/>
    <s v="Flagship"/>
    <s v="COD"/>
    <n v="4"/>
    <n v="0.21999999999999997"/>
    <n v="731.71999999999991"/>
    <x v="1887"/>
  </r>
  <r>
    <s v="SALE1891"/>
    <x v="120"/>
    <x v="8"/>
    <x v="2"/>
    <s v="CUST1457"/>
    <x v="0"/>
    <n v="59"/>
    <s v="PROD81"/>
    <s v="Badminton Racket Set"/>
    <x v="0"/>
    <x v="20"/>
    <s v="STORE19"/>
    <s v="Mann-Austin"/>
    <s v="East"/>
    <s v="Vasquezborough"/>
    <s v="Online"/>
    <s v="Credit Card"/>
    <n v="3"/>
    <n v="0.20999999999999996"/>
    <n v="825.32999999999993"/>
    <x v="1888"/>
  </r>
  <r>
    <s v="SALE1892"/>
    <x v="152"/>
    <x v="1"/>
    <x v="1"/>
    <s v="CUST1059"/>
    <x v="0"/>
    <n v="53"/>
    <s v="PROD70"/>
    <s v="Kitchen Storage Rack"/>
    <x v="3"/>
    <x v="7"/>
    <s v="STORE14"/>
    <s v="Mcdonald Inc"/>
    <s v="South"/>
    <s v="Christopherland"/>
    <s v="Outlet"/>
    <s v="PayPal"/>
    <n v="2"/>
    <n v="1.0000000000000009E-2"/>
    <n v="47.3"/>
    <x v="1889"/>
  </r>
  <r>
    <s v="SALE1893"/>
    <x v="508"/>
    <x v="0"/>
    <x v="0"/>
    <s v="CUST1171"/>
    <x v="1"/>
    <n v="44"/>
    <s v="PROD72"/>
    <s v="Professional Jump Rope"/>
    <x v="0"/>
    <x v="13"/>
    <s v="STORE17"/>
    <s v="Holloway Ltd"/>
    <s v="North"/>
    <s v="Bensonhaven"/>
    <s v="Flagship"/>
    <s v="PayPal"/>
    <n v="1"/>
    <n v="0.17999999999999994"/>
    <n v="389.11999999999995"/>
    <x v="1890"/>
  </r>
  <r>
    <s v="SALE1894"/>
    <x v="114"/>
    <x v="8"/>
    <x v="0"/>
    <s v="CUST1458"/>
    <x v="1"/>
    <n v="62"/>
    <s v="PROD82"/>
    <s v="Fitness Resistance Bands"/>
    <x v="0"/>
    <x v="13"/>
    <s v="STORE18"/>
    <s v="Guerrero-Schmitt"/>
    <s v="East"/>
    <s v="East Stevechester"/>
    <s v="Flagship"/>
    <s v="Credit Card"/>
    <n v="3"/>
    <n v="5.0000000000000044E-2"/>
    <n v="543.83000000000004"/>
    <x v="1891"/>
  </r>
  <r>
    <s v="SALE1895"/>
    <x v="677"/>
    <x v="5"/>
    <x v="0"/>
    <s v="CUST1024"/>
    <x v="0"/>
    <n v="40"/>
    <s v="PROD14"/>
    <s v="Decorative Wall Mirror"/>
    <x v="3"/>
    <x v="6"/>
    <s v="STORE1"/>
    <s v="Martinez, Adkins and Johnson"/>
    <s v="North"/>
    <s v="Danielmouth"/>
    <s v="Flagship"/>
    <s v="PayPal"/>
    <n v="2"/>
    <n v="1.0000000000000009E-2"/>
    <n v="660.27"/>
    <x v="1892"/>
  </r>
  <r>
    <s v="SALE1896"/>
    <x v="208"/>
    <x v="5"/>
    <x v="2"/>
    <s v="CUST1434"/>
    <x v="1"/>
    <n v="48"/>
    <s v="PROD13"/>
    <s v="Men's Graphic T-Shirt"/>
    <x v="4"/>
    <x v="12"/>
    <s v="STORE8"/>
    <s v="Mann-Austin"/>
    <s v="East"/>
    <s v="Vasquezborough"/>
    <s v="Online"/>
    <s v="Credit Card"/>
    <n v="4"/>
    <n v="3.0000000000000027E-2"/>
    <n v="729.31000000000006"/>
    <x v="1893"/>
  </r>
  <r>
    <s v="SALE1897"/>
    <x v="593"/>
    <x v="6"/>
    <x v="0"/>
    <s v="CUST1421"/>
    <x v="1"/>
    <n v="45"/>
    <s v="PROD87"/>
    <s v="LED Bedside Lamp"/>
    <x v="3"/>
    <x v="16"/>
    <s v="STORE6"/>
    <s v="Mann-Austin"/>
    <s v="East"/>
    <s v="Vasquezborough"/>
    <s v="Online"/>
    <s v="PayPal"/>
    <n v="2"/>
    <n v="0.24"/>
    <n v="152.91"/>
    <x v="1894"/>
  </r>
  <r>
    <s v="SALE1898"/>
    <x v="431"/>
    <x v="6"/>
    <x v="0"/>
    <s v="CUST1461"/>
    <x v="1"/>
    <n v="60"/>
    <s v="PROD74"/>
    <s v="Bluetooth Car Audio System"/>
    <x v="1"/>
    <x v="1"/>
    <s v="STORE15"/>
    <s v="Shelton PLC"/>
    <s v="North"/>
    <s v="East Jenniferstad"/>
    <s v="Flagship"/>
    <s v="COD"/>
    <n v="4"/>
    <n v="0.11999999999999988"/>
    <n v="592.14"/>
    <x v="1895"/>
  </r>
  <r>
    <s v="SALE1899"/>
    <x v="492"/>
    <x v="7"/>
    <x v="0"/>
    <s v="CUST1062"/>
    <x v="0"/>
    <n v="50"/>
    <s v="PROD78"/>
    <s v="Essential Oil Diffuser"/>
    <x v="3"/>
    <x v="6"/>
    <s v="STORE12"/>
    <s v="Martinez, Adkins and Johnson"/>
    <s v="North"/>
    <s v="Danielmouth"/>
    <s v="Flagship"/>
    <s v="PayPal"/>
    <n v="1"/>
    <n v="0"/>
    <n v="984.37"/>
    <x v="1896"/>
  </r>
  <r>
    <s v="SALE1900"/>
    <x v="37"/>
    <x v="6"/>
    <x v="0"/>
    <s v="CUST1292"/>
    <x v="0"/>
    <n v="30"/>
    <s v="PROD1"/>
    <s v="Men's Graphic T-Shirt"/>
    <x v="4"/>
    <x v="12"/>
    <s v="STORE12"/>
    <s v="Martinez, Adkins and Johnson"/>
    <s v="North"/>
    <s v="Danielmouth"/>
    <s v="Flagship"/>
    <s v="Credit Card"/>
    <n v="2"/>
    <n v="0.12"/>
    <n v="237.58999999999997"/>
    <x v="1897"/>
  </r>
  <r>
    <s v="SALE1901"/>
    <x v="400"/>
    <x v="3"/>
    <x v="1"/>
    <s v="CUST1431"/>
    <x v="0"/>
    <n v="27"/>
    <s v="PROD25"/>
    <s v="Women's Scarf Set"/>
    <x v="4"/>
    <x v="11"/>
    <s v="STORE8"/>
    <s v="Mann-Austin"/>
    <s v="East"/>
    <s v="Vasquezborough"/>
    <s v="Online"/>
    <s v="COD"/>
    <n v="1"/>
    <n v="0.27"/>
    <n v="52.06"/>
    <x v="1898"/>
  </r>
  <r>
    <s v="SALE1902"/>
    <x v="501"/>
    <x v="6"/>
    <x v="2"/>
    <s v="CUST1455"/>
    <x v="0"/>
    <n v="54"/>
    <s v="PROD3"/>
    <s v="Fabric Sofa Throw Blanket"/>
    <x v="3"/>
    <x v="6"/>
    <s v="STORE1"/>
    <s v="Martinez, Adkins and Johnson"/>
    <s v="North"/>
    <s v="Danielmouth"/>
    <s v="Flagship"/>
    <s v="Credit Card"/>
    <n v="2"/>
    <n v="0.12"/>
    <n v="594.63"/>
    <x v="1899"/>
  </r>
  <r>
    <s v="SALE1903"/>
    <x v="350"/>
    <x v="1"/>
    <x v="0"/>
    <s v="CUST1167"/>
    <x v="1"/>
    <n v="36"/>
    <s v="PROD3"/>
    <s v="Fabric Sofa Throw Blanket"/>
    <x v="3"/>
    <x v="6"/>
    <s v="STORE0"/>
    <s v="Rivera-Warner"/>
    <s v="East"/>
    <s v="Washingtonfurt"/>
    <s v="Flagship"/>
    <s v="COD"/>
    <n v="3"/>
    <n v="5.0000000000000155E-2"/>
    <n v="476.10000000000014"/>
    <x v="1900"/>
  </r>
  <r>
    <s v="SALE1904"/>
    <x v="678"/>
    <x v="7"/>
    <x v="0"/>
    <s v="CUST1061"/>
    <x v="0"/>
    <n v="23"/>
    <s v="PROD61"/>
    <s v="Tennis Ball 3-Pack"/>
    <x v="0"/>
    <x v="20"/>
    <s v="STORE6"/>
    <s v="Mann-Austin"/>
    <s v="East"/>
    <s v="Vasquezborough"/>
    <s v="Online"/>
    <s v="COD"/>
    <n v="1"/>
    <n v="7.999999999999996E-2"/>
    <n v="546.47"/>
    <x v="1901"/>
  </r>
  <r>
    <s v="SALE1905"/>
    <x v="451"/>
    <x v="10"/>
    <x v="2"/>
    <s v="CUST1176"/>
    <x v="0"/>
    <n v="48"/>
    <s v="PROD75"/>
    <s v="Women's Ankle Boots"/>
    <x v="4"/>
    <x v="15"/>
    <s v="STORE12"/>
    <s v="Martinez, Adkins and Johnson"/>
    <s v="North"/>
    <s v="Danielmouth"/>
    <s v="Flagship"/>
    <s v="COD"/>
    <n v="1"/>
    <n v="0.18999999999999995"/>
    <n v="979.49"/>
    <x v="1902"/>
  </r>
  <r>
    <s v="SALE1906"/>
    <x v="671"/>
    <x v="1"/>
    <x v="1"/>
    <s v="CUST1193"/>
    <x v="0"/>
    <n v="38"/>
    <s v="PROD17"/>
    <s v="Soccer Training Cone Set"/>
    <x v="0"/>
    <x v="11"/>
    <s v="STORE2"/>
    <s v="Mann-Austin"/>
    <s v="East"/>
    <s v="Vasquezborough"/>
    <s v="Online"/>
    <s v="COD"/>
    <n v="3"/>
    <n v="0.30000000000000016"/>
    <n v="988.53000000000043"/>
    <x v="1903"/>
  </r>
  <r>
    <s v="SALE1907"/>
    <x v="563"/>
    <x v="6"/>
    <x v="2"/>
    <s v="CUST1255"/>
    <x v="0"/>
    <n v="21"/>
    <s v="PROD76"/>
    <s v="Wireless Mouse"/>
    <x v="1"/>
    <x v="3"/>
    <s v="STORE3"/>
    <s v="Mann-Austin"/>
    <s v="East"/>
    <s v="Vasquezborough"/>
    <s v="Online"/>
    <s v="Credit Card"/>
    <n v="4"/>
    <n v="0.26"/>
    <n v="849.29000000000008"/>
    <x v="1904"/>
  </r>
  <r>
    <s v="SALE1908"/>
    <x v="405"/>
    <x v="4"/>
    <x v="0"/>
    <s v="CUST1343"/>
    <x v="0"/>
    <n v="38"/>
    <s v="PROD95"/>
    <s v="Sports Stopwatch Basic"/>
    <x v="0"/>
    <x v="11"/>
    <s v="STORE14"/>
    <s v="Mcdonald Inc"/>
    <s v="South"/>
    <s v="Christopherland"/>
    <s v="Outlet"/>
    <s v="COD"/>
    <n v="2"/>
    <n v="1.0000000000000009E-2"/>
    <n v="452.29"/>
    <x v="1905"/>
  </r>
  <r>
    <s v="SALE1909"/>
    <x v="123"/>
    <x v="0"/>
    <x v="0"/>
    <s v="CUST1445"/>
    <x v="1"/>
    <n v="41"/>
    <s v="PROD54"/>
    <s v="Sports Stopwatch Pro"/>
    <x v="0"/>
    <x v="11"/>
    <s v="STORE18"/>
    <s v="Guerrero-Schmitt"/>
    <s v="East"/>
    <s v="East Stevechester"/>
    <s v="Flagship"/>
    <s v="COD"/>
    <n v="2"/>
    <n v="0.10999999999999999"/>
    <n v="810.81"/>
    <x v="1906"/>
  </r>
  <r>
    <s v="SALE1910"/>
    <x v="590"/>
    <x v="8"/>
    <x v="0"/>
    <s v="CUST1031"/>
    <x v="0"/>
    <n v="41"/>
    <s v="PROD61"/>
    <s v="Tennis Ball 3-Pack"/>
    <x v="0"/>
    <x v="20"/>
    <s v="STORE8"/>
    <s v="Mann-Austin"/>
    <s v="East"/>
    <s v="Vasquezborough"/>
    <s v="Online"/>
    <s v="COD"/>
    <n v="1"/>
    <n v="9.9999999999999867E-2"/>
    <n v="846.66999999999985"/>
    <x v="1907"/>
  </r>
  <r>
    <s v="SALE1911"/>
    <x v="581"/>
    <x v="9"/>
    <x v="0"/>
    <s v="CUST1017"/>
    <x v="1"/>
    <n v="60"/>
    <s v="PROD24"/>
    <s v="Foldable Camping Chair"/>
    <x v="0"/>
    <x v="9"/>
    <s v="STORE6"/>
    <s v="Mann-Austin"/>
    <s v="East"/>
    <s v="Vasquezborough"/>
    <s v="Online"/>
    <s v="COD"/>
    <n v="4"/>
    <n v="0.23999999999999988"/>
    <n v="73.549999999999983"/>
    <x v="1908"/>
  </r>
  <r>
    <s v="SALE1912"/>
    <x v="206"/>
    <x v="0"/>
    <x v="2"/>
    <s v="CUST1278"/>
    <x v="1"/>
    <n v="42"/>
    <s v="PROD92"/>
    <s v="Microwave Oven"/>
    <x v="3"/>
    <x v="5"/>
    <s v="STORE6"/>
    <s v="Mann-Austin"/>
    <s v="East"/>
    <s v="Vasquezborough"/>
    <s v="Online"/>
    <s v="COD"/>
    <n v="1"/>
    <n v="4.0000000000000036E-2"/>
    <n v="882.03"/>
    <x v="1909"/>
  </r>
  <r>
    <s v="SALE1913"/>
    <x v="53"/>
    <x v="11"/>
    <x v="0"/>
    <s v="CUST1008"/>
    <x v="1"/>
    <n v="53"/>
    <s v="PROD22"/>
    <s v="Carbon Fiber Tennis Racket"/>
    <x v="0"/>
    <x v="20"/>
    <s v="STORE14"/>
    <s v="Mcdonald Inc"/>
    <s v="South"/>
    <s v="Christopherland"/>
    <s v="Outlet"/>
    <s v="Credit Card"/>
    <n v="1"/>
    <n v="0.20999999999999996"/>
    <n v="958.44"/>
    <x v="1910"/>
  </r>
  <r>
    <s v="SALE1914"/>
    <x v="590"/>
    <x v="8"/>
    <x v="0"/>
    <s v="CUST1008"/>
    <x v="1"/>
    <n v="53"/>
    <s v="PROD99"/>
    <s v="Stainless Steel Cookware Set"/>
    <x v="3"/>
    <x v="8"/>
    <s v="STORE2"/>
    <s v="Mann-Austin"/>
    <s v="East"/>
    <s v="Vasquezborough"/>
    <s v="Online"/>
    <s v="PayPal"/>
    <n v="1"/>
    <n v="1.0000000000000009E-2"/>
    <n v="716.29"/>
    <x v="1911"/>
  </r>
  <r>
    <s v="SALE1915"/>
    <x v="674"/>
    <x v="10"/>
    <x v="0"/>
    <s v="CUST1323"/>
    <x v="1"/>
    <n v="64"/>
    <s v="PROD9"/>
    <s v="Face Foundation Kit"/>
    <x v="2"/>
    <x v="19"/>
    <s v="STORE16"/>
    <s v="Frederick-Wright"/>
    <s v="West"/>
    <s v="New Jimmymouth"/>
    <s v="Flagship"/>
    <s v="PayPal"/>
    <n v="2"/>
    <n v="1.0000000000000009E-2"/>
    <n v="409.14"/>
    <x v="1912"/>
  </r>
  <r>
    <s v="SALE1916"/>
    <x v="679"/>
    <x v="6"/>
    <x v="2"/>
    <s v="CUST1084"/>
    <x v="1"/>
    <n v="26"/>
    <s v="PROD99"/>
    <s v="Stainless Steel Cookware Set"/>
    <x v="3"/>
    <x v="8"/>
    <s v="STORE9"/>
    <s v="Mann-Austin"/>
    <s v="East"/>
    <s v="Vasquezborough"/>
    <s v="Online"/>
    <s v="PayPal"/>
    <n v="4"/>
    <n v="9.9999999999999978E-2"/>
    <n v="261.73"/>
    <x v="1913"/>
  </r>
  <r>
    <s v="SALE1917"/>
    <x v="232"/>
    <x v="4"/>
    <x v="2"/>
    <s v="CUST1466"/>
    <x v="0"/>
    <n v="18"/>
    <s v="PROD12"/>
    <s v="Men's Graphic T-Shirt"/>
    <x v="4"/>
    <x v="12"/>
    <s v="STORE0"/>
    <s v="Rivera-Warner"/>
    <s v="East"/>
    <s v="Washingtonfurt"/>
    <s v="Flagship"/>
    <s v="COD"/>
    <n v="2"/>
    <n v="0.19999999999999996"/>
    <n v="687.34999999999991"/>
    <x v="1914"/>
  </r>
  <r>
    <s v="SALE1918"/>
    <x v="275"/>
    <x v="8"/>
    <x v="2"/>
    <s v="CUST1207"/>
    <x v="1"/>
    <n v="28"/>
    <s v="PROD84"/>
    <s v="Wooden Bookshelf"/>
    <x v="3"/>
    <x v="22"/>
    <s v="STORE8"/>
    <s v="Mann-Austin"/>
    <s v="East"/>
    <s v="Vasquezborough"/>
    <s v="Online"/>
    <s v="Credit Card"/>
    <n v="2"/>
    <n v="0.20999999999999996"/>
    <n v="30.14"/>
    <x v="1915"/>
  </r>
  <r>
    <s v="SALE1919"/>
    <x v="609"/>
    <x v="1"/>
    <x v="0"/>
    <s v="CUST1099"/>
    <x v="0"/>
    <n v="35"/>
    <s v="PROD34"/>
    <s v="Gaming Mechanical Keyboard"/>
    <x v="1"/>
    <x v="3"/>
    <s v="STORE8"/>
    <s v="Mann-Austin"/>
    <s v="East"/>
    <s v="Vasquezborough"/>
    <s v="Online"/>
    <s v="PayPal"/>
    <n v="3"/>
    <n v="0.12000000000000011"/>
    <n v="570.12000000000012"/>
    <x v="1916"/>
  </r>
  <r>
    <s v="SALE1920"/>
    <x v="144"/>
    <x v="7"/>
    <x v="2"/>
    <s v="CUST1281"/>
    <x v="0"/>
    <n v="59"/>
    <s v="PROD77"/>
    <s v="WiFi Mesh Router"/>
    <x v="1"/>
    <x v="5"/>
    <s v="STORE19"/>
    <s v="Mann-Austin"/>
    <s v="East"/>
    <s v="Vasquezborough"/>
    <s v="Online"/>
    <s v="COD"/>
    <n v="3"/>
    <n v="0.29000000000000004"/>
    <n v="401.87000000000006"/>
    <x v="1917"/>
  </r>
  <r>
    <s v="SALE1921"/>
    <x v="248"/>
    <x v="3"/>
    <x v="0"/>
    <s v="CUST1496"/>
    <x v="0"/>
    <n v="56"/>
    <s v="PROD79"/>
    <s v="Decorative Lamp Shade"/>
    <x v="3"/>
    <x v="16"/>
    <s v="STORE12"/>
    <s v="Martinez, Adkins and Johnson"/>
    <s v="North"/>
    <s v="Danielmouth"/>
    <s v="Flagship"/>
    <s v="Credit Card"/>
    <n v="4"/>
    <n v="0.30000000000000004"/>
    <n v="619.35"/>
    <x v="1918"/>
  </r>
  <r>
    <s v="SALE1922"/>
    <x v="149"/>
    <x v="1"/>
    <x v="1"/>
    <s v="CUST1247"/>
    <x v="0"/>
    <n v="32"/>
    <s v="PROD46"/>
    <s v="Men's Winter Jacket"/>
    <x v="4"/>
    <x v="21"/>
    <s v="STORE17"/>
    <s v="Holloway Ltd"/>
    <s v="North"/>
    <s v="Bensonhaven"/>
    <s v="Flagship"/>
    <s v="PayPal"/>
    <n v="4"/>
    <n v="0.27"/>
    <n v="569.36"/>
    <x v="1919"/>
  </r>
  <r>
    <s v="SALE1923"/>
    <x v="431"/>
    <x v="6"/>
    <x v="0"/>
    <s v="CUST1476"/>
    <x v="1"/>
    <n v="33"/>
    <s v="PROD27"/>
    <s v="Decorative Floor Vase"/>
    <x v="3"/>
    <x v="6"/>
    <s v="STORE4"/>
    <s v="Mann-Austin"/>
    <s v="East"/>
    <s v="Vasquezborough"/>
    <s v="Online"/>
    <s v="COD"/>
    <n v="2"/>
    <n v="0.30000000000000004"/>
    <n v="846.35000000000014"/>
    <x v="1920"/>
  </r>
  <r>
    <s v="SALE1924"/>
    <x v="68"/>
    <x v="0"/>
    <x v="2"/>
    <s v="CUST1434"/>
    <x v="1"/>
    <n v="48"/>
    <s v="PROD30"/>
    <s v="Stainless Steel Cutlery Set"/>
    <x v="3"/>
    <x v="8"/>
    <s v="STORE2"/>
    <s v="Mann-Austin"/>
    <s v="East"/>
    <s v="Vasquezborough"/>
    <s v="Online"/>
    <s v="PayPal"/>
    <n v="1"/>
    <n v="0.29000000000000004"/>
    <n v="788.45"/>
    <x v="1921"/>
  </r>
  <r>
    <s v="SALE1925"/>
    <x v="200"/>
    <x v="7"/>
    <x v="2"/>
    <s v="CUST1360"/>
    <x v="0"/>
    <n v="34"/>
    <s v="PROD35"/>
    <s v="Bedroom Table Lamp"/>
    <x v="3"/>
    <x v="16"/>
    <s v="STORE12"/>
    <s v="Martinez, Adkins and Johnson"/>
    <s v="North"/>
    <s v="Danielmouth"/>
    <s v="Flagship"/>
    <s v="COD"/>
    <n v="2"/>
    <n v="7.0000000000000062E-2"/>
    <n v="338.81"/>
    <x v="1922"/>
  </r>
  <r>
    <s v="SALE1926"/>
    <x v="96"/>
    <x v="8"/>
    <x v="2"/>
    <s v="CUST1026"/>
    <x v="1"/>
    <n v="18"/>
    <s v="PROD14"/>
    <s v="Decorative Wall Mirror"/>
    <x v="3"/>
    <x v="6"/>
    <s v="STORE5"/>
    <s v="Mann-Austin"/>
    <s v="East"/>
    <s v="Vasquezborough"/>
    <s v="Online"/>
    <s v="COD"/>
    <n v="4"/>
    <n v="6.0000000000000053E-2"/>
    <n v="94.48"/>
    <x v="1923"/>
  </r>
  <r>
    <s v="SALE1927"/>
    <x v="81"/>
    <x v="8"/>
    <x v="0"/>
    <s v="CUST1477"/>
    <x v="1"/>
    <n v="41"/>
    <s v="PROD19"/>
    <s v="Knee Support Brace"/>
    <x v="0"/>
    <x v="20"/>
    <s v="STORE13"/>
    <s v="Martinez, Adkins and Johnson"/>
    <s v="North"/>
    <s v="Danielmouth"/>
    <s v="Flagship"/>
    <s v="PayPal"/>
    <n v="3"/>
    <n v="0.16000000000000003"/>
    <n v="941.85"/>
    <x v="1924"/>
  </r>
  <r>
    <s v="SALE1928"/>
    <x v="57"/>
    <x v="3"/>
    <x v="1"/>
    <s v="CUST1161"/>
    <x v="1"/>
    <n v="18"/>
    <s v="PROD45"/>
    <s v="High-Grip Football"/>
    <x v="0"/>
    <x v="0"/>
    <s v="STORE5"/>
    <s v="Mann-Austin"/>
    <s v="East"/>
    <s v="Vasquezborough"/>
    <s v="Online"/>
    <s v="PayPal"/>
    <n v="2"/>
    <n v="0.14000000000000012"/>
    <n v="336.97000000000008"/>
    <x v="1925"/>
  </r>
  <r>
    <s v="SALE1929"/>
    <x v="23"/>
    <x v="2"/>
    <x v="0"/>
    <s v="CUST1310"/>
    <x v="0"/>
    <n v="20"/>
    <s v="PROD5"/>
    <s v="Men's Roll-On Perfume"/>
    <x v="2"/>
    <x v="2"/>
    <s v="STORE5"/>
    <s v="Mann-Austin"/>
    <s v="East"/>
    <s v="Vasquezborough"/>
    <s v="Online"/>
    <s v="PayPal"/>
    <n v="2"/>
    <n v="8.9999999999999969E-2"/>
    <n v="344.16"/>
    <x v="1926"/>
  </r>
  <r>
    <s v="SALE1930"/>
    <x v="597"/>
    <x v="0"/>
    <x v="2"/>
    <s v="CUST1300"/>
    <x v="0"/>
    <n v="29"/>
    <s v="PROD48"/>
    <s v="Car Dashboard Phone Holder"/>
    <x v="1"/>
    <x v="11"/>
    <s v="STORE9"/>
    <s v="Mann-Austin"/>
    <s v="East"/>
    <s v="Vasquezborough"/>
    <s v="Online"/>
    <s v="Credit Card"/>
    <n v="1"/>
    <n v="0.15000000000000002"/>
    <n v="841.53"/>
    <x v="1927"/>
  </r>
  <r>
    <s v="SALE1931"/>
    <x v="680"/>
    <x v="2"/>
    <x v="2"/>
    <s v="CUST1424"/>
    <x v="0"/>
    <n v="53"/>
    <s v="PROD83"/>
    <s v="Hydrating Face Cleanser"/>
    <x v="2"/>
    <x v="18"/>
    <s v="STORE17"/>
    <s v="Holloway Ltd"/>
    <s v="North"/>
    <s v="Bensonhaven"/>
    <s v="Flagship"/>
    <s v="COD"/>
    <n v="3"/>
    <n v="0.29000000000000004"/>
    <n v="63.36"/>
    <x v="1928"/>
  </r>
  <r>
    <s v="SALE1932"/>
    <x v="640"/>
    <x v="0"/>
    <x v="2"/>
    <s v="CUST1496"/>
    <x v="0"/>
    <n v="56"/>
    <s v="PROD78"/>
    <s v="Essential Oil Diffuser"/>
    <x v="3"/>
    <x v="6"/>
    <s v="STORE8"/>
    <s v="Mann-Austin"/>
    <s v="East"/>
    <s v="Vasquezborough"/>
    <s v="Online"/>
    <s v="Credit Card"/>
    <n v="2"/>
    <n v="9.9999999999999978E-2"/>
    <n v="552.49"/>
    <x v="1929"/>
  </r>
  <r>
    <s v="SALE1933"/>
    <x v="554"/>
    <x v="9"/>
    <x v="2"/>
    <s v="CUST1236"/>
    <x v="1"/>
    <n v="42"/>
    <s v="PROD24"/>
    <s v="Foldable Camping Chair"/>
    <x v="0"/>
    <x v="9"/>
    <s v="STORE6"/>
    <s v="Mann-Austin"/>
    <s v="East"/>
    <s v="Vasquezborough"/>
    <s v="Online"/>
    <s v="Credit Card"/>
    <n v="3"/>
    <n v="2.9999999999999916E-2"/>
    <n v="447.37999999999988"/>
    <x v="1930"/>
  </r>
  <r>
    <s v="SALE1934"/>
    <x v="400"/>
    <x v="3"/>
    <x v="1"/>
    <s v="CUST1450"/>
    <x v="0"/>
    <n v="59"/>
    <s v="PROD73"/>
    <s v="Shin Guards – Adult"/>
    <x v="0"/>
    <x v="0"/>
    <s v="STORE19"/>
    <s v="Mann-Austin"/>
    <s v="East"/>
    <s v="Vasquezborough"/>
    <s v="Online"/>
    <s v="COD"/>
    <n v="1"/>
    <n v="0.20999999999999996"/>
    <n v="727.7"/>
    <x v="1931"/>
  </r>
  <r>
    <s v="SALE1935"/>
    <x v="619"/>
    <x v="3"/>
    <x v="1"/>
    <s v="CUST1436"/>
    <x v="0"/>
    <n v="61"/>
    <s v="PROD51"/>
    <s v="HDMI Cable – 2m"/>
    <x v="1"/>
    <x v="11"/>
    <s v="STORE7"/>
    <s v="Mann-Austin"/>
    <s v="East"/>
    <s v="Vasquezborough"/>
    <s v="Online"/>
    <s v="Credit Card"/>
    <n v="4"/>
    <n v="8.0000000000000071E-2"/>
    <n v="581.34"/>
    <x v="1932"/>
  </r>
  <r>
    <s v="SALE1936"/>
    <x v="376"/>
    <x v="5"/>
    <x v="2"/>
    <s v="CUST1096"/>
    <x v="1"/>
    <n v="30"/>
    <s v="PROD66"/>
    <s v="Women's Hair Dryer Brush"/>
    <x v="2"/>
    <x v="4"/>
    <s v="STORE1"/>
    <s v="Martinez, Adkins and Johnson"/>
    <s v="North"/>
    <s v="Danielmouth"/>
    <s v="Flagship"/>
    <s v="PayPal"/>
    <n v="1"/>
    <n v="0.18999999999999984"/>
    <n v="338.82999999999993"/>
    <x v="1933"/>
  </r>
  <r>
    <s v="SALE1937"/>
    <x v="493"/>
    <x v="1"/>
    <x v="1"/>
    <s v="CUST1285"/>
    <x v="1"/>
    <n v="46"/>
    <s v="PROD49"/>
    <s v="Men's Roll-On Perfume"/>
    <x v="2"/>
    <x v="2"/>
    <s v="STORE13"/>
    <s v="Martinez, Adkins and Johnson"/>
    <s v="North"/>
    <s v="Danielmouth"/>
    <s v="Flagship"/>
    <s v="Credit Card"/>
    <n v="4"/>
    <n v="0.25"/>
    <n v="568.81000000000006"/>
    <x v="1934"/>
  </r>
  <r>
    <s v="SALE1938"/>
    <x v="48"/>
    <x v="3"/>
    <x v="0"/>
    <s v="CUST1375"/>
    <x v="0"/>
    <n v="26"/>
    <s v="PROD61"/>
    <s v="Tennis Ball 3-Pack"/>
    <x v="0"/>
    <x v="20"/>
    <s v="STORE17"/>
    <s v="Holloway Ltd"/>
    <s v="North"/>
    <s v="Bensonhaven"/>
    <s v="Flagship"/>
    <s v="PayPal"/>
    <n v="2"/>
    <n v="0.15000000000000002"/>
    <n v="352.63"/>
    <x v="1935"/>
  </r>
  <r>
    <s v="SALE1939"/>
    <x v="408"/>
    <x v="9"/>
    <x v="0"/>
    <s v="CUST1156"/>
    <x v="0"/>
    <n v="46"/>
    <s v="PROD96"/>
    <s v="Women's Formal Blazer"/>
    <x v="4"/>
    <x v="21"/>
    <s v="STORE13"/>
    <s v="Martinez, Adkins and Johnson"/>
    <s v="North"/>
    <s v="Danielmouth"/>
    <s v="Flagship"/>
    <s v="PayPal"/>
    <n v="2"/>
    <n v="0.15000000000000002"/>
    <n v="629.86"/>
    <x v="1936"/>
  </r>
  <r>
    <s v="SALE1940"/>
    <x v="376"/>
    <x v="5"/>
    <x v="2"/>
    <s v="CUST1493"/>
    <x v="0"/>
    <n v="28"/>
    <s v="PROD98"/>
    <s v="Portable Bluetooth Speaker"/>
    <x v="1"/>
    <x v="1"/>
    <s v="STORE3"/>
    <s v="Mann-Austin"/>
    <s v="East"/>
    <s v="Vasquezborough"/>
    <s v="Online"/>
    <s v="Credit Card"/>
    <n v="3"/>
    <n v="7.0000000000000173E-2"/>
    <n v="212.08"/>
    <x v="1937"/>
  </r>
  <r>
    <s v="SALE1941"/>
    <x v="424"/>
    <x v="11"/>
    <x v="0"/>
    <s v="CUST1161"/>
    <x v="1"/>
    <n v="18"/>
    <s v="PROD57"/>
    <s v="Foam Roller"/>
    <x v="0"/>
    <x v="13"/>
    <s v="STORE2"/>
    <s v="Mann-Austin"/>
    <s v="East"/>
    <s v="Vasquezborough"/>
    <s v="Online"/>
    <s v="PayPal"/>
    <n v="3"/>
    <n v="5.0000000000000155E-2"/>
    <n v="878.62000000000023"/>
    <x v="1938"/>
  </r>
  <r>
    <s v="SALE1942"/>
    <x v="252"/>
    <x v="4"/>
    <x v="2"/>
    <s v="CUST1261"/>
    <x v="1"/>
    <n v="27"/>
    <s v="PROD80"/>
    <s v="Wall-Mounted Spice Rack"/>
    <x v="3"/>
    <x v="8"/>
    <s v="STORE10"/>
    <s v="Martinez, Adkins and Johnson"/>
    <s v="North"/>
    <s v="Danielmouth"/>
    <s v="Flagship"/>
    <s v="PayPal"/>
    <n v="4"/>
    <n v="0.22999999999999998"/>
    <n v="87.829999999999984"/>
    <x v="1939"/>
  </r>
  <r>
    <s v="SALE1943"/>
    <x v="631"/>
    <x v="2"/>
    <x v="2"/>
    <s v="CUST1275"/>
    <x v="0"/>
    <n v="22"/>
    <s v="PROD56"/>
    <s v="Premium Blanket Throw"/>
    <x v="3"/>
    <x v="6"/>
    <s v="STORE9"/>
    <s v="Mann-Austin"/>
    <s v="East"/>
    <s v="Vasquezborough"/>
    <s v="Online"/>
    <s v="COD"/>
    <n v="3"/>
    <n v="0.15000000000000002"/>
    <n v="442.64000000000004"/>
    <x v="1940"/>
  </r>
  <r>
    <s v="SALE1944"/>
    <x v="156"/>
    <x v="5"/>
    <x v="2"/>
    <s v="CUST1093"/>
    <x v="1"/>
    <n v="28"/>
    <s v="PROD38"/>
    <s v="Sports Water Hydration Pack"/>
    <x v="0"/>
    <x v="9"/>
    <s v="STORE2"/>
    <s v="Mann-Austin"/>
    <s v="East"/>
    <s v="Vasquezborough"/>
    <s v="Online"/>
    <s v="COD"/>
    <n v="3"/>
    <n v="9.000000000000008E-2"/>
    <n v="410.04000000000008"/>
    <x v="1941"/>
  </r>
  <r>
    <s v="SALE1945"/>
    <x v="343"/>
    <x v="5"/>
    <x v="2"/>
    <s v="CUST1133"/>
    <x v="1"/>
    <n v="62"/>
    <s v="PROD94"/>
    <s v="Vitamin E Body Lotion"/>
    <x v="2"/>
    <x v="18"/>
    <s v="STORE17"/>
    <s v="Holloway Ltd"/>
    <s v="North"/>
    <s v="Bensonhaven"/>
    <s v="Flagship"/>
    <s v="Credit Card"/>
    <n v="1"/>
    <n v="0.27"/>
    <n v="355.31"/>
    <x v="1942"/>
  </r>
  <r>
    <s v="SALE1946"/>
    <x v="48"/>
    <x v="3"/>
    <x v="0"/>
    <s v="CUST1376"/>
    <x v="0"/>
    <n v="30"/>
    <s v="PROD9"/>
    <s v="Face Foundation Kit"/>
    <x v="2"/>
    <x v="19"/>
    <s v="STORE13"/>
    <s v="Martinez, Adkins and Johnson"/>
    <s v="North"/>
    <s v="Danielmouth"/>
    <s v="Flagship"/>
    <s v="COD"/>
    <n v="4"/>
    <n v="0.25"/>
    <n v="243.13"/>
    <x v="1943"/>
  </r>
  <r>
    <s v="SALE1947"/>
    <x v="339"/>
    <x v="3"/>
    <x v="0"/>
    <s v="CUST1229"/>
    <x v="1"/>
    <n v="32"/>
    <s v="PROD59"/>
    <s v="Men's Hair Styling Gel"/>
    <x v="2"/>
    <x v="4"/>
    <s v="STORE11"/>
    <s v="Martinez, Adkins and Johnson"/>
    <s v="North"/>
    <s v="Danielmouth"/>
    <s v="Flagship"/>
    <s v="COD"/>
    <n v="2"/>
    <n v="0.28000000000000003"/>
    <n v="410.63"/>
    <x v="1944"/>
  </r>
  <r>
    <s v="SALE1948"/>
    <x v="655"/>
    <x v="4"/>
    <x v="0"/>
    <s v="CUST1425"/>
    <x v="0"/>
    <n v="40"/>
    <s v="PROD94"/>
    <s v="Vitamin E Body Lotion"/>
    <x v="2"/>
    <x v="18"/>
    <s v="STORE10"/>
    <s v="Martinez, Adkins and Johnson"/>
    <s v="North"/>
    <s v="Danielmouth"/>
    <s v="Flagship"/>
    <s v="PayPal"/>
    <n v="4"/>
    <n v="0.16000000000000003"/>
    <n v="101.25"/>
    <x v="1945"/>
  </r>
  <r>
    <s v="SALE1949"/>
    <x v="445"/>
    <x v="4"/>
    <x v="0"/>
    <s v="CUST1226"/>
    <x v="0"/>
    <n v="54"/>
    <s v="PROD7"/>
    <s v="Men's Sports Shorts"/>
    <x v="4"/>
    <x v="14"/>
    <s v="STORE17"/>
    <s v="Holloway Ltd"/>
    <s v="North"/>
    <s v="Bensonhaven"/>
    <s v="Flagship"/>
    <s v="PayPal"/>
    <n v="4"/>
    <n v="3.0000000000000027E-2"/>
    <n v="716.39"/>
    <x v="1946"/>
  </r>
  <r>
    <s v="SALE1950"/>
    <x v="331"/>
    <x v="4"/>
    <x v="0"/>
    <s v="CUST1094"/>
    <x v="1"/>
    <n v="43"/>
    <s v="PROD73"/>
    <s v="Shin Guards – Adult"/>
    <x v="0"/>
    <x v="0"/>
    <s v="STORE1"/>
    <s v="Martinez, Adkins and Johnson"/>
    <s v="North"/>
    <s v="Danielmouth"/>
    <s v="Flagship"/>
    <s v="PayPal"/>
    <n v="1"/>
    <n v="0.24"/>
    <n v="721.74000000000012"/>
    <x v="1947"/>
  </r>
  <r>
    <s v="SALE1951"/>
    <x v="404"/>
    <x v="6"/>
    <x v="2"/>
    <s v="CUST1054"/>
    <x v="0"/>
    <n v="24"/>
    <s v="PROD62"/>
    <s v="Laptop Cooling Pad"/>
    <x v="1"/>
    <x v="3"/>
    <s v="STORE11"/>
    <s v="Martinez, Adkins and Johnson"/>
    <s v="North"/>
    <s v="Danielmouth"/>
    <s v="Flagship"/>
    <s v="Credit Card"/>
    <n v="2"/>
    <n v="2.0000000000000129E-2"/>
    <n v="527.91000000000008"/>
    <x v="1948"/>
  </r>
  <r>
    <s v="SALE1952"/>
    <x v="492"/>
    <x v="7"/>
    <x v="0"/>
    <s v="CUST1319"/>
    <x v="0"/>
    <n v="54"/>
    <s v="PROD52"/>
    <s v="Rugby Ball"/>
    <x v="0"/>
    <x v="0"/>
    <s v="STORE13"/>
    <s v="Martinez, Adkins and Johnson"/>
    <s v="North"/>
    <s v="Danielmouth"/>
    <s v="Flagship"/>
    <s v="COD"/>
    <n v="2"/>
    <n v="0.18999999999999995"/>
    <n v="945.92"/>
    <x v="1949"/>
  </r>
  <r>
    <s v="SALE1953"/>
    <x v="208"/>
    <x v="5"/>
    <x v="2"/>
    <s v="CUST1081"/>
    <x v="1"/>
    <n v="34"/>
    <s v="PROD56"/>
    <s v="Premium Blanket Throw"/>
    <x v="3"/>
    <x v="6"/>
    <s v="STORE17"/>
    <s v="Holloway Ltd"/>
    <s v="North"/>
    <s v="Bensonhaven"/>
    <s v="Flagship"/>
    <s v="PayPal"/>
    <n v="2"/>
    <n v="0.16000000000000003"/>
    <n v="981.35"/>
    <x v="1950"/>
  </r>
  <r>
    <s v="SALE1954"/>
    <x v="641"/>
    <x v="2"/>
    <x v="2"/>
    <s v="CUST1223"/>
    <x v="0"/>
    <n v="50"/>
    <s v="PROD59"/>
    <s v="Men's Hair Styling Gel"/>
    <x v="2"/>
    <x v="4"/>
    <s v="STORE3"/>
    <s v="Mann-Austin"/>
    <s v="East"/>
    <s v="Vasquezborough"/>
    <s v="Online"/>
    <s v="Credit Card"/>
    <n v="1"/>
    <n v="0.14000000000000001"/>
    <n v="913.99"/>
    <x v="1951"/>
  </r>
  <r>
    <s v="SALE1955"/>
    <x v="198"/>
    <x v="0"/>
    <x v="2"/>
    <s v="CUST1011"/>
    <x v="1"/>
    <n v="28"/>
    <s v="PROD66"/>
    <s v="Women's Hair Dryer Brush"/>
    <x v="2"/>
    <x v="4"/>
    <s v="STORE8"/>
    <s v="Mann-Austin"/>
    <s v="East"/>
    <s v="Vasquezborough"/>
    <s v="Online"/>
    <s v="PayPal"/>
    <n v="4"/>
    <n v="0.17999999999999994"/>
    <n v="270.69"/>
    <x v="1952"/>
  </r>
  <r>
    <s v="SALE1956"/>
    <x v="456"/>
    <x v="4"/>
    <x v="2"/>
    <s v="CUST1161"/>
    <x v="1"/>
    <n v="18"/>
    <s v="PROD77"/>
    <s v="WiFi Mesh Router"/>
    <x v="1"/>
    <x v="5"/>
    <s v="STORE6"/>
    <s v="Mann-Austin"/>
    <s v="East"/>
    <s v="Vasquezborough"/>
    <s v="Online"/>
    <s v="Credit Card"/>
    <n v="3"/>
    <n v="2.0000000000000018E-2"/>
    <n v="998.58"/>
    <x v="1953"/>
  </r>
  <r>
    <s v="SALE1957"/>
    <x v="330"/>
    <x v="5"/>
    <x v="2"/>
    <s v="CUST1456"/>
    <x v="1"/>
    <n v="59"/>
    <s v="PROD37"/>
    <s v="Men's Casual Sneakers"/>
    <x v="4"/>
    <x v="15"/>
    <s v="STORE9"/>
    <s v="Mann-Austin"/>
    <s v="East"/>
    <s v="Vasquezborough"/>
    <s v="Online"/>
    <s v="Credit Card"/>
    <n v="3"/>
    <n v="0.18000000000000005"/>
    <n v="765.12000000000012"/>
    <x v="1954"/>
  </r>
  <r>
    <s v="SALE1958"/>
    <x v="592"/>
    <x v="11"/>
    <x v="1"/>
    <s v="CUST1072"/>
    <x v="1"/>
    <n v="39"/>
    <s v="PROD64"/>
    <s v="Matte Lipstick Set"/>
    <x v="2"/>
    <x v="19"/>
    <s v="STORE19"/>
    <s v="Mann-Austin"/>
    <s v="East"/>
    <s v="Vasquezborough"/>
    <s v="Online"/>
    <s v="COD"/>
    <n v="3"/>
    <n v="0.17000000000000004"/>
    <n v="449.99000000000007"/>
    <x v="1955"/>
  </r>
  <r>
    <s v="SALE1959"/>
    <x v="236"/>
    <x v="1"/>
    <x v="0"/>
    <s v="CUST1252"/>
    <x v="0"/>
    <n v="26"/>
    <s v="PROD43"/>
    <s v="USB External Hard Drive"/>
    <x v="1"/>
    <x v="3"/>
    <s v="STORE11"/>
    <s v="Martinez, Adkins and Johnson"/>
    <s v="North"/>
    <s v="Danielmouth"/>
    <s v="Flagship"/>
    <s v="COD"/>
    <n v="2"/>
    <n v="1.0000000000000009E-2"/>
    <n v="249.02"/>
    <x v="1956"/>
  </r>
  <r>
    <s v="SALE1960"/>
    <x v="146"/>
    <x v="2"/>
    <x v="0"/>
    <s v="CUST1137"/>
    <x v="1"/>
    <n v="55"/>
    <s v="PROD57"/>
    <s v="Foam Roller"/>
    <x v="0"/>
    <x v="13"/>
    <s v="STORE19"/>
    <s v="Mann-Austin"/>
    <s v="East"/>
    <s v="Vasquezborough"/>
    <s v="Online"/>
    <s v="Credit Card"/>
    <n v="3"/>
    <n v="5.0000000000000044E-2"/>
    <n v="223.64"/>
    <x v="1957"/>
  </r>
  <r>
    <s v="SALE1961"/>
    <x v="642"/>
    <x v="11"/>
    <x v="2"/>
    <s v="CUST1106"/>
    <x v="1"/>
    <n v="53"/>
    <s v="PROD24"/>
    <s v="Foldable Camping Chair"/>
    <x v="0"/>
    <x v="9"/>
    <s v="STORE4"/>
    <s v="Mann-Austin"/>
    <s v="East"/>
    <s v="Vasquezborough"/>
    <s v="Online"/>
    <s v="Credit Card"/>
    <n v="2"/>
    <n v="0.12"/>
    <n v="92.94"/>
    <x v="1958"/>
  </r>
  <r>
    <s v="SALE1962"/>
    <x v="410"/>
    <x v="10"/>
    <x v="0"/>
    <s v="CUST1361"/>
    <x v="0"/>
    <n v="64"/>
    <s v="PROD16"/>
    <s v="Beard Grooming Kit"/>
    <x v="2"/>
    <x v="17"/>
    <s v="STORE2"/>
    <s v="Mann-Austin"/>
    <s v="East"/>
    <s v="Vasquezborough"/>
    <s v="Online"/>
    <s v="COD"/>
    <n v="4"/>
    <n v="1.9999999999999907E-2"/>
    <n v="268.3"/>
    <x v="1959"/>
  </r>
  <r>
    <s v="SALE1963"/>
    <x v="505"/>
    <x v="10"/>
    <x v="2"/>
    <s v="CUST1442"/>
    <x v="1"/>
    <n v="42"/>
    <s v="PROD59"/>
    <s v="Men's Hair Styling Gel"/>
    <x v="2"/>
    <x v="4"/>
    <s v="STORE19"/>
    <s v="Mann-Austin"/>
    <s v="East"/>
    <s v="Vasquezborough"/>
    <s v="Online"/>
    <s v="Credit Card"/>
    <n v="4"/>
    <n v="3.0000000000000027E-2"/>
    <n v="835.61"/>
    <x v="1960"/>
  </r>
  <r>
    <s v="SALE1964"/>
    <x v="111"/>
    <x v="10"/>
    <x v="0"/>
    <s v="CUST1382"/>
    <x v="1"/>
    <n v="20"/>
    <s v="PROD68"/>
    <s v="Wooden Nightstand"/>
    <x v="3"/>
    <x v="22"/>
    <s v="STORE5"/>
    <s v="Mann-Austin"/>
    <s v="East"/>
    <s v="Vasquezborough"/>
    <s v="Online"/>
    <s v="Credit Card"/>
    <n v="3"/>
    <n v="0.10999999999999999"/>
    <n v="120.97"/>
    <x v="1961"/>
  </r>
  <r>
    <s v="SALE1965"/>
    <x v="557"/>
    <x v="5"/>
    <x v="0"/>
    <s v="CUST1030"/>
    <x v="1"/>
    <n v="64"/>
    <s v="PROD40"/>
    <s v="Noise-Canceling Headphones"/>
    <x v="1"/>
    <x v="1"/>
    <s v="STORE9"/>
    <s v="Mann-Austin"/>
    <s v="East"/>
    <s v="Vasquezborough"/>
    <s v="Online"/>
    <s v="COD"/>
    <n v="2"/>
    <n v="3.0000000000000027E-2"/>
    <n v="26.36"/>
    <x v="1962"/>
  </r>
  <r>
    <s v="SALE1966"/>
    <x v="377"/>
    <x v="7"/>
    <x v="2"/>
    <s v="CUST1033"/>
    <x v="0"/>
    <n v="25"/>
    <s v="PROD77"/>
    <s v="WiFi Mesh Router"/>
    <x v="1"/>
    <x v="5"/>
    <s v="STORE6"/>
    <s v="Mann-Austin"/>
    <s v="East"/>
    <s v="Vasquezborough"/>
    <s v="Online"/>
    <s v="PayPal"/>
    <n v="1"/>
    <n v="0.10999999999999999"/>
    <n v="918.87"/>
    <x v="1963"/>
  </r>
  <r>
    <s v="SALE1967"/>
    <x v="473"/>
    <x v="5"/>
    <x v="2"/>
    <s v="CUST1031"/>
    <x v="0"/>
    <n v="41"/>
    <s v="PROD67"/>
    <s v="Smart LED Light Strip"/>
    <x v="1"/>
    <x v="11"/>
    <s v="STORE11"/>
    <s v="Martinez, Adkins and Johnson"/>
    <s v="North"/>
    <s v="Danielmouth"/>
    <s v="Flagship"/>
    <s v="PayPal"/>
    <n v="2"/>
    <n v="0.29000000000000004"/>
    <n v="924.73000000000013"/>
    <x v="1964"/>
  </r>
  <r>
    <s v="SALE1968"/>
    <x v="439"/>
    <x v="4"/>
    <x v="2"/>
    <s v="CUST1021"/>
    <x v="1"/>
    <n v="36"/>
    <s v="PROD12"/>
    <s v="Men's Graphic T-Shirt"/>
    <x v="4"/>
    <x v="12"/>
    <s v="STORE10"/>
    <s v="Martinez, Adkins and Johnson"/>
    <s v="North"/>
    <s v="Danielmouth"/>
    <s v="Flagship"/>
    <s v="COD"/>
    <n v="3"/>
    <n v="0.13000000000000012"/>
    <n v="195.31000000000006"/>
    <x v="1965"/>
  </r>
  <r>
    <s v="SALE1969"/>
    <x v="376"/>
    <x v="5"/>
    <x v="2"/>
    <s v="CUST1142"/>
    <x v="0"/>
    <n v="37"/>
    <s v="PROD38"/>
    <s v="Sports Water Hydration Pack"/>
    <x v="0"/>
    <x v="9"/>
    <s v="STORE8"/>
    <s v="Mann-Austin"/>
    <s v="East"/>
    <s v="Vasquezborough"/>
    <s v="Online"/>
    <s v="Credit Card"/>
    <n v="1"/>
    <n v="0.14000000000000001"/>
    <n v="91.38"/>
    <x v="1966"/>
  </r>
  <r>
    <s v="SALE1970"/>
    <x v="681"/>
    <x v="8"/>
    <x v="0"/>
    <s v="CUST1483"/>
    <x v="0"/>
    <n v="48"/>
    <s v="PROD86"/>
    <s v="Kitchen Cutting Board"/>
    <x v="3"/>
    <x v="8"/>
    <s v="STORE11"/>
    <s v="Martinez, Adkins and Johnson"/>
    <s v="North"/>
    <s v="Danielmouth"/>
    <s v="Flagship"/>
    <s v="Credit Card"/>
    <n v="2"/>
    <n v="9.9999999999999978E-2"/>
    <n v="494.35"/>
    <x v="1967"/>
  </r>
  <r>
    <s v="SALE1971"/>
    <x v="85"/>
    <x v="11"/>
    <x v="0"/>
    <s v="CUST1255"/>
    <x v="0"/>
    <n v="21"/>
    <s v="PROD24"/>
    <s v="Foldable Camping Chair"/>
    <x v="0"/>
    <x v="9"/>
    <s v="STORE10"/>
    <s v="Martinez, Adkins and Johnson"/>
    <s v="North"/>
    <s v="Danielmouth"/>
    <s v="Flagship"/>
    <s v="Credit Card"/>
    <n v="1"/>
    <n v="0.10999999999999999"/>
    <n v="412.2"/>
    <x v="1968"/>
  </r>
  <r>
    <s v="SALE1972"/>
    <x v="23"/>
    <x v="2"/>
    <x v="0"/>
    <s v="CUST1394"/>
    <x v="1"/>
    <n v="43"/>
    <s v="PROD79"/>
    <s v="Decorative Lamp Shade"/>
    <x v="3"/>
    <x v="16"/>
    <s v="STORE16"/>
    <s v="Frederick-Wright"/>
    <s v="West"/>
    <s v="New Jimmymouth"/>
    <s v="Flagship"/>
    <s v="PayPal"/>
    <n v="1"/>
    <n v="0.13"/>
    <n v="650.47"/>
    <x v="1969"/>
  </r>
  <r>
    <s v="SALE1973"/>
    <x v="386"/>
    <x v="3"/>
    <x v="1"/>
    <s v="CUST1155"/>
    <x v="1"/>
    <n v="60"/>
    <s v="PROD14"/>
    <s v="Decorative Wall Mirror"/>
    <x v="3"/>
    <x v="6"/>
    <s v="STORE12"/>
    <s v="Martinez, Adkins and Johnson"/>
    <s v="North"/>
    <s v="Danielmouth"/>
    <s v="Flagship"/>
    <s v="PayPal"/>
    <n v="1"/>
    <n v="5.0000000000000044E-2"/>
    <n v="68.209999999999994"/>
    <x v="1970"/>
  </r>
  <r>
    <s v="SALE1974"/>
    <x v="115"/>
    <x v="7"/>
    <x v="2"/>
    <s v="CUST1135"/>
    <x v="1"/>
    <n v="33"/>
    <s v="PROD53"/>
    <s v="Men's Track Pants"/>
    <x v="4"/>
    <x v="14"/>
    <s v="STORE7"/>
    <s v="Mann-Austin"/>
    <s v="East"/>
    <s v="Vasquezborough"/>
    <s v="Online"/>
    <s v="COD"/>
    <n v="2"/>
    <n v="0.25"/>
    <n v="842.89"/>
    <x v="1971"/>
  </r>
  <r>
    <s v="SALE1975"/>
    <x v="155"/>
    <x v="10"/>
    <x v="0"/>
    <s v="CUST1300"/>
    <x v="0"/>
    <n v="29"/>
    <s v="PROD5"/>
    <s v="Men's Roll-On Perfume"/>
    <x v="2"/>
    <x v="2"/>
    <s v="STORE4"/>
    <s v="Mann-Austin"/>
    <s v="East"/>
    <s v="Vasquezborough"/>
    <s v="Online"/>
    <s v="COD"/>
    <n v="2"/>
    <n v="0.24"/>
    <n v="227.95"/>
    <x v="1972"/>
  </r>
  <r>
    <s v="SALE1976"/>
    <x v="432"/>
    <x v="10"/>
    <x v="0"/>
    <s v="CUST1192"/>
    <x v="0"/>
    <n v="26"/>
    <s v="PROD66"/>
    <s v="Women's Hair Dryer Brush"/>
    <x v="2"/>
    <x v="4"/>
    <s v="STORE12"/>
    <s v="Martinez, Adkins and Johnson"/>
    <s v="North"/>
    <s v="Danielmouth"/>
    <s v="Flagship"/>
    <s v="PayPal"/>
    <n v="3"/>
    <n v="0.23999999999999988"/>
    <n v="685.9699999999998"/>
    <x v="1973"/>
  </r>
  <r>
    <s v="SALE1977"/>
    <x v="376"/>
    <x v="5"/>
    <x v="2"/>
    <s v="CUST1365"/>
    <x v="1"/>
    <n v="63"/>
    <s v="PROD29"/>
    <s v="Fabric Sofa Throw Blanket"/>
    <x v="3"/>
    <x v="6"/>
    <s v="STORE2"/>
    <s v="Mann-Austin"/>
    <s v="East"/>
    <s v="Vasquezborough"/>
    <s v="Online"/>
    <s v="Credit Card"/>
    <n v="1"/>
    <n v="0.17999999999999994"/>
    <n v="722.57"/>
    <x v="1974"/>
  </r>
  <r>
    <s v="SALE1978"/>
    <x v="250"/>
    <x v="3"/>
    <x v="0"/>
    <s v="CUST1140"/>
    <x v="1"/>
    <n v="63"/>
    <s v="PROD35"/>
    <s v="Bedroom Table Lamp"/>
    <x v="3"/>
    <x v="16"/>
    <s v="STORE5"/>
    <s v="Mann-Austin"/>
    <s v="East"/>
    <s v="Vasquezborough"/>
    <s v="Online"/>
    <s v="COD"/>
    <n v="3"/>
    <n v="0.1399999999999999"/>
    <n v="585.54999999999995"/>
    <x v="1975"/>
  </r>
  <r>
    <s v="SALE1979"/>
    <x v="193"/>
    <x v="4"/>
    <x v="2"/>
    <s v="CUST1309"/>
    <x v="1"/>
    <n v="41"/>
    <s v="PROD46"/>
    <s v="Men's Winter Jacket"/>
    <x v="4"/>
    <x v="21"/>
    <s v="STORE13"/>
    <s v="Martinez, Adkins and Johnson"/>
    <s v="North"/>
    <s v="Danielmouth"/>
    <s v="Flagship"/>
    <s v="PayPal"/>
    <n v="2"/>
    <n v="0.13"/>
    <n v="635.81000000000006"/>
    <x v="1976"/>
  </r>
  <r>
    <s v="SALE1980"/>
    <x v="350"/>
    <x v="1"/>
    <x v="0"/>
    <s v="CUST1277"/>
    <x v="1"/>
    <n v="22"/>
    <s v="PROD14"/>
    <s v="Decorative Wall Mirror"/>
    <x v="3"/>
    <x v="6"/>
    <s v="STORE4"/>
    <s v="Mann-Austin"/>
    <s v="East"/>
    <s v="Vasquezborough"/>
    <s v="Online"/>
    <s v="Credit Card"/>
    <n v="2"/>
    <n v="1.0000000000000009E-2"/>
    <n v="353.74"/>
    <x v="1977"/>
  </r>
  <r>
    <s v="SALE1981"/>
    <x v="221"/>
    <x v="1"/>
    <x v="0"/>
    <s v="CUST1264"/>
    <x v="0"/>
    <n v="25"/>
    <s v="PROD36"/>
    <s v="Women's Summer Dress"/>
    <x v="4"/>
    <x v="12"/>
    <s v="STORE7"/>
    <s v="Mann-Austin"/>
    <s v="East"/>
    <s v="Vasquezborough"/>
    <s v="Online"/>
    <s v="Credit Card"/>
    <n v="1"/>
    <n v="0.15000000000000002"/>
    <n v="377.52"/>
    <x v="1978"/>
  </r>
  <r>
    <s v="SALE1982"/>
    <x v="73"/>
    <x v="0"/>
    <x v="0"/>
    <s v="CUST1205"/>
    <x v="1"/>
    <n v="44"/>
    <s v="PROD68"/>
    <s v="Wooden Nightstand"/>
    <x v="3"/>
    <x v="22"/>
    <s v="STORE2"/>
    <s v="Mann-Austin"/>
    <s v="East"/>
    <s v="Vasquezborough"/>
    <s v="Online"/>
    <s v="Credit Card"/>
    <n v="3"/>
    <n v="0"/>
    <n v="901.4899999999999"/>
    <x v="1979"/>
  </r>
  <r>
    <s v="SALE1983"/>
    <x v="330"/>
    <x v="5"/>
    <x v="2"/>
    <s v="CUST1200"/>
    <x v="0"/>
    <n v="30"/>
    <s v="PROD30"/>
    <s v="Stainless Steel Cutlery Set"/>
    <x v="3"/>
    <x v="8"/>
    <s v="STORE5"/>
    <s v="Mann-Austin"/>
    <s v="East"/>
    <s v="Vasquezborough"/>
    <s v="Online"/>
    <s v="Credit Card"/>
    <n v="1"/>
    <n v="9.9999999999999978E-2"/>
    <n v="563.01"/>
    <x v="1980"/>
  </r>
  <r>
    <s v="SALE1984"/>
    <x v="425"/>
    <x v="9"/>
    <x v="0"/>
    <s v="CUST1052"/>
    <x v="0"/>
    <n v="55"/>
    <s v="PROD70"/>
    <s v="Kitchen Storage Rack"/>
    <x v="3"/>
    <x v="7"/>
    <s v="STORE6"/>
    <s v="Mann-Austin"/>
    <s v="East"/>
    <s v="Vasquezborough"/>
    <s v="Online"/>
    <s v="Credit Card"/>
    <n v="4"/>
    <n v="0.1100000000000001"/>
    <n v="167.25"/>
    <x v="1981"/>
  </r>
  <r>
    <s v="SALE1985"/>
    <x v="365"/>
    <x v="11"/>
    <x v="1"/>
    <s v="CUST1454"/>
    <x v="0"/>
    <n v="60"/>
    <s v="PROD60"/>
    <s v="Luxury Perfume Spray"/>
    <x v="2"/>
    <x v="2"/>
    <s v="STORE18"/>
    <s v="Guerrero-Schmitt"/>
    <s v="East"/>
    <s v="East Stevechester"/>
    <s v="Flagship"/>
    <s v="COD"/>
    <n v="3"/>
    <n v="7.999999999999996E-2"/>
    <n v="345.42999999999995"/>
    <x v="1982"/>
  </r>
  <r>
    <s v="SALE1986"/>
    <x v="209"/>
    <x v="6"/>
    <x v="0"/>
    <s v="CUST1308"/>
    <x v="1"/>
    <n v="60"/>
    <s v="PROD82"/>
    <s v="Fitness Resistance Bands"/>
    <x v="0"/>
    <x v="13"/>
    <s v="STORE9"/>
    <s v="Mann-Austin"/>
    <s v="East"/>
    <s v="Vasquezborough"/>
    <s v="Online"/>
    <s v="Credit Card"/>
    <n v="4"/>
    <n v="0.22999999999999998"/>
    <n v="752.4799999999999"/>
    <x v="1983"/>
  </r>
  <r>
    <s v="SALE1987"/>
    <x v="115"/>
    <x v="7"/>
    <x v="2"/>
    <s v="CUST1449"/>
    <x v="0"/>
    <n v="29"/>
    <s v="PROD57"/>
    <s v="Foam Roller"/>
    <x v="0"/>
    <x v="13"/>
    <s v="STORE19"/>
    <s v="Mann-Austin"/>
    <s v="East"/>
    <s v="Vasquezborough"/>
    <s v="Online"/>
    <s v="Credit Card"/>
    <n v="1"/>
    <n v="0.26"/>
    <n v="120.02"/>
    <x v="1984"/>
  </r>
  <r>
    <s v="SALE1988"/>
    <x v="669"/>
    <x v="9"/>
    <x v="0"/>
    <s v="CUST1323"/>
    <x v="1"/>
    <n v="64"/>
    <s v="PROD41"/>
    <s v="Yoga Exercise Mat"/>
    <x v="0"/>
    <x v="13"/>
    <s v="STORE8"/>
    <s v="Mann-Austin"/>
    <s v="East"/>
    <s v="Vasquezborough"/>
    <s v="Online"/>
    <s v="Credit Card"/>
    <n v="3"/>
    <n v="0.27999999999999992"/>
    <n v="146.70999999999995"/>
    <x v="1985"/>
  </r>
  <r>
    <s v="SALE1989"/>
    <x v="536"/>
    <x v="9"/>
    <x v="2"/>
    <s v="CUST1082"/>
    <x v="0"/>
    <n v="53"/>
    <s v="PROD64"/>
    <s v="Matte Lipstick Set"/>
    <x v="2"/>
    <x v="19"/>
    <s v="STORE0"/>
    <s v="Rivera-Warner"/>
    <s v="East"/>
    <s v="Washingtonfurt"/>
    <s v="Flagship"/>
    <s v="Credit Card"/>
    <n v="2"/>
    <n v="0.24"/>
    <n v="358.87"/>
    <x v="1986"/>
  </r>
  <r>
    <s v="SALE1990"/>
    <x v="441"/>
    <x v="2"/>
    <x v="0"/>
    <s v="CUST1241"/>
    <x v="0"/>
    <n v="31"/>
    <s v="PROD52"/>
    <s v="Rugby Ball"/>
    <x v="0"/>
    <x v="0"/>
    <s v="STORE3"/>
    <s v="Mann-Austin"/>
    <s v="East"/>
    <s v="Vasquezborough"/>
    <s v="Online"/>
    <s v="COD"/>
    <n v="4"/>
    <n v="0.10999999999999999"/>
    <n v="212.75"/>
    <x v="1987"/>
  </r>
  <r>
    <s v="SALE1991"/>
    <x v="682"/>
    <x v="2"/>
    <x v="0"/>
    <s v="CUST1327"/>
    <x v="1"/>
    <n v="62"/>
    <s v="PROD45"/>
    <s v="High-Grip Football"/>
    <x v="0"/>
    <x v="0"/>
    <s v="STORE11"/>
    <s v="Martinez, Adkins and Johnson"/>
    <s v="North"/>
    <s v="Danielmouth"/>
    <s v="Flagship"/>
    <s v="PayPal"/>
    <n v="1"/>
    <n v="0.17000000000000015"/>
    <n v="183.47000000000003"/>
    <x v="1988"/>
  </r>
  <r>
    <s v="SALE1992"/>
    <x v="508"/>
    <x v="0"/>
    <x v="0"/>
    <s v="CUST1068"/>
    <x v="1"/>
    <n v="24"/>
    <s v="PROD89"/>
    <s v="Face Foundation Kit"/>
    <x v="2"/>
    <x v="19"/>
    <s v="STORE15"/>
    <s v="Shelton PLC"/>
    <s v="North"/>
    <s v="East Jenniferstad"/>
    <s v="Flagship"/>
    <s v="Credit Card"/>
    <n v="4"/>
    <n v="0.22999999999999987"/>
    <n v="569.97999999999979"/>
    <x v="1989"/>
  </r>
  <r>
    <s v="SALE1993"/>
    <x v="113"/>
    <x v="1"/>
    <x v="1"/>
    <s v="CUST1472"/>
    <x v="0"/>
    <n v="42"/>
    <s v="PROD21"/>
    <s v="Multi-Purpose Storage Box"/>
    <x v="3"/>
    <x v="7"/>
    <s v="STORE12"/>
    <s v="Martinez, Adkins and Johnson"/>
    <s v="North"/>
    <s v="Danielmouth"/>
    <s v="Flagship"/>
    <s v="Credit Card"/>
    <n v="3"/>
    <n v="0.27"/>
    <n v="984.12"/>
    <x v="1990"/>
  </r>
  <r>
    <s v="SALE1994"/>
    <x v="309"/>
    <x v="0"/>
    <x v="2"/>
    <s v="CUST1473"/>
    <x v="0"/>
    <n v="53"/>
    <s v="PROD84"/>
    <s v="Wooden Bookshelf"/>
    <x v="3"/>
    <x v="22"/>
    <s v="STORE8"/>
    <s v="Mann-Austin"/>
    <s v="East"/>
    <s v="Vasquezborough"/>
    <s v="Online"/>
    <s v="Credit Card"/>
    <n v="1"/>
    <n v="0"/>
    <n v="905.23"/>
    <x v="1991"/>
  </r>
  <r>
    <s v="SALE1995"/>
    <x v="39"/>
    <x v="1"/>
    <x v="1"/>
    <s v="CUST1186"/>
    <x v="0"/>
    <n v="53"/>
    <s v="PROD99"/>
    <s v="Stainless Steel Cookware Set"/>
    <x v="3"/>
    <x v="8"/>
    <s v="STORE19"/>
    <s v="Mann-Austin"/>
    <s v="East"/>
    <s v="Vasquezborough"/>
    <s v="Online"/>
    <s v="Credit Card"/>
    <n v="3"/>
    <n v="0.18999999999999995"/>
    <n v="112.76999999999998"/>
    <x v="1992"/>
  </r>
  <r>
    <s v="SALE1996"/>
    <x v="218"/>
    <x v="10"/>
    <x v="2"/>
    <s v="CUST1161"/>
    <x v="1"/>
    <n v="18"/>
    <s v="PROD35"/>
    <s v="Bedroom Table Lamp"/>
    <x v="3"/>
    <x v="16"/>
    <s v="STORE8"/>
    <s v="Mann-Austin"/>
    <s v="East"/>
    <s v="Vasquezborough"/>
    <s v="Online"/>
    <s v="PayPal"/>
    <n v="3"/>
    <n v="8.9999999999999969E-2"/>
    <n v="875.9899999999999"/>
    <x v="1993"/>
  </r>
  <r>
    <s v="SALE1997"/>
    <x v="325"/>
    <x v="2"/>
    <x v="0"/>
    <s v="CUST1128"/>
    <x v="0"/>
    <n v="45"/>
    <s v="PROD89"/>
    <s v="Face Foundation Kit"/>
    <x v="2"/>
    <x v="19"/>
    <s v="STORE10"/>
    <s v="Martinez, Adkins and Johnson"/>
    <s v="North"/>
    <s v="Danielmouth"/>
    <s v="Flagship"/>
    <s v="PayPal"/>
    <n v="2"/>
    <n v="0.26"/>
    <n v="685.31"/>
    <x v="1994"/>
  </r>
  <r>
    <s v="SALE1998"/>
    <x v="48"/>
    <x v="3"/>
    <x v="0"/>
    <s v="CUST1052"/>
    <x v="0"/>
    <n v="55"/>
    <s v="PROD61"/>
    <s v="Tennis Ball 3-Pack"/>
    <x v="0"/>
    <x v="20"/>
    <s v="STORE11"/>
    <s v="Martinez, Adkins and Johnson"/>
    <s v="North"/>
    <s v="Danielmouth"/>
    <s v="Flagship"/>
    <s v="Credit Card"/>
    <n v="3"/>
    <n v="5.0000000000000155E-2"/>
    <n v="945.37000000000035"/>
    <x v="1995"/>
  </r>
  <r>
    <s v="SALE1999"/>
    <x v="157"/>
    <x v="1"/>
    <x v="1"/>
    <s v="CUST1023"/>
    <x v="1"/>
    <n v="52"/>
    <s v="PROD76"/>
    <s v="Wireless Mouse"/>
    <x v="1"/>
    <x v="3"/>
    <s v="STORE19"/>
    <s v="Mann-Austin"/>
    <s v="East"/>
    <s v="Vasquezborough"/>
    <s v="Online"/>
    <s v="PayPal"/>
    <n v="3"/>
    <n v="0.17000000000000015"/>
    <n v="68.450000000000031"/>
    <x v="1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0D3D0F-3CA4-4337-8BDE-F8A86DB4CDEB}"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49:B54" firstHeaderRow="1" firstDataRow="1" firstDataCol="1"/>
  <pivotFields count="24">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showAll="0">
      <items count="6">
        <item h="1" x="2"/>
        <item h="1" x="4"/>
        <item h="1" x="1"/>
        <item h="1" x="3"/>
        <item x="0"/>
        <item t="default"/>
      </items>
    </pivotField>
    <pivotField axis="axisRow" showAll="0" measureFilter="1">
      <items count="24">
        <item x="11"/>
        <item x="5"/>
        <item x="1"/>
        <item x="14"/>
        <item x="3"/>
        <item x="6"/>
        <item x="20"/>
        <item x="13"/>
        <item x="15"/>
        <item x="2"/>
        <item x="22"/>
        <item x="17"/>
        <item x="4"/>
        <item x="8"/>
        <item x="16"/>
        <item x="19"/>
        <item x="10"/>
        <item x="9"/>
        <item x="21"/>
        <item x="18"/>
        <item x="7"/>
        <item x="0"/>
        <item x="12"/>
        <item t="default"/>
      </items>
    </pivotField>
    <pivotField showAll="0"/>
    <pivotField showAll="0"/>
    <pivotField showAll="0"/>
    <pivotField showAll="0"/>
    <pivotField showAll="0"/>
    <pivotField showAll="0"/>
    <pivotField showAll="0"/>
    <pivotField numFmtId="2" showAll="0"/>
    <pivotField numFmtId="166" showAll="0"/>
    <pivotField dataField="1" numFmtId="166" showAll="0">
      <items count="1998">
        <item x="64"/>
        <item x="921"/>
        <item x="826"/>
        <item x="1674"/>
        <item x="1739"/>
        <item x="470"/>
        <item x="719"/>
        <item x="892"/>
        <item x="824"/>
        <item x="581"/>
        <item x="1225"/>
        <item x="1028"/>
        <item x="1850"/>
        <item x="397"/>
        <item x="1152"/>
        <item x="1290"/>
        <item x="1548"/>
        <item x="1898"/>
        <item x="1828"/>
        <item x="1210"/>
        <item x="881"/>
        <item x="1819"/>
        <item x="1365"/>
        <item x="1915"/>
        <item x="1373"/>
        <item x="1745"/>
        <item x="525"/>
        <item x="1962"/>
        <item x="575"/>
        <item x="1161"/>
        <item x="1692"/>
        <item x="1685"/>
        <item x="503"/>
        <item x="1330"/>
        <item x="602"/>
        <item x="591"/>
        <item x="917"/>
        <item x="986"/>
        <item x="1614"/>
        <item x="953"/>
        <item x="674"/>
        <item x="1660"/>
        <item x="1876"/>
        <item x="1970"/>
        <item x="1289"/>
        <item x="1069"/>
        <item x="328"/>
        <item x="996"/>
        <item x="662"/>
        <item x="626"/>
        <item x="1117"/>
        <item x="519"/>
        <item x="1024"/>
        <item x="121"/>
        <item x="326"/>
        <item x="310"/>
        <item x="1734"/>
        <item x="174"/>
        <item x="1256"/>
        <item x="1564"/>
        <item x="678"/>
        <item x="1966"/>
        <item x="462"/>
        <item x="154"/>
        <item x="1465"/>
        <item x="1163"/>
        <item x="724"/>
        <item x="410"/>
        <item x="1247"/>
        <item x="723"/>
        <item x="1590"/>
        <item x="796"/>
        <item x="1182"/>
        <item x="894"/>
        <item x="1444"/>
        <item x="1637"/>
        <item x="1984"/>
        <item x="1459"/>
        <item x="1093"/>
        <item x="597"/>
        <item x="1124"/>
        <item x="1889"/>
        <item x="1770"/>
        <item x="155"/>
        <item x="1323"/>
        <item x="334"/>
        <item x="1859"/>
        <item x="1713"/>
        <item x="412"/>
        <item x="1758"/>
        <item x="747"/>
        <item x="1414"/>
        <item x="1742"/>
        <item x="1840"/>
        <item x="1664"/>
        <item x="1385"/>
        <item x="1304"/>
        <item x="1596"/>
        <item x="1592"/>
        <item x="379"/>
        <item x="1302"/>
        <item x="919"/>
        <item x="167"/>
        <item x="1680"/>
        <item x="1712"/>
        <item x="253"/>
        <item x="1243"/>
        <item x="972"/>
        <item x="1458"/>
        <item x="115"/>
        <item x="632"/>
        <item x="1045"/>
        <item x="47"/>
        <item x="92"/>
        <item x="744"/>
        <item x="1879"/>
        <item x="580"/>
        <item x="898"/>
        <item x="1240"/>
        <item x="932"/>
        <item x="1131"/>
        <item x="1606"/>
        <item x="204"/>
        <item x="1416"/>
        <item x="1512"/>
        <item x="1388"/>
        <item x="1837"/>
        <item x="1047"/>
        <item x="380"/>
        <item x="1804"/>
        <item x="1886"/>
        <item x="430"/>
        <item x="1557"/>
        <item x="1724"/>
        <item x="1140"/>
        <item x="28"/>
        <item x="512"/>
        <item x="1806"/>
        <item x="82"/>
        <item x="513"/>
        <item x="1928"/>
        <item x="1543"/>
        <item x="737"/>
        <item x="1060"/>
        <item x="178"/>
        <item x="1506"/>
        <item x="1310"/>
        <item x="897"/>
        <item x="866"/>
        <item x="505"/>
        <item x="1582"/>
        <item x="1327"/>
        <item x="1873"/>
        <item x="1064"/>
        <item x="1884"/>
        <item x="417"/>
        <item x="345"/>
        <item x="1508"/>
        <item x="1043"/>
        <item x="1296"/>
        <item x="1701"/>
        <item x="1988"/>
        <item x="1788"/>
        <item x="361"/>
        <item x="286"/>
        <item x="936"/>
        <item x="1097"/>
        <item x="1259"/>
        <item x="362"/>
        <item x="1011"/>
        <item x="1165"/>
        <item x="716"/>
        <item x="1958"/>
        <item x="641"/>
        <item x="487"/>
        <item x="1434"/>
        <item x="73"/>
        <item x="1831"/>
        <item x="1578"/>
        <item x="1547"/>
        <item x="51"/>
        <item x="1996"/>
        <item x="844"/>
        <item x="1429"/>
        <item x="1624"/>
        <item x="1610"/>
        <item x="419"/>
        <item x="755"/>
        <item x="278"/>
        <item x="1700"/>
        <item x="255"/>
        <item x="60"/>
        <item x="1527"/>
        <item x="1006"/>
        <item x="1833"/>
        <item x="1655"/>
        <item x="1501"/>
        <item x="1531"/>
        <item x="1211"/>
        <item x="324"/>
        <item x="1173"/>
        <item x="50"/>
        <item x="673"/>
        <item x="644"/>
        <item x="1354"/>
        <item x="156"/>
        <item x="1158"/>
        <item x="149"/>
        <item x="1263"/>
        <item x="1646"/>
        <item x="268"/>
        <item x="1076"/>
        <item x="0"/>
        <item x="664"/>
        <item x="1779"/>
        <item x="1111"/>
        <item x="315"/>
        <item x="1768"/>
        <item x="886"/>
        <item x="243"/>
        <item x="134"/>
        <item x="1224"/>
        <item x="68"/>
        <item x="718"/>
        <item x="295"/>
        <item x="1022"/>
        <item x="1018"/>
        <item x="906"/>
        <item x="1286"/>
        <item x="1249"/>
        <item x="666"/>
        <item x="116"/>
        <item x="640"/>
        <item x="441"/>
        <item x="24"/>
        <item x="499"/>
        <item x="1677"/>
        <item x="712"/>
        <item x="316"/>
        <item x="732"/>
        <item x="502"/>
        <item x="1587"/>
        <item x="1104"/>
        <item x="1694"/>
        <item x="1908"/>
        <item x="1277"/>
        <item x="388"/>
        <item x="110"/>
        <item x="1599"/>
        <item x="1"/>
        <item x="365"/>
        <item x="1409"/>
        <item x="1500"/>
        <item x="1238"/>
        <item x="1584"/>
        <item x="871"/>
        <item x="1546"/>
        <item x="63"/>
        <item x="765"/>
        <item x="667"/>
        <item x="1156"/>
        <item x="1894"/>
        <item x="657"/>
        <item x="472"/>
        <item x="1811"/>
        <item x="809"/>
        <item x="1676"/>
        <item x="629"/>
        <item x="1707"/>
        <item x="168"/>
        <item x="1393"/>
        <item x="1308"/>
        <item x="585"/>
        <item x="840"/>
        <item x="1009"/>
        <item x="910"/>
        <item x="630"/>
        <item x="1545"/>
        <item x="772"/>
        <item x="236"/>
        <item x="1356"/>
        <item x="579"/>
        <item x="1325"/>
        <item x="1138"/>
        <item x="10"/>
        <item x="1942"/>
        <item x="777"/>
        <item x="1258"/>
        <item x="838"/>
        <item x="1027"/>
        <item x="1691"/>
        <item x="190"/>
        <item x="1212"/>
        <item x="635"/>
        <item x="37"/>
        <item x="943"/>
        <item x="690"/>
        <item x="1538"/>
        <item x="311"/>
        <item x="1401"/>
        <item x="1939"/>
        <item x="1690"/>
        <item x="307"/>
        <item x="761"/>
        <item x="905"/>
        <item x="1446"/>
        <item x="80"/>
        <item x="131"/>
        <item x="1322"/>
        <item x="1992"/>
        <item x="1933"/>
        <item x="611"/>
        <item x="507"/>
        <item x="1021"/>
        <item x="1798"/>
        <item x="1185"/>
        <item x="214"/>
        <item x="1328"/>
        <item x="1555"/>
        <item x="1675"/>
        <item x="31"/>
        <item x="78"/>
        <item x="1380"/>
        <item x="216"/>
        <item x="1184"/>
        <item x="1435"/>
        <item x="1598"/>
        <item x="277"/>
        <item x="390"/>
        <item x="151"/>
        <item x="544"/>
        <item x="372"/>
        <item x="1731"/>
        <item x="1186"/>
        <item x="1632"/>
        <item x="548"/>
        <item x="1086"/>
        <item x="873"/>
        <item x="61"/>
        <item x="735"/>
        <item x="863"/>
        <item x="1625"/>
        <item x="1376"/>
        <item x="1478"/>
        <item x="779"/>
        <item x="1644"/>
        <item x="1618"/>
        <item x="265"/>
        <item x="915"/>
        <item x="1985"/>
        <item x="743"/>
        <item x="1785"/>
        <item x="675"/>
        <item x="1890"/>
        <item x="819"/>
        <item x="698"/>
        <item x="1978"/>
        <item x="44"/>
        <item x="1961"/>
        <item x="622"/>
        <item x="1427"/>
        <item x="494"/>
        <item x="1575"/>
        <item x="1460"/>
        <item x="969"/>
        <item x="304"/>
        <item x="1510"/>
        <item x="1826"/>
        <item x="314"/>
        <item x="1214"/>
        <item x="369"/>
        <item x="631"/>
        <item x="542"/>
        <item x="1251"/>
        <item x="1477"/>
        <item x="1220"/>
        <item x="1719"/>
        <item x="1782"/>
        <item x="89"/>
        <item x="338"/>
        <item x="1428"/>
        <item x="1421"/>
        <item x="1945"/>
        <item x="1801"/>
        <item x="497"/>
        <item x="1347"/>
        <item x="1303"/>
        <item x="1485"/>
        <item x="952"/>
        <item x="335"/>
        <item x="1972"/>
        <item x="280"/>
        <item x="795"/>
        <item x="1464"/>
        <item x="231"/>
        <item x="1559"/>
        <item x="1166"/>
        <item x="1101"/>
        <item x="888"/>
        <item x="35"/>
        <item x="1790"/>
        <item x="966"/>
        <item x="1923"/>
        <item x="793"/>
        <item x="1053"/>
        <item x="293"/>
        <item x="1030"/>
        <item x="5"/>
        <item x="239"/>
        <item x="1489"/>
        <item x="1382"/>
        <item x="1005"/>
        <item x="792"/>
        <item x="1442"/>
        <item x="1569"/>
        <item x="1231"/>
        <item x="1784"/>
        <item x="1572"/>
        <item x="774"/>
        <item x="1710"/>
        <item x="722"/>
        <item x="1968"/>
        <item x="756"/>
        <item x="868"/>
        <item x="778"/>
        <item x="642"/>
        <item x="925"/>
        <item x="1350"/>
        <item x="1392"/>
        <item x="48"/>
        <item x="138"/>
        <item x="30"/>
        <item x="808"/>
        <item x="1353"/>
        <item x="1020"/>
        <item x="202"/>
        <item x="86"/>
        <item x="1357"/>
        <item x="1498"/>
        <item x="291"/>
        <item x="119"/>
        <item x="539"/>
        <item x="1751"/>
        <item x="195"/>
        <item x="1877"/>
        <item x="891"/>
        <item x="1391"/>
        <item x="1593"/>
        <item x="1164"/>
        <item x="1523"/>
        <item x="83"/>
        <item x="483"/>
        <item x="262"/>
        <item x="607"/>
        <item x="889"/>
        <item x="213"/>
        <item x="1601"/>
        <item x="665"/>
        <item x="1518"/>
        <item x="727"/>
        <item x="738"/>
        <item x="46"/>
        <item x="271"/>
        <item x="1012"/>
        <item x="1345"/>
        <item x="1620"/>
        <item x="1130"/>
        <item x="250"/>
        <item x="1167"/>
        <item x="1145"/>
        <item x="753"/>
        <item x="467"/>
        <item x="1408"/>
        <item x="62"/>
        <item x="1717"/>
        <item x="1492"/>
        <item x="354"/>
        <item x="79"/>
        <item x="209"/>
        <item x="1897"/>
        <item x="1470"/>
        <item x="422"/>
        <item x="526"/>
        <item x="1179"/>
        <item x="319"/>
        <item x="687"/>
        <item x="645"/>
        <item x="290"/>
        <item x="468"/>
        <item x="1447"/>
        <item x="647"/>
        <item x="481"/>
        <item x="671"/>
        <item x="784"/>
        <item x="1730"/>
        <item x="1180"/>
        <item x="1077"/>
        <item x="817"/>
        <item x="460"/>
        <item x="1626"/>
        <item x="1134"/>
        <item x="1483"/>
        <item x="534"/>
        <item x="875"/>
        <item x="344"/>
        <item x="459"/>
        <item x="437"/>
        <item x="984"/>
        <item x="1816"/>
        <item x="281"/>
        <item x="963"/>
        <item x="13"/>
        <item x="1494"/>
        <item x="1274"/>
        <item x="404"/>
        <item x="704"/>
        <item x="1014"/>
        <item x="1390"/>
        <item x="1168"/>
        <item x="509"/>
        <item x="1315"/>
        <item x="1013"/>
        <item x="1649"/>
        <item x="541"/>
        <item x="158"/>
        <item x="1613"/>
        <item x="371"/>
        <item x="1386"/>
        <item x="1867"/>
        <item x="21"/>
        <item x="546"/>
        <item x="842"/>
        <item x="478"/>
        <item x="825"/>
        <item x="1868"/>
        <item x="1832"/>
        <item x="1037"/>
        <item x="1050"/>
        <item x="750"/>
        <item x="1522"/>
        <item x="1332"/>
        <item x="235"/>
        <item x="598"/>
        <item x="493"/>
        <item x="160"/>
        <item x="924"/>
        <item x="145"/>
        <item x="985"/>
        <item x="358"/>
        <item x="1091"/>
        <item x="729"/>
        <item x="288"/>
        <item x="794"/>
        <item x="1861"/>
        <item x="556"/>
        <item x="804"/>
        <item x="161"/>
        <item x="52"/>
        <item x="1363"/>
        <item x="1807"/>
        <item x="1556"/>
        <item x="1812"/>
        <item x="957"/>
        <item x="1034"/>
        <item x="1001"/>
        <item x="1805"/>
        <item x="289"/>
        <item x="1956"/>
        <item x="1766"/>
        <item x="900"/>
        <item x="395"/>
        <item x="799"/>
        <item x="249"/>
        <item x="709"/>
        <item x="130"/>
        <item x="1687"/>
        <item x="701"/>
        <item x="615"/>
        <item x="789"/>
        <item x="1537"/>
        <item x="76"/>
        <item x="1486"/>
        <item x="1708"/>
        <item x="1319"/>
        <item x="1901"/>
        <item x="913"/>
        <item x="71"/>
        <item x="1980"/>
        <item x="1761"/>
        <item x="1035"/>
        <item x="1965"/>
        <item x="1740"/>
        <item x="1605"/>
        <item x="438"/>
        <item x="1381"/>
        <item x="1252"/>
        <item x="1726"/>
        <item x="1123"/>
        <item x="1136"/>
        <item x="1487"/>
        <item x="1778"/>
        <item x="1432"/>
        <item x="914"/>
        <item x="186"/>
        <item x="920"/>
        <item x="879"/>
        <item x="1349"/>
        <item x="523"/>
        <item x="194"/>
        <item x="1133"/>
        <item x="708"/>
        <item x="1085"/>
        <item x="1741"/>
        <item x="1475"/>
        <item x="1279"/>
        <item x="219"/>
        <item x="1235"/>
        <item x="1229"/>
        <item x="822"/>
        <item x="1461"/>
        <item x="360"/>
        <item x="902"/>
        <item x="1854"/>
        <item x="1396"/>
        <item x="1672"/>
        <item x="141"/>
        <item x="938"/>
        <item x="180"/>
        <item x="1468"/>
        <item x="1407"/>
        <item x="916"/>
        <item x="1986"/>
        <item x="1757"/>
        <item x="1190"/>
        <item x="318"/>
        <item x="1371"/>
        <item x="1206"/>
        <item x="126"/>
        <item x="1947"/>
        <item x="1818"/>
        <item x="282"/>
        <item x="1791"/>
        <item x="816"/>
        <item x="91"/>
        <item x="634"/>
        <item x="210"/>
        <item x="402"/>
        <item x="1921"/>
        <item x="616"/>
        <item x="496"/>
        <item x="1643"/>
        <item x="144"/>
        <item x="1869"/>
        <item x="818"/>
        <item x="1969"/>
        <item x="439"/>
        <item x="1095"/>
        <item x="954"/>
        <item x="1764"/>
        <item x="492"/>
        <item x="1160"/>
        <item x="1360"/>
        <item x="693"/>
        <item x="1271"/>
        <item x="420"/>
        <item x="926"/>
        <item x="1706"/>
        <item x="731"/>
        <item x="1880"/>
        <item x="498"/>
        <item x="762"/>
        <item x="1278"/>
        <item x="211"/>
        <item x="1931"/>
        <item x="570"/>
        <item x="1519"/>
        <item x="1384"/>
        <item x="90"/>
        <item x="1579"/>
        <item x="1925"/>
        <item x="1651"/>
        <item x="272"/>
        <item x="1642"/>
        <item x="1631"/>
        <item x="367"/>
        <item x="1234"/>
        <item x="991"/>
        <item x="1366"/>
        <item x="1621"/>
        <item x="426"/>
        <item x="196"/>
        <item x="256"/>
        <item x="1299"/>
        <item x="1944"/>
        <item x="1094"/>
        <item x="1937"/>
        <item x="589"/>
        <item x="1974"/>
        <item x="421"/>
        <item x="1200"/>
        <item x="368"/>
        <item x="870"/>
        <item x="1981"/>
        <item x="206"/>
        <item x="385"/>
        <item x="1935"/>
        <item x="1413"/>
        <item x="26"/>
        <item x="1153"/>
        <item x="475"/>
        <item x="207"/>
        <item x="102"/>
        <item x="1080"/>
        <item x="944"/>
        <item x="166"/>
        <item x="646"/>
        <item x="1571"/>
        <item x="1688"/>
        <item x="1055"/>
        <item x="861"/>
        <item x="1617"/>
        <item x="1755"/>
        <item x="363"/>
        <item x="832"/>
        <item x="1121"/>
        <item x="742"/>
        <item x="350"/>
        <item x="760"/>
        <item x="461"/>
        <item x="834"/>
        <item x="1834"/>
        <item x="1669"/>
        <item x="1787"/>
        <item x="353"/>
        <item x="621"/>
        <item x="458"/>
        <item x="1313"/>
        <item x="833"/>
        <item x="1115"/>
        <item x="88"/>
        <item x="1135"/>
        <item x="686"/>
        <item x="173"/>
        <item x="480"/>
        <item x="1670"/>
        <item x="500"/>
        <item x="1497"/>
        <item x="511"/>
        <item x="605"/>
        <item x="903"/>
        <item x="912"/>
        <item x="769"/>
        <item x="1881"/>
        <item x="1926"/>
        <item x="1044"/>
        <item x="766"/>
        <item x="860"/>
        <item x="768"/>
        <item x="1922"/>
        <item x="538"/>
        <item x="477"/>
        <item x="1335"/>
        <item x="1639"/>
        <item x="1957"/>
        <item x="877"/>
        <item x="1666"/>
        <item x="242"/>
        <item x="135"/>
        <item x="1544"/>
        <item x="1609"/>
        <item x="522"/>
        <item x="474"/>
        <item x="1172"/>
        <item x="1075"/>
        <item x="1627"/>
        <item x="928"/>
        <item x="405"/>
        <item x="442"/>
        <item x="1753"/>
        <item x="1155"/>
        <item x="1648"/>
        <item x="1872"/>
        <item x="764"/>
        <item x="1630"/>
        <item x="1829"/>
        <item x="238"/>
        <item x="633"/>
        <item x="97"/>
        <item x="1404"/>
        <item x="1561"/>
        <item x="855"/>
        <item x="23"/>
        <item x="1197"/>
        <item x="1100"/>
        <item x="1237"/>
        <item x="530"/>
        <item x="853"/>
        <item x="955"/>
        <item x="1092"/>
        <item x="232"/>
        <item x="1276"/>
        <item x="1096"/>
        <item x="960"/>
        <item x="1122"/>
        <item x="16"/>
        <item x="1462"/>
        <item x="181"/>
        <item x="482"/>
        <item x="1218"/>
        <item x="540"/>
        <item x="531"/>
        <item x="1041"/>
        <item x="1008"/>
        <item x="1514"/>
        <item x="1480"/>
        <item x="1233"/>
        <item x="375"/>
        <item x="1002"/>
        <item x="1151"/>
        <item x="734"/>
        <item x="510"/>
        <item x="264"/>
        <item x="1502"/>
        <item x="408"/>
        <item x="895"/>
        <item x="688"/>
        <item x="1038"/>
        <item x="1977"/>
        <item x="1324"/>
        <item x="508"/>
        <item x="726"/>
        <item x="851"/>
        <item x="1622"/>
        <item x="87"/>
        <item x="1671"/>
        <item x="1551"/>
        <item x="813"/>
        <item x="49"/>
        <item x="1911"/>
        <item x="648"/>
        <item x="659"/>
        <item x="962"/>
        <item x="490"/>
        <item x="1283"/>
        <item x="1419"/>
        <item x="1473"/>
        <item x="1927"/>
        <item x="1505"/>
        <item x="99"/>
        <item x="1647"/>
        <item x="1025"/>
        <item x="1078"/>
        <item x="399"/>
        <item x="1870"/>
        <item x="1019"/>
        <item x="1405"/>
        <item x="1588"/>
        <item x="1716"/>
        <item x="1423"/>
        <item x="650"/>
        <item x="1943"/>
        <item x="1437"/>
        <item x="614"/>
        <item x="244"/>
        <item x="1369"/>
        <item x="660"/>
        <item x="532"/>
        <item x="1847"/>
        <item x="327"/>
        <item x="1786"/>
        <item x="899"/>
        <item x="198"/>
        <item x="740"/>
        <item x="1526"/>
        <item x="882"/>
        <item x="700"/>
        <item x="1125"/>
        <item x="1910"/>
        <item x="1987"/>
        <item x="1581"/>
        <item x="1855"/>
        <item x="1387"/>
        <item x="1007"/>
        <item x="1907"/>
        <item x="176"/>
        <item x="1797"/>
        <item x="1103"/>
        <item x="1282"/>
        <item x="562"/>
        <item x="465"/>
        <item x="59"/>
        <item x="1187"/>
        <item x="865"/>
        <item x="1623"/>
        <item x="1128"/>
        <item x="521"/>
        <item x="1856"/>
        <item x="449"/>
        <item x="3"/>
        <item x="17"/>
        <item x="1149"/>
        <item x="1849"/>
        <item x="374"/>
        <item x="703"/>
        <item x="1129"/>
        <item x="188"/>
        <item x="1615"/>
        <item x="1775"/>
        <item x="127"/>
        <item x="53"/>
        <item x="684"/>
        <item x="55"/>
        <item x="1951"/>
        <item x="1265"/>
        <item x="988"/>
        <item x="569"/>
        <item x="1793"/>
        <item x="67"/>
        <item x="1841"/>
        <item x="557"/>
        <item x="93"/>
        <item x="1902"/>
        <item x="1398"/>
        <item x="1845"/>
        <item x="559"/>
        <item x="600"/>
        <item x="491"/>
        <item x="515"/>
        <item x="165"/>
        <item x="1448"/>
        <item x="839"/>
        <item x="1250"/>
        <item x="1239"/>
        <item x="1269"/>
        <item x="1004"/>
        <item x="869"/>
        <item x="970"/>
        <item x="1120"/>
        <item x="122"/>
        <item x="1042"/>
        <item x="567"/>
        <item x="1063"/>
        <item x="1113"/>
        <item x="1912"/>
        <item x="445"/>
        <item x="699"/>
        <item x="270"/>
        <item x="1297"/>
        <item x="1372"/>
        <item x="1662"/>
        <item x="403"/>
        <item x="1142"/>
        <item x="341"/>
        <item x="1098"/>
        <item x="1963"/>
        <item x="1482"/>
        <item x="893"/>
        <item x="1221"/>
        <item x="973"/>
        <item x="1203"/>
        <item x="754"/>
        <item x="781"/>
        <item x="948"/>
        <item x="1663"/>
        <item x="1017"/>
        <item x="414"/>
        <item x="320"/>
        <item x="346"/>
        <item x="759"/>
        <item x="801"/>
        <item x="389"/>
        <item x="427"/>
        <item x="676"/>
        <item x="1678"/>
        <item x="1882"/>
        <item x="18"/>
        <item x="1693"/>
        <item x="1641"/>
        <item x="312"/>
        <item x="939"/>
        <item x="907"/>
        <item x="1909"/>
        <item x="780"/>
        <item x="1362"/>
        <item x="128"/>
        <item x="695"/>
        <item x="1640"/>
        <item x="1917"/>
        <item x="1490"/>
        <item x="200"/>
        <item x="1533"/>
        <item x="192"/>
        <item x="1577"/>
        <item x="1752"/>
        <item x="443"/>
        <item x="823"/>
        <item x="583"/>
        <item x="904"/>
        <item x="788"/>
        <item x="351"/>
        <item x="1484"/>
        <item x="1108"/>
        <item x="435"/>
        <item x="670"/>
        <item x="1553"/>
        <item x="1769"/>
        <item x="107"/>
        <item x="1736"/>
        <item x="1268"/>
        <item x="1127"/>
        <item x="1952"/>
        <item x="1399"/>
        <item x="1196"/>
        <item x="1967"/>
        <item x="835"/>
        <item x="1471"/>
        <item x="120"/>
        <item x="98"/>
        <item x="1905"/>
        <item x="1082"/>
        <item x="1364"/>
        <item x="849"/>
        <item x="1375"/>
        <item x="1305"/>
        <item x="545"/>
        <item x="1600"/>
        <item x="810"/>
        <item x="1709"/>
        <item x="1991"/>
        <item x="1540"/>
        <item x="1174"/>
        <item x="1504"/>
        <item x="212"/>
        <item x="847"/>
        <item x="1262"/>
        <item x="1844"/>
        <item x="1853"/>
        <item x="1242"/>
        <item x="572"/>
        <item x="830"/>
        <item x="189"/>
        <item x="573"/>
        <item x="1718"/>
        <item x="1402"/>
        <item x="805"/>
        <item x="1307"/>
        <item x="123"/>
        <item x="790"/>
        <item x="537"/>
        <item x="1280"/>
        <item x="495"/>
        <item x="739"/>
        <item x="927"/>
        <item x="275"/>
        <item x="230"/>
        <item x="1795"/>
        <item x="1194"/>
        <item x="1913"/>
        <item x="1511"/>
        <item x="1191"/>
        <item x="41"/>
        <item x="1083"/>
        <item x="137"/>
        <item x="1858"/>
        <item x="11"/>
        <item x="159"/>
        <item x="1982"/>
        <item x="1232"/>
        <item x="1520"/>
        <item x="1433"/>
        <item x="309"/>
        <item x="1207"/>
        <item x="1343"/>
        <item x="1058"/>
        <item x="720"/>
        <item x="1099"/>
        <item x="697"/>
        <item x="1554"/>
        <item x="625"/>
        <item x="378"/>
        <item x="506"/>
        <item x="568"/>
        <item x="995"/>
        <item x="183"/>
        <item x="72"/>
        <item x="1361"/>
        <item x="1431"/>
        <item x="392"/>
        <item x="1727"/>
        <item x="142"/>
        <item x="623"/>
        <item x="57"/>
        <item x="1542"/>
        <item x="983"/>
        <item x="1815"/>
        <item x="1777"/>
        <item x="1896"/>
        <item x="1817"/>
        <item x="1661"/>
        <item x="1071"/>
        <item x="883"/>
        <item x="1929"/>
        <item x="1036"/>
        <item x="751"/>
        <item x="366"/>
        <item x="1298"/>
        <item x="1377"/>
        <item x="564"/>
        <item x="638"/>
        <item x="114"/>
        <item x="81"/>
        <item x="685"/>
        <item x="1994"/>
        <item x="576"/>
        <item x="802"/>
        <item x="1653"/>
        <item x="322"/>
        <item x="1065"/>
        <item x="1370"/>
        <item x="1112"/>
        <item x="1563"/>
        <item x="1417"/>
        <item x="453"/>
        <item x="1759"/>
        <item x="234"/>
        <item x="106"/>
        <item x="75"/>
        <item x="1226"/>
        <item x="1479"/>
        <item x="336"/>
        <item x="504"/>
        <item x="1948"/>
        <item x="594"/>
        <item x="1300"/>
        <item x="429"/>
        <item x="331"/>
        <item x="554"/>
        <item x="694"/>
        <item x="798"/>
        <item x="619"/>
        <item x="1899"/>
        <item x="850"/>
        <item x="446"/>
        <item x="45"/>
        <item x="1959"/>
        <item x="1219"/>
        <item x="7"/>
        <item x="1750"/>
        <item x="1822"/>
        <item x="929"/>
        <item x="254"/>
        <item x="1883"/>
        <item x="1550"/>
        <item x="1052"/>
        <item x="170"/>
        <item x="949"/>
        <item x="1936"/>
        <item x="1281"/>
        <item x="1792"/>
        <item x="1150"/>
        <item x="1496"/>
        <item x="1562"/>
        <item x="941"/>
        <item x="342"/>
        <item x="157"/>
        <item x="1524"/>
        <item x="184"/>
        <item x="989"/>
        <item x="752"/>
        <item x="725"/>
        <item x="1874"/>
        <item x="876"/>
        <item x="323"/>
        <item x="1914"/>
        <item x="39"/>
        <item x="536"/>
        <item x="1976"/>
        <item x="553"/>
        <item x="425"/>
        <item x="543"/>
        <item x="1491"/>
        <item x="890"/>
        <item x="1722"/>
        <item x="484"/>
        <item x="1941"/>
        <item x="1139"/>
        <item x="1955"/>
        <item x="1789"/>
        <item x="1695"/>
        <item x="1266"/>
        <item x="306"/>
        <item x="1940"/>
        <item x="878"/>
        <item x="800"/>
        <item x="1715"/>
        <item x="1521"/>
        <item x="1411"/>
        <item x="1760"/>
        <item x="1636"/>
        <item x="1344"/>
        <item x="710"/>
        <item x="812"/>
        <item x="14"/>
        <item x="787"/>
        <item x="203"/>
        <item x="1288"/>
        <item x="1863"/>
        <item x="187"/>
        <item x="1188"/>
        <item x="831"/>
        <item x="1119"/>
        <item x="516"/>
        <item x="32"/>
        <item x="1604"/>
        <item x="1137"/>
        <item x="689"/>
        <item x="1400"/>
        <item x="1422"/>
        <item x="1355"/>
        <item x="617"/>
        <item x="1056"/>
        <item x="329"/>
        <item x="199"/>
        <item x="1170"/>
        <item x="418"/>
        <item x="1379"/>
        <item x="1583"/>
        <item x="1040"/>
        <item x="884"/>
        <item x="1762"/>
        <item x="454"/>
        <item x="1920"/>
        <item x="887"/>
        <item x="829"/>
        <item x="1169"/>
        <item x="1222"/>
        <item x="1057"/>
        <item x="680"/>
        <item x="381"/>
        <item x="259"/>
        <item x="1208"/>
        <item x="147"/>
        <item x="940"/>
        <item x="649"/>
        <item x="217"/>
        <item x="864"/>
        <item x="1576"/>
        <item x="411"/>
        <item x="339"/>
        <item x="947"/>
        <item x="1628"/>
        <item x="1765"/>
        <item x="456"/>
        <item x="1820"/>
        <item x="636"/>
        <item x="653"/>
        <item x="273"/>
        <item x="227"/>
        <item x="172"/>
        <item x="1177"/>
        <item x="33"/>
        <item x="1534"/>
        <item x="469"/>
        <item x="1088"/>
        <item x="1255"/>
        <item x="776"/>
        <item x="1031"/>
        <item x="1800"/>
        <item x="96"/>
        <item x="1109"/>
        <item x="117"/>
        <item x="867"/>
        <item x="169"/>
        <item x="70"/>
        <item x="1560"/>
        <item x="786"/>
        <item x="118"/>
        <item x="407"/>
        <item x="775"/>
        <item x="1420"/>
        <item x="8"/>
        <item x="1595"/>
        <item x="1081"/>
        <item x="1652"/>
        <item x="811"/>
        <item x="964"/>
        <item x="1535"/>
        <item x="846"/>
        <item x="1971"/>
        <item x="1070"/>
        <item x="550"/>
        <item x="1079"/>
        <item x="1814"/>
        <item x="1061"/>
        <item x="1406"/>
        <item x="1215"/>
        <item x="1746"/>
        <item x="691"/>
        <item x="140"/>
        <item x="856"/>
        <item x="1781"/>
        <item x="566"/>
        <item x="1295"/>
        <item x="992"/>
        <item x="300"/>
        <item x="1426"/>
        <item x="479"/>
        <item x="1825"/>
        <item x="1244"/>
        <item x="854"/>
        <item x="1516"/>
        <item x="1843"/>
        <item x="416"/>
        <item x="1023"/>
        <item x="182"/>
        <item x="1930"/>
        <item x="65"/>
        <item x="1565"/>
        <item x="1721"/>
        <item x="241"/>
        <item x="994"/>
        <item x="125"/>
        <item x="758"/>
        <item x="1892"/>
        <item x="359"/>
        <item x="1774"/>
        <item x="431"/>
        <item x="1351"/>
        <item x="1964"/>
        <item x="815"/>
        <item x="746"/>
        <item x="1016"/>
        <item x="396"/>
        <item x="1659"/>
        <item x="343"/>
        <item x="413"/>
        <item x="997"/>
        <item x="252"/>
        <item x="267"/>
        <item x="563"/>
        <item x="370"/>
        <item x="806"/>
        <item x="6"/>
        <item x="1597"/>
        <item x="246"/>
        <item x="1783"/>
        <item x="9"/>
        <item x="613"/>
        <item x="1507"/>
        <item x="1796"/>
        <item x="1728"/>
        <item x="1616"/>
        <item x="132"/>
        <item x="596"/>
        <item x="1159"/>
        <item x="1463"/>
        <item x="1633"/>
        <item x="330"/>
        <item x="1900"/>
        <item x="489"/>
        <item x="1317"/>
        <item x="1241"/>
        <item x="406"/>
        <item x="240"/>
        <item x="1704"/>
        <item x="1650"/>
        <item x="1213"/>
        <item x="1087"/>
        <item x="1217"/>
        <item x="1275"/>
        <item x="294"/>
        <item x="452"/>
        <item x="858"/>
        <item x="1318"/>
        <item x="748"/>
        <item x="909"/>
        <item x="599"/>
        <item x="981"/>
        <item x="770"/>
        <item x="1667"/>
        <item x="299"/>
        <item x="571"/>
        <item x="1090"/>
        <item x="111"/>
        <item x="1383"/>
        <item x="444"/>
        <item x="714"/>
        <item x="1450"/>
        <item x="677"/>
        <item x="488"/>
        <item x="1594"/>
        <item x="679"/>
        <item x="463"/>
        <item x="1162"/>
        <item x="1157"/>
        <item x="1558"/>
        <item x="36"/>
        <item x="1051"/>
        <item x="1248"/>
        <item x="1747"/>
        <item x="733"/>
        <item x="245"/>
        <item x="1608"/>
        <item x="1440"/>
        <item x="486"/>
        <item x="409"/>
        <item x="146"/>
        <item x="1285"/>
        <item x="1107"/>
        <item x="1116"/>
        <item x="1906"/>
        <item x="139"/>
        <item x="325"/>
        <item x="349"/>
        <item x="221"/>
        <item x="1331"/>
        <item x="1441"/>
        <item x="1341"/>
        <item x="574"/>
        <item x="565"/>
        <item x="627"/>
        <item x="1573"/>
        <item x="434"/>
        <item x="606"/>
        <item x="1457"/>
        <item x="1629"/>
        <item x="978"/>
        <item x="305"/>
        <item x="582"/>
        <item x="1312"/>
        <item x="260"/>
        <item x="1175"/>
        <item x="1334"/>
        <item x="951"/>
        <item x="455"/>
        <item x="1875"/>
        <item x="1032"/>
        <item x="208"/>
        <item x="150"/>
        <item x="352"/>
        <item x="1714"/>
        <item x="220"/>
        <item x="287"/>
        <item x="1634"/>
        <item x="1839"/>
        <item x="285"/>
        <item x="1916"/>
        <item x="1306"/>
        <item x="827"/>
        <item x="1975"/>
        <item x="1378"/>
        <item x="77"/>
        <item x="1074"/>
        <item x="269"/>
        <item x="228"/>
        <item x="233"/>
        <item x="1607"/>
        <item x="1436"/>
        <item x="558"/>
        <item x="1949"/>
        <item x="1495"/>
        <item x="29"/>
        <item x="296"/>
        <item x="1466"/>
        <item x="1291"/>
        <item x="42"/>
        <item x="1246"/>
        <item x="1261"/>
        <item x="1049"/>
        <item x="1657"/>
        <item x="652"/>
        <item x="654"/>
        <item x="551"/>
        <item x="1292"/>
        <item x="1891"/>
        <item x="874"/>
        <item x="317"/>
        <item x="555"/>
        <item x="1684"/>
        <item x="843"/>
        <item x="696"/>
        <item x="852"/>
        <item x="1857"/>
        <item x="896"/>
        <item x="251"/>
        <item x="1973"/>
        <item x="618"/>
        <item x="1763"/>
        <item x="56"/>
        <item x="279"/>
        <item x="1205"/>
        <item x="1144"/>
        <item x="956"/>
        <item x="717"/>
        <item x="1809"/>
        <item x="1580"/>
        <item x="471"/>
        <item x="1513"/>
        <item x="95"/>
        <item x="1451"/>
        <item x="965"/>
        <item x="148"/>
        <item x="1529"/>
        <item x="347"/>
        <item x="628"/>
        <item x="54"/>
        <item x="1772"/>
        <item x="428"/>
        <item x="1339"/>
        <item x="103"/>
        <item x="803"/>
        <item x="901"/>
        <item x="1738"/>
        <item x="1525"/>
        <item x="1696"/>
        <item x="164"/>
        <item x="692"/>
        <item x="1852"/>
        <item x="1729"/>
        <item x="303"/>
        <item x="40"/>
        <item x="1309"/>
        <item x="1195"/>
        <item x="1073"/>
        <item x="1737"/>
        <item x="225"/>
        <item x="1499"/>
        <item x="1517"/>
        <item x="1154"/>
        <item x="578"/>
        <item x="1810"/>
        <item x="101"/>
        <item x="1015"/>
        <item x="1181"/>
        <item x="450"/>
        <item x="918"/>
        <item x="683"/>
        <item x="820"/>
        <item x="782"/>
        <item x="1950"/>
        <item x="1673"/>
        <item x="1178"/>
        <item x="715"/>
        <item x="1836"/>
        <item x="1438"/>
        <item x="1294"/>
        <item x="707"/>
        <item x="946"/>
        <item x="197"/>
        <item x="1919"/>
        <item x="681"/>
        <item x="1835"/>
        <item x="1143"/>
        <item x="1654"/>
        <item x="94"/>
        <item x="108"/>
        <item x="1412"/>
        <item x="1403"/>
        <item x="841"/>
        <item x="1619"/>
        <item x="1059"/>
        <item x="980"/>
        <item x="1823"/>
        <item x="682"/>
        <item x="1683"/>
        <item x="69"/>
        <item x="1934"/>
        <item x="1267"/>
        <item x="797"/>
        <item x="524"/>
        <item x="1838"/>
        <item x="990"/>
        <item x="451"/>
        <item x="669"/>
        <item x="885"/>
        <item x="976"/>
        <item x="476"/>
        <item x="1918"/>
        <item x="1802"/>
        <item x="1472"/>
        <item x="1333"/>
        <item x="274"/>
        <item x="162"/>
        <item x="1072"/>
        <item x="1735"/>
        <item x="656"/>
        <item x="1227"/>
        <item x="1658"/>
        <item x="1754"/>
        <item x="911"/>
        <item x="143"/>
        <item x="930"/>
        <item x="1228"/>
        <item x="1989"/>
        <item x="401"/>
        <item x="1204"/>
        <item x="1570"/>
        <item x="1589"/>
        <item x="1697"/>
        <item x="783"/>
        <item x="1803"/>
        <item x="655"/>
        <item x="1311"/>
        <item x="1189"/>
        <item x="1455"/>
        <item x="19"/>
        <item x="185"/>
        <item x="1084"/>
        <item x="1342"/>
        <item x="386"/>
        <item x="588"/>
        <item x="376"/>
        <item x="1110"/>
        <item x="828"/>
        <item x="971"/>
        <item x="1586"/>
        <item x="1682"/>
        <item x="998"/>
        <item x="391"/>
        <item x="713"/>
        <item x="1744"/>
        <item x="1395"/>
        <item x="967"/>
        <item x="517"/>
        <item x="1780"/>
        <item x="1773"/>
        <item x="1033"/>
        <item x="1425"/>
        <item x="224"/>
        <item x="1539"/>
        <item x="552"/>
        <item x="223"/>
        <item x="1199"/>
        <item x="1394"/>
        <item x="4"/>
        <item x="153"/>
        <item x="1198"/>
        <item x="1467"/>
        <item x="1453"/>
        <item x="1320"/>
        <item x="43"/>
        <item x="945"/>
        <item x="1337"/>
        <item x="1029"/>
        <item x="931"/>
        <item x="1776"/>
        <item x="1515"/>
        <item x="292"/>
        <item x="1954"/>
        <item x="1503"/>
        <item x="1705"/>
        <item x="1699"/>
        <item x="1871"/>
        <item x="1089"/>
        <item x="1532"/>
        <item x="1201"/>
        <item x="763"/>
        <item x="959"/>
        <item x="1321"/>
        <item x="1456"/>
        <item x="201"/>
        <item x="848"/>
        <item x="836"/>
        <item x="1003"/>
        <item x="1287"/>
        <item x="1216"/>
        <item x="975"/>
        <item x="773"/>
        <item x="1611"/>
        <item x="84"/>
        <item x="745"/>
        <item x="298"/>
        <item x="1888"/>
        <item x="1827"/>
        <item x="974"/>
        <item x="950"/>
        <item x="1062"/>
        <item x="1293"/>
        <item x="1443"/>
        <item x="501"/>
        <item x="1430"/>
        <item x="1418"/>
        <item x="1039"/>
        <item x="1703"/>
        <item x="1493"/>
        <item x="603"/>
        <item x="1284"/>
        <item x="1254"/>
        <item x="549"/>
        <item x="355"/>
        <item x="1541"/>
        <item x="109"/>
        <item x="1449"/>
        <item x="27"/>
        <item x="1748"/>
        <item x="1367"/>
        <item x="1230"/>
        <item x="377"/>
        <item x="104"/>
        <item x="301"/>
        <item x="1767"/>
        <item x="961"/>
        <item x="1903"/>
        <item x="595"/>
        <item x="771"/>
        <item x="1681"/>
        <item x="321"/>
        <item x="1895"/>
        <item x="177"/>
        <item x="979"/>
        <item x="663"/>
        <item x="1223"/>
        <item x="658"/>
        <item x="364"/>
        <item x="999"/>
        <item x="1348"/>
        <item x="1488"/>
        <item x="1176"/>
        <item x="1585"/>
        <item x="1424"/>
        <item x="1148"/>
        <item x="518"/>
        <item x="1389"/>
        <item x="226"/>
        <item x="1105"/>
        <item x="1932"/>
        <item x="1824"/>
        <item x="934"/>
        <item x="1808"/>
        <item x="136"/>
        <item x="34"/>
        <item x="447"/>
        <item x="767"/>
        <item x="1990"/>
        <item x="1591"/>
        <item x="74"/>
        <item x="302"/>
        <item x="237"/>
        <item x="661"/>
        <item x="20"/>
        <item x="560"/>
        <item x="1397"/>
        <item x="837"/>
        <item x="1132"/>
        <item x="785"/>
        <item x="1141"/>
        <item x="284"/>
        <item x="257"/>
        <item x="283"/>
        <item x="1301"/>
        <item x="191"/>
        <item x="1698"/>
        <item x="466"/>
        <item x="356"/>
        <item x="587"/>
        <item x="1260"/>
        <item x="218"/>
        <item x="535"/>
        <item x="1848"/>
        <item x="440"/>
        <item x="1192"/>
        <item x="1410"/>
        <item x="1866"/>
        <item x="880"/>
        <item x="610"/>
        <item x="457"/>
        <item x="620"/>
        <item x="1733"/>
        <item x="1612"/>
        <item x="859"/>
        <item x="1118"/>
        <item x="398"/>
        <item x="1146"/>
        <item x="736"/>
        <item x="1067"/>
        <item x="604"/>
        <item x="1645"/>
        <item x="1602"/>
        <item x="1340"/>
        <item x="215"/>
        <item x="1702"/>
        <item x="1887"/>
        <item x="643"/>
        <item x="958"/>
        <item x="247"/>
        <item x="1068"/>
        <item x="1603"/>
        <item x="1253"/>
        <item x="791"/>
        <item x="340"/>
        <item x="977"/>
        <item x="1813"/>
        <item x="348"/>
        <item x="1983"/>
        <item x="1842"/>
        <item x="1574"/>
        <item x="1799"/>
        <item x="814"/>
        <item x="357"/>
        <item x="263"/>
        <item x="163"/>
        <item x="668"/>
        <item x="1885"/>
        <item x="1273"/>
        <item x="702"/>
        <item x="1359"/>
        <item x="105"/>
        <item x="1924"/>
        <item x="993"/>
        <item x="639"/>
        <item x="586"/>
        <item x="383"/>
        <item x="1993"/>
        <item x="1851"/>
        <item x="1183"/>
        <item x="1054"/>
        <item x="113"/>
        <item x="1749"/>
        <item x="261"/>
        <item x="987"/>
        <item x="1743"/>
        <item x="229"/>
        <item x="937"/>
        <item x="547"/>
        <item x="1567"/>
        <item x="1679"/>
        <item x="1846"/>
        <item x="1326"/>
        <item x="1794"/>
        <item x="1530"/>
        <item x="1469"/>
        <item x="1066"/>
        <item x="923"/>
        <item x="133"/>
        <item x="1549"/>
        <item x="1106"/>
        <item x="1272"/>
        <item x="1725"/>
        <item x="533"/>
        <item x="935"/>
        <item x="1352"/>
        <item x="706"/>
        <item x="862"/>
        <item x="333"/>
        <item x="1938"/>
        <item x="561"/>
        <item x="15"/>
        <item x="612"/>
        <item x="1904"/>
        <item x="857"/>
        <item x="222"/>
        <item x="1126"/>
        <item x="432"/>
        <item x="1316"/>
        <item x="58"/>
        <item x="12"/>
        <item x="175"/>
        <item x="436"/>
        <item x="1257"/>
        <item x="1264"/>
        <item x="749"/>
        <item x="757"/>
        <item x="1368"/>
        <item x="845"/>
        <item x="529"/>
        <item x="1358"/>
        <item x="528"/>
        <item x="601"/>
        <item x="968"/>
        <item x="266"/>
        <item x="193"/>
        <item x="373"/>
        <item x="1635"/>
        <item x="1865"/>
        <item x="609"/>
        <item x="66"/>
        <item x="1686"/>
        <item x="393"/>
        <item x="1566"/>
        <item x="741"/>
        <item x="637"/>
        <item x="276"/>
        <item x="1102"/>
        <item x="1995"/>
        <item x="308"/>
        <item x="1723"/>
        <item x="297"/>
        <item x="1979"/>
        <item x="433"/>
        <item x="705"/>
        <item x="337"/>
        <item x="1476"/>
        <item x="807"/>
        <item x="1568"/>
        <item x="2"/>
        <item x="933"/>
        <item x="1445"/>
        <item x="514"/>
        <item x="1329"/>
        <item x="124"/>
        <item x="38"/>
        <item x="1314"/>
        <item x="527"/>
        <item x="872"/>
        <item x="85"/>
        <item x="1946"/>
        <item x="394"/>
        <item x="1656"/>
        <item x="1720"/>
        <item x="332"/>
        <item x="1528"/>
        <item x="1452"/>
        <item x="1114"/>
        <item x="728"/>
        <item x="1864"/>
        <item x="1048"/>
        <item x="1893"/>
        <item x="608"/>
        <item x="1338"/>
        <item x="384"/>
        <item x="22"/>
        <item x="415"/>
        <item x="1270"/>
        <item x="473"/>
        <item x="1010"/>
        <item x="1860"/>
        <item x="171"/>
        <item x="313"/>
        <item x="730"/>
        <item x="1026"/>
        <item x="1374"/>
        <item x="179"/>
        <item x="1862"/>
        <item x="1756"/>
        <item x="1711"/>
        <item x="25"/>
        <item x="1953"/>
        <item x="1509"/>
        <item x="1821"/>
        <item x="1202"/>
        <item x="448"/>
        <item x="584"/>
        <item x="1193"/>
        <item x="1481"/>
        <item x="1665"/>
        <item x="400"/>
        <item x="100"/>
        <item x="1346"/>
        <item x="821"/>
        <item x="593"/>
        <item x="1000"/>
        <item x="721"/>
        <item x="1830"/>
        <item x="1336"/>
        <item x="464"/>
        <item x="152"/>
        <item x="1668"/>
        <item x="485"/>
        <item x="1638"/>
        <item x="424"/>
        <item x="982"/>
        <item x="908"/>
        <item x="711"/>
        <item x="248"/>
        <item x="258"/>
        <item x="520"/>
        <item x="672"/>
        <item x="1046"/>
        <item x="922"/>
        <item x="1209"/>
        <item x="387"/>
        <item x="1147"/>
        <item x="1439"/>
        <item x="1732"/>
        <item x="112"/>
        <item x="1960"/>
        <item x="382"/>
        <item x="590"/>
        <item x="1474"/>
        <item x="129"/>
        <item x="1415"/>
        <item x="1536"/>
        <item x="1878"/>
        <item x="1552"/>
        <item x="592"/>
        <item x="423"/>
        <item x="1171"/>
        <item x="1689"/>
        <item x="624"/>
        <item x="1771"/>
        <item x="205"/>
        <item x="1245"/>
        <item x="1236"/>
        <item x="1454"/>
        <item x="577"/>
        <item x="942"/>
        <item x="65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i>
    <i>
      <x v="6"/>
    </i>
    <i>
      <x v="7"/>
    </i>
    <i>
      <x v="17"/>
    </i>
    <i>
      <x v="21"/>
    </i>
  </rowItems>
  <colItems count="1">
    <i/>
  </colItems>
  <dataFields count="1">
    <dataField name="Sum of Total_Amount" fld="20" baseField="0" baseItem="0" numFmtId="166"/>
  </dataFields>
  <formats count="10">
    <format dxfId="42">
      <pivotArea type="all" dataOnly="0" outline="0" fieldPosition="0"/>
    </format>
    <format dxfId="41">
      <pivotArea outline="0" collapsedLevelsAreSubtotals="1" fieldPosition="0"/>
    </format>
    <format dxfId="40">
      <pivotArea field="10" type="button" dataOnly="0" labelOnly="1" outline="0" axis="axisRow" fieldPosition="0"/>
    </format>
    <format dxfId="39">
      <pivotArea dataOnly="0" labelOnly="1" fieldPosition="0">
        <references count="1">
          <reference field="10" count="10">
            <x v="0"/>
            <x v="2"/>
            <x v="4"/>
            <x v="5"/>
            <x v="6"/>
            <x v="7"/>
            <x v="8"/>
            <x v="12"/>
            <x v="21"/>
            <x v="22"/>
          </reference>
        </references>
      </pivotArea>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0" type="button" dataOnly="0" labelOnly="1" outline="0" axis="axisRow" fieldPosition="0"/>
    </format>
    <format dxfId="34">
      <pivotArea dataOnly="0" labelOnly="1" fieldPosition="0">
        <references count="1">
          <reference field="10" count="10">
            <x v="0"/>
            <x v="2"/>
            <x v="4"/>
            <x v="5"/>
            <x v="6"/>
            <x v="7"/>
            <x v="8"/>
            <x v="12"/>
            <x v="21"/>
            <x v="22"/>
          </reference>
        </references>
      </pivotArea>
    </format>
    <format dxfId="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F523E-F5EB-483C-A5CC-8632DFB506B5}"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79:B82" firstHeaderRow="1" firstDataRow="1" firstDataCol="1"/>
  <pivotFields count="21">
    <pivotField axis="axisRow"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5" showAll="0"/>
    <pivotField showAll="0"/>
    <pivotField showAll="0"/>
    <pivotField showAll="0"/>
    <pivotField showAll="0"/>
    <pivotField showAll="0"/>
    <pivotField showAll="0"/>
    <pivotField showAll="0"/>
    <pivotField showAll="0">
      <items count="6">
        <item h="1" x="2"/>
        <item x="4"/>
        <item h="1" x="1"/>
        <item h="1" x="3"/>
        <item h="1" x="0"/>
        <item t="default"/>
      </items>
    </pivotField>
    <pivotField showAll="0"/>
    <pivotField showAll="0"/>
    <pivotField showAll="0"/>
    <pivotField showAll="0"/>
    <pivotField showAll="0"/>
    <pivotField axis="axisRow" showAll="0">
      <items count="4">
        <item sd="0" x="1"/>
        <item sd="0" x="0"/>
        <item sd="0" x="2"/>
        <item t="default" sd="0"/>
      </items>
    </pivotField>
    <pivotField showAll="0"/>
    <pivotField dataField="1" showAll="0"/>
    <pivotField numFmtId="2" showAll="0"/>
    <pivotField numFmtId="166" showAll="0"/>
    <pivotField numFmtId="166" showAll="0"/>
  </pivotFields>
  <rowFields count="2">
    <field x="15"/>
    <field x="0"/>
  </rowFields>
  <rowItems count="3">
    <i>
      <x/>
    </i>
    <i>
      <x v="1"/>
    </i>
    <i>
      <x v="2"/>
    </i>
  </rowItems>
  <colItems count="1">
    <i/>
  </colItems>
  <dataFields count="1">
    <dataField name="Sum of Quantity" fld="17" baseField="0" baseItem="0"/>
  </dataFields>
  <formats count="5">
    <format dxfId="47">
      <pivotArea type="all" dataOnly="0" outline="0" fieldPosition="0"/>
    </format>
    <format dxfId="46">
      <pivotArea outline="0" collapsedLevelsAreSubtotals="1" fieldPosition="0"/>
    </format>
    <format dxfId="45">
      <pivotArea field="15" type="button" dataOnly="0" labelOnly="1" outline="0" axis="axisRow" fieldPosition="0"/>
    </format>
    <format dxfId="44">
      <pivotArea dataOnly="0" labelOnly="1" fieldPosition="0">
        <references count="1">
          <reference field="15" count="0"/>
        </references>
      </pivotArea>
    </format>
    <format dxfId="43">
      <pivotArea dataOnly="0" labelOnly="1" outline="0" fieldPosition="0">
        <references count="1">
          <reference field="4294967294" count="1">
            <x v="0"/>
          </reference>
        </references>
      </pivotArea>
    </format>
  </formats>
  <chartFormats count="8">
    <chartFormat chart="0" format="2"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5" count="1" selected="0">
            <x v="0"/>
          </reference>
        </references>
      </pivotArea>
    </chartFormat>
    <chartFormat chart="9" format="12">
      <pivotArea type="data" outline="0" fieldPosition="0">
        <references count="2">
          <reference field="4294967294" count="1" selected="0">
            <x v="0"/>
          </reference>
          <reference field="15" count="1" selected="0">
            <x v="1"/>
          </reference>
        </references>
      </pivotArea>
    </chartFormat>
    <chartFormat chart="9" format="13">
      <pivotArea type="data" outline="0" fieldPosition="0">
        <references count="2">
          <reference field="4294967294" count="1" selected="0">
            <x v="0"/>
          </reference>
          <reference field="15" count="1" selected="0">
            <x v="2"/>
          </reference>
        </references>
      </pivotArea>
    </chartFormat>
    <chartFormat chart="0" format="6">
      <pivotArea type="data" outline="0" fieldPosition="0">
        <references count="2">
          <reference field="4294967294" count="1" selected="0">
            <x v="0"/>
          </reference>
          <reference field="15" count="1" selected="0">
            <x v="0"/>
          </reference>
        </references>
      </pivotArea>
    </chartFormat>
    <chartFormat chart="0" format="7">
      <pivotArea type="data" outline="0" fieldPosition="0">
        <references count="2">
          <reference field="4294967294" count="1" selected="0">
            <x v="0"/>
          </reference>
          <reference field="15" count="1" selected="0">
            <x v="1"/>
          </reference>
        </references>
      </pivotArea>
    </chartFormat>
    <chartFormat chart="0"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225EB-EAD6-4EE4-AC5F-FC7DF58F04C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3:B68" firstHeaderRow="1" firstDataRow="1" firstDataCol="1"/>
  <pivotFields count="21">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numFmtId="2" showAll="0"/>
    <pivotField numFmtId="166" showAll="0"/>
    <pivotField dataField="1" numFmtId="166" showAll="0"/>
  </pivotFields>
  <rowFields count="1">
    <field x="13"/>
  </rowFields>
  <rowItems count="5">
    <i>
      <x/>
    </i>
    <i>
      <x v="1"/>
    </i>
    <i>
      <x v="2"/>
    </i>
    <i>
      <x v="3"/>
    </i>
    <i t="grand">
      <x/>
    </i>
  </rowItems>
  <colItems count="1">
    <i/>
  </colItems>
  <dataFields count="1">
    <dataField name="Sum of Total_Amount" fld="20" baseField="0" baseItem="0" numFmtId="166"/>
  </dataFields>
  <formats count="6">
    <format dxfId="53">
      <pivotArea type="all" dataOnly="0" outline="0" fieldPosition="0"/>
    </format>
    <format dxfId="52">
      <pivotArea outline="0" collapsedLevelsAreSubtotals="1" fieldPosition="0"/>
    </format>
    <format dxfId="51">
      <pivotArea field="13" type="button" dataOnly="0" labelOnly="1" outline="0" axis="axisRow" fieldPosition="0"/>
    </format>
    <format dxfId="50">
      <pivotArea dataOnly="0" labelOnly="1" fieldPosition="0">
        <references count="1">
          <reference field="13" count="0"/>
        </references>
      </pivotArea>
    </format>
    <format dxfId="49">
      <pivotArea dataOnly="0" labelOnly="1" grandRow="1" outline="0" fieldPosition="0"/>
    </format>
    <format dxfId="4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B894E7-E72B-4886-9997-22DEB5B1964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B39" firstHeaderRow="1" firstDataRow="1" firstDataCol="1"/>
  <pivotFields count="21">
    <pivotField dataField="1"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numFmtId="2" showAll="0"/>
    <pivotField numFmtId="166" showAll="0"/>
    <pivotField numFmtId="166" showAll="0"/>
  </pivotFields>
  <rowFields count="1">
    <field x="16"/>
  </rowFields>
  <rowItems count="4">
    <i>
      <x/>
    </i>
    <i>
      <x v="1"/>
    </i>
    <i>
      <x v="2"/>
    </i>
    <i t="grand">
      <x/>
    </i>
  </rowItems>
  <colItems count="1">
    <i/>
  </colItems>
  <dataFields count="1">
    <dataField name="Count of Sales_ID" fld="0" subtotal="count" baseField="0" baseItem="0"/>
  </dataFields>
  <formats count="6">
    <format dxfId="59">
      <pivotArea type="all" dataOnly="0" outline="0" fieldPosition="0"/>
    </format>
    <format dxfId="58">
      <pivotArea outline="0" collapsedLevelsAreSubtotals="1" fieldPosition="0"/>
    </format>
    <format dxfId="57">
      <pivotArea field="16" type="button" dataOnly="0" labelOnly="1" outline="0" axis="axisRow" fieldPosition="0"/>
    </format>
    <format dxfId="56">
      <pivotArea dataOnly="0" labelOnly="1" fieldPosition="0">
        <references count="1">
          <reference field="16" count="0"/>
        </references>
      </pivotArea>
    </format>
    <format dxfId="55">
      <pivotArea dataOnly="0" labelOnly="1" grandRow="1" outline="0" fieldPosition="0"/>
    </format>
    <format dxfId="54">
      <pivotArea dataOnly="0" labelOnly="1" outline="0" axis="axisValues" fieldPosition="0"/>
    </format>
  </format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6" count="1" selected="0">
            <x v="0"/>
          </reference>
        </references>
      </pivotArea>
    </chartFormat>
    <chartFormat chart="4" format="7">
      <pivotArea type="data" outline="0" fieldPosition="0">
        <references count="2">
          <reference field="4294967294" count="1" selected="0">
            <x v="0"/>
          </reference>
          <reference field="16" count="1" selected="0">
            <x v="1"/>
          </reference>
        </references>
      </pivotArea>
    </chartFormat>
    <chartFormat chart="4" format="8">
      <pivotArea type="data" outline="0" fieldPosition="0">
        <references count="2">
          <reference field="4294967294" count="1" selected="0">
            <x v="0"/>
          </reference>
          <reference field="16"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6" count="1" selected="0">
            <x v="0"/>
          </reference>
        </references>
      </pivotArea>
    </chartFormat>
    <chartFormat chart="7" format="15">
      <pivotArea type="data" outline="0" fieldPosition="0">
        <references count="2">
          <reference field="4294967294" count="1" selected="0">
            <x v="0"/>
          </reference>
          <reference field="16" count="1" selected="0">
            <x v="1"/>
          </reference>
        </references>
      </pivotArea>
    </chartFormat>
    <chartFormat chart="7" format="1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E0775E-4D79-4099-BF9E-E1A7B92E71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23" fieldListSortAscending="1">
  <location ref="A3:E17" firstHeaderRow="1" firstDataRow="2" firstDataCol="1"/>
  <pivotFields count="24">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axis="axisCol" showAll="0">
      <items count="4">
        <item x="1"/>
        <item x="0"/>
        <item x="2"/>
        <item t="default"/>
      </items>
    </pivotField>
    <pivotField showAll="0"/>
    <pivotField showAll="0">
      <items count="3">
        <item x="1"/>
        <item x="0"/>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items count="6">
        <item h="1" x="2"/>
        <item h="1" x="4"/>
        <item x="1"/>
        <item h="1" x="3"/>
        <item h="1" x="0"/>
        <item t="default"/>
      </items>
    </pivotField>
    <pivotField showAll="0"/>
    <pivotField showAll="0"/>
    <pivotField showAll="0"/>
    <pivotField showAll="0"/>
    <pivotField showAll="0"/>
    <pivotField showAll="0"/>
    <pivotField showAll="0"/>
    <pivotField numFmtId="166" showAll="0"/>
    <pivotField numFmtId="2" showAll="0"/>
    <pivotField showAll="0"/>
    <pivotField dataField="1" numFmtId="166" showAll="0">
      <items count="1998">
        <item h="1" x="64"/>
        <item h="1" x="921"/>
        <item h="1" x="826"/>
        <item h="1" x="1674"/>
        <item x="1739"/>
        <item h="1" x="470"/>
        <item h="1" x="719"/>
        <item h="1" x="892"/>
        <item h="1" x="824"/>
        <item h="1" x="581"/>
        <item h="1" x="1225"/>
        <item h="1" x="1028"/>
        <item h="1" x="1850"/>
        <item h="1" x="397"/>
        <item h="1" x="1152"/>
        <item h="1" x="1290"/>
        <item h="1" x="1548"/>
        <item h="1" x="1898"/>
        <item h="1" x="1828"/>
        <item h="1" x="1210"/>
        <item h="1" x="881"/>
        <item h="1" x="1819"/>
        <item h="1" x="1365"/>
        <item h="1" x="1915"/>
        <item h="1" x="1373"/>
        <item h="1" x="1745"/>
        <item h="1" x="525"/>
        <item h="1" x="1962"/>
        <item h="1" x="575"/>
        <item h="1" x="1161"/>
        <item h="1" x="1692"/>
        <item h="1" x="1685"/>
        <item h="1" x="503"/>
        <item h="1" x="1330"/>
        <item h="1" x="602"/>
        <item h="1" x="591"/>
        <item h="1" x="917"/>
        <item h="1" x="986"/>
        <item h="1" x="1614"/>
        <item h="1" x="953"/>
        <item h="1" x="674"/>
        <item h="1" x="1660"/>
        <item h="1" x="1876"/>
        <item h="1" x="1970"/>
        <item h="1" x="1289"/>
        <item h="1" x="1069"/>
        <item h="1" x="328"/>
        <item h="1" x="996"/>
        <item h="1" x="662"/>
        <item h="1" x="626"/>
        <item h="1" x="1117"/>
        <item h="1" x="519"/>
        <item h="1" x="1024"/>
        <item h="1" x="121"/>
        <item h="1" x="326"/>
        <item h="1" x="310"/>
        <item h="1" x="1734"/>
        <item h="1" x="174"/>
        <item h="1" x="1256"/>
        <item h="1" x="1564"/>
        <item h="1" x="678"/>
        <item h="1" x="1966"/>
        <item h="1" x="462"/>
        <item h="1" x="154"/>
        <item h="1" x="1465"/>
        <item h="1" x="1163"/>
        <item h="1" x="724"/>
        <item h="1" x="410"/>
        <item h="1" x="1247"/>
        <item h="1" x="723"/>
        <item h="1" x="1590"/>
        <item h="1" x="796"/>
        <item h="1" x="1182"/>
        <item h="1" x="894"/>
        <item h="1" x="1444"/>
        <item h="1" x="1637"/>
        <item h="1" x="1984"/>
        <item h="1" x="1459"/>
        <item h="1" x="1093"/>
        <item h="1" x="597"/>
        <item h="1" x="1124"/>
        <item h="1" x="1889"/>
        <item h="1" x="1770"/>
        <item h="1" x="155"/>
        <item h="1" x="1323"/>
        <item h="1" x="334"/>
        <item h="1" x="1859"/>
        <item h="1" x="1713"/>
        <item h="1" x="412"/>
        <item h="1" x="1758"/>
        <item h="1" x="747"/>
        <item h="1" x="1414"/>
        <item h="1" x="1742"/>
        <item h="1" x="1840"/>
        <item h="1" x="1664"/>
        <item h="1" x="1385"/>
        <item h="1" x="1304"/>
        <item h="1" x="1596"/>
        <item h="1" x="1592"/>
        <item h="1" x="379"/>
        <item h="1" x="1302"/>
        <item h="1" x="919"/>
        <item h="1" x="167"/>
        <item h="1" x="1680"/>
        <item h="1" x="1712"/>
        <item h="1" x="253"/>
        <item h="1" x="1243"/>
        <item h="1" x="972"/>
        <item h="1" x="1458"/>
        <item h="1" x="115"/>
        <item h="1" x="632"/>
        <item h="1" x="1045"/>
        <item h="1" x="47"/>
        <item h="1" x="92"/>
        <item h="1" x="744"/>
        <item h="1" x="1879"/>
        <item h="1" x="580"/>
        <item h="1" x="898"/>
        <item h="1" x="1240"/>
        <item h="1" x="932"/>
        <item h="1" x="1131"/>
        <item h="1" x="1606"/>
        <item h="1" x="204"/>
        <item h="1" x="1416"/>
        <item h="1" x="1512"/>
        <item h="1" x="1388"/>
        <item h="1" x="1837"/>
        <item h="1" x="1047"/>
        <item h="1" x="380"/>
        <item h="1" x="1804"/>
        <item h="1" x="1886"/>
        <item h="1" x="430"/>
        <item h="1" x="1557"/>
        <item h="1" x="1724"/>
        <item h="1" x="1140"/>
        <item h="1" x="28"/>
        <item h="1" x="512"/>
        <item h="1" x="1806"/>
        <item h="1" x="82"/>
        <item h="1" x="513"/>
        <item h="1" x="1928"/>
        <item h="1" x="1543"/>
        <item h="1" x="737"/>
        <item h="1" x="1060"/>
        <item h="1" x="178"/>
        <item h="1" x="1506"/>
        <item h="1" x="1310"/>
        <item h="1" x="897"/>
        <item h="1" x="866"/>
        <item h="1" x="505"/>
        <item h="1" x="1582"/>
        <item h="1" x="1327"/>
        <item h="1" x="1873"/>
        <item h="1" x="1064"/>
        <item h="1" x="1884"/>
        <item h="1" x="417"/>
        <item h="1" x="345"/>
        <item h="1" x="1508"/>
        <item h="1" x="1043"/>
        <item h="1" x="1296"/>
        <item h="1" x="1701"/>
        <item h="1" x="1988"/>
        <item h="1" x="1788"/>
        <item h="1" x="361"/>
        <item h="1" x="286"/>
        <item h="1" x="936"/>
        <item h="1" x="1097"/>
        <item h="1" x="1259"/>
        <item h="1" x="362"/>
        <item h="1" x="1011"/>
        <item h="1" x="1165"/>
        <item h="1" x="716"/>
        <item h="1" x="1958"/>
        <item h="1" x="641"/>
        <item h="1" x="487"/>
        <item h="1" x="1434"/>
        <item h="1" x="73"/>
        <item h="1" x="1831"/>
        <item h="1" x="1578"/>
        <item h="1" x="1547"/>
        <item h="1" x="51"/>
        <item h="1" x="1996"/>
        <item h="1" x="844"/>
        <item h="1" x="1429"/>
        <item h="1" x="1624"/>
        <item h="1" x="1610"/>
        <item h="1" x="419"/>
        <item h="1" x="755"/>
        <item h="1" x="278"/>
        <item h="1" x="1700"/>
        <item h="1" x="255"/>
        <item h="1" x="60"/>
        <item h="1" x="1527"/>
        <item h="1" x="1006"/>
        <item h="1" x="1833"/>
        <item h="1" x="1655"/>
        <item h="1" x="1501"/>
        <item h="1" x="1531"/>
        <item h="1" x="1211"/>
        <item h="1" x="324"/>
        <item h="1" x="1173"/>
        <item h="1" x="50"/>
        <item h="1" x="673"/>
        <item h="1" x="644"/>
        <item h="1" x="1354"/>
        <item h="1" x="156"/>
        <item h="1" x="1158"/>
        <item h="1" x="149"/>
        <item h="1" x="1263"/>
        <item h="1" x="1646"/>
        <item h="1" x="268"/>
        <item h="1" x="1076"/>
        <item h="1" x="0"/>
        <item h="1" x="664"/>
        <item h="1" x="1779"/>
        <item h="1" x="1111"/>
        <item h="1" x="315"/>
        <item h="1" x="1768"/>
        <item h="1" x="886"/>
        <item h="1" x="243"/>
        <item h="1" x="134"/>
        <item h="1" x="1224"/>
        <item h="1" x="68"/>
        <item h="1" x="718"/>
        <item h="1" x="295"/>
        <item h="1" x="1022"/>
        <item h="1" x="1018"/>
        <item h="1" x="906"/>
        <item h="1" x="1286"/>
        <item h="1" x="1249"/>
        <item h="1" x="666"/>
        <item h="1" x="116"/>
        <item h="1" x="640"/>
        <item h="1" x="441"/>
        <item h="1" x="24"/>
        <item h="1" x="499"/>
        <item h="1" x="1677"/>
        <item h="1" x="712"/>
        <item h="1" x="316"/>
        <item h="1" x="732"/>
        <item h="1" x="502"/>
        <item h="1" x="1587"/>
        <item h="1" x="1104"/>
        <item h="1" x="1694"/>
        <item h="1" x="1908"/>
        <item h="1" x="1277"/>
        <item h="1" x="388"/>
        <item h="1" x="110"/>
        <item h="1" x="1599"/>
        <item h="1" x="1"/>
        <item h="1" x="365"/>
        <item h="1" x="1409"/>
        <item h="1" x="1500"/>
        <item h="1" x="1238"/>
        <item h="1" x="1584"/>
        <item h="1" x="871"/>
        <item h="1" x="1546"/>
        <item h="1" x="63"/>
        <item h="1" x="765"/>
        <item h="1" x="667"/>
        <item h="1" x="1156"/>
        <item h="1" x="1894"/>
        <item h="1" x="657"/>
        <item h="1" x="472"/>
        <item h="1" x="1811"/>
        <item h="1" x="809"/>
        <item h="1" x="1676"/>
        <item h="1" x="629"/>
        <item h="1" x="1707"/>
        <item h="1" x="168"/>
        <item h="1" x="1393"/>
        <item h="1" x="1308"/>
        <item h="1" x="585"/>
        <item h="1" x="840"/>
        <item h="1" x="1009"/>
        <item h="1" x="910"/>
        <item h="1" x="630"/>
        <item h="1" x="1545"/>
        <item h="1" x="772"/>
        <item h="1" x="236"/>
        <item h="1" x="1356"/>
        <item h="1" x="579"/>
        <item h="1" x="1325"/>
        <item h="1" x="1138"/>
        <item h="1" x="10"/>
        <item h="1" x="1942"/>
        <item h="1" x="777"/>
        <item h="1" x="1258"/>
        <item h="1" x="838"/>
        <item h="1" x="1027"/>
        <item h="1" x="1691"/>
        <item h="1" x="190"/>
        <item h="1" x="1212"/>
        <item h="1" x="635"/>
        <item h="1" x="37"/>
        <item h="1" x="943"/>
        <item h="1" x="690"/>
        <item h="1" x="1538"/>
        <item h="1" x="311"/>
        <item h="1" x="1401"/>
        <item h="1" x="1939"/>
        <item h="1" x="1690"/>
        <item h="1" x="307"/>
        <item h="1" x="761"/>
        <item h="1" x="905"/>
        <item h="1" x="1446"/>
        <item h="1" x="80"/>
        <item h="1" x="131"/>
        <item h="1" x="1322"/>
        <item h="1" x="1992"/>
        <item h="1" x="1933"/>
        <item h="1" x="611"/>
        <item h="1" x="507"/>
        <item h="1" x="1021"/>
        <item h="1" x="1798"/>
        <item h="1" x="1185"/>
        <item h="1" x="214"/>
        <item h="1" x="1328"/>
        <item h="1" x="1555"/>
        <item h="1" x="1675"/>
        <item h="1" x="31"/>
        <item h="1" x="78"/>
        <item h="1" x="1380"/>
        <item h="1" x="216"/>
        <item h="1" x="1184"/>
        <item h="1" x="1435"/>
        <item h="1" x="1598"/>
        <item h="1" x="277"/>
        <item h="1" x="390"/>
        <item h="1" x="151"/>
        <item h="1" x="544"/>
        <item h="1" x="372"/>
        <item h="1" x="1731"/>
        <item h="1" x="1186"/>
        <item h="1" x="1632"/>
        <item h="1" x="548"/>
        <item h="1" x="1086"/>
        <item h="1" x="873"/>
        <item h="1" x="61"/>
        <item h="1" x="735"/>
        <item h="1" x="863"/>
        <item h="1" x="1625"/>
        <item h="1" x="1376"/>
        <item h="1" x="1478"/>
        <item h="1" x="779"/>
        <item h="1" x="1644"/>
        <item h="1" x="1618"/>
        <item h="1" x="265"/>
        <item h="1" x="915"/>
        <item h="1" x="1985"/>
        <item h="1" x="743"/>
        <item h="1" x="1785"/>
        <item h="1" x="675"/>
        <item h="1" x="1890"/>
        <item h="1" x="819"/>
        <item h="1" x="698"/>
        <item h="1" x="1978"/>
        <item h="1" x="44"/>
        <item h="1" x="1961"/>
        <item h="1" x="622"/>
        <item h="1" x="1427"/>
        <item h="1" x="494"/>
        <item h="1" x="1575"/>
        <item h="1" x="1460"/>
        <item h="1" x="969"/>
        <item h="1" x="304"/>
        <item h="1" x="1510"/>
        <item h="1" x="1826"/>
        <item h="1" x="314"/>
        <item h="1" x="1214"/>
        <item h="1" x="369"/>
        <item h="1" x="631"/>
        <item h="1" x="542"/>
        <item h="1" x="1251"/>
        <item h="1" x="1477"/>
        <item h="1" x="1220"/>
        <item h="1" x="1719"/>
        <item h="1" x="1782"/>
        <item h="1" x="89"/>
        <item h="1" x="338"/>
        <item h="1" x="1428"/>
        <item h="1" x="1421"/>
        <item h="1" x="1945"/>
        <item h="1" x="1801"/>
        <item h="1" x="497"/>
        <item h="1" x="1347"/>
        <item h="1" x="1303"/>
        <item h="1" x="1485"/>
        <item h="1" x="952"/>
        <item h="1" x="335"/>
        <item h="1" x="1972"/>
        <item h="1" x="280"/>
        <item h="1" x="795"/>
        <item h="1" x="1464"/>
        <item h="1" x="231"/>
        <item h="1" x="1559"/>
        <item h="1" x="1166"/>
        <item h="1" x="1101"/>
        <item h="1" x="888"/>
        <item h="1" x="35"/>
        <item h="1" x="1790"/>
        <item h="1" x="966"/>
        <item h="1" x="1923"/>
        <item h="1" x="793"/>
        <item h="1" x="1053"/>
        <item h="1" x="293"/>
        <item h="1" x="1030"/>
        <item h="1" x="5"/>
        <item h="1" x="239"/>
        <item h="1" x="1489"/>
        <item h="1" x="1382"/>
        <item h="1" x="1005"/>
        <item h="1" x="792"/>
        <item h="1" x="1442"/>
        <item h="1" x="1569"/>
        <item h="1" x="1231"/>
        <item h="1" x="1784"/>
        <item h="1" x="1572"/>
        <item h="1" x="774"/>
        <item h="1" x="1710"/>
        <item h="1" x="722"/>
        <item h="1" x="1968"/>
        <item h="1" x="756"/>
        <item h="1" x="868"/>
        <item h="1" x="778"/>
        <item h="1" x="642"/>
        <item h="1" x="925"/>
        <item h="1" x="1350"/>
        <item h="1" x="1392"/>
        <item h="1" x="48"/>
        <item h="1" x="138"/>
        <item h="1" x="30"/>
        <item h="1" x="808"/>
        <item h="1" x="1353"/>
        <item h="1" x="1020"/>
        <item h="1" x="202"/>
        <item h="1" x="86"/>
        <item h="1" x="1357"/>
        <item h="1" x="1498"/>
        <item h="1" x="291"/>
        <item h="1" x="119"/>
        <item h="1" x="539"/>
        <item h="1" x="1751"/>
        <item h="1" x="195"/>
        <item h="1" x="1877"/>
        <item h="1" x="891"/>
        <item h="1" x="1391"/>
        <item h="1" x="1593"/>
        <item h="1" x="1164"/>
        <item h="1" x="1523"/>
        <item h="1" x="83"/>
        <item h="1" x="483"/>
        <item h="1" x="262"/>
        <item h="1" x="607"/>
        <item h="1" x="889"/>
        <item h="1" x="213"/>
        <item h="1" x="1601"/>
        <item h="1" x="665"/>
        <item h="1" x="1518"/>
        <item h="1" x="727"/>
        <item h="1" x="738"/>
        <item h="1" x="46"/>
        <item h="1" x="271"/>
        <item h="1" x="1012"/>
        <item h="1" x="1345"/>
        <item h="1" x="1620"/>
        <item h="1" x="1130"/>
        <item h="1" x="250"/>
        <item h="1" x="1167"/>
        <item h="1" x="1145"/>
        <item h="1" x="753"/>
        <item h="1" x="467"/>
        <item h="1" x="1408"/>
        <item h="1" x="62"/>
        <item h="1" x="1717"/>
        <item h="1" x="1492"/>
        <item h="1" x="354"/>
        <item h="1" x="79"/>
        <item h="1" x="209"/>
        <item h="1" x="1897"/>
        <item h="1" x="1470"/>
        <item h="1" x="422"/>
        <item h="1" x="526"/>
        <item h="1" x="1179"/>
        <item h="1" x="319"/>
        <item h="1" x="687"/>
        <item h="1" x="645"/>
        <item h="1" x="290"/>
        <item h="1" x="468"/>
        <item h="1" x="1447"/>
        <item h="1" x="647"/>
        <item h="1" x="481"/>
        <item h="1" x="671"/>
        <item h="1" x="784"/>
        <item h="1" x="1730"/>
        <item h="1" x="1180"/>
        <item h="1" x="1077"/>
        <item h="1" x="817"/>
        <item h="1" x="460"/>
        <item h="1" x="1626"/>
        <item h="1" x="1134"/>
        <item h="1" x="1483"/>
        <item h="1" x="534"/>
        <item h="1" x="875"/>
        <item h="1" x="344"/>
        <item h="1" x="459"/>
        <item h="1" x="437"/>
        <item h="1" x="984"/>
        <item h="1" x="1816"/>
        <item h="1" x="281"/>
        <item h="1" x="963"/>
        <item h="1" x="13"/>
        <item h="1" x="1494"/>
        <item h="1" x="1274"/>
        <item h="1" x="404"/>
        <item h="1" x="704"/>
        <item h="1" x="1014"/>
        <item h="1" x="1390"/>
        <item h="1" x="1168"/>
        <item h="1" x="509"/>
        <item h="1" x="1315"/>
        <item h="1" x="1013"/>
        <item h="1" x="1649"/>
        <item h="1" x="541"/>
        <item h="1" x="158"/>
        <item h="1" x="1613"/>
        <item h="1" x="371"/>
        <item h="1" x="1386"/>
        <item h="1" x="1867"/>
        <item h="1" x="21"/>
        <item h="1" x="546"/>
        <item h="1" x="842"/>
        <item h="1" x="478"/>
        <item h="1" x="825"/>
        <item h="1" x="1868"/>
        <item h="1" x="1832"/>
        <item h="1" x="1037"/>
        <item h="1" x="1050"/>
        <item h="1" x="750"/>
        <item h="1" x="1522"/>
        <item h="1" x="1332"/>
        <item h="1" x="235"/>
        <item h="1" x="598"/>
        <item h="1" x="493"/>
        <item h="1" x="160"/>
        <item h="1" x="924"/>
        <item h="1" x="145"/>
        <item h="1" x="985"/>
        <item h="1" x="358"/>
        <item h="1" x="1091"/>
        <item h="1" x="729"/>
        <item h="1" x="288"/>
        <item h="1" x="794"/>
        <item h="1" x="1861"/>
        <item h="1" x="556"/>
        <item h="1" x="804"/>
        <item h="1" x="161"/>
        <item h="1" x="52"/>
        <item h="1" x="1363"/>
        <item h="1" x="1807"/>
        <item h="1" x="1556"/>
        <item h="1" x="1812"/>
        <item h="1" x="957"/>
        <item h="1" x="1034"/>
        <item h="1" x="1001"/>
        <item h="1" x="1805"/>
        <item h="1" x="289"/>
        <item h="1" x="1956"/>
        <item h="1" x="1766"/>
        <item h="1" x="900"/>
        <item h="1" x="395"/>
        <item h="1" x="799"/>
        <item h="1" x="249"/>
        <item h="1" x="709"/>
        <item h="1" x="130"/>
        <item h="1" x="1687"/>
        <item h="1" x="701"/>
        <item h="1" x="615"/>
        <item h="1" x="789"/>
        <item h="1" x="1537"/>
        <item h="1" x="76"/>
        <item h="1" x="1486"/>
        <item h="1" x="1708"/>
        <item h="1" x="1319"/>
        <item h="1" x="1901"/>
        <item h="1" x="913"/>
        <item h="1" x="71"/>
        <item h="1" x="1980"/>
        <item h="1" x="1761"/>
        <item h="1" x="1035"/>
        <item h="1" x="1965"/>
        <item h="1" x="1740"/>
        <item h="1" x="1605"/>
        <item h="1" x="438"/>
        <item h="1" x="1381"/>
        <item h="1" x="1252"/>
        <item h="1" x="1726"/>
        <item h="1" x="1123"/>
        <item h="1" x="1136"/>
        <item h="1" x="1487"/>
        <item h="1" x="1778"/>
        <item h="1" x="1432"/>
        <item h="1" x="914"/>
        <item h="1" x="186"/>
        <item h="1" x="920"/>
        <item h="1" x="879"/>
        <item h="1" x="1349"/>
        <item h="1" x="523"/>
        <item h="1" x="194"/>
        <item h="1" x="1133"/>
        <item h="1" x="708"/>
        <item h="1" x="1085"/>
        <item h="1" x="1741"/>
        <item h="1" x="1475"/>
        <item h="1" x="1279"/>
        <item h="1" x="219"/>
        <item h="1" x="1235"/>
        <item h="1" x="1229"/>
        <item h="1" x="822"/>
        <item h="1" x="1461"/>
        <item h="1" x="360"/>
        <item h="1" x="902"/>
        <item h="1" x="1854"/>
        <item h="1" x="1396"/>
        <item h="1" x="1672"/>
        <item h="1" x="141"/>
        <item h="1" x="938"/>
        <item h="1" x="180"/>
        <item h="1" x="1468"/>
        <item h="1" x="1407"/>
        <item h="1" x="916"/>
        <item h="1" x="1986"/>
        <item h="1" x="1757"/>
        <item h="1" x="1190"/>
        <item h="1" x="318"/>
        <item h="1" x="1371"/>
        <item h="1" x="1206"/>
        <item h="1" x="126"/>
        <item h="1" x="1947"/>
        <item h="1" x="1818"/>
        <item h="1" x="282"/>
        <item h="1" x="1791"/>
        <item h="1" x="816"/>
        <item h="1" x="91"/>
        <item h="1" x="634"/>
        <item h="1" x="210"/>
        <item h="1" x="402"/>
        <item h="1" x="1921"/>
        <item h="1" x="616"/>
        <item h="1" x="496"/>
        <item h="1" x="1643"/>
        <item h="1" x="144"/>
        <item h="1" x="1869"/>
        <item h="1" x="818"/>
        <item h="1" x="1969"/>
        <item h="1" x="439"/>
        <item h="1" x="1095"/>
        <item h="1" x="954"/>
        <item h="1" x="1764"/>
        <item h="1" x="492"/>
        <item h="1" x="1160"/>
        <item h="1" x="1360"/>
        <item h="1" x="693"/>
        <item h="1" x="1271"/>
        <item h="1" x="420"/>
        <item h="1" x="926"/>
        <item h="1" x="1706"/>
        <item h="1" x="731"/>
        <item h="1" x="1880"/>
        <item h="1" x="498"/>
        <item h="1" x="762"/>
        <item h="1" x="1278"/>
        <item h="1" x="211"/>
        <item h="1" x="1931"/>
        <item h="1" x="570"/>
        <item h="1" x="1519"/>
        <item h="1" x="1384"/>
        <item h="1" x="90"/>
        <item h="1" x="1579"/>
        <item h="1" x="1925"/>
        <item h="1" x="1651"/>
        <item h="1" x="272"/>
        <item h="1" x="1642"/>
        <item h="1" x="1631"/>
        <item h="1" x="367"/>
        <item h="1" x="1234"/>
        <item h="1" x="991"/>
        <item h="1" x="1366"/>
        <item h="1" x="1621"/>
        <item h="1" x="426"/>
        <item h="1" x="196"/>
        <item h="1" x="256"/>
        <item h="1" x="1299"/>
        <item h="1" x="1944"/>
        <item h="1" x="1094"/>
        <item h="1" x="1937"/>
        <item h="1" x="589"/>
        <item h="1" x="1974"/>
        <item h="1" x="421"/>
        <item h="1" x="1200"/>
        <item h="1" x="368"/>
        <item h="1" x="870"/>
        <item h="1" x="1981"/>
        <item h="1" x="206"/>
        <item h="1" x="385"/>
        <item h="1" x="1935"/>
        <item h="1" x="1413"/>
        <item h="1" x="26"/>
        <item h="1" x="1153"/>
        <item h="1" x="475"/>
        <item h="1" x="207"/>
        <item h="1" x="102"/>
        <item h="1" x="1080"/>
        <item h="1" x="944"/>
        <item h="1" x="166"/>
        <item h="1" x="646"/>
        <item h="1" x="1571"/>
        <item h="1" x="1688"/>
        <item h="1" x="1055"/>
        <item h="1" x="861"/>
        <item h="1" x="1617"/>
        <item h="1" x="1755"/>
        <item h="1" x="363"/>
        <item h="1" x="832"/>
        <item h="1" x="1121"/>
        <item h="1" x="742"/>
        <item h="1" x="350"/>
        <item h="1" x="760"/>
        <item h="1" x="461"/>
        <item h="1" x="834"/>
        <item h="1" x="1834"/>
        <item h="1" x="1669"/>
        <item h="1" x="1787"/>
        <item h="1" x="353"/>
        <item h="1" x="621"/>
        <item h="1" x="458"/>
        <item h="1" x="1313"/>
        <item h="1" x="833"/>
        <item h="1" x="1115"/>
        <item h="1" x="88"/>
        <item h="1" x="1135"/>
        <item h="1" x="686"/>
        <item h="1" x="173"/>
        <item h="1" x="480"/>
        <item h="1" x="1670"/>
        <item h="1" x="500"/>
        <item h="1" x="1497"/>
        <item h="1" x="511"/>
        <item h="1" x="605"/>
        <item h="1" x="903"/>
        <item h="1" x="912"/>
        <item h="1" x="769"/>
        <item h="1" x="1881"/>
        <item h="1" x="1926"/>
        <item h="1" x="1044"/>
        <item h="1" x="766"/>
        <item h="1" x="860"/>
        <item h="1" x="768"/>
        <item h="1" x="1922"/>
        <item h="1" x="538"/>
        <item h="1" x="477"/>
        <item h="1" x="1335"/>
        <item h="1" x="1639"/>
        <item h="1" x="1957"/>
        <item h="1" x="877"/>
        <item h="1" x="1666"/>
        <item h="1" x="242"/>
        <item h="1" x="135"/>
        <item h="1" x="1544"/>
        <item h="1" x="1609"/>
        <item h="1" x="522"/>
        <item h="1" x="474"/>
        <item h="1" x="1172"/>
        <item h="1" x="1075"/>
        <item h="1" x="1627"/>
        <item h="1" x="928"/>
        <item h="1" x="405"/>
        <item h="1" x="442"/>
        <item h="1" x="1753"/>
        <item h="1" x="1155"/>
        <item h="1" x="1648"/>
        <item h="1" x="1872"/>
        <item h="1" x="764"/>
        <item h="1" x="1630"/>
        <item h="1" x="1829"/>
        <item h="1" x="238"/>
        <item h="1" x="633"/>
        <item h="1" x="97"/>
        <item h="1" x="1404"/>
        <item h="1" x="1561"/>
        <item h="1" x="855"/>
        <item h="1" x="23"/>
        <item h="1" x="1197"/>
        <item h="1" x="1100"/>
        <item h="1" x="1237"/>
        <item h="1" x="530"/>
        <item h="1" x="853"/>
        <item h="1" x="955"/>
        <item h="1" x="1092"/>
        <item h="1" x="232"/>
        <item h="1" x="1276"/>
        <item h="1" x="1096"/>
        <item h="1" x="960"/>
        <item h="1" x="1122"/>
        <item h="1" x="16"/>
        <item h="1" x="1462"/>
        <item h="1" x="181"/>
        <item h="1" x="482"/>
        <item h="1" x="1218"/>
        <item h="1" x="540"/>
        <item h="1" x="531"/>
        <item h="1" x="1041"/>
        <item h="1" x="1008"/>
        <item h="1" x="1514"/>
        <item h="1" x="1480"/>
        <item h="1" x="1233"/>
        <item h="1" x="375"/>
        <item h="1" x="1002"/>
        <item h="1" x="1151"/>
        <item h="1" x="734"/>
        <item h="1" x="510"/>
        <item h="1" x="264"/>
        <item h="1" x="1502"/>
        <item h="1" x="408"/>
        <item h="1" x="895"/>
        <item h="1" x="688"/>
        <item h="1" x="1038"/>
        <item h="1" x="1977"/>
        <item h="1" x="1324"/>
        <item h="1" x="508"/>
        <item h="1" x="726"/>
        <item h="1" x="851"/>
        <item h="1" x="1622"/>
        <item h="1" x="87"/>
        <item h="1" x="1671"/>
        <item h="1" x="1551"/>
        <item h="1" x="813"/>
        <item h="1" x="49"/>
        <item h="1" x="1911"/>
        <item h="1" x="648"/>
        <item h="1" x="659"/>
        <item h="1" x="962"/>
        <item h="1" x="490"/>
        <item h="1" x="1283"/>
        <item h="1" x="1419"/>
        <item h="1" x="1473"/>
        <item h="1" x="1927"/>
        <item h="1" x="1505"/>
        <item h="1" x="99"/>
        <item h="1" x="1647"/>
        <item h="1" x="1025"/>
        <item h="1" x="1078"/>
        <item h="1" x="399"/>
        <item h="1" x="1870"/>
        <item h="1" x="1019"/>
        <item h="1" x="1405"/>
        <item h="1" x="1588"/>
        <item h="1" x="1716"/>
        <item h="1" x="1423"/>
        <item h="1" x="650"/>
        <item h="1" x="1943"/>
        <item h="1" x="1437"/>
        <item h="1" x="614"/>
        <item h="1" x="244"/>
        <item h="1" x="1369"/>
        <item h="1" x="660"/>
        <item h="1" x="532"/>
        <item h="1" x="1847"/>
        <item h="1" x="327"/>
        <item h="1" x="1786"/>
        <item h="1" x="899"/>
        <item h="1" x="198"/>
        <item h="1" x="740"/>
        <item h="1" x="1526"/>
        <item h="1" x="882"/>
        <item h="1" x="700"/>
        <item h="1" x="1125"/>
        <item h="1" x="1910"/>
        <item h="1" x="1987"/>
        <item h="1" x="1581"/>
        <item h="1" x="1855"/>
        <item h="1" x="1387"/>
        <item h="1" x="1007"/>
        <item h="1" x="1907"/>
        <item h="1" x="176"/>
        <item h="1" x="1797"/>
        <item h="1" x="1103"/>
        <item h="1" x="1282"/>
        <item h="1" x="562"/>
        <item h="1" x="465"/>
        <item h="1" x="59"/>
        <item h="1" x="1187"/>
        <item h="1" x="865"/>
        <item h="1" x="1623"/>
        <item h="1" x="1128"/>
        <item h="1" x="521"/>
        <item h="1" x="1856"/>
        <item h="1" x="449"/>
        <item h="1" x="3"/>
        <item h="1" x="17"/>
        <item h="1" x="1149"/>
        <item h="1" x="1849"/>
        <item h="1" x="374"/>
        <item h="1" x="703"/>
        <item h="1" x="1129"/>
        <item h="1" x="188"/>
        <item h="1" x="1615"/>
        <item h="1" x="1775"/>
        <item h="1" x="127"/>
        <item h="1" x="53"/>
        <item h="1" x="684"/>
        <item h="1" x="55"/>
        <item h="1" x="1951"/>
        <item h="1" x="1265"/>
        <item h="1" x="988"/>
        <item h="1" x="569"/>
        <item h="1" x="1793"/>
        <item h="1" x="67"/>
        <item h="1" x="1841"/>
        <item h="1" x="557"/>
        <item h="1" x="93"/>
        <item h="1" x="1902"/>
        <item h="1" x="1398"/>
        <item h="1" x="1845"/>
        <item h="1" x="559"/>
        <item h="1" x="600"/>
        <item h="1" x="491"/>
        <item h="1" x="515"/>
        <item h="1" x="165"/>
        <item h="1" x="1448"/>
        <item h="1" x="839"/>
        <item h="1" x="1250"/>
        <item h="1" x="1239"/>
        <item h="1" x="1269"/>
        <item h="1" x="1004"/>
        <item h="1" x="869"/>
        <item h="1" x="970"/>
        <item h="1" x="1120"/>
        <item h="1" x="122"/>
        <item h="1" x="1042"/>
        <item h="1" x="567"/>
        <item h="1" x="1063"/>
        <item h="1" x="1113"/>
        <item h="1" x="1912"/>
        <item h="1" x="445"/>
        <item h="1" x="699"/>
        <item h="1" x="270"/>
        <item h="1" x="1297"/>
        <item h="1" x="1372"/>
        <item h="1" x="1662"/>
        <item h="1" x="403"/>
        <item h="1" x="1142"/>
        <item h="1" x="341"/>
        <item h="1" x="1098"/>
        <item h="1" x="1963"/>
        <item h="1" x="1482"/>
        <item h="1" x="893"/>
        <item h="1" x="1221"/>
        <item h="1" x="973"/>
        <item h="1" x="1203"/>
        <item h="1" x="754"/>
        <item h="1" x="781"/>
        <item h="1" x="948"/>
        <item h="1" x="1663"/>
        <item h="1" x="1017"/>
        <item h="1" x="414"/>
        <item h="1" x="320"/>
        <item h="1" x="346"/>
        <item h="1" x="759"/>
        <item h="1" x="801"/>
        <item h="1" x="389"/>
        <item h="1" x="427"/>
        <item h="1" x="676"/>
        <item h="1" x="1678"/>
        <item h="1" x="1882"/>
        <item h="1" x="18"/>
        <item h="1" x="1693"/>
        <item h="1" x="1641"/>
        <item h="1" x="312"/>
        <item h="1" x="939"/>
        <item h="1" x="907"/>
        <item h="1" x="1909"/>
        <item h="1" x="780"/>
        <item h="1" x="1362"/>
        <item h="1" x="128"/>
        <item h="1" x="695"/>
        <item h="1" x="1640"/>
        <item h="1" x="1917"/>
        <item h="1" x="1490"/>
        <item h="1" x="200"/>
        <item h="1" x="1533"/>
        <item h="1" x="192"/>
        <item h="1" x="1577"/>
        <item h="1" x="1752"/>
        <item h="1" x="443"/>
        <item h="1" x="823"/>
        <item h="1" x="583"/>
        <item h="1" x="904"/>
        <item h="1" x="788"/>
        <item h="1" x="351"/>
        <item h="1" x="1484"/>
        <item h="1" x="1108"/>
        <item h="1" x="435"/>
        <item h="1" x="670"/>
        <item h="1" x="1553"/>
        <item h="1" x="1769"/>
        <item h="1" x="107"/>
        <item h="1" x="1736"/>
        <item h="1" x="1268"/>
        <item h="1" x="1127"/>
        <item h="1" x="1952"/>
        <item h="1" x="1399"/>
        <item h="1" x="1196"/>
        <item h="1" x="1967"/>
        <item h="1" x="835"/>
        <item h="1" x="1471"/>
        <item h="1" x="120"/>
        <item h="1" x="98"/>
        <item h="1" x="1905"/>
        <item h="1" x="1082"/>
        <item h="1" x="1364"/>
        <item h="1" x="849"/>
        <item h="1" x="1375"/>
        <item h="1" x="1305"/>
        <item h="1" x="545"/>
        <item h="1" x="1600"/>
        <item h="1" x="810"/>
        <item h="1" x="1709"/>
        <item h="1" x="1991"/>
        <item h="1" x="1540"/>
        <item h="1" x="1174"/>
        <item h="1" x="1504"/>
        <item h="1" x="212"/>
        <item h="1" x="847"/>
        <item h="1" x="1262"/>
        <item h="1" x="1844"/>
        <item h="1" x="1853"/>
        <item h="1" x="1242"/>
        <item h="1" x="572"/>
        <item h="1" x="830"/>
        <item h="1" x="189"/>
        <item h="1" x="573"/>
        <item h="1" x="1718"/>
        <item h="1" x="1402"/>
        <item h="1" x="805"/>
        <item h="1" x="1307"/>
        <item h="1" x="123"/>
        <item h="1" x="790"/>
        <item h="1" x="537"/>
        <item h="1" x="1280"/>
        <item h="1" x="495"/>
        <item h="1" x="739"/>
        <item h="1" x="927"/>
        <item h="1" x="275"/>
        <item h="1" x="230"/>
        <item h="1" x="1795"/>
        <item h="1" x="1194"/>
        <item h="1" x="1913"/>
        <item h="1" x="1511"/>
        <item h="1" x="1191"/>
        <item h="1" x="41"/>
        <item h="1" x="1083"/>
        <item h="1" x="137"/>
        <item h="1" x="1858"/>
        <item h="1" x="11"/>
        <item h="1" x="159"/>
        <item h="1" x="1982"/>
        <item h="1" x="1232"/>
        <item h="1" x="1520"/>
        <item h="1" x="1433"/>
        <item h="1" x="309"/>
        <item h="1" x="1207"/>
        <item h="1" x="1343"/>
        <item h="1" x="1058"/>
        <item h="1" x="720"/>
        <item h="1" x="1099"/>
        <item h="1" x="697"/>
        <item h="1" x="1554"/>
        <item h="1" x="625"/>
        <item h="1" x="378"/>
        <item h="1" x="506"/>
        <item h="1" x="568"/>
        <item h="1" x="995"/>
        <item h="1" x="183"/>
        <item h="1" x="72"/>
        <item h="1" x="1361"/>
        <item h="1" x="1431"/>
        <item h="1" x="392"/>
        <item h="1" x="1727"/>
        <item h="1" x="142"/>
        <item h="1" x="623"/>
        <item h="1" x="57"/>
        <item h="1" x="1542"/>
        <item h="1" x="983"/>
        <item h="1" x="1815"/>
        <item h="1" x="1777"/>
        <item h="1" x="1896"/>
        <item h="1" x="1817"/>
        <item h="1" x="1661"/>
        <item h="1" x="1071"/>
        <item h="1" x="883"/>
        <item h="1" x="1929"/>
        <item h="1" x="1036"/>
        <item h="1" x="751"/>
        <item h="1" x="366"/>
        <item h="1" x="1298"/>
        <item h="1" x="1377"/>
        <item h="1" x="564"/>
        <item h="1" x="638"/>
        <item h="1" x="114"/>
        <item h="1" x="81"/>
        <item h="1" x="685"/>
        <item h="1" x="1994"/>
        <item h="1" x="576"/>
        <item h="1" x="802"/>
        <item h="1" x="1653"/>
        <item h="1" x="322"/>
        <item h="1" x="1065"/>
        <item h="1" x="1370"/>
        <item h="1" x="1112"/>
        <item h="1" x="1563"/>
        <item h="1" x="1417"/>
        <item h="1" x="453"/>
        <item h="1" x="1759"/>
        <item h="1" x="234"/>
        <item h="1" x="106"/>
        <item h="1" x="75"/>
        <item h="1" x="1226"/>
        <item h="1" x="1479"/>
        <item h="1" x="336"/>
        <item h="1" x="504"/>
        <item h="1" x="1948"/>
        <item h="1" x="594"/>
        <item h="1" x="1300"/>
        <item h="1" x="429"/>
        <item h="1" x="331"/>
        <item h="1" x="554"/>
        <item h="1" x="694"/>
        <item h="1" x="798"/>
        <item h="1" x="619"/>
        <item h="1" x="1899"/>
        <item h="1" x="850"/>
        <item h="1" x="446"/>
        <item h="1" x="45"/>
        <item h="1" x="1959"/>
        <item h="1" x="1219"/>
        <item h="1" x="7"/>
        <item h="1" x="1750"/>
        <item h="1" x="1822"/>
        <item h="1" x="929"/>
        <item h="1" x="254"/>
        <item h="1" x="1883"/>
        <item h="1" x="1550"/>
        <item h="1" x="1052"/>
        <item h="1" x="170"/>
        <item h="1" x="949"/>
        <item h="1" x="1936"/>
        <item h="1" x="1281"/>
        <item h="1" x="1792"/>
        <item h="1" x="1150"/>
        <item h="1" x="1496"/>
        <item h="1" x="1562"/>
        <item h="1" x="941"/>
        <item h="1" x="342"/>
        <item h="1" x="157"/>
        <item h="1" x="1524"/>
        <item h="1" x="184"/>
        <item h="1" x="989"/>
        <item h="1" x="752"/>
        <item h="1" x="725"/>
        <item h="1" x="1874"/>
        <item h="1" x="876"/>
        <item h="1" x="323"/>
        <item h="1" x="1914"/>
        <item h="1" x="39"/>
        <item h="1" x="536"/>
        <item h="1" x="1976"/>
        <item h="1" x="553"/>
        <item h="1" x="425"/>
        <item h="1" x="543"/>
        <item h="1" x="1491"/>
        <item h="1" x="890"/>
        <item h="1" x="1722"/>
        <item h="1" x="484"/>
        <item h="1" x="1941"/>
        <item h="1" x="1139"/>
        <item h="1" x="1955"/>
        <item h="1" x="1789"/>
        <item h="1" x="1695"/>
        <item h="1" x="1266"/>
        <item h="1" x="306"/>
        <item h="1" x="1940"/>
        <item h="1" x="878"/>
        <item h="1" x="800"/>
        <item h="1" x="1715"/>
        <item h="1" x="1521"/>
        <item h="1" x="1411"/>
        <item h="1" x="1760"/>
        <item h="1" x="1636"/>
        <item h="1" x="1344"/>
        <item h="1" x="710"/>
        <item h="1" x="812"/>
        <item h="1" x="14"/>
        <item h="1" x="787"/>
        <item h="1" x="203"/>
        <item h="1" x="1288"/>
        <item h="1" x="1863"/>
        <item h="1" x="187"/>
        <item h="1" x="1188"/>
        <item h="1" x="831"/>
        <item h="1" x="1119"/>
        <item h="1" x="516"/>
        <item h="1" x="32"/>
        <item h="1" x="1604"/>
        <item h="1" x="1137"/>
        <item h="1" x="689"/>
        <item h="1" x="1400"/>
        <item h="1" x="1422"/>
        <item h="1" x="1355"/>
        <item h="1" x="617"/>
        <item h="1" x="1056"/>
        <item h="1" x="329"/>
        <item h="1" x="199"/>
        <item h="1" x="1170"/>
        <item h="1" x="418"/>
        <item h="1" x="1379"/>
        <item h="1" x="1583"/>
        <item h="1" x="1040"/>
        <item h="1" x="884"/>
        <item h="1" x="1762"/>
        <item h="1" x="454"/>
        <item h="1" x="1920"/>
        <item h="1" x="887"/>
        <item h="1" x="829"/>
        <item h="1" x="1169"/>
        <item h="1" x="1222"/>
        <item h="1" x="1057"/>
        <item h="1" x="680"/>
        <item h="1" x="381"/>
        <item h="1" x="259"/>
        <item h="1" x="1208"/>
        <item h="1" x="147"/>
        <item h="1" x="940"/>
        <item h="1" x="649"/>
        <item h="1" x="217"/>
        <item h="1" x="864"/>
        <item h="1" x="1576"/>
        <item h="1" x="411"/>
        <item h="1" x="339"/>
        <item h="1" x="947"/>
        <item h="1" x="1628"/>
        <item h="1" x="1765"/>
        <item h="1" x="456"/>
        <item h="1" x="1820"/>
        <item h="1" x="636"/>
        <item h="1" x="653"/>
        <item h="1" x="273"/>
        <item h="1" x="227"/>
        <item h="1" x="172"/>
        <item h="1" x="1177"/>
        <item h="1" x="33"/>
        <item h="1" x="1534"/>
        <item h="1" x="469"/>
        <item h="1" x="1088"/>
        <item h="1" x="1255"/>
        <item h="1" x="776"/>
        <item h="1" x="1031"/>
        <item h="1" x="1800"/>
        <item h="1" x="96"/>
        <item h="1" x="1109"/>
        <item h="1" x="117"/>
        <item h="1" x="867"/>
        <item h="1" x="169"/>
        <item h="1" x="70"/>
        <item h="1" x="1560"/>
        <item h="1" x="786"/>
        <item h="1" x="118"/>
        <item h="1" x="407"/>
        <item h="1" x="775"/>
        <item h="1" x="1420"/>
        <item h="1" x="8"/>
        <item h="1" x="1595"/>
        <item h="1" x="1081"/>
        <item h="1" x="1652"/>
        <item h="1" x="811"/>
        <item h="1" x="964"/>
        <item h="1" x="1535"/>
        <item h="1" x="846"/>
        <item h="1" x="1971"/>
        <item h="1" x="1070"/>
        <item h="1" x="550"/>
        <item h="1" x="1079"/>
        <item h="1" x="1814"/>
        <item h="1" x="1061"/>
        <item h="1" x="1406"/>
        <item h="1" x="1215"/>
        <item h="1" x="1746"/>
        <item h="1" x="691"/>
        <item h="1" x="140"/>
        <item h="1" x="856"/>
        <item h="1" x="1781"/>
        <item h="1" x="566"/>
        <item h="1" x="1295"/>
        <item h="1" x="992"/>
        <item h="1" x="300"/>
        <item h="1" x="1426"/>
        <item h="1" x="479"/>
        <item h="1" x="1825"/>
        <item h="1" x="1244"/>
        <item h="1" x="854"/>
        <item h="1" x="1516"/>
        <item h="1" x="1843"/>
        <item h="1" x="416"/>
        <item h="1" x="1023"/>
        <item h="1" x="182"/>
        <item h="1" x="1930"/>
        <item h="1" x="65"/>
        <item h="1" x="1565"/>
        <item h="1" x="1721"/>
        <item h="1" x="241"/>
        <item h="1" x="994"/>
        <item h="1" x="125"/>
        <item h="1" x="758"/>
        <item h="1" x="1892"/>
        <item h="1" x="359"/>
        <item h="1" x="1774"/>
        <item h="1" x="431"/>
        <item h="1" x="1351"/>
        <item h="1" x="1964"/>
        <item h="1" x="815"/>
        <item h="1" x="746"/>
        <item h="1" x="1016"/>
        <item h="1" x="396"/>
        <item h="1" x="1659"/>
        <item h="1" x="343"/>
        <item h="1" x="413"/>
        <item h="1" x="997"/>
        <item h="1" x="252"/>
        <item h="1" x="267"/>
        <item h="1" x="563"/>
        <item h="1" x="370"/>
        <item h="1" x="806"/>
        <item h="1" x="6"/>
        <item h="1" x="1597"/>
        <item h="1" x="246"/>
        <item h="1" x="1783"/>
        <item h="1" x="9"/>
        <item h="1" x="613"/>
        <item h="1" x="1507"/>
        <item h="1" x="1796"/>
        <item h="1" x="1728"/>
        <item h="1" x="1616"/>
        <item h="1" x="132"/>
        <item h="1" x="596"/>
        <item h="1" x="1159"/>
        <item h="1" x="1463"/>
        <item h="1" x="1633"/>
        <item h="1" x="330"/>
        <item h="1" x="1900"/>
        <item h="1" x="489"/>
        <item h="1" x="1317"/>
        <item h="1" x="1241"/>
        <item h="1" x="406"/>
        <item h="1" x="240"/>
        <item h="1" x="1704"/>
        <item h="1" x="1650"/>
        <item h="1" x="1213"/>
        <item h="1" x="1087"/>
        <item h="1" x="1217"/>
        <item h="1" x="1275"/>
        <item h="1" x="294"/>
        <item h="1" x="452"/>
        <item h="1" x="858"/>
        <item h="1" x="1318"/>
        <item h="1" x="748"/>
        <item h="1" x="909"/>
        <item h="1" x="599"/>
        <item h="1" x="981"/>
        <item h="1" x="770"/>
        <item h="1" x="1667"/>
        <item h="1" x="299"/>
        <item h="1" x="571"/>
        <item h="1" x="1090"/>
        <item h="1" x="111"/>
        <item h="1" x="1383"/>
        <item h="1" x="444"/>
        <item h="1" x="714"/>
        <item h="1" x="1450"/>
        <item h="1" x="677"/>
        <item h="1" x="488"/>
        <item h="1" x="1594"/>
        <item h="1" x="679"/>
        <item h="1" x="463"/>
        <item h="1" x="1162"/>
        <item h="1" x="1157"/>
        <item h="1" x="1558"/>
        <item h="1" x="36"/>
        <item h="1" x="1051"/>
        <item h="1" x="1248"/>
        <item h="1" x="1747"/>
        <item h="1" x="733"/>
        <item h="1" x="245"/>
        <item h="1" x="1608"/>
        <item h="1" x="1440"/>
        <item h="1" x="486"/>
        <item h="1" x="409"/>
        <item h="1" x="146"/>
        <item h="1" x="1285"/>
        <item h="1" x="1107"/>
        <item h="1" x="1116"/>
        <item h="1" x="1906"/>
        <item h="1" x="139"/>
        <item h="1" x="325"/>
        <item h="1" x="349"/>
        <item h="1" x="221"/>
        <item h="1" x="1331"/>
        <item h="1" x="1441"/>
        <item h="1" x="1341"/>
        <item h="1" x="574"/>
        <item h="1" x="565"/>
        <item h="1" x="627"/>
        <item h="1" x="1573"/>
        <item h="1" x="434"/>
        <item h="1" x="606"/>
        <item h="1" x="1457"/>
        <item h="1" x="1629"/>
        <item h="1" x="978"/>
        <item h="1" x="305"/>
        <item h="1" x="582"/>
        <item h="1" x="1312"/>
        <item h="1" x="260"/>
        <item h="1" x="1175"/>
        <item h="1" x="1334"/>
        <item h="1" x="951"/>
        <item h="1" x="455"/>
        <item h="1" x="1875"/>
        <item h="1" x="1032"/>
        <item h="1" x="208"/>
        <item h="1" x="150"/>
        <item h="1" x="352"/>
        <item h="1" x="1714"/>
        <item h="1" x="220"/>
        <item h="1" x="287"/>
        <item h="1" x="1634"/>
        <item h="1" x="1839"/>
        <item h="1" x="285"/>
        <item h="1" x="1916"/>
        <item h="1" x="1306"/>
        <item h="1" x="827"/>
        <item h="1" x="1975"/>
        <item h="1" x="1378"/>
        <item h="1" x="77"/>
        <item h="1" x="1074"/>
        <item h="1" x="269"/>
        <item h="1" x="228"/>
        <item h="1" x="233"/>
        <item h="1" x="1607"/>
        <item h="1" x="1436"/>
        <item h="1" x="558"/>
        <item h="1" x="1949"/>
        <item h="1" x="1495"/>
        <item h="1" x="29"/>
        <item h="1" x="296"/>
        <item h="1" x="1466"/>
        <item h="1" x="1291"/>
        <item h="1" x="42"/>
        <item h="1" x="1246"/>
        <item h="1" x="1261"/>
        <item h="1" x="1049"/>
        <item h="1" x="1657"/>
        <item h="1" x="652"/>
        <item h="1" x="654"/>
        <item h="1" x="551"/>
        <item h="1" x="1292"/>
        <item h="1" x="1891"/>
        <item h="1" x="874"/>
        <item h="1" x="317"/>
        <item h="1" x="555"/>
        <item h="1" x="1684"/>
        <item h="1" x="843"/>
        <item h="1" x="696"/>
        <item h="1" x="852"/>
        <item h="1" x="1857"/>
        <item h="1" x="896"/>
        <item h="1" x="251"/>
        <item h="1" x="1973"/>
        <item h="1" x="618"/>
        <item h="1" x="1763"/>
        <item h="1" x="56"/>
        <item h="1" x="279"/>
        <item h="1" x="1205"/>
        <item h="1" x="1144"/>
        <item h="1" x="956"/>
        <item h="1" x="717"/>
        <item h="1" x="1809"/>
        <item h="1" x="1580"/>
        <item h="1" x="471"/>
        <item h="1" x="1513"/>
        <item h="1" x="95"/>
        <item h="1" x="1451"/>
        <item h="1" x="965"/>
        <item h="1" x="148"/>
        <item h="1" x="1529"/>
        <item h="1" x="347"/>
        <item h="1" x="628"/>
        <item h="1" x="54"/>
        <item h="1" x="1772"/>
        <item h="1" x="428"/>
        <item h="1" x="1339"/>
        <item h="1" x="103"/>
        <item h="1" x="803"/>
        <item h="1" x="901"/>
        <item h="1" x="1738"/>
        <item h="1" x="1525"/>
        <item h="1" x="1696"/>
        <item h="1" x="164"/>
        <item h="1" x="692"/>
        <item h="1" x="1852"/>
        <item h="1" x="1729"/>
        <item h="1" x="303"/>
        <item h="1" x="40"/>
        <item h="1" x="1309"/>
        <item h="1" x="1195"/>
        <item h="1" x="1073"/>
        <item h="1" x="1737"/>
        <item h="1" x="225"/>
        <item h="1" x="1499"/>
        <item h="1" x="1517"/>
        <item h="1" x="1154"/>
        <item h="1" x="578"/>
        <item h="1" x="1810"/>
        <item h="1" x="101"/>
        <item h="1" x="1015"/>
        <item h="1" x="1181"/>
        <item h="1" x="450"/>
        <item h="1" x="918"/>
        <item h="1" x="683"/>
        <item h="1" x="820"/>
        <item h="1" x="782"/>
        <item h="1" x="1950"/>
        <item h="1" x="1673"/>
        <item h="1" x="1178"/>
        <item h="1" x="715"/>
        <item h="1" x="1836"/>
        <item h="1" x="1438"/>
        <item h="1" x="1294"/>
        <item h="1" x="707"/>
        <item h="1" x="946"/>
        <item h="1" x="197"/>
        <item h="1" x="1919"/>
        <item h="1" x="681"/>
        <item h="1" x="1835"/>
        <item h="1" x="1143"/>
        <item h="1" x="1654"/>
        <item h="1" x="94"/>
        <item h="1" x="108"/>
        <item h="1" x="1412"/>
        <item h="1" x="1403"/>
        <item h="1" x="841"/>
        <item h="1" x="1619"/>
        <item h="1" x="1059"/>
        <item h="1" x="980"/>
        <item h="1" x="1823"/>
        <item h="1" x="682"/>
        <item h="1" x="1683"/>
        <item h="1" x="69"/>
        <item h="1" x="1934"/>
        <item h="1" x="1267"/>
        <item h="1" x="797"/>
        <item h="1" x="524"/>
        <item h="1" x="1838"/>
        <item h="1" x="990"/>
        <item h="1" x="451"/>
        <item h="1" x="669"/>
        <item h="1" x="885"/>
        <item h="1" x="976"/>
        <item h="1" x="476"/>
        <item h="1" x="1918"/>
        <item h="1" x="1802"/>
        <item h="1" x="1472"/>
        <item h="1" x="1333"/>
        <item h="1" x="274"/>
        <item h="1" x="162"/>
        <item h="1" x="1072"/>
        <item h="1" x="1735"/>
        <item h="1" x="656"/>
        <item h="1" x="1227"/>
        <item h="1" x="1658"/>
        <item h="1" x="1754"/>
        <item h="1" x="911"/>
        <item h="1" x="143"/>
        <item h="1" x="930"/>
        <item h="1" x="1228"/>
        <item h="1" x="1989"/>
        <item h="1" x="401"/>
        <item h="1" x="1204"/>
        <item h="1" x="1570"/>
        <item h="1" x="1589"/>
        <item h="1" x="1697"/>
        <item h="1" x="783"/>
        <item h="1" x="1803"/>
        <item h="1" x="655"/>
        <item h="1" x="1311"/>
        <item h="1" x="1189"/>
        <item h="1" x="1455"/>
        <item h="1" x="19"/>
        <item h="1" x="185"/>
        <item h="1" x="1084"/>
        <item h="1" x="1342"/>
        <item h="1" x="386"/>
        <item h="1" x="588"/>
        <item h="1" x="376"/>
        <item h="1" x="1110"/>
        <item h="1" x="828"/>
        <item h="1" x="971"/>
        <item h="1" x="1586"/>
        <item h="1" x="1682"/>
        <item h="1" x="998"/>
        <item h="1" x="391"/>
        <item h="1" x="713"/>
        <item h="1" x="1744"/>
        <item h="1" x="1395"/>
        <item h="1" x="967"/>
        <item h="1" x="517"/>
        <item h="1" x="1780"/>
        <item h="1" x="1773"/>
        <item h="1" x="1033"/>
        <item h="1" x="1425"/>
        <item h="1" x="224"/>
        <item h="1" x="1539"/>
        <item h="1" x="552"/>
        <item h="1" x="223"/>
        <item h="1" x="1199"/>
        <item h="1" x="1394"/>
        <item h="1" x="4"/>
        <item h="1" x="153"/>
        <item h="1" x="1198"/>
        <item h="1" x="1467"/>
        <item h="1" x="1453"/>
        <item h="1" x="1320"/>
        <item h="1" x="43"/>
        <item h="1" x="945"/>
        <item h="1" x="1337"/>
        <item h="1" x="1029"/>
        <item h="1" x="931"/>
        <item h="1" x="1776"/>
        <item h="1" x="1515"/>
        <item h="1" x="292"/>
        <item h="1" x="1954"/>
        <item h="1" x="1503"/>
        <item h="1" x="1705"/>
        <item h="1" x="1699"/>
        <item h="1" x="1871"/>
        <item h="1" x="1089"/>
        <item h="1" x="1532"/>
        <item h="1" x="1201"/>
        <item h="1" x="763"/>
        <item h="1" x="959"/>
        <item h="1" x="1321"/>
        <item h="1" x="1456"/>
        <item h="1" x="201"/>
        <item h="1" x="848"/>
        <item h="1" x="836"/>
        <item h="1" x="1003"/>
        <item h="1" x="1287"/>
        <item h="1" x="1216"/>
        <item h="1" x="975"/>
        <item h="1" x="773"/>
        <item h="1" x="1611"/>
        <item h="1" x="84"/>
        <item h="1" x="745"/>
        <item h="1" x="298"/>
        <item h="1" x="1888"/>
        <item h="1" x="1827"/>
        <item h="1" x="974"/>
        <item h="1" x="950"/>
        <item h="1" x="1062"/>
        <item h="1" x="1293"/>
        <item h="1" x="1443"/>
        <item h="1" x="501"/>
        <item h="1" x="1430"/>
        <item h="1" x="1418"/>
        <item h="1" x="1039"/>
        <item h="1" x="1703"/>
        <item h="1" x="1493"/>
        <item h="1" x="603"/>
        <item h="1" x="1284"/>
        <item h="1" x="1254"/>
        <item h="1" x="549"/>
        <item h="1" x="355"/>
        <item h="1" x="1541"/>
        <item h="1" x="109"/>
        <item h="1" x="1449"/>
        <item h="1" x="27"/>
        <item h="1" x="1748"/>
        <item h="1" x="1367"/>
        <item h="1" x="1230"/>
        <item h="1" x="377"/>
        <item h="1" x="104"/>
        <item h="1" x="301"/>
        <item h="1" x="1767"/>
        <item h="1" x="961"/>
        <item h="1" x="1903"/>
        <item h="1" x="595"/>
        <item h="1" x="771"/>
        <item h="1" x="1681"/>
        <item h="1" x="321"/>
        <item h="1" x="1895"/>
        <item h="1" x="177"/>
        <item h="1" x="979"/>
        <item h="1" x="663"/>
        <item h="1" x="1223"/>
        <item h="1" x="658"/>
        <item h="1" x="364"/>
        <item h="1" x="999"/>
        <item h="1" x="1348"/>
        <item h="1" x="1488"/>
        <item h="1" x="1176"/>
        <item h="1" x="1585"/>
        <item h="1" x="1424"/>
        <item h="1" x="1148"/>
        <item h="1" x="518"/>
        <item h="1" x="1389"/>
        <item h="1" x="226"/>
        <item h="1" x="1105"/>
        <item h="1" x="1932"/>
        <item h="1" x="1824"/>
        <item h="1" x="934"/>
        <item h="1" x="1808"/>
        <item h="1" x="136"/>
        <item h="1" x="34"/>
        <item h="1" x="447"/>
        <item h="1" x="767"/>
        <item h="1" x="1990"/>
        <item h="1" x="1591"/>
        <item h="1" x="74"/>
        <item h="1" x="302"/>
        <item h="1" x="237"/>
        <item h="1" x="661"/>
        <item h="1" x="20"/>
        <item h="1" x="560"/>
        <item h="1" x="1397"/>
        <item h="1" x="837"/>
        <item h="1" x="1132"/>
        <item h="1" x="785"/>
        <item h="1" x="1141"/>
        <item h="1" x="284"/>
        <item h="1" x="257"/>
        <item h="1" x="283"/>
        <item h="1" x="1301"/>
        <item h="1" x="191"/>
        <item h="1" x="1698"/>
        <item h="1" x="466"/>
        <item h="1" x="356"/>
        <item h="1" x="587"/>
        <item h="1" x="1260"/>
        <item h="1" x="218"/>
        <item h="1" x="535"/>
        <item h="1" x="1848"/>
        <item h="1" x="440"/>
        <item h="1" x="1192"/>
        <item h="1" x="1410"/>
        <item h="1" x="1866"/>
        <item h="1" x="880"/>
        <item h="1" x="610"/>
        <item h="1" x="457"/>
        <item h="1" x="620"/>
        <item h="1" x="1733"/>
        <item h="1" x="1612"/>
        <item h="1" x="859"/>
        <item h="1" x="1118"/>
        <item h="1" x="398"/>
        <item h="1" x="1146"/>
        <item h="1" x="736"/>
        <item h="1" x="1067"/>
        <item h="1" x="604"/>
        <item h="1" x="1645"/>
        <item h="1" x="1602"/>
        <item h="1" x="1340"/>
        <item h="1" x="215"/>
        <item h="1" x="1702"/>
        <item h="1" x="1887"/>
        <item h="1" x="643"/>
        <item h="1" x="958"/>
        <item h="1" x="247"/>
        <item h="1" x="1068"/>
        <item h="1" x="1603"/>
        <item h="1" x="1253"/>
        <item h="1" x="791"/>
        <item h="1" x="340"/>
        <item h="1" x="977"/>
        <item h="1" x="1813"/>
        <item h="1" x="348"/>
        <item h="1" x="1983"/>
        <item h="1" x="1842"/>
        <item h="1" x="1574"/>
        <item h="1" x="1799"/>
        <item h="1" x="814"/>
        <item h="1" x="357"/>
        <item h="1" x="263"/>
        <item h="1" x="163"/>
        <item h="1" x="668"/>
        <item h="1" x="1885"/>
        <item h="1" x="1273"/>
        <item h="1" x="702"/>
        <item h="1" x="1359"/>
        <item h="1" x="105"/>
        <item h="1" x="1924"/>
        <item h="1" x="993"/>
        <item h="1" x="639"/>
        <item h="1" x="586"/>
        <item h="1" x="383"/>
        <item h="1" x="1993"/>
        <item h="1" x="1851"/>
        <item h="1" x="1183"/>
        <item h="1" x="1054"/>
        <item h="1" x="113"/>
        <item h="1" x="1749"/>
        <item h="1" x="261"/>
        <item h="1" x="987"/>
        <item h="1" x="1743"/>
        <item h="1" x="229"/>
        <item h="1" x="937"/>
        <item h="1" x="547"/>
        <item h="1" x="1567"/>
        <item h="1" x="1679"/>
        <item h="1" x="1846"/>
        <item h="1" x="1326"/>
        <item h="1" x="1794"/>
        <item h="1" x="1530"/>
        <item h="1" x="1469"/>
        <item h="1" x="1066"/>
        <item h="1" x="923"/>
        <item h="1" x="133"/>
        <item h="1" x="1549"/>
        <item h="1" x="1106"/>
        <item h="1" x="1272"/>
        <item h="1" x="1725"/>
        <item h="1" x="533"/>
        <item h="1" x="935"/>
        <item h="1" x="1352"/>
        <item h="1" x="706"/>
        <item h="1" x="862"/>
        <item h="1" x="333"/>
        <item h="1" x="1938"/>
        <item h="1" x="561"/>
        <item h="1" x="15"/>
        <item h="1" x="612"/>
        <item h="1" x="1904"/>
        <item h="1" x="857"/>
        <item h="1" x="222"/>
        <item h="1" x="1126"/>
        <item h="1" x="432"/>
        <item h="1" x="1316"/>
        <item h="1" x="58"/>
        <item h="1" x="12"/>
        <item h="1" x="175"/>
        <item h="1" x="436"/>
        <item h="1" x="1257"/>
        <item h="1" x="1264"/>
        <item h="1" x="749"/>
        <item h="1" x="757"/>
        <item h="1" x="1368"/>
        <item h="1" x="845"/>
        <item h="1" x="529"/>
        <item h="1" x="1358"/>
        <item h="1" x="528"/>
        <item h="1" x="601"/>
        <item h="1" x="968"/>
        <item h="1" x="266"/>
        <item h="1" x="193"/>
        <item h="1" x="373"/>
        <item h="1" x="1635"/>
        <item h="1" x="1865"/>
        <item h="1" x="609"/>
        <item h="1" x="66"/>
        <item h="1" x="1686"/>
        <item h="1" x="393"/>
        <item h="1" x="1566"/>
        <item h="1" x="741"/>
        <item h="1" x="637"/>
        <item h="1" x="276"/>
        <item h="1" x="1102"/>
        <item h="1" x="1995"/>
        <item h="1" x="308"/>
        <item h="1" x="1723"/>
        <item h="1" x="297"/>
        <item h="1" x="1979"/>
        <item h="1" x="433"/>
        <item h="1" x="705"/>
        <item h="1" x="337"/>
        <item h="1" x="1476"/>
        <item h="1" x="807"/>
        <item h="1" x="1568"/>
        <item h="1" x="2"/>
        <item h="1" x="933"/>
        <item h="1" x="1445"/>
        <item h="1" x="514"/>
        <item h="1" x="1329"/>
        <item h="1" x="124"/>
        <item h="1" x="38"/>
        <item h="1" x="1314"/>
        <item h="1" x="527"/>
        <item h="1" x="872"/>
        <item h="1" x="85"/>
        <item h="1" x="1946"/>
        <item h="1" x="394"/>
        <item h="1" x="1656"/>
        <item h="1" x="1720"/>
        <item h="1" x="332"/>
        <item h="1" x="1528"/>
        <item h="1" x="1452"/>
        <item h="1" x="1114"/>
        <item h="1" x="728"/>
        <item h="1" x="1864"/>
        <item h="1" x="1048"/>
        <item h="1" x="1893"/>
        <item h="1" x="608"/>
        <item h="1" x="1338"/>
        <item h="1" x="384"/>
        <item h="1" x="22"/>
        <item h="1" x="415"/>
        <item h="1" x="1270"/>
        <item h="1" x="473"/>
        <item h="1" x="1010"/>
        <item h="1" x="1860"/>
        <item h="1" x="171"/>
        <item h="1" x="313"/>
        <item h="1" x="730"/>
        <item h="1" x="1026"/>
        <item h="1" x="1374"/>
        <item h="1" x="179"/>
        <item h="1" x="1862"/>
        <item h="1" x="1756"/>
        <item h="1" x="1711"/>
        <item h="1" x="25"/>
        <item h="1" x="1953"/>
        <item h="1" x="1509"/>
        <item h="1" x="1821"/>
        <item h="1" x="1202"/>
        <item h="1" x="448"/>
        <item h="1" x="584"/>
        <item h="1" x="1193"/>
        <item h="1" x="1481"/>
        <item h="1" x="1665"/>
        <item h="1" x="400"/>
        <item h="1" x="100"/>
        <item h="1" x="1346"/>
        <item h="1" x="821"/>
        <item h="1" x="593"/>
        <item h="1" x="1000"/>
        <item h="1" x="721"/>
        <item h="1" x="1830"/>
        <item h="1" x="1336"/>
        <item h="1" x="464"/>
        <item h="1" x="152"/>
        <item h="1" x="1668"/>
        <item h="1" x="485"/>
        <item h="1" x="1638"/>
        <item h="1" x="424"/>
        <item h="1" x="982"/>
        <item h="1" x="908"/>
        <item h="1" x="711"/>
        <item h="1" x="248"/>
        <item h="1" x="258"/>
        <item h="1" x="520"/>
        <item h="1" x="672"/>
        <item h="1" x="1046"/>
        <item h="1" x="922"/>
        <item h="1" x="1209"/>
        <item h="1" x="387"/>
        <item h="1" x="1147"/>
        <item h="1" x="1439"/>
        <item h="1" x="1732"/>
        <item h="1" x="112"/>
        <item h="1" x="1960"/>
        <item h="1" x="382"/>
        <item h="1" x="590"/>
        <item h="1" x="1474"/>
        <item h="1" x="129"/>
        <item h="1" x="1415"/>
        <item h="1" x="1536"/>
        <item h="1" x="1878"/>
        <item h="1" x="1552"/>
        <item h="1" x="592"/>
        <item h="1" x="423"/>
        <item h="1" x="1171"/>
        <item h="1" x="1689"/>
        <item h="1" x="624"/>
        <item h="1" x="1771"/>
        <item h="1" x="205"/>
        <item h="1" x="1245"/>
        <item h="1" x="1236"/>
        <item h="1" x="1454"/>
        <item h="1" x="577"/>
        <item h="1" x="942"/>
        <item h="1" x="651"/>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21"/>
    <field x="23"/>
  </rowFields>
  <rowItems count="13">
    <i>
      <x v="1"/>
    </i>
    <i>
      <x v="2"/>
    </i>
    <i>
      <x v="3"/>
    </i>
    <i>
      <x v="4"/>
    </i>
    <i>
      <x v="5"/>
    </i>
    <i>
      <x v="6"/>
    </i>
    <i>
      <x v="7"/>
    </i>
    <i>
      <x v="8"/>
    </i>
    <i>
      <x v="9"/>
    </i>
    <i>
      <x v="10"/>
    </i>
    <i>
      <x v="11"/>
    </i>
    <i>
      <x v="12"/>
    </i>
    <i t="grand">
      <x/>
    </i>
  </rowItems>
  <colFields count="1">
    <field x="3"/>
  </colFields>
  <colItems count="4">
    <i>
      <x/>
    </i>
    <i>
      <x v="1"/>
    </i>
    <i>
      <x v="2"/>
    </i>
    <i t="grand">
      <x/>
    </i>
  </colItems>
  <dataFields count="1">
    <dataField name="Sum of Total_Amount_Impute" fld="20" baseField="21" baseItem="4" numFmtId="166"/>
  </dataFields>
  <formats count="1">
    <format dxfId="60">
      <pivotArea type="all" dataOnly="0" outline="0" fieldPosition="0"/>
    </format>
  </formats>
  <chartFormats count="6">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18" format="6" series="1">
      <pivotArea type="data" outline="0" fieldPosition="0">
        <references count="2">
          <reference field="4294967294" count="1" selected="0">
            <x v="0"/>
          </reference>
          <reference field="3" count="1" selected="0">
            <x v="0"/>
          </reference>
        </references>
      </pivotArea>
    </chartFormat>
    <chartFormat chart="18" format="7" series="1">
      <pivotArea type="data" outline="0" fieldPosition="0">
        <references count="2">
          <reference field="4294967294" count="1" selected="0">
            <x v="0"/>
          </reference>
          <reference field="3" count="1" selected="0">
            <x v="1"/>
          </reference>
        </references>
      </pivotArea>
    </chartFormat>
    <chartFormat chart="18"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6A0D72-949E-49BC-9CE0-0E3703149756}"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0:B23" firstHeaderRow="1" firstDataRow="2" firstDataCol="1"/>
  <pivotFields count="24">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axis="axisRow" showAll="0">
      <items count="3">
        <item x="1"/>
        <item x="0"/>
        <item t="default"/>
      </items>
    </pivotField>
    <pivotField showAll="0"/>
    <pivotField showAll="0"/>
    <pivotField showAll="0"/>
    <pivotField axis="axisCol" showAll="0">
      <items count="6">
        <item h="1" x="2"/>
        <item h="1" x="4"/>
        <item h="1" x="1"/>
        <item h="1" x="3"/>
        <item x="0"/>
        <item t="default"/>
      </items>
    </pivotField>
    <pivotField showAll="0"/>
    <pivotField showAll="0"/>
    <pivotField showAll="0"/>
    <pivotField showAll="0"/>
    <pivotField showAll="0"/>
    <pivotField showAll="0"/>
    <pivotField showAll="0"/>
    <pivotField showAll="0"/>
    <pivotField numFmtId="2" showAll="0"/>
    <pivotField numFmtId="166" showAll="0"/>
    <pivotField dataField="1" numFmtId="166"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
    <i>
      <x/>
    </i>
    <i>
      <x v="1"/>
    </i>
  </rowItems>
  <colFields count="1">
    <field x="9"/>
  </colFields>
  <colItems count="1">
    <i>
      <x v="4"/>
    </i>
  </colItems>
  <dataFields count="1">
    <dataField name="Sum of Total_Amount" fld="20" baseField="0" baseItem="0" numFmtId="166"/>
  </dataFields>
  <chartFormats count="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3" format="2" series="1">
      <pivotArea type="data" outline="0" fieldPosition="0">
        <references count="2">
          <reference field="4294967294" count="1" selected="0">
            <x v="0"/>
          </reference>
          <reference field="9" count="1" selected="0">
            <x v="2"/>
          </reference>
        </references>
      </pivotArea>
    </chartFormat>
    <chartFormat chart="3" format="3" series="1">
      <pivotArea type="data" outline="0" fieldPosition="0">
        <references count="2">
          <reference field="4294967294" count="1" selected="0">
            <x v="0"/>
          </reference>
          <reference field="9" count="1" selected="0">
            <x v="3"/>
          </reference>
        </references>
      </pivotArea>
    </chartFormat>
    <chartFormat chart="3" format="4" series="1">
      <pivotArea type="data" outline="0" fieldPosition="0">
        <references count="2">
          <reference field="4294967294" count="1" selected="0">
            <x v="0"/>
          </reference>
          <reference field="9" count="1" selected="0">
            <x v="4"/>
          </reference>
        </references>
      </pivotArea>
    </chartFormat>
    <chartFormat chart="3"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0BE35E6-3367-4306-BED4-05BE337DC671}" sourceName="Product Category">
  <pivotTables>
    <pivotTable tabId="6" name="PivotTable4"/>
    <pivotTable tabId="6" name="PivotTable2"/>
  </pivotTables>
  <data>
    <tabular pivotCacheId="594405078">
      <items count="5">
        <i x="2"/>
        <i x="4"/>
        <i x="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C6B13D52-B0D9-4CC7-A256-0F4A7F57A5AE}" sourceName="Product Category">
  <pivotTables>
    <pivotTable tabId="6" name="PivotTable1"/>
  </pivotTables>
  <data>
    <tabular pivotCacheId="1459477375">
      <items count="5">
        <i x="2"/>
        <i x="4"/>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ECFCF3D-BD21-4E05-B3EF-E7EBE0D7250A}" cache="Slicer_Product_Category" caption="Category" rowHeight="241300"/>
  <slicer name="Product " xr10:uid="{9DDE1190-699D-44BE-9F87-E8297639FF28}" cache="Slicer_Product_Category1" caption="Product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E81E34-079D-4A89-BEF4-26C814A0EF90}" name="Table4" displayName="Table4" ref="A1:U2001" totalsRowShown="0" headerRowDxfId="75" headerRowBorderDxfId="74" tableBorderDxfId="73">
  <autoFilter ref="A1:U2001" xr:uid="{0CE81E34-079D-4A89-BEF4-26C814A0EF90}">
    <filterColumn colId="3">
      <filters>
        <filter val="2024"/>
      </filters>
    </filterColumn>
  </autoFilter>
  <tableColumns count="21">
    <tableColumn id="1" xr3:uid="{846F024F-7A31-46F8-A7D7-49C0AC17E3A6}" name="Sales_ID"/>
    <tableColumn id="2" xr3:uid="{AA3ED099-14A7-4841-B552-CE695C1E8BAB}" name="Order_Date" dataDxfId="72"/>
    <tableColumn id="3" xr3:uid="{07B025C1-9B6E-4CC5-BD9C-B0A7FF7E19DD}" name="Order_Month"/>
    <tableColumn id="4" xr3:uid="{4C9F1971-294B-47B0-9EBE-ABFEC0E6895A}" name="Order_Year"/>
    <tableColumn id="5" xr3:uid="{39A35989-0BF7-4E6D-BAD0-E1272BF5B3B5}" name="Customer_ID"/>
    <tableColumn id="6" xr3:uid="{8052C733-7D78-400B-8DCC-124E4DA24672}" name="Gender">
      <calculatedColumnFormula>VLOOKUP(E2,Customer_Dim!A:F,4,TRUE)</calculatedColumnFormula>
    </tableColumn>
    <tableColumn id="7" xr3:uid="{FC2F0B7D-E13D-4DF0-BAFB-FF7482272E48}" name="Age">
      <calculatedColumnFormula>VLOOKUP(E2,Customer_Dim!A:F,3,TRUE)</calculatedColumnFormula>
    </tableColumn>
    <tableColumn id="8" xr3:uid="{15984162-D3EE-47C5-9458-738C9C0137AA}" name="Product_ID"/>
    <tableColumn id="9" xr3:uid="{E78A5891-65AA-44DE-BA75-DECF2586E568}" name="Product_Name">
      <calculatedColumnFormula>VLOOKUP(H2,Product_Dim!A:C,2,TRUE)</calculatedColumnFormula>
    </tableColumn>
    <tableColumn id="10" xr3:uid="{02B1522E-12F6-4B86-86BE-AFF3B206E26C}" name="Product Category">
      <calculatedColumnFormula>VLOOKUP(H2,Product_Dim!A:C,3,TRUE)</calculatedColumnFormula>
    </tableColumn>
    <tableColumn id="11" xr3:uid="{8C830486-8C58-4B07-A86B-976DD437DE3F}" name="Product_SubCategory">
      <calculatedColumnFormula>VLOOKUP(H2,Product_Dim!A:D,4,TRUE)</calculatedColumnFormula>
    </tableColumn>
    <tableColumn id="12" xr3:uid="{8E7D142A-55F5-4901-B324-2B554EE8B3E3}" name="Store_ID"/>
    <tableColumn id="13" xr3:uid="{F5F4FCD8-4B28-4B1E-B766-1BF319F16F99}" name="Store_Name">
      <calculatedColumnFormula>VLOOKUP(L2,Store_Dim!A:E,2,TRUE)</calculatedColumnFormula>
    </tableColumn>
    <tableColumn id="14" xr3:uid="{73015F9D-DFF3-496D-9B38-F4EE3F322F12}" name="Store_Region">
      <calculatedColumnFormula>VLOOKUP(L2,Store_Dim!A:E,3,TRUE)</calculatedColumnFormula>
    </tableColumn>
    <tableColumn id="15" xr3:uid="{BADD8022-2A8B-4CC4-B249-91D65C377011}" name="Store_city">
      <calculatedColumnFormula>VLOOKUP(L2,Store_Dim!A:E,4,TRUE)</calculatedColumnFormula>
    </tableColumn>
    <tableColumn id="16" xr3:uid="{71CE2217-F905-4D88-8299-0F9A1B3100D2}" name="Store_Type">
      <calculatedColumnFormula>VLOOKUP(L2,Store_Dim!A:E,5,TRUE)</calculatedColumnFormula>
    </tableColumn>
    <tableColumn id="17" xr3:uid="{68B2EE46-7053-4187-9F1F-73BA5FB1CF85}" name="Payment_Type"/>
    <tableColumn id="18" xr3:uid="{9764047F-2C52-4743-8D6A-162115ACE7E5}" name="Quantity"/>
    <tableColumn id="19" xr3:uid="{B06C3B07-8AC3-4A51-A79E-BB7BBEE63232}" name="Discount" dataDxfId="71"/>
    <tableColumn id="20" xr3:uid="{DC2FA00A-16FF-4B78-B134-13BF281265CD}" name="Unit_Price" dataDxfId="70">
      <calculatedColumnFormula xml:space="preserve"> U2/ (R2 * (1 - S2))</calculatedColumnFormula>
    </tableColumn>
    <tableColumn id="21" xr3:uid="{9A6B8B93-3AF8-4121-A277-E03DF24D9BB2}" name="Total_Amount" dataDxfId="6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8541E-44B6-43F8-9110-D015C7A18DE1}" name="Table2" displayName="Table2" ref="A1:D17" totalsRowShown="0" headerRowDxfId="68" dataDxfId="66" headerRowBorderDxfId="67" tableBorderDxfId="65">
  <autoFilter ref="A1:D17" xr:uid="{E168541E-44B6-43F8-9110-D015C7A18DE1}"/>
  <tableColumns count="4">
    <tableColumn id="1" xr3:uid="{CE681B13-F371-4590-B3FE-E7846BD45F41}" name="Column1" dataDxfId="64"/>
    <tableColumn id="2" xr3:uid="{15EC3EE4-678C-46CB-B813-E499D204A503}" name="Column2" dataDxfId="63"/>
    <tableColumn id="3" xr3:uid="{8EB43F44-7D0A-4E76-BDEA-C62E0CBEA140}" name="Column3" dataDxfId="62"/>
    <tableColumn id="4" xr3:uid="{C6938C4D-BD47-4DC1-A3F7-C0C4B1F637B1}" name="Column4" dataDxfId="6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C8222-B896-4AED-BC50-01AB33859A06}">
  <dimension ref="A1:H501"/>
  <sheetViews>
    <sheetView tabSelected="1" workbookViewId="0">
      <selection activeCell="A2" sqref="A2"/>
    </sheetView>
  </sheetViews>
  <sheetFormatPr defaultColWidth="7.85546875" defaultRowHeight="15" x14ac:dyDescent="0.25"/>
  <cols>
    <col min="1" max="1" width="26" bestFit="1" customWidth="1"/>
    <col min="2" max="2" width="37.140625" bestFit="1" customWidth="1"/>
    <col min="3" max="3" width="4.42578125" bestFit="1" customWidth="1"/>
    <col min="4" max="4" width="7.7109375" bestFit="1" customWidth="1"/>
    <col min="5" max="5" width="22.42578125" bestFit="1" customWidth="1"/>
    <col min="6" max="6" width="15.28515625" bestFit="1" customWidth="1"/>
    <col min="7" max="7" width="23.28515625" bestFit="1" customWidth="1"/>
    <col min="8" max="8" width="23.28515625" customWidth="1"/>
    <col min="9" max="9" width="17.7109375" bestFit="1" customWidth="1"/>
  </cols>
  <sheetData>
    <row r="1" spans="1:8" x14ac:dyDescent="0.25">
      <c r="A1" s="3" t="s">
        <v>3951</v>
      </c>
      <c r="B1" s="6" t="s">
        <v>3950</v>
      </c>
      <c r="C1" s="4" t="s">
        <v>1</v>
      </c>
      <c r="D1" s="4" t="s">
        <v>2</v>
      </c>
      <c r="E1" s="4" t="s">
        <v>3952</v>
      </c>
      <c r="F1" s="4" t="s">
        <v>4</v>
      </c>
      <c r="G1" s="5" t="s">
        <v>3959</v>
      </c>
      <c r="H1" s="5" t="s">
        <v>3957</v>
      </c>
    </row>
    <row r="2" spans="1:8" x14ac:dyDescent="0.25">
      <c r="A2" t="s">
        <v>5</v>
      </c>
      <c r="B2" t="s">
        <v>3928</v>
      </c>
      <c r="C2">
        <v>55</v>
      </c>
      <c r="D2" t="s">
        <v>6</v>
      </c>
      <c r="E2" t="s">
        <v>7</v>
      </c>
      <c r="F2" t="s">
        <v>8</v>
      </c>
      <c r="G2" t="s">
        <v>9</v>
      </c>
      <c r="H2" t="s">
        <v>3958</v>
      </c>
    </row>
    <row r="3" spans="1:8" x14ac:dyDescent="0.25">
      <c r="A3" t="s">
        <v>11</v>
      </c>
      <c r="B3" t="s">
        <v>12</v>
      </c>
      <c r="C3">
        <v>26</v>
      </c>
      <c r="D3" t="s">
        <v>13</v>
      </c>
      <c r="E3" t="s">
        <v>14</v>
      </c>
      <c r="F3" t="s">
        <v>15</v>
      </c>
      <c r="G3" t="s">
        <v>9</v>
      </c>
      <c r="H3" t="s">
        <v>16</v>
      </c>
    </row>
    <row r="4" spans="1:8" x14ac:dyDescent="0.25">
      <c r="A4" t="s">
        <v>17</v>
      </c>
      <c r="B4" t="s">
        <v>3929</v>
      </c>
      <c r="C4">
        <v>29</v>
      </c>
      <c r="D4" t="s">
        <v>13</v>
      </c>
      <c r="E4" t="s">
        <v>18</v>
      </c>
      <c r="F4" t="s">
        <v>19</v>
      </c>
      <c r="G4" t="s">
        <v>9</v>
      </c>
      <c r="H4" t="s">
        <v>16</v>
      </c>
    </row>
    <row r="5" spans="1:8" x14ac:dyDescent="0.25">
      <c r="A5" t="s">
        <v>20</v>
      </c>
      <c r="B5" t="s">
        <v>3930</v>
      </c>
      <c r="C5">
        <v>59</v>
      </c>
      <c r="D5" t="s">
        <v>13</v>
      </c>
      <c r="E5" t="s">
        <v>21</v>
      </c>
      <c r="F5" t="s">
        <v>22</v>
      </c>
      <c r="G5" t="s">
        <v>9</v>
      </c>
      <c r="H5" t="s">
        <v>23</v>
      </c>
    </row>
    <row r="6" spans="1:8" x14ac:dyDescent="0.25">
      <c r="A6" t="s">
        <v>24</v>
      </c>
      <c r="B6" t="s">
        <v>25</v>
      </c>
      <c r="C6">
        <v>64</v>
      </c>
      <c r="D6" t="s">
        <v>13</v>
      </c>
      <c r="E6" t="s">
        <v>26</v>
      </c>
      <c r="F6" t="s">
        <v>27</v>
      </c>
      <c r="G6" t="s">
        <v>9</v>
      </c>
      <c r="H6" t="s">
        <v>28</v>
      </c>
    </row>
    <row r="7" spans="1:8" x14ac:dyDescent="0.25">
      <c r="A7" t="s">
        <v>29</v>
      </c>
      <c r="B7" t="s">
        <v>30</v>
      </c>
      <c r="C7">
        <v>24</v>
      </c>
      <c r="D7" t="s">
        <v>6</v>
      </c>
      <c r="E7" t="s">
        <v>31</v>
      </c>
      <c r="F7" t="s">
        <v>32</v>
      </c>
      <c r="G7" t="s">
        <v>9</v>
      </c>
      <c r="H7" t="s">
        <v>23</v>
      </c>
    </row>
    <row r="8" spans="1:8" x14ac:dyDescent="0.25">
      <c r="A8" t="s">
        <v>33</v>
      </c>
      <c r="B8" t="s">
        <v>34</v>
      </c>
      <c r="C8">
        <v>29</v>
      </c>
      <c r="D8" t="s">
        <v>13</v>
      </c>
      <c r="E8" t="s">
        <v>35</v>
      </c>
      <c r="F8" t="s">
        <v>36</v>
      </c>
      <c r="G8" t="s">
        <v>9</v>
      </c>
      <c r="H8" t="s">
        <v>16</v>
      </c>
    </row>
    <row r="9" spans="1:8" x14ac:dyDescent="0.25">
      <c r="A9" t="s">
        <v>37</v>
      </c>
      <c r="B9" t="s">
        <v>38</v>
      </c>
      <c r="C9">
        <v>29</v>
      </c>
      <c r="D9" t="s">
        <v>13</v>
      </c>
      <c r="E9" t="s">
        <v>39</v>
      </c>
      <c r="F9" t="s">
        <v>40</v>
      </c>
      <c r="G9" t="s">
        <v>9</v>
      </c>
      <c r="H9" t="s">
        <v>23</v>
      </c>
    </row>
    <row r="10" spans="1:8" x14ac:dyDescent="0.25">
      <c r="A10" t="s">
        <v>41</v>
      </c>
      <c r="B10" t="s">
        <v>42</v>
      </c>
      <c r="C10">
        <v>53</v>
      </c>
      <c r="D10" t="s">
        <v>13</v>
      </c>
      <c r="E10" t="s">
        <v>43</v>
      </c>
      <c r="F10" t="s">
        <v>44</v>
      </c>
      <c r="G10" t="s">
        <v>9</v>
      </c>
      <c r="H10" t="s">
        <v>10</v>
      </c>
    </row>
    <row r="11" spans="1:8" x14ac:dyDescent="0.25">
      <c r="A11" t="s">
        <v>45</v>
      </c>
      <c r="B11" t="s">
        <v>46</v>
      </c>
      <c r="C11">
        <v>64</v>
      </c>
      <c r="D11" t="s">
        <v>6</v>
      </c>
      <c r="E11" t="s">
        <v>47</v>
      </c>
      <c r="F11" t="s">
        <v>48</v>
      </c>
      <c r="G11" t="s">
        <v>9</v>
      </c>
      <c r="H11" t="s">
        <v>16</v>
      </c>
    </row>
    <row r="12" spans="1:8" x14ac:dyDescent="0.25">
      <c r="A12" t="s">
        <v>49</v>
      </c>
      <c r="B12" t="s">
        <v>50</v>
      </c>
      <c r="C12">
        <v>53</v>
      </c>
      <c r="D12" t="s">
        <v>6</v>
      </c>
      <c r="E12" t="s">
        <v>51</v>
      </c>
      <c r="F12" t="s">
        <v>48</v>
      </c>
      <c r="G12" t="s">
        <v>9</v>
      </c>
      <c r="H12" t="s">
        <v>23</v>
      </c>
    </row>
    <row r="13" spans="1:8" x14ac:dyDescent="0.25">
      <c r="A13" t="s">
        <v>52</v>
      </c>
      <c r="B13" t="s">
        <v>53</v>
      </c>
      <c r="C13">
        <v>28</v>
      </c>
      <c r="D13" t="s">
        <v>13</v>
      </c>
      <c r="E13" t="s">
        <v>54</v>
      </c>
      <c r="F13" t="s">
        <v>55</v>
      </c>
      <c r="G13" t="s">
        <v>9</v>
      </c>
      <c r="H13" t="s">
        <v>10</v>
      </c>
    </row>
    <row r="14" spans="1:8" x14ac:dyDescent="0.25">
      <c r="A14" t="s">
        <v>56</v>
      </c>
      <c r="B14" t="s">
        <v>57</v>
      </c>
      <c r="C14">
        <v>55</v>
      </c>
      <c r="D14" t="s">
        <v>13</v>
      </c>
      <c r="E14" t="s">
        <v>58</v>
      </c>
      <c r="F14" t="s">
        <v>59</v>
      </c>
      <c r="G14" t="s">
        <v>9</v>
      </c>
      <c r="H14" t="s">
        <v>16</v>
      </c>
    </row>
    <row r="15" spans="1:8" x14ac:dyDescent="0.25">
      <c r="A15" t="s">
        <v>60</v>
      </c>
      <c r="B15" t="s">
        <v>61</v>
      </c>
      <c r="C15">
        <v>32</v>
      </c>
      <c r="D15" t="s">
        <v>13</v>
      </c>
      <c r="E15" t="s">
        <v>62</v>
      </c>
      <c r="F15" t="s">
        <v>63</v>
      </c>
      <c r="G15" t="s">
        <v>9</v>
      </c>
      <c r="H15" t="s">
        <v>28</v>
      </c>
    </row>
    <row r="16" spans="1:8" x14ac:dyDescent="0.25">
      <c r="A16" t="s">
        <v>64</v>
      </c>
      <c r="B16" t="s">
        <v>65</v>
      </c>
      <c r="C16">
        <v>53</v>
      </c>
      <c r="D16" t="s">
        <v>13</v>
      </c>
      <c r="E16" t="s">
        <v>66</v>
      </c>
      <c r="F16" t="s">
        <v>67</v>
      </c>
      <c r="G16" t="s">
        <v>9</v>
      </c>
      <c r="H16" t="s">
        <v>28</v>
      </c>
    </row>
    <row r="17" spans="1:8" x14ac:dyDescent="0.25">
      <c r="A17" t="s">
        <v>68</v>
      </c>
      <c r="B17" t="s">
        <v>69</v>
      </c>
      <c r="C17">
        <v>49</v>
      </c>
      <c r="D17" t="s">
        <v>13</v>
      </c>
      <c r="E17" t="s">
        <v>70</v>
      </c>
      <c r="F17" t="s">
        <v>71</v>
      </c>
      <c r="G17" t="s">
        <v>9</v>
      </c>
      <c r="H17" t="s">
        <v>16</v>
      </c>
    </row>
    <row r="18" spans="1:8" x14ac:dyDescent="0.25">
      <c r="A18" t="s">
        <v>72</v>
      </c>
      <c r="B18" t="s">
        <v>73</v>
      </c>
      <c r="C18">
        <v>24</v>
      </c>
      <c r="D18" t="s">
        <v>13</v>
      </c>
      <c r="E18" t="s">
        <v>74</v>
      </c>
      <c r="F18" t="s">
        <v>48</v>
      </c>
      <c r="G18" t="s">
        <v>9</v>
      </c>
      <c r="H18" t="s">
        <v>23</v>
      </c>
    </row>
    <row r="19" spans="1:8" x14ac:dyDescent="0.25">
      <c r="A19" t="s">
        <v>75</v>
      </c>
      <c r="B19" t="s">
        <v>76</v>
      </c>
      <c r="C19">
        <v>60</v>
      </c>
      <c r="D19" t="s">
        <v>13</v>
      </c>
      <c r="E19" t="s">
        <v>77</v>
      </c>
      <c r="F19" t="s">
        <v>78</v>
      </c>
      <c r="G19" t="s">
        <v>9</v>
      </c>
      <c r="H19" t="s">
        <v>16</v>
      </c>
    </row>
    <row r="20" spans="1:8" x14ac:dyDescent="0.25">
      <c r="A20" t="s">
        <v>79</v>
      </c>
      <c r="B20" t="s">
        <v>80</v>
      </c>
      <c r="C20">
        <v>43</v>
      </c>
      <c r="D20" t="s">
        <v>6</v>
      </c>
      <c r="E20" t="s">
        <v>81</v>
      </c>
      <c r="F20" t="s">
        <v>59</v>
      </c>
      <c r="G20" t="s">
        <v>9</v>
      </c>
      <c r="H20" t="s">
        <v>3958</v>
      </c>
    </row>
    <row r="21" spans="1:8" x14ac:dyDescent="0.25">
      <c r="A21" t="s">
        <v>82</v>
      </c>
      <c r="B21" t="s">
        <v>83</v>
      </c>
      <c r="C21">
        <v>46</v>
      </c>
      <c r="D21" t="s">
        <v>13</v>
      </c>
      <c r="E21" t="s">
        <v>84</v>
      </c>
      <c r="F21" t="s">
        <v>85</v>
      </c>
      <c r="G21" t="s">
        <v>9</v>
      </c>
      <c r="H21" t="s">
        <v>16</v>
      </c>
    </row>
    <row r="22" spans="1:8" x14ac:dyDescent="0.25">
      <c r="A22" t="s">
        <v>86</v>
      </c>
      <c r="B22" t="s">
        <v>87</v>
      </c>
      <c r="C22">
        <v>59</v>
      </c>
      <c r="D22" t="s">
        <v>6</v>
      </c>
      <c r="E22" t="s">
        <v>88</v>
      </c>
      <c r="F22" t="s">
        <v>89</v>
      </c>
      <c r="G22" t="s">
        <v>9</v>
      </c>
      <c r="H22" t="s">
        <v>28</v>
      </c>
    </row>
    <row r="23" spans="1:8" x14ac:dyDescent="0.25">
      <c r="A23" t="s">
        <v>90</v>
      </c>
      <c r="B23" t="s">
        <v>91</v>
      </c>
      <c r="C23">
        <v>36</v>
      </c>
      <c r="D23" t="s">
        <v>13</v>
      </c>
      <c r="E23" t="s">
        <v>92</v>
      </c>
      <c r="F23" t="s">
        <v>93</v>
      </c>
      <c r="G23" t="s">
        <v>9</v>
      </c>
      <c r="H23" t="s">
        <v>10</v>
      </c>
    </row>
    <row r="24" spans="1:8" x14ac:dyDescent="0.25">
      <c r="A24" t="s">
        <v>94</v>
      </c>
      <c r="B24" t="s">
        <v>3931</v>
      </c>
      <c r="C24">
        <v>33</v>
      </c>
      <c r="D24" t="s">
        <v>13</v>
      </c>
      <c r="E24" t="s">
        <v>95</v>
      </c>
      <c r="F24" t="s">
        <v>96</v>
      </c>
      <c r="G24" t="s">
        <v>9</v>
      </c>
      <c r="H24" t="s">
        <v>28</v>
      </c>
    </row>
    <row r="25" spans="1:8" x14ac:dyDescent="0.25">
      <c r="A25" t="s">
        <v>97</v>
      </c>
      <c r="B25" t="s">
        <v>98</v>
      </c>
      <c r="C25">
        <v>52</v>
      </c>
      <c r="D25" t="s">
        <v>13</v>
      </c>
      <c r="E25" t="s">
        <v>99</v>
      </c>
      <c r="F25" t="s">
        <v>32</v>
      </c>
      <c r="G25" t="s">
        <v>9</v>
      </c>
      <c r="H25" t="s">
        <v>28</v>
      </c>
    </row>
    <row r="26" spans="1:8" x14ac:dyDescent="0.25">
      <c r="A26" t="s">
        <v>100</v>
      </c>
      <c r="B26" t="s">
        <v>101</v>
      </c>
      <c r="C26">
        <v>40</v>
      </c>
      <c r="D26" t="s">
        <v>6</v>
      </c>
      <c r="E26" t="s">
        <v>102</v>
      </c>
      <c r="F26" t="s">
        <v>103</v>
      </c>
      <c r="G26" t="s">
        <v>9</v>
      </c>
      <c r="H26" t="s">
        <v>16</v>
      </c>
    </row>
    <row r="27" spans="1:8" x14ac:dyDescent="0.25">
      <c r="A27" t="s">
        <v>104</v>
      </c>
      <c r="B27" t="s">
        <v>105</v>
      </c>
      <c r="C27">
        <v>59</v>
      </c>
      <c r="D27" t="s">
        <v>13</v>
      </c>
      <c r="E27" t="s">
        <v>106</v>
      </c>
      <c r="F27" t="s">
        <v>27</v>
      </c>
      <c r="G27" t="s">
        <v>9</v>
      </c>
      <c r="H27" t="s">
        <v>23</v>
      </c>
    </row>
    <row r="28" spans="1:8" x14ac:dyDescent="0.25">
      <c r="A28" t="s">
        <v>107</v>
      </c>
      <c r="B28" t="s">
        <v>108</v>
      </c>
      <c r="C28">
        <v>18</v>
      </c>
      <c r="D28" t="s">
        <v>13</v>
      </c>
      <c r="E28" t="s">
        <v>109</v>
      </c>
      <c r="F28" t="s">
        <v>110</v>
      </c>
      <c r="G28" t="s">
        <v>9</v>
      </c>
      <c r="H28" t="s">
        <v>10</v>
      </c>
    </row>
    <row r="29" spans="1:8" x14ac:dyDescent="0.25">
      <c r="A29" t="s">
        <v>111</v>
      </c>
      <c r="B29" t="s">
        <v>112</v>
      </c>
      <c r="C29">
        <v>31</v>
      </c>
      <c r="D29" t="s">
        <v>6</v>
      </c>
      <c r="E29" t="s">
        <v>113</v>
      </c>
      <c r="F29" t="s">
        <v>114</v>
      </c>
      <c r="G29" t="s">
        <v>9</v>
      </c>
      <c r="H29" t="s">
        <v>3958</v>
      </c>
    </row>
    <row r="30" spans="1:8" x14ac:dyDescent="0.25">
      <c r="A30" t="s">
        <v>115</v>
      </c>
      <c r="B30" t="s">
        <v>116</v>
      </c>
      <c r="C30">
        <v>27</v>
      </c>
      <c r="D30" t="s">
        <v>13</v>
      </c>
      <c r="E30" t="s">
        <v>117</v>
      </c>
      <c r="F30" t="s">
        <v>85</v>
      </c>
      <c r="G30" t="s">
        <v>9</v>
      </c>
      <c r="H30" t="s">
        <v>16</v>
      </c>
    </row>
    <row r="31" spans="1:8" x14ac:dyDescent="0.25">
      <c r="A31" t="s">
        <v>118</v>
      </c>
      <c r="B31" t="s">
        <v>119</v>
      </c>
      <c r="C31">
        <v>54</v>
      </c>
      <c r="D31" t="s">
        <v>13</v>
      </c>
      <c r="E31" t="s">
        <v>120</v>
      </c>
      <c r="F31" t="s">
        <v>27</v>
      </c>
      <c r="G31" t="s">
        <v>9</v>
      </c>
      <c r="H31" t="s">
        <v>28</v>
      </c>
    </row>
    <row r="32" spans="1:8" x14ac:dyDescent="0.25">
      <c r="A32" t="s">
        <v>121</v>
      </c>
      <c r="B32" t="s">
        <v>122</v>
      </c>
      <c r="C32">
        <v>64</v>
      </c>
      <c r="D32" t="s">
        <v>13</v>
      </c>
      <c r="E32" t="s">
        <v>123</v>
      </c>
      <c r="F32" t="s">
        <v>48</v>
      </c>
      <c r="G32" t="s">
        <v>9</v>
      </c>
      <c r="H32" t="s">
        <v>23</v>
      </c>
    </row>
    <row r="33" spans="1:8" x14ac:dyDescent="0.25">
      <c r="A33" t="s">
        <v>124</v>
      </c>
      <c r="B33" t="s">
        <v>125</v>
      </c>
      <c r="C33">
        <v>41</v>
      </c>
      <c r="D33" t="s">
        <v>6</v>
      </c>
      <c r="E33" t="s">
        <v>126</v>
      </c>
      <c r="F33" t="s">
        <v>32</v>
      </c>
      <c r="G33" t="s">
        <v>9</v>
      </c>
      <c r="H33" t="s">
        <v>28</v>
      </c>
    </row>
    <row r="34" spans="1:8" x14ac:dyDescent="0.25">
      <c r="A34" t="s">
        <v>127</v>
      </c>
      <c r="B34" t="s">
        <v>128</v>
      </c>
      <c r="C34">
        <v>48</v>
      </c>
      <c r="D34" t="s">
        <v>13</v>
      </c>
      <c r="E34" t="s">
        <v>129</v>
      </c>
      <c r="F34" t="s">
        <v>130</v>
      </c>
      <c r="G34" t="s">
        <v>9</v>
      </c>
      <c r="H34" t="s">
        <v>10</v>
      </c>
    </row>
    <row r="35" spans="1:8" x14ac:dyDescent="0.25">
      <c r="A35" t="s">
        <v>131</v>
      </c>
      <c r="B35" t="s">
        <v>3932</v>
      </c>
      <c r="C35">
        <v>25</v>
      </c>
      <c r="D35" t="s">
        <v>6</v>
      </c>
      <c r="E35" t="s">
        <v>132</v>
      </c>
      <c r="F35" t="s">
        <v>93</v>
      </c>
      <c r="G35" t="s">
        <v>9</v>
      </c>
      <c r="H35" t="s">
        <v>16</v>
      </c>
    </row>
    <row r="36" spans="1:8" x14ac:dyDescent="0.25">
      <c r="A36" t="s">
        <v>133</v>
      </c>
      <c r="B36" t="s">
        <v>134</v>
      </c>
      <c r="C36">
        <v>27</v>
      </c>
      <c r="D36" t="s">
        <v>13</v>
      </c>
      <c r="E36" t="s">
        <v>135</v>
      </c>
      <c r="F36" t="s">
        <v>136</v>
      </c>
      <c r="G36" t="s">
        <v>9</v>
      </c>
      <c r="H36" t="s">
        <v>16</v>
      </c>
    </row>
    <row r="37" spans="1:8" x14ac:dyDescent="0.25">
      <c r="A37" t="s">
        <v>137</v>
      </c>
      <c r="B37" t="s">
        <v>138</v>
      </c>
      <c r="C37">
        <v>52</v>
      </c>
      <c r="D37" t="s">
        <v>6</v>
      </c>
      <c r="E37" t="s">
        <v>139</v>
      </c>
      <c r="F37" t="s">
        <v>15</v>
      </c>
      <c r="G37" t="s">
        <v>9</v>
      </c>
      <c r="H37" t="s">
        <v>28</v>
      </c>
    </row>
    <row r="38" spans="1:8" x14ac:dyDescent="0.25">
      <c r="A38" t="s">
        <v>140</v>
      </c>
      <c r="B38" t="s">
        <v>141</v>
      </c>
      <c r="C38">
        <v>20</v>
      </c>
      <c r="D38" t="s">
        <v>13</v>
      </c>
      <c r="E38" t="s">
        <v>142</v>
      </c>
      <c r="F38" t="s">
        <v>78</v>
      </c>
      <c r="G38" t="s">
        <v>9</v>
      </c>
      <c r="H38" t="s">
        <v>10</v>
      </c>
    </row>
    <row r="39" spans="1:8" x14ac:dyDescent="0.25">
      <c r="A39" t="s">
        <v>143</v>
      </c>
      <c r="B39" t="s">
        <v>144</v>
      </c>
      <c r="C39">
        <v>27</v>
      </c>
      <c r="D39" t="s">
        <v>13</v>
      </c>
      <c r="E39" t="s">
        <v>145</v>
      </c>
      <c r="F39" t="s">
        <v>36</v>
      </c>
      <c r="G39" t="s">
        <v>9</v>
      </c>
      <c r="H39" t="s">
        <v>3958</v>
      </c>
    </row>
    <row r="40" spans="1:8" x14ac:dyDescent="0.25">
      <c r="A40" t="s">
        <v>146</v>
      </c>
      <c r="B40" t="s">
        <v>147</v>
      </c>
      <c r="C40">
        <v>35</v>
      </c>
      <c r="D40" t="s">
        <v>13</v>
      </c>
      <c r="E40" t="s">
        <v>148</v>
      </c>
      <c r="F40" t="s">
        <v>15</v>
      </c>
      <c r="G40" t="s">
        <v>9</v>
      </c>
      <c r="H40" t="s">
        <v>23</v>
      </c>
    </row>
    <row r="41" spans="1:8" x14ac:dyDescent="0.25">
      <c r="A41" t="s">
        <v>149</v>
      </c>
      <c r="B41" t="s">
        <v>150</v>
      </c>
      <c r="C41">
        <v>55</v>
      </c>
      <c r="D41" t="s">
        <v>13</v>
      </c>
      <c r="E41" t="s">
        <v>151</v>
      </c>
      <c r="F41" t="s">
        <v>152</v>
      </c>
      <c r="G41" t="s">
        <v>9</v>
      </c>
      <c r="H41" t="s">
        <v>10</v>
      </c>
    </row>
    <row r="42" spans="1:8" x14ac:dyDescent="0.25">
      <c r="A42" t="s">
        <v>153</v>
      </c>
      <c r="B42" t="s">
        <v>154</v>
      </c>
      <c r="C42">
        <v>50</v>
      </c>
      <c r="D42" t="s">
        <v>6</v>
      </c>
      <c r="E42" t="s">
        <v>155</v>
      </c>
      <c r="F42" t="s">
        <v>59</v>
      </c>
      <c r="G42" t="s">
        <v>9</v>
      </c>
      <c r="H42" t="s">
        <v>10</v>
      </c>
    </row>
    <row r="43" spans="1:8" x14ac:dyDescent="0.25">
      <c r="A43" t="s">
        <v>156</v>
      </c>
      <c r="B43" t="s">
        <v>157</v>
      </c>
      <c r="C43">
        <v>21</v>
      </c>
      <c r="D43" t="s">
        <v>6</v>
      </c>
      <c r="E43" t="s">
        <v>158</v>
      </c>
      <c r="F43" t="s">
        <v>159</v>
      </c>
      <c r="G43" t="s">
        <v>9</v>
      </c>
      <c r="H43" t="s">
        <v>16</v>
      </c>
    </row>
    <row r="44" spans="1:8" x14ac:dyDescent="0.25">
      <c r="A44" t="s">
        <v>160</v>
      </c>
      <c r="B44" t="s">
        <v>161</v>
      </c>
      <c r="C44">
        <v>19</v>
      </c>
      <c r="D44" t="s">
        <v>6</v>
      </c>
      <c r="E44" t="s">
        <v>162</v>
      </c>
      <c r="F44" t="s">
        <v>163</v>
      </c>
      <c r="G44" t="s">
        <v>9</v>
      </c>
      <c r="H44" t="s">
        <v>16</v>
      </c>
    </row>
    <row r="45" spans="1:8" x14ac:dyDescent="0.25">
      <c r="A45" t="s">
        <v>164</v>
      </c>
      <c r="B45" t="s">
        <v>165</v>
      </c>
      <c r="C45">
        <v>45</v>
      </c>
      <c r="D45" t="s">
        <v>6</v>
      </c>
      <c r="E45" t="s">
        <v>166</v>
      </c>
      <c r="F45" t="s">
        <v>167</v>
      </c>
      <c r="G45" t="s">
        <v>9</v>
      </c>
      <c r="H45" t="s">
        <v>10</v>
      </c>
    </row>
    <row r="46" spans="1:8" x14ac:dyDescent="0.25">
      <c r="A46" t="s">
        <v>168</v>
      </c>
      <c r="B46" t="s">
        <v>169</v>
      </c>
      <c r="C46">
        <v>34</v>
      </c>
      <c r="D46" t="s">
        <v>6</v>
      </c>
      <c r="E46" t="s">
        <v>170</v>
      </c>
      <c r="F46" t="s">
        <v>96</v>
      </c>
      <c r="G46" t="s">
        <v>9</v>
      </c>
      <c r="H46" t="s">
        <v>23</v>
      </c>
    </row>
    <row r="47" spans="1:8" x14ac:dyDescent="0.25">
      <c r="A47" t="s">
        <v>171</v>
      </c>
      <c r="B47" t="s">
        <v>3933</v>
      </c>
      <c r="C47">
        <v>54</v>
      </c>
      <c r="D47" t="s">
        <v>6</v>
      </c>
      <c r="E47" t="s">
        <v>172</v>
      </c>
      <c r="F47" t="s">
        <v>130</v>
      </c>
      <c r="G47" t="s">
        <v>9</v>
      </c>
      <c r="H47" t="s">
        <v>10</v>
      </c>
    </row>
    <row r="48" spans="1:8" x14ac:dyDescent="0.25">
      <c r="A48" t="s">
        <v>173</v>
      </c>
      <c r="B48" t="s">
        <v>3934</v>
      </c>
      <c r="C48">
        <v>55</v>
      </c>
      <c r="D48" t="s">
        <v>13</v>
      </c>
      <c r="E48" t="s">
        <v>174</v>
      </c>
      <c r="F48" t="s">
        <v>22</v>
      </c>
      <c r="G48" t="s">
        <v>9</v>
      </c>
      <c r="H48" t="s">
        <v>16</v>
      </c>
    </row>
    <row r="49" spans="1:8" x14ac:dyDescent="0.25">
      <c r="A49" t="s">
        <v>175</v>
      </c>
      <c r="B49" t="s">
        <v>176</v>
      </c>
      <c r="C49">
        <v>54</v>
      </c>
      <c r="D49" t="s">
        <v>13</v>
      </c>
      <c r="E49" t="s">
        <v>177</v>
      </c>
      <c r="F49" t="s">
        <v>178</v>
      </c>
      <c r="G49" t="s">
        <v>9</v>
      </c>
      <c r="H49" t="s">
        <v>28</v>
      </c>
    </row>
    <row r="50" spans="1:8" x14ac:dyDescent="0.25">
      <c r="A50" t="s">
        <v>179</v>
      </c>
      <c r="B50" t="s">
        <v>180</v>
      </c>
      <c r="C50">
        <v>54</v>
      </c>
      <c r="D50" t="s">
        <v>6</v>
      </c>
      <c r="E50" t="s">
        <v>181</v>
      </c>
      <c r="F50" t="s">
        <v>8</v>
      </c>
      <c r="G50" t="s">
        <v>9</v>
      </c>
      <c r="H50" t="s">
        <v>16</v>
      </c>
    </row>
    <row r="51" spans="1:8" x14ac:dyDescent="0.25">
      <c r="A51" t="s">
        <v>182</v>
      </c>
      <c r="B51" t="s">
        <v>183</v>
      </c>
      <c r="C51">
        <v>45</v>
      </c>
      <c r="D51" t="s">
        <v>13</v>
      </c>
      <c r="E51" t="s">
        <v>184</v>
      </c>
      <c r="F51" t="s">
        <v>22</v>
      </c>
      <c r="G51" t="s">
        <v>9</v>
      </c>
      <c r="H51" t="s">
        <v>10</v>
      </c>
    </row>
    <row r="52" spans="1:8" x14ac:dyDescent="0.25">
      <c r="A52" t="s">
        <v>185</v>
      </c>
      <c r="B52" t="s">
        <v>186</v>
      </c>
      <c r="C52">
        <v>61</v>
      </c>
      <c r="D52" t="s">
        <v>13</v>
      </c>
      <c r="E52" t="s">
        <v>187</v>
      </c>
      <c r="F52" t="s">
        <v>188</v>
      </c>
      <c r="G52" t="s">
        <v>9</v>
      </c>
      <c r="H52" t="s">
        <v>10</v>
      </c>
    </row>
    <row r="53" spans="1:8" x14ac:dyDescent="0.25">
      <c r="A53" t="s">
        <v>189</v>
      </c>
      <c r="B53" t="s">
        <v>190</v>
      </c>
      <c r="C53">
        <v>23</v>
      </c>
      <c r="D53" t="s">
        <v>13</v>
      </c>
      <c r="E53" t="s">
        <v>191</v>
      </c>
      <c r="F53" t="s">
        <v>40</v>
      </c>
      <c r="G53" t="s">
        <v>9</v>
      </c>
      <c r="H53" t="s">
        <v>10</v>
      </c>
    </row>
    <row r="54" spans="1:8" x14ac:dyDescent="0.25">
      <c r="A54" t="s">
        <v>192</v>
      </c>
      <c r="B54" t="s">
        <v>193</v>
      </c>
      <c r="C54">
        <v>55</v>
      </c>
      <c r="D54" t="s">
        <v>6</v>
      </c>
      <c r="E54" t="s">
        <v>194</v>
      </c>
      <c r="F54" t="s">
        <v>195</v>
      </c>
      <c r="G54" t="s">
        <v>9</v>
      </c>
      <c r="H54" t="s">
        <v>23</v>
      </c>
    </row>
    <row r="55" spans="1:8" x14ac:dyDescent="0.25">
      <c r="A55" t="s">
        <v>196</v>
      </c>
      <c r="B55" t="s">
        <v>197</v>
      </c>
      <c r="C55">
        <v>37</v>
      </c>
      <c r="D55" t="s">
        <v>13</v>
      </c>
      <c r="E55" t="s">
        <v>198</v>
      </c>
      <c r="F55" t="s">
        <v>152</v>
      </c>
      <c r="G55" t="s">
        <v>9</v>
      </c>
      <c r="H55" t="s">
        <v>10</v>
      </c>
    </row>
    <row r="56" spans="1:8" x14ac:dyDescent="0.25">
      <c r="A56" t="s">
        <v>199</v>
      </c>
      <c r="B56" t="s">
        <v>200</v>
      </c>
      <c r="C56">
        <v>24</v>
      </c>
      <c r="D56" t="s">
        <v>6</v>
      </c>
      <c r="E56" t="s">
        <v>201</v>
      </c>
      <c r="F56" t="s">
        <v>93</v>
      </c>
      <c r="G56" t="s">
        <v>9</v>
      </c>
      <c r="H56" t="s">
        <v>16</v>
      </c>
    </row>
    <row r="57" spans="1:8" x14ac:dyDescent="0.25">
      <c r="A57" t="s">
        <v>202</v>
      </c>
      <c r="B57" t="s">
        <v>203</v>
      </c>
      <c r="C57">
        <v>56</v>
      </c>
      <c r="D57" t="s">
        <v>13</v>
      </c>
      <c r="E57" t="s">
        <v>204</v>
      </c>
      <c r="F57" t="s">
        <v>195</v>
      </c>
      <c r="G57" t="s">
        <v>9</v>
      </c>
      <c r="H57" t="s">
        <v>23</v>
      </c>
    </row>
    <row r="58" spans="1:8" x14ac:dyDescent="0.25">
      <c r="A58" t="s">
        <v>205</v>
      </c>
      <c r="B58" t="s">
        <v>206</v>
      </c>
      <c r="C58">
        <v>49</v>
      </c>
      <c r="D58" t="s">
        <v>13</v>
      </c>
      <c r="E58" t="s">
        <v>207</v>
      </c>
      <c r="F58" t="s">
        <v>48</v>
      </c>
      <c r="G58" t="s">
        <v>9</v>
      </c>
      <c r="H58" t="s">
        <v>10</v>
      </c>
    </row>
    <row r="59" spans="1:8" x14ac:dyDescent="0.25">
      <c r="A59" t="s">
        <v>208</v>
      </c>
      <c r="B59" t="s">
        <v>209</v>
      </c>
      <c r="C59">
        <v>43</v>
      </c>
      <c r="D59" t="s">
        <v>13</v>
      </c>
      <c r="E59" t="s">
        <v>210</v>
      </c>
      <c r="F59" t="s">
        <v>211</v>
      </c>
      <c r="G59" t="s">
        <v>9</v>
      </c>
      <c r="H59" t="s">
        <v>16</v>
      </c>
    </row>
    <row r="60" spans="1:8" x14ac:dyDescent="0.25">
      <c r="A60" t="s">
        <v>212</v>
      </c>
      <c r="B60" t="s">
        <v>213</v>
      </c>
      <c r="C60">
        <v>51</v>
      </c>
      <c r="D60" t="s">
        <v>6</v>
      </c>
      <c r="E60" t="s">
        <v>214</v>
      </c>
      <c r="F60" t="s">
        <v>136</v>
      </c>
      <c r="G60" t="s">
        <v>9</v>
      </c>
      <c r="H60" t="s">
        <v>16</v>
      </c>
    </row>
    <row r="61" spans="1:8" x14ac:dyDescent="0.25">
      <c r="A61" t="s">
        <v>215</v>
      </c>
      <c r="B61" t="s">
        <v>216</v>
      </c>
      <c r="C61">
        <v>53</v>
      </c>
      <c r="D61" t="s">
        <v>6</v>
      </c>
      <c r="E61" t="s">
        <v>217</v>
      </c>
      <c r="F61" t="s">
        <v>63</v>
      </c>
      <c r="G61" t="s">
        <v>9</v>
      </c>
      <c r="H61" t="s">
        <v>16</v>
      </c>
    </row>
    <row r="62" spans="1:8" x14ac:dyDescent="0.25">
      <c r="A62" t="s">
        <v>218</v>
      </c>
      <c r="B62" t="s">
        <v>219</v>
      </c>
      <c r="C62">
        <v>22</v>
      </c>
      <c r="D62" t="s">
        <v>13</v>
      </c>
      <c r="E62" t="s">
        <v>220</v>
      </c>
      <c r="F62" t="s">
        <v>159</v>
      </c>
      <c r="G62" t="s">
        <v>9</v>
      </c>
      <c r="H62" t="s">
        <v>28</v>
      </c>
    </row>
    <row r="63" spans="1:8" x14ac:dyDescent="0.25">
      <c r="A63" t="s">
        <v>221</v>
      </c>
      <c r="B63" t="s">
        <v>222</v>
      </c>
      <c r="C63">
        <v>23</v>
      </c>
      <c r="D63" t="s">
        <v>6</v>
      </c>
      <c r="E63" t="s">
        <v>223</v>
      </c>
      <c r="F63" t="s">
        <v>110</v>
      </c>
      <c r="G63" t="s">
        <v>9</v>
      </c>
      <c r="H63" t="s">
        <v>28</v>
      </c>
    </row>
    <row r="64" spans="1:8" x14ac:dyDescent="0.25">
      <c r="A64" t="s">
        <v>224</v>
      </c>
      <c r="B64" t="s">
        <v>225</v>
      </c>
      <c r="C64">
        <v>50</v>
      </c>
      <c r="D64" t="s">
        <v>6</v>
      </c>
      <c r="E64" t="s">
        <v>226</v>
      </c>
      <c r="F64" t="s">
        <v>227</v>
      </c>
      <c r="G64" t="s">
        <v>9</v>
      </c>
      <c r="H64" t="s">
        <v>23</v>
      </c>
    </row>
    <row r="65" spans="1:8" x14ac:dyDescent="0.25">
      <c r="A65" t="s">
        <v>228</v>
      </c>
      <c r="B65" t="s">
        <v>229</v>
      </c>
      <c r="C65">
        <v>51</v>
      </c>
      <c r="D65" t="s">
        <v>6</v>
      </c>
      <c r="E65" t="s">
        <v>230</v>
      </c>
      <c r="F65" t="s">
        <v>231</v>
      </c>
      <c r="G65" t="s">
        <v>9</v>
      </c>
      <c r="H65" t="s">
        <v>16</v>
      </c>
    </row>
    <row r="66" spans="1:8" x14ac:dyDescent="0.25">
      <c r="A66" t="s">
        <v>232</v>
      </c>
      <c r="B66" t="s">
        <v>233</v>
      </c>
      <c r="C66">
        <v>33</v>
      </c>
      <c r="D66" t="s">
        <v>6</v>
      </c>
      <c r="E66" t="s">
        <v>234</v>
      </c>
      <c r="F66" t="s">
        <v>130</v>
      </c>
      <c r="G66" t="s">
        <v>9</v>
      </c>
      <c r="H66" t="s">
        <v>10</v>
      </c>
    </row>
    <row r="67" spans="1:8" x14ac:dyDescent="0.25">
      <c r="A67" t="s">
        <v>235</v>
      </c>
      <c r="B67" t="s">
        <v>236</v>
      </c>
      <c r="C67">
        <v>21</v>
      </c>
      <c r="D67" t="s">
        <v>13</v>
      </c>
      <c r="E67" t="s">
        <v>237</v>
      </c>
      <c r="F67" t="s">
        <v>178</v>
      </c>
      <c r="G67" t="s">
        <v>9</v>
      </c>
      <c r="H67" t="s">
        <v>28</v>
      </c>
    </row>
    <row r="68" spans="1:8" x14ac:dyDescent="0.25">
      <c r="A68" t="s">
        <v>238</v>
      </c>
      <c r="B68" t="s">
        <v>239</v>
      </c>
      <c r="C68">
        <v>27</v>
      </c>
      <c r="D68" t="s">
        <v>13</v>
      </c>
      <c r="E68" t="s">
        <v>240</v>
      </c>
      <c r="F68" t="s">
        <v>44</v>
      </c>
      <c r="G68" t="s">
        <v>9</v>
      </c>
      <c r="H68" t="s">
        <v>28</v>
      </c>
    </row>
    <row r="69" spans="1:8" x14ac:dyDescent="0.25">
      <c r="A69" t="s">
        <v>241</v>
      </c>
      <c r="B69" t="s">
        <v>242</v>
      </c>
      <c r="C69">
        <v>58</v>
      </c>
      <c r="D69" t="s">
        <v>6</v>
      </c>
      <c r="E69" t="s">
        <v>243</v>
      </c>
      <c r="F69" t="s">
        <v>244</v>
      </c>
      <c r="G69" t="s">
        <v>9</v>
      </c>
      <c r="H69" t="s">
        <v>28</v>
      </c>
    </row>
    <row r="70" spans="1:8" x14ac:dyDescent="0.25">
      <c r="A70" t="s">
        <v>245</v>
      </c>
      <c r="B70" t="s">
        <v>246</v>
      </c>
      <c r="C70">
        <v>24</v>
      </c>
      <c r="D70" t="s">
        <v>13</v>
      </c>
      <c r="E70" t="s">
        <v>247</v>
      </c>
      <c r="F70" t="s">
        <v>248</v>
      </c>
      <c r="G70" t="s">
        <v>9</v>
      </c>
      <c r="H70" t="s">
        <v>28</v>
      </c>
    </row>
    <row r="71" spans="1:8" x14ac:dyDescent="0.25">
      <c r="A71" t="s">
        <v>249</v>
      </c>
      <c r="B71" t="s">
        <v>250</v>
      </c>
      <c r="C71">
        <v>24</v>
      </c>
      <c r="D71" t="s">
        <v>13</v>
      </c>
      <c r="E71" t="s">
        <v>251</v>
      </c>
      <c r="F71" t="s">
        <v>85</v>
      </c>
      <c r="G71" t="s">
        <v>9</v>
      </c>
      <c r="H71" t="s">
        <v>16</v>
      </c>
    </row>
    <row r="72" spans="1:8" x14ac:dyDescent="0.25">
      <c r="A72" t="s">
        <v>252</v>
      </c>
      <c r="B72" t="s">
        <v>253</v>
      </c>
      <c r="C72">
        <v>29</v>
      </c>
      <c r="D72" t="s">
        <v>13</v>
      </c>
      <c r="E72" t="s">
        <v>254</v>
      </c>
      <c r="F72" t="s">
        <v>227</v>
      </c>
      <c r="G72" t="s">
        <v>9</v>
      </c>
      <c r="H72" t="s">
        <v>10</v>
      </c>
    </row>
    <row r="73" spans="1:8" x14ac:dyDescent="0.25">
      <c r="A73" t="s">
        <v>255</v>
      </c>
      <c r="B73" t="s">
        <v>256</v>
      </c>
      <c r="C73">
        <v>61</v>
      </c>
      <c r="D73" t="s">
        <v>13</v>
      </c>
      <c r="E73" t="s">
        <v>257</v>
      </c>
      <c r="F73" t="s">
        <v>227</v>
      </c>
      <c r="G73" t="s">
        <v>9</v>
      </c>
      <c r="H73" t="s">
        <v>10</v>
      </c>
    </row>
    <row r="74" spans="1:8" x14ac:dyDescent="0.25">
      <c r="A74" t="s">
        <v>258</v>
      </c>
      <c r="B74" t="s">
        <v>259</v>
      </c>
      <c r="C74">
        <v>39</v>
      </c>
      <c r="D74" t="s">
        <v>13</v>
      </c>
      <c r="E74" t="s">
        <v>260</v>
      </c>
      <c r="F74" t="s">
        <v>261</v>
      </c>
      <c r="G74" t="s">
        <v>9</v>
      </c>
      <c r="H74" t="s">
        <v>10</v>
      </c>
    </row>
    <row r="75" spans="1:8" x14ac:dyDescent="0.25">
      <c r="A75" t="s">
        <v>262</v>
      </c>
      <c r="B75" t="s">
        <v>263</v>
      </c>
      <c r="C75">
        <v>56</v>
      </c>
      <c r="D75" t="s">
        <v>13</v>
      </c>
      <c r="E75" t="s">
        <v>264</v>
      </c>
      <c r="F75" t="s">
        <v>40</v>
      </c>
      <c r="G75" t="s">
        <v>9</v>
      </c>
      <c r="H75" t="s">
        <v>28</v>
      </c>
    </row>
    <row r="76" spans="1:8" x14ac:dyDescent="0.25">
      <c r="A76" t="s">
        <v>265</v>
      </c>
      <c r="B76" t="s">
        <v>266</v>
      </c>
      <c r="C76">
        <v>58</v>
      </c>
      <c r="D76" t="s">
        <v>6</v>
      </c>
      <c r="E76" t="s">
        <v>267</v>
      </c>
      <c r="F76" t="s">
        <v>268</v>
      </c>
      <c r="G76" t="s">
        <v>9</v>
      </c>
      <c r="H76" t="s">
        <v>23</v>
      </c>
    </row>
    <row r="77" spans="1:8" x14ac:dyDescent="0.25">
      <c r="A77" t="s">
        <v>269</v>
      </c>
      <c r="B77" t="s">
        <v>270</v>
      </c>
      <c r="C77">
        <v>61</v>
      </c>
      <c r="D77" t="s">
        <v>13</v>
      </c>
      <c r="E77" t="s">
        <v>271</v>
      </c>
      <c r="F77" t="s">
        <v>27</v>
      </c>
      <c r="G77" t="s">
        <v>9</v>
      </c>
      <c r="H77" t="s">
        <v>10</v>
      </c>
    </row>
    <row r="78" spans="1:8" x14ac:dyDescent="0.25">
      <c r="A78" t="s">
        <v>272</v>
      </c>
      <c r="B78" t="s">
        <v>273</v>
      </c>
      <c r="C78">
        <v>37</v>
      </c>
      <c r="D78" t="s">
        <v>6</v>
      </c>
      <c r="E78" t="s">
        <v>274</v>
      </c>
      <c r="F78" t="s">
        <v>93</v>
      </c>
      <c r="G78" t="s">
        <v>9</v>
      </c>
      <c r="H78" t="s">
        <v>10</v>
      </c>
    </row>
    <row r="79" spans="1:8" x14ac:dyDescent="0.25">
      <c r="A79" t="s">
        <v>275</v>
      </c>
      <c r="B79" t="s">
        <v>276</v>
      </c>
      <c r="C79">
        <v>29</v>
      </c>
      <c r="D79" t="s">
        <v>6</v>
      </c>
      <c r="E79" t="s">
        <v>277</v>
      </c>
      <c r="F79" t="s">
        <v>167</v>
      </c>
      <c r="G79" t="s">
        <v>9</v>
      </c>
      <c r="H79" t="s">
        <v>10</v>
      </c>
    </row>
    <row r="80" spans="1:8" x14ac:dyDescent="0.25">
      <c r="A80" t="s">
        <v>278</v>
      </c>
      <c r="B80" t="s">
        <v>279</v>
      </c>
      <c r="C80">
        <v>21</v>
      </c>
      <c r="D80" t="s">
        <v>6</v>
      </c>
      <c r="E80" t="s">
        <v>280</v>
      </c>
      <c r="F80" t="s">
        <v>281</v>
      </c>
      <c r="G80" t="s">
        <v>9</v>
      </c>
      <c r="H80" t="s">
        <v>10</v>
      </c>
    </row>
    <row r="81" spans="1:8" x14ac:dyDescent="0.25">
      <c r="A81" t="s">
        <v>282</v>
      </c>
      <c r="B81" t="s">
        <v>283</v>
      </c>
      <c r="C81">
        <v>22</v>
      </c>
      <c r="D81" t="s">
        <v>13</v>
      </c>
      <c r="E81" t="s">
        <v>284</v>
      </c>
      <c r="F81" t="s">
        <v>285</v>
      </c>
      <c r="G81" t="s">
        <v>9</v>
      </c>
      <c r="H81" t="s">
        <v>16</v>
      </c>
    </row>
    <row r="82" spans="1:8" x14ac:dyDescent="0.25">
      <c r="A82" t="s">
        <v>286</v>
      </c>
      <c r="B82" t="s">
        <v>287</v>
      </c>
      <c r="C82">
        <v>61</v>
      </c>
      <c r="D82" t="s">
        <v>13</v>
      </c>
      <c r="E82" t="s">
        <v>288</v>
      </c>
      <c r="F82" t="s">
        <v>227</v>
      </c>
      <c r="G82" t="s">
        <v>9</v>
      </c>
      <c r="H82" t="s">
        <v>23</v>
      </c>
    </row>
    <row r="83" spans="1:8" x14ac:dyDescent="0.25">
      <c r="A83" t="s">
        <v>289</v>
      </c>
      <c r="B83" t="s">
        <v>290</v>
      </c>
      <c r="C83">
        <v>34</v>
      </c>
      <c r="D83" t="s">
        <v>13</v>
      </c>
      <c r="E83" t="s">
        <v>291</v>
      </c>
      <c r="F83" t="s">
        <v>130</v>
      </c>
      <c r="G83" t="s">
        <v>9</v>
      </c>
      <c r="H83" t="s">
        <v>16</v>
      </c>
    </row>
    <row r="84" spans="1:8" x14ac:dyDescent="0.25">
      <c r="A84" t="s">
        <v>292</v>
      </c>
      <c r="B84" t="s">
        <v>293</v>
      </c>
      <c r="C84">
        <v>53</v>
      </c>
      <c r="D84" t="s">
        <v>6</v>
      </c>
      <c r="E84" t="s">
        <v>294</v>
      </c>
      <c r="F84" t="s">
        <v>244</v>
      </c>
      <c r="G84" t="s">
        <v>9</v>
      </c>
      <c r="H84" t="s">
        <v>23</v>
      </c>
    </row>
    <row r="85" spans="1:8" x14ac:dyDescent="0.25">
      <c r="A85" t="s">
        <v>295</v>
      </c>
      <c r="B85" t="s">
        <v>296</v>
      </c>
      <c r="C85">
        <v>48</v>
      </c>
      <c r="D85" t="s">
        <v>13</v>
      </c>
      <c r="E85" t="s">
        <v>297</v>
      </c>
      <c r="F85" t="s">
        <v>78</v>
      </c>
      <c r="G85" t="s">
        <v>9</v>
      </c>
      <c r="H85" t="s">
        <v>23</v>
      </c>
    </row>
    <row r="86" spans="1:8" x14ac:dyDescent="0.25">
      <c r="A86" t="s">
        <v>298</v>
      </c>
      <c r="B86" t="s">
        <v>299</v>
      </c>
      <c r="C86">
        <v>26</v>
      </c>
      <c r="D86" t="s">
        <v>13</v>
      </c>
      <c r="E86" t="s">
        <v>300</v>
      </c>
      <c r="F86" t="s">
        <v>248</v>
      </c>
      <c r="G86" t="s">
        <v>9</v>
      </c>
      <c r="H86" t="s">
        <v>16</v>
      </c>
    </row>
    <row r="87" spans="1:8" x14ac:dyDescent="0.25">
      <c r="A87" t="s">
        <v>301</v>
      </c>
      <c r="B87" t="s">
        <v>302</v>
      </c>
      <c r="C87">
        <v>36</v>
      </c>
      <c r="D87" t="s">
        <v>6</v>
      </c>
      <c r="E87" t="s">
        <v>303</v>
      </c>
      <c r="F87" t="s">
        <v>48</v>
      </c>
      <c r="G87" t="s">
        <v>9</v>
      </c>
      <c r="H87" t="s">
        <v>28</v>
      </c>
    </row>
    <row r="88" spans="1:8" x14ac:dyDescent="0.25">
      <c r="A88" t="s">
        <v>304</v>
      </c>
      <c r="B88" t="s">
        <v>3935</v>
      </c>
      <c r="C88">
        <v>19</v>
      </c>
      <c r="D88" t="s">
        <v>13</v>
      </c>
      <c r="E88" t="s">
        <v>305</v>
      </c>
      <c r="F88" t="s">
        <v>306</v>
      </c>
      <c r="G88" t="s">
        <v>9</v>
      </c>
      <c r="H88" t="s">
        <v>10</v>
      </c>
    </row>
    <row r="89" spans="1:8" x14ac:dyDescent="0.25">
      <c r="A89" t="s">
        <v>307</v>
      </c>
      <c r="B89" t="s">
        <v>3936</v>
      </c>
      <c r="C89">
        <v>58</v>
      </c>
      <c r="D89" t="s">
        <v>13</v>
      </c>
      <c r="E89" t="s">
        <v>308</v>
      </c>
      <c r="F89" t="s">
        <v>309</v>
      </c>
      <c r="G89" t="s">
        <v>9</v>
      </c>
      <c r="H89" t="s">
        <v>23</v>
      </c>
    </row>
    <row r="90" spans="1:8" x14ac:dyDescent="0.25">
      <c r="A90" t="s">
        <v>310</v>
      </c>
      <c r="B90" t="s">
        <v>311</v>
      </c>
      <c r="C90">
        <v>58</v>
      </c>
      <c r="D90" t="s">
        <v>6</v>
      </c>
      <c r="E90" t="s">
        <v>312</v>
      </c>
      <c r="F90" t="s">
        <v>285</v>
      </c>
      <c r="G90" t="s">
        <v>9</v>
      </c>
      <c r="H90" t="s">
        <v>28</v>
      </c>
    </row>
    <row r="91" spans="1:8" x14ac:dyDescent="0.25">
      <c r="A91" t="s">
        <v>313</v>
      </c>
      <c r="B91" t="s">
        <v>314</v>
      </c>
      <c r="C91">
        <v>43</v>
      </c>
      <c r="D91" t="s">
        <v>6</v>
      </c>
      <c r="E91" t="s">
        <v>315</v>
      </c>
      <c r="F91" t="s">
        <v>316</v>
      </c>
      <c r="G91" t="s">
        <v>9</v>
      </c>
      <c r="H91" t="s">
        <v>16</v>
      </c>
    </row>
    <row r="92" spans="1:8" x14ac:dyDescent="0.25">
      <c r="A92" t="s">
        <v>317</v>
      </c>
      <c r="B92" t="s">
        <v>318</v>
      </c>
      <c r="C92">
        <v>58</v>
      </c>
      <c r="D92" t="s">
        <v>13</v>
      </c>
      <c r="E92" t="s">
        <v>319</v>
      </c>
      <c r="F92" t="s">
        <v>320</v>
      </c>
      <c r="G92" t="s">
        <v>9</v>
      </c>
      <c r="H92" t="s">
        <v>16</v>
      </c>
    </row>
    <row r="93" spans="1:8" x14ac:dyDescent="0.25">
      <c r="A93" t="s">
        <v>321</v>
      </c>
      <c r="B93" t="s">
        <v>322</v>
      </c>
      <c r="C93">
        <v>29</v>
      </c>
      <c r="D93" t="s">
        <v>13</v>
      </c>
      <c r="E93" t="s">
        <v>323</v>
      </c>
      <c r="F93" t="s">
        <v>130</v>
      </c>
      <c r="G93" t="s">
        <v>9</v>
      </c>
      <c r="H93" t="s">
        <v>28</v>
      </c>
    </row>
    <row r="94" spans="1:8" x14ac:dyDescent="0.25">
      <c r="A94" t="s">
        <v>324</v>
      </c>
      <c r="B94" t="s">
        <v>325</v>
      </c>
      <c r="C94">
        <v>44</v>
      </c>
      <c r="D94" t="s">
        <v>13</v>
      </c>
      <c r="E94" t="s">
        <v>326</v>
      </c>
      <c r="F94" t="s">
        <v>231</v>
      </c>
      <c r="G94" t="s">
        <v>9</v>
      </c>
      <c r="H94" t="s">
        <v>16</v>
      </c>
    </row>
    <row r="95" spans="1:8" x14ac:dyDescent="0.25">
      <c r="A95" t="s">
        <v>327</v>
      </c>
      <c r="B95" t="s">
        <v>328</v>
      </c>
      <c r="C95">
        <v>28</v>
      </c>
      <c r="D95" t="s">
        <v>13</v>
      </c>
      <c r="E95" t="s">
        <v>329</v>
      </c>
      <c r="F95" t="s">
        <v>309</v>
      </c>
      <c r="G95" t="s">
        <v>9</v>
      </c>
      <c r="H95" t="s">
        <v>10</v>
      </c>
    </row>
    <row r="96" spans="1:8" x14ac:dyDescent="0.25">
      <c r="A96" t="s">
        <v>330</v>
      </c>
      <c r="B96" t="s">
        <v>331</v>
      </c>
      <c r="C96">
        <v>43</v>
      </c>
      <c r="D96" t="s">
        <v>13</v>
      </c>
      <c r="E96" t="s">
        <v>332</v>
      </c>
      <c r="F96" t="s">
        <v>178</v>
      </c>
      <c r="G96" t="s">
        <v>9</v>
      </c>
      <c r="H96" t="s">
        <v>10</v>
      </c>
    </row>
    <row r="97" spans="1:8" x14ac:dyDescent="0.25">
      <c r="A97" t="s">
        <v>333</v>
      </c>
      <c r="B97" t="s">
        <v>334</v>
      </c>
      <c r="C97">
        <v>62</v>
      </c>
      <c r="D97" t="s">
        <v>13</v>
      </c>
      <c r="E97" t="s">
        <v>335</v>
      </c>
      <c r="F97" t="s">
        <v>55</v>
      </c>
      <c r="G97" t="s">
        <v>9</v>
      </c>
      <c r="H97" t="s">
        <v>16</v>
      </c>
    </row>
    <row r="98" spans="1:8" x14ac:dyDescent="0.25">
      <c r="A98" t="s">
        <v>336</v>
      </c>
      <c r="B98" t="s">
        <v>337</v>
      </c>
      <c r="C98">
        <v>30</v>
      </c>
      <c r="D98" t="s">
        <v>13</v>
      </c>
      <c r="E98" t="s">
        <v>338</v>
      </c>
      <c r="F98" t="s">
        <v>320</v>
      </c>
      <c r="G98" t="s">
        <v>9</v>
      </c>
      <c r="H98" t="s">
        <v>16</v>
      </c>
    </row>
    <row r="99" spans="1:8" x14ac:dyDescent="0.25">
      <c r="A99" t="s">
        <v>339</v>
      </c>
      <c r="B99" t="s">
        <v>340</v>
      </c>
      <c r="C99">
        <v>36</v>
      </c>
      <c r="D99" t="s">
        <v>6</v>
      </c>
      <c r="E99" t="s">
        <v>341</v>
      </c>
      <c r="F99" t="s">
        <v>36</v>
      </c>
      <c r="G99" t="s">
        <v>9</v>
      </c>
      <c r="H99" t="s">
        <v>28</v>
      </c>
    </row>
    <row r="100" spans="1:8" x14ac:dyDescent="0.25">
      <c r="A100" t="s">
        <v>342</v>
      </c>
      <c r="B100" t="s">
        <v>343</v>
      </c>
      <c r="C100">
        <v>24</v>
      </c>
      <c r="D100" t="s">
        <v>6</v>
      </c>
      <c r="E100" t="s">
        <v>344</v>
      </c>
      <c r="F100" t="s">
        <v>159</v>
      </c>
      <c r="G100" t="s">
        <v>9</v>
      </c>
      <c r="H100" t="s">
        <v>10</v>
      </c>
    </row>
    <row r="101" spans="1:8" x14ac:dyDescent="0.25">
      <c r="A101" t="s">
        <v>345</v>
      </c>
      <c r="B101" t="s">
        <v>346</v>
      </c>
      <c r="C101">
        <v>35</v>
      </c>
      <c r="D101" t="s">
        <v>6</v>
      </c>
      <c r="E101" t="s">
        <v>347</v>
      </c>
      <c r="F101" t="s">
        <v>231</v>
      </c>
      <c r="G101" t="s">
        <v>9</v>
      </c>
      <c r="H101" t="s">
        <v>28</v>
      </c>
    </row>
    <row r="102" spans="1:8" x14ac:dyDescent="0.25">
      <c r="A102" t="s">
        <v>348</v>
      </c>
      <c r="B102" t="s">
        <v>349</v>
      </c>
      <c r="C102">
        <v>53</v>
      </c>
      <c r="D102" t="s">
        <v>13</v>
      </c>
      <c r="E102" t="s">
        <v>350</v>
      </c>
      <c r="F102" t="s">
        <v>351</v>
      </c>
      <c r="G102" t="s">
        <v>9</v>
      </c>
      <c r="H102" t="s">
        <v>16</v>
      </c>
    </row>
    <row r="103" spans="1:8" x14ac:dyDescent="0.25">
      <c r="A103" t="s">
        <v>352</v>
      </c>
      <c r="B103" t="s">
        <v>353</v>
      </c>
      <c r="C103">
        <v>29</v>
      </c>
      <c r="D103" t="s">
        <v>6</v>
      </c>
      <c r="E103" t="s">
        <v>354</v>
      </c>
      <c r="F103" t="s">
        <v>114</v>
      </c>
      <c r="G103" t="s">
        <v>9</v>
      </c>
      <c r="H103" t="s">
        <v>10</v>
      </c>
    </row>
    <row r="104" spans="1:8" x14ac:dyDescent="0.25">
      <c r="A104" t="s">
        <v>355</v>
      </c>
      <c r="B104" t="s">
        <v>356</v>
      </c>
      <c r="C104">
        <v>34</v>
      </c>
      <c r="D104" t="s">
        <v>13</v>
      </c>
      <c r="E104" t="s">
        <v>357</v>
      </c>
      <c r="F104" t="s">
        <v>48</v>
      </c>
      <c r="G104" t="s">
        <v>9</v>
      </c>
      <c r="H104" t="s">
        <v>23</v>
      </c>
    </row>
    <row r="105" spans="1:8" x14ac:dyDescent="0.25">
      <c r="A105" t="s">
        <v>358</v>
      </c>
      <c r="B105" t="s">
        <v>359</v>
      </c>
      <c r="C105">
        <v>21</v>
      </c>
      <c r="D105" t="s">
        <v>6</v>
      </c>
      <c r="E105" t="s">
        <v>360</v>
      </c>
      <c r="F105" t="s">
        <v>163</v>
      </c>
      <c r="G105" t="s">
        <v>9</v>
      </c>
      <c r="H105" t="s">
        <v>23</v>
      </c>
    </row>
    <row r="106" spans="1:8" x14ac:dyDescent="0.25">
      <c r="A106" t="s">
        <v>361</v>
      </c>
      <c r="B106" t="s">
        <v>362</v>
      </c>
      <c r="C106">
        <v>64</v>
      </c>
      <c r="D106" t="s">
        <v>6</v>
      </c>
      <c r="E106" t="s">
        <v>363</v>
      </c>
      <c r="F106" t="s">
        <v>78</v>
      </c>
      <c r="G106" t="s">
        <v>9</v>
      </c>
      <c r="H106" t="s">
        <v>28</v>
      </c>
    </row>
    <row r="107" spans="1:8" x14ac:dyDescent="0.25">
      <c r="A107" t="s">
        <v>364</v>
      </c>
      <c r="B107" t="s">
        <v>365</v>
      </c>
      <c r="C107">
        <v>50</v>
      </c>
      <c r="D107" t="s">
        <v>13</v>
      </c>
      <c r="E107" t="s">
        <v>366</v>
      </c>
      <c r="F107" t="s">
        <v>244</v>
      </c>
      <c r="G107" t="s">
        <v>9</v>
      </c>
      <c r="H107" t="s">
        <v>10</v>
      </c>
    </row>
    <row r="108" spans="1:8" x14ac:dyDescent="0.25">
      <c r="A108" t="s">
        <v>367</v>
      </c>
      <c r="B108" t="s">
        <v>368</v>
      </c>
      <c r="C108">
        <v>53</v>
      </c>
      <c r="D108" t="s">
        <v>13</v>
      </c>
      <c r="E108" t="s">
        <v>369</v>
      </c>
      <c r="F108" t="s">
        <v>211</v>
      </c>
      <c r="G108" t="s">
        <v>9</v>
      </c>
      <c r="H108" t="s">
        <v>23</v>
      </c>
    </row>
    <row r="109" spans="1:8" x14ac:dyDescent="0.25">
      <c r="A109" t="s">
        <v>370</v>
      </c>
      <c r="B109" t="s">
        <v>371</v>
      </c>
      <c r="C109">
        <v>62</v>
      </c>
      <c r="D109" t="s">
        <v>13</v>
      </c>
      <c r="E109" t="s">
        <v>372</v>
      </c>
      <c r="F109" t="s">
        <v>15</v>
      </c>
      <c r="G109" t="s">
        <v>9</v>
      </c>
      <c r="H109" t="s">
        <v>16</v>
      </c>
    </row>
    <row r="110" spans="1:8" x14ac:dyDescent="0.25">
      <c r="A110" t="s">
        <v>373</v>
      </c>
      <c r="B110" t="s">
        <v>374</v>
      </c>
      <c r="C110">
        <v>38</v>
      </c>
      <c r="D110" t="s">
        <v>6</v>
      </c>
      <c r="E110" t="s">
        <v>375</v>
      </c>
      <c r="F110" t="s">
        <v>44</v>
      </c>
      <c r="G110" t="s">
        <v>9</v>
      </c>
      <c r="H110" t="s">
        <v>23</v>
      </c>
    </row>
    <row r="111" spans="1:8" x14ac:dyDescent="0.25">
      <c r="A111" t="s">
        <v>376</v>
      </c>
      <c r="B111" t="s">
        <v>377</v>
      </c>
      <c r="C111">
        <v>27</v>
      </c>
      <c r="D111" t="s">
        <v>6</v>
      </c>
      <c r="E111" t="s">
        <v>378</v>
      </c>
      <c r="F111" t="s">
        <v>40</v>
      </c>
      <c r="G111" t="s">
        <v>9</v>
      </c>
      <c r="H111" t="s">
        <v>28</v>
      </c>
    </row>
    <row r="112" spans="1:8" x14ac:dyDescent="0.25">
      <c r="A112" t="s">
        <v>379</v>
      </c>
      <c r="B112" t="s">
        <v>380</v>
      </c>
      <c r="C112">
        <v>40</v>
      </c>
      <c r="D112" t="s">
        <v>13</v>
      </c>
      <c r="E112" t="s">
        <v>381</v>
      </c>
      <c r="F112" t="s">
        <v>136</v>
      </c>
      <c r="G112" t="s">
        <v>9</v>
      </c>
      <c r="H112" t="s">
        <v>10</v>
      </c>
    </row>
    <row r="113" spans="1:8" x14ac:dyDescent="0.25">
      <c r="A113" t="s">
        <v>382</v>
      </c>
      <c r="B113" t="s">
        <v>383</v>
      </c>
      <c r="C113">
        <v>18</v>
      </c>
      <c r="D113" t="s">
        <v>13</v>
      </c>
      <c r="E113" t="s">
        <v>384</v>
      </c>
      <c r="F113" t="s">
        <v>130</v>
      </c>
      <c r="G113" t="s">
        <v>9</v>
      </c>
      <c r="H113" t="s">
        <v>16</v>
      </c>
    </row>
    <row r="114" spans="1:8" x14ac:dyDescent="0.25">
      <c r="A114" t="s">
        <v>385</v>
      </c>
      <c r="B114" t="s">
        <v>386</v>
      </c>
      <c r="C114">
        <v>27</v>
      </c>
      <c r="D114" t="s">
        <v>13</v>
      </c>
      <c r="E114" t="s">
        <v>387</v>
      </c>
      <c r="F114" t="s">
        <v>152</v>
      </c>
      <c r="G114" t="s">
        <v>9</v>
      </c>
      <c r="H114" t="s">
        <v>28</v>
      </c>
    </row>
    <row r="115" spans="1:8" x14ac:dyDescent="0.25">
      <c r="A115" t="s">
        <v>388</v>
      </c>
      <c r="B115" t="s">
        <v>389</v>
      </c>
      <c r="C115">
        <v>51</v>
      </c>
      <c r="D115" t="s">
        <v>6</v>
      </c>
      <c r="E115" t="s">
        <v>390</v>
      </c>
      <c r="F115" t="s">
        <v>227</v>
      </c>
      <c r="G115" t="s">
        <v>9</v>
      </c>
      <c r="H115" t="s">
        <v>10</v>
      </c>
    </row>
    <row r="116" spans="1:8" x14ac:dyDescent="0.25">
      <c r="A116" t="s">
        <v>391</v>
      </c>
      <c r="B116" t="s">
        <v>392</v>
      </c>
      <c r="C116">
        <v>30</v>
      </c>
      <c r="D116" t="s">
        <v>6</v>
      </c>
      <c r="E116" t="s">
        <v>393</v>
      </c>
      <c r="F116" t="s">
        <v>178</v>
      </c>
      <c r="G116" t="s">
        <v>9</v>
      </c>
      <c r="H116" t="s">
        <v>23</v>
      </c>
    </row>
    <row r="117" spans="1:8" x14ac:dyDescent="0.25">
      <c r="A117" t="s">
        <v>394</v>
      </c>
      <c r="B117" t="s">
        <v>395</v>
      </c>
      <c r="C117">
        <v>53</v>
      </c>
      <c r="D117" t="s">
        <v>13</v>
      </c>
      <c r="E117" t="s">
        <v>396</v>
      </c>
      <c r="F117" t="s">
        <v>15</v>
      </c>
      <c r="G117" t="s">
        <v>9</v>
      </c>
      <c r="H117" t="s">
        <v>16</v>
      </c>
    </row>
    <row r="118" spans="1:8" x14ac:dyDescent="0.25">
      <c r="A118" t="s">
        <v>397</v>
      </c>
      <c r="B118" t="s">
        <v>398</v>
      </c>
      <c r="C118">
        <v>18</v>
      </c>
      <c r="D118" t="s">
        <v>13</v>
      </c>
      <c r="E118" t="s">
        <v>399</v>
      </c>
      <c r="F118" t="s">
        <v>211</v>
      </c>
      <c r="G118" t="s">
        <v>9</v>
      </c>
      <c r="H118" t="s">
        <v>16</v>
      </c>
    </row>
    <row r="119" spans="1:8" x14ac:dyDescent="0.25">
      <c r="A119" t="s">
        <v>400</v>
      </c>
      <c r="B119" t="s">
        <v>401</v>
      </c>
      <c r="C119">
        <v>21</v>
      </c>
      <c r="D119" t="s">
        <v>13</v>
      </c>
      <c r="E119" t="s">
        <v>402</v>
      </c>
      <c r="F119" t="s">
        <v>71</v>
      </c>
      <c r="G119" t="s">
        <v>9</v>
      </c>
      <c r="H119" t="s">
        <v>16</v>
      </c>
    </row>
    <row r="120" spans="1:8" x14ac:dyDescent="0.25">
      <c r="A120" t="s">
        <v>403</v>
      </c>
      <c r="B120" t="s">
        <v>404</v>
      </c>
      <c r="C120">
        <v>36</v>
      </c>
      <c r="D120" t="s">
        <v>6</v>
      </c>
      <c r="E120" t="s">
        <v>405</v>
      </c>
      <c r="F120" t="s">
        <v>67</v>
      </c>
      <c r="G120" t="s">
        <v>9</v>
      </c>
      <c r="H120" t="s">
        <v>16</v>
      </c>
    </row>
    <row r="121" spans="1:8" x14ac:dyDescent="0.25">
      <c r="A121" t="s">
        <v>406</v>
      </c>
      <c r="B121" t="s">
        <v>407</v>
      </c>
      <c r="C121">
        <v>40</v>
      </c>
      <c r="D121" t="s">
        <v>6</v>
      </c>
      <c r="E121" t="s">
        <v>408</v>
      </c>
      <c r="F121" t="s">
        <v>231</v>
      </c>
      <c r="G121" t="s">
        <v>9</v>
      </c>
      <c r="H121" t="s">
        <v>23</v>
      </c>
    </row>
    <row r="122" spans="1:8" x14ac:dyDescent="0.25">
      <c r="A122" t="s">
        <v>409</v>
      </c>
      <c r="B122" t="s">
        <v>410</v>
      </c>
      <c r="C122">
        <v>44</v>
      </c>
      <c r="D122" t="s">
        <v>13</v>
      </c>
      <c r="E122" t="s">
        <v>3953</v>
      </c>
      <c r="F122" t="s">
        <v>48</v>
      </c>
      <c r="G122" t="s">
        <v>9</v>
      </c>
      <c r="H122" t="s">
        <v>16</v>
      </c>
    </row>
    <row r="123" spans="1:8" x14ac:dyDescent="0.25">
      <c r="A123" t="s">
        <v>411</v>
      </c>
      <c r="B123" t="s">
        <v>412</v>
      </c>
      <c r="C123">
        <v>62</v>
      </c>
      <c r="D123" t="s">
        <v>6</v>
      </c>
      <c r="E123" t="s">
        <v>413</v>
      </c>
      <c r="F123" t="s">
        <v>96</v>
      </c>
      <c r="G123" t="s">
        <v>9</v>
      </c>
      <c r="H123" t="s">
        <v>16</v>
      </c>
    </row>
    <row r="124" spans="1:8" x14ac:dyDescent="0.25">
      <c r="A124" t="s">
        <v>414</v>
      </c>
      <c r="B124" t="s">
        <v>415</v>
      </c>
      <c r="C124">
        <v>50</v>
      </c>
      <c r="D124" t="s">
        <v>6</v>
      </c>
      <c r="E124" t="s">
        <v>416</v>
      </c>
      <c r="F124" t="s">
        <v>8</v>
      </c>
      <c r="G124" t="s">
        <v>9</v>
      </c>
      <c r="H124" t="s">
        <v>16</v>
      </c>
    </row>
    <row r="125" spans="1:8" x14ac:dyDescent="0.25">
      <c r="A125" t="s">
        <v>417</v>
      </c>
      <c r="B125" t="s">
        <v>418</v>
      </c>
      <c r="C125">
        <v>40</v>
      </c>
      <c r="D125" t="s">
        <v>6</v>
      </c>
      <c r="E125" t="s">
        <v>419</v>
      </c>
      <c r="F125" t="s">
        <v>261</v>
      </c>
      <c r="G125" t="s">
        <v>9</v>
      </c>
      <c r="H125" t="s">
        <v>28</v>
      </c>
    </row>
    <row r="126" spans="1:8" x14ac:dyDescent="0.25">
      <c r="A126" t="s">
        <v>420</v>
      </c>
      <c r="B126" t="s">
        <v>421</v>
      </c>
      <c r="C126">
        <v>26</v>
      </c>
      <c r="D126" t="s">
        <v>6</v>
      </c>
      <c r="E126" t="s">
        <v>422</v>
      </c>
      <c r="F126" t="s">
        <v>188</v>
      </c>
      <c r="G126" t="s">
        <v>9</v>
      </c>
      <c r="H126" t="s">
        <v>23</v>
      </c>
    </row>
    <row r="127" spans="1:8" x14ac:dyDescent="0.25">
      <c r="A127" t="s">
        <v>423</v>
      </c>
      <c r="B127" t="s">
        <v>424</v>
      </c>
      <c r="C127">
        <v>64</v>
      </c>
      <c r="D127" t="s">
        <v>13</v>
      </c>
      <c r="E127" t="s">
        <v>425</v>
      </c>
      <c r="F127" t="s">
        <v>426</v>
      </c>
      <c r="G127" t="s">
        <v>9</v>
      </c>
      <c r="H127" t="s">
        <v>16</v>
      </c>
    </row>
    <row r="128" spans="1:8" x14ac:dyDescent="0.25">
      <c r="A128" t="s">
        <v>427</v>
      </c>
      <c r="B128" t="s">
        <v>428</v>
      </c>
      <c r="C128">
        <v>62</v>
      </c>
      <c r="D128" t="s">
        <v>13</v>
      </c>
      <c r="E128" t="s">
        <v>429</v>
      </c>
      <c r="F128" t="s">
        <v>130</v>
      </c>
      <c r="G128" t="s">
        <v>9</v>
      </c>
      <c r="H128" t="s">
        <v>10</v>
      </c>
    </row>
    <row r="129" spans="1:8" x14ac:dyDescent="0.25">
      <c r="A129" t="s">
        <v>430</v>
      </c>
      <c r="B129" t="s">
        <v>431</v>
      </c>
      <c r="C129">
        <v>39</v>
      </c>
      <c r="D129" t="s">
        <v>6</v>
      </c>
      <c r="E129" t="s">
        <v>432</v>
      </c>
      <c r="F129" t="s">
        <v>167</v>
      </c>
      <c r="G129" t="s">
        <v>9</v>
      </c>
      <c r="H129" t="s">
        <v>16</v>
      </c>
    </row>
    <row r="130" spans="1:8" x14ac:dyDescent="0.25">
      <c r="A130" t="s">
        <v>433</v>
      </c>
      <c r="B130" t="s">
        <v>434</v>
      </c>
      <c r="C130">
        <v>45</v>
      </c>
      <c r="D130" t="s">
        <v>6</v>
      </c>
      <c r="E130" t="s">
        <v>435</v>
      </c>
      <c r="F130" t="s">
        <v>285</v>
      </c>
      <c r="G130" t="s">
        <v>9</v>
      </c>
      <c r="H130" t="s">
        <v>28</v>
      </c>
    </row>
    <row r="131" spans="1:8" x14ac:dyDescent="0.25">
      <c r="A131" t="s">
        <v>436</v>
      </c>
      <c r="B131" t="s">
        <v>437</v>
      </c>
      <c r="C131">
        <v>43</v>
      </c>
      <c r="D131" t="s">
        <v>13</v>
      </c>
      <c r="E131" t="s">
        <v>438</v>
      </c>
      <c r="F131" t="s">
        <v>36</v>
      </c>
      <c r="G131" t="s">
        <v>9</v>
      </c>
      <c r="H131" t="s">
        <v>28</v>
      </c>
    </row>
    <row r="132" spans="1:8" x14ac:dyDescent="0.25">
      <c r="A132" t="s">
        <v>439</v>
      </c>
      <c r="B132" t="s">
        <v>440</v>
      </c>
      <c r="C132">
        <v>29</v>
      </c>
      <c r="D132" t="s">
        <v>6</v>
      </c>
      <c r="E132" t="s">
        <v>3954</v>
      </c>
      <c r="F132" t="s">
        <v>163</v>
      </c>
      <c r="G132" s="2" t="s">
        <v>9</v>
      </c>
      <c r="H132" t="s">
        <v>16</v>
      </c>
    </row>
    <row r="133" spans="1:8" x14ac:dyDescent="0.25">
      <c r="A133" t="s">
        <v>441</v>
      </c>
      <c r="B133" t="s">
        <v>442</v>
      </c>
      <c r="C133">
        <v>34</v>
      </c>
      <c r="D133" t="s">
        <v>13</v>
      </c>
      <c r="E133" t="s">
        <v>443</v>
      </c>
      <c r="F133" t="s">
        <v>19</v>
      </c>
      <c r="G133" t="s">
        <v>9</v>
      </c>
      <c r="H133" t="s">
        <v>23</v>
      </c>
    </row>
    <row r="134" spans="1:8" x14ac:dyDescent="0.25">
      <c r="A134" t="s">
        <v>444</v>
      </c>
      <c r="B134" t="s">
        <v>445</v>
      </c>
      <c r="C134">
        <v>57</v>
      </c>
      <c r="D134" t="s">
        <v>13</v>
      </c>
      <c r="E134" t="s">
        <v>446</v>
      </c>
      <c r="F134" t="s">
        <v>22</v>
      </c>
      <c r="G134" t="s">
        <v>9</v>
      </c>
      <c r="H134" t="s">
        <v>10</v>
      </c>
    </row>
    <row r="135" spans="1:8" x14ac:dyDescent="0.25">
      <c r="A135" t="s">
        <v>447</v>
      </c>
      <c r="B135" t="s">
        <v>448</v>
      </c>
      <c r="C135">
        <v>62</v>
      </c>
      <c r="D135" t="s">
        <v>13</v>
      </c>
      <c r="E135" t="s">
        <v>449</v>
      </c>
      <c r="F135" t="s">
        <v>244</v>
      </c>
      <c r="G135" t="s">
        <v>9</v>
      </c>
      <c r="H135" t="s">
        <v>23</v>
      </c>
    </row>
    <row r="136" spans="1:8" x14ac:dyDescent="0.25">
      <c r="A136" t="s">
        <v>450</v>
      </c>
      <c r="B136" t="s">
        <v>451</v>
      </c>
      <c r="C136">
        <v>54</v>
      </c>
      <c r="D136" t="s">
        <v>6</v>
      </c>
      <c r="E136" t="s">
        <v>452</v>
      </c>
      <c r="F136" t="s">
        <v>71</v>
      </c>
      <c r="G136" t="s">
        <v>9</v>
      </c>
      <c r="H136" t="s">
        <v>10</v>
      </c>
    </row>
    <row r="137" spans="1:8" x14ac:dyDescent="0.25">
      <c r="A137" t="s">
        <v>453</v>
      </c>
      <c r="B137" t="s">
        <v>454</v>
      </c>
      <c r="C137">
        <v>33</v>
      </c>
      <c r="D137" t="s">
        <v>13</v>
      </c>
      <c r="E137" t="s">
        <v>455</v>
      </c>
      <c r="F137" t="s">
        <v>152</v>
      </c>
      <c r="G137" t="s">
        <v>9</v>
      </c>
      <c r="H137" t="s">
        <v>16</v>
      </c>
    </row>
    <row r="138" spans="1:8" x14ac:dyDescent="0.25">
      <c r="A138" t="s">
        <v>456</v>
      </c>
      <c r="B138" t="s">
        <v>457</v>
      </c>
      <c r="C138">
        <v>29</v>
      </c>
      <c r="D138" t="s">
        <v>6</v>
      </c>
      <c r="E138" t="s">
        <v>458</v>
      </c>
      <c r="F138" t="s">
        <v>67</v>
      </c>
      <c r="G138" t="s">
        <v>9</v>
      </c>
      <c r="H138" t="s">
        <v>28</v>
      </c>
    </row>
    <row r="139" spans="1:8" x14ac:dyDescent="0.25">
      <c r="A139" t="s">
        <v>459</v>
      </c>
      <c r="B139" t="s">
        <v>460</v>
      </c>
      <c r="C139">
        <v>55</v>
      </c>
      <c r="D139" t="s">
        <v>13</v>
      </c>
      <c r="E139" t="s">
        <v>461</v>
      </c>
      <c r="F139" t="s">
        <v>22</v>
      </c>
      <c r="G139" t="s">
        <v>9</v>
      </c>
      <c r="H139" t="s">
        <v>16</v>
      </c>
    </row>
    <row r="140" spans="1:8" x14ac:dyDescent="0.25">
      <c r="A140" t="s">
        <v>462</v>
      </c>
      <c r="B140" t="s">
        <v>463</v>
      </c>
      <c r="C140">
        <v>43</v>
      </c>
      <c r="D140" t="s">
        <v>6</v>
      </c>
      <c r="E140" t="s">
        <v>387</v>
      </c>
      <c r="F140" t="s">
        <v>281</v>
      </c>
      <c r="G140" t="s">
        <v>9</v>
      </c>
      <c r="H140" t="s">
        <v>10</v>
      </c>
    </row>
    <row r="141" spans="1:8" x14ac:dyDescent="0.25">
      <c r="A141" t="s">
        <v>464</v>
      </c>
      <c r="B141" t="s">
        <v>465</v>
      </c>
      <c r="C141">
        <v>32</v>
      </c>
      <c r="D141" t="s">
        <v>6</v>
      </c>
      <c r="E141" t="s">
        <v>466</v>
      </c>
      <c r="F141" t="s">
        <v>114</v>
      </c>
      <c r="G141" t="s">
        <v>9</v>
      </c>
      <c r="H141" t="s">
        <v>23</v>
      </c>
    </row>
    <row r="142" spans="1:8" x14ac:dyDescent="0.25">
      <c r="A142" t="s">
        <v>467</v>
      </c>
      <c r="B142" t="s">
        <v>468</v>
      </c>
      <c r="C142">
        <v>63</v>
      </c>
      <c r="D142" t="s">
        <v>13</v>
      </c>
      <c r="E142" t="s">
        <v>469</v>
      </c>
      <c r="F142" t="s">
        <v>48</v>
      </c>
      <c r="G142" t="s">
        <v>9</v>
      </c>
      <c r="H142" t="s">
        <v>10</v>
      </c>
    </row>
    <row r="143" spans="1:8" x14ac:dyDescent="0.25">
      <c r="A143" t="s">
        <v>470</v>
      </c>
      <c r="B143" t="s">
        <v>471</v>
      </c>
      <c r="C143">
        <v>30</v>
      </c>
      <c r="D143" t="s">
        <v>6</v>
      </c>
      <c r="E143" t="s">
        <v>472</v>
      </c>
      <c r="F143" t="s">
        <v>27</v>
      </c>
      <c r="G143" s="2" t="s">
        <v>9</v>
      </c>
      <c r="H143" t="s">
        <v>23</v>
      </c>
    </row>
    <row r="144" spans="1:8" x14ac:dyDescent="0.25">
      <c r="A144" t="s">
        <v>473</v>
      </c>
      <c r="B144" t="s">
        <v>474</v>
      </c>
      <c r="C144">
        <v>37</v>
      </c>
      <c r="D144" t="s">
        <v>6</v>
      </c>
      <c r="E144" t="s">
        <v>475</v>
      </c>
      <c r="F144" t="s">
        <v>63</v>
      </c>
      <c r="G144" t="s">
        <v>9</v>
      </c>
      <c r="H144" t="s">
        <v>23</v>
      </c>
    </row>
    <row r="145" spans="1:8" x14ac:dyDescent="0.25">
      <c r="A145" t="s">
        <v>476</v>
      </c>
      <c r="B145" t="s">
        <v>477</v>
      </c>
      <c r="C145">
        <v>46</v>
      </c>
      <c r="D145" t="s">
        <v>6</v>
      </c>
      <c r="E145" t="s">
        <v>478</v>
      </c>
      <c r="F145" t="s">
        <v>19</v>
      </c>
      <c r="G145" t="s">
        <v>9</v>
      </c>
      <c r="H145" t="s">
        <v>23</v>
      </c>
    </row>
    <row r="146" spans="1:8" x14ac:dyDescent="0.25">
      <c r="A146" t="s">
        <v>479</v>
      </c>
      <c r="B146" t="s">
        <v>480</v>
      </c>
      <c r="C146">
        <v>62</v>
      </c>
      <c r="D146" t="s">
        <v>13</v>
      </c>
      <c r="E146" t="s">
        <v>481</v>
      </c>
      <c r="F146" t="s">
        <v>178</v>
      </c>
      <c r="G146" t="s">
        <v>9</v>
      </c>
      <c r="H146" t="s">
        <v>23</v>
      </c>
    </row>
    <row r="147" spans="1:8" x14ac:dyDescent="0.25">
      <c r="A147" t="s">
        <v>482</v>
      </c>
      <c r="B147" t="s">
        <v>483</v>
      </c>
      <c r="C147">
        <v>46</v>
      </c>
      <c r="D147" t="s">
        <v>6</v>
      </c>
      <c r="E147" t="s">
        <v>484</v>
      </c>
      <c r="F147" t="s">
        <v>248</v>
      </c>
      <c r="G147" t="s">
        <v>9</v>
      </c>
      <c r="H147" t="s">
        <v>16</v>
      </c>
    </row>
    <row r="148" spans="1:8" x14ac:dyDescent="0.25">
      <c r="A148" t="s">
        <v>485</v>
      </c>
      <c r="B148" t="s">
        <v>486</v>
      </c>
      <c r="C148">
        <v>32</v>
      </c>
      <c r="D148" t="s">
        <v>13</v>
      </c>
      <c r="E148" t="s">
        <v>487</v>
      </c>
      <c r="F148" t="s">
        <v>309</v>
      </c>
      <c r="G148" t="s">
        <v>9</v>
      </c>
      <c r="H148" t="s">
        <v>10</v>
      </c>
    </row>
    <row r="149" spans="1:8" x14ac:dyDescent="0.25">
      <c r="A149" t="s">
        <v>488</v>
      </c>
      <c r="B149" t="s">
        <v>489</v>
      </c>
      <c r="C149">
        <v>49</v>
      </c>
      <c r="D149" t="s">
        <v>13</v>
      </c>
      <c r="E149" t="s">
        <v>490</v>
      </c>
      <c r="F149" t="s">
        <v>159</v>
      </c>
      <c r="G149" t="s">
        <v>9</v>
      </c>
      <c r="H149" t="s">
        <v>16</v>
      </c>
    </row>
    <row r="150" spans="1:8" x14ac:dyDescent="0.25">
      <c r="A150" t="s">
        <v>491</v>
      </c>
      <c r="B150" t="s">
        <v>492</v>
      </c>
      <c r="C150">
        <v>42</v>
      </c>
      <c r="D150" t="s">
        <v>13</v>
      </c>
      <c r="E150" t="s">
        <v>493</v>
      </c>
      <c r="F150" t="s">
        <v>316</v>
      </c>
      <c r="G150" t="s">
        <v>9</v>
      </c>
      <c r="H150" t="s">
        <v>23</v>
      </c>
    </row>
    <row r="151" spans="1:8" x14ac:dyDescent="0.25">
      <c r="A151" t="s">
        <v>494</v>
      </c>
      <c r="B151" t="s">
        <v>495</v>
      </c>
      <c r="C151">
        <v>33</v>
      </c>
      <c r="D151" t="s">
        <v>6</v>
      </c>
      <c r="E151" t="s">
        <v>496</v>
      </c>
      <c r="F151" t="s">
        <v>244</v>
      </c>
      <c r="G151" t="s">
        <v>9</v>
      </c>
      <c r="H151" t="s">
        <v>16</v>
      </c>
    </row>
    <row r="152" spans="1:8" x14ac:dyDescent="0.25">
      <c r="A152" t="s">
        <v>497</v>
      </c>
      <c r="B152" t="s">
        <v>498</v>
      </c>
      <c r="C152">
        <v>24</v>
      </c>
      <c r="D152" t="s">
        <v>6</v>
      </c>
      <c r="E152" t="s">
        <v>499</v>
      </c>
      <c r="F152" t="s">
        <v>306</v>
      </c>
      <c r="G152" t="s">
        <v>9</v>
      </c>
      <c r="H152" t="s">
        <v>10</v>
      </c>
    </row>
    <row r="153" spans="1:8" x14ac:dyDescent="0.25">
      <c r="A153" t="s">
        <v>500</v>
      </c>
      <c r="B153" t="s">
        <v>501</v>
      </c>
      <c r="C153">
        <v>25</v>
      </c>
      <c r="D153" t="s">
        <v>13</v>
      </c>
      <c r="E153" t="s">
        <v>502</v>
      </c>
      <c r="F153" t="s">
        <v>32</v>
      </c>
      <c r="G153" t="s">
        <v>9</v>
      </c>
      <c r="H153" t="s">
        <v>10</v>
      </c>
    </row>
    <row r="154" spans="1:8" x14ac:dyDescent="0.25">
      <c r="A154" t="s">
        <v>503</v>
      </c>
      <c r="B154" t="s">
        <v>504</v>
      </c>
      <c r="C154">
        <v>41</v>
      </c>
      <c r="D154" t="s">
        <v>13</v>
      </c>
      <c r="E154" t="s">
        <v>505</v>
      </c>
      <c r="F154" t="s">
        <v>110</v>
      </c>
      <c r="G154" t="s">
        <v>9</v>
      </c>
      <c r="H154" t="s">
        <v>16</v>
      </c>
    </row>
    <row r="155" spans="1:8" x14ac:dyDescent="0.25">
      <c r="A155" t="s">
        <v>506</v>
      </c>
      <c r="B155" t="s">
        <v>507</v>
      </c>
      <c r="C155">
        <v>31</v>
      </c>
      <c r="D155" t="s">
        <v>6</v>
      </c>
      <c r="E155" t="s">
        <v>508</v>
      </c>
      <c r="F155" t="s">
        <v>15</v>
      </c>
      <c r="G155" t="s">
        <v>9</v>
      </c>
      <c r="H155" t="s">
        <v>23</v>
      </c>
    </row>
    <row r="156" spans="1:8" x14ac:dyDescent="0.25">
      <c r="A156" t="s">
        <v>509</v>
      </c>
      <c r="B156" t="s">
        <v>510</v>
      </c>
      <c r="C156">
        <v>35</v>
      </c>
      <c r="D156" t="s">
        <v>13</v>
      </c>
      <c r="E156" t="s">
        <v>511</v>
      </c>
      <c r="F156" t="s">
        <v>167</v>
      </c>
      <c r="G156" t="s">
        <v>9</v>
      </c>
      <c r="H156" t="s">
        <v>10</v>
      </c>
    </row>
    <row r="157" spans="1:8" x14ac:dyDescent="0.25">
      <c r="A157" t="s">
        <v>512</v>
      </c>
      <c r="B157" t="s">
        <v>513</v>
      </c>
      <c r="C157">
        <v>60</v>
      </c>
      <c r="D157" t="s">
        <v>13</v>
      </c>
      <c r="E157" t="s">
        <v>514</v>
      </c>
      <c r="F157" t="s">
        <v>261</v>
      </c>
      <c r="G157" t="s">
        <v>9</v>
      </c>
      <c r="H157" t="s">
        <v>10</v>
      </c>
    </row>
    <row r="158" spans="1:8" x14ac:dyDescent="0.25">
      <c r="A158" t="s">
        <v>515</v>
      </c>
      <c r="B158" t="s">
        <v>516</v>
      </c>
      <c r="C158">
        <v>46</v>
      </c>
      <c r="D158" t="s">
        <v>6</v>
      </c>
      <c r="E158" t="s">
        <v>517</v>
      </c>
      <c r="F158" t="s">
        <v>15</v>
      </c>
      <c r="G158" t="s">
        <v>9</v>
      </c>
      <c r="H158" t="s">
        <v>23</v>
      </c>
    </row>
    <row r="159" spans="1:8" x14ac:dyDescent="0.25">
      <c r="A159" t="s">
        <v>518</v>
      </c>
      <c r="B159" t="s">
        <v>519</v>
      </c>
      <c r="C159">
        <v>59</v>
      </c>
      <c r="D159" t="s">
        <v>6</v>
      </c>
      <c r="E159" t="s">
        <v>520</v>
      </c>
      <c r="F159" t="s">
        <v>15</v>
      </c>
      <c r="G159" t="s">
        <v>9</v>
      </c>
      <c r="H159" t="s">
        <v>16</v>
      </c>
    </row>
    <row r="160" spans="1:8" x14ac:dyDescent="0.25">
      <c r="A160" t="s">
        <v>521</v>
      </c>
      <c r="B160" t="s">
        <v>522</v>
      </c>
      <c r="C160">
        <v>43</v>
      </c>
      <c r="D160" t="s">
        <v>6</v>
      </c>
      <c r="E160" t="s">
        <v>523</v>
      </c>
      <c r="F160" t="s">
        <v>167</v>
      </c>
      <c r="G160" t="s">
        <v>9</v>
      </c>
      <c r="H160" t="s">
        <v>23</v>
      </c>
    </row>
    <row r="161" spans="1:8" x14ac:dyDescent="0.25">
      <c r="A161" t="s">
        <v>524</v>
      </c>
      <c r="B161" t="s">
        <v>525</v>
      </c>
      <c r="C161">
        <v>46</v>
      </c>
      <c r="D161" t="s">
        <v>13</v>
      </c>
      <c r="E161" t="s">
        <v>526</v>
      </c>
      <c r="F161" t="s">
        <v>85</v>
      </c>
      <c r="G161" t="s">
        <v>9</v>
      </c>
      <c r="H161" t="s">
        <v>10</v>
      </c>
    </row>
    <row r="162" spans="1:8" x14ac:dyDescent="0.25">
      <c r="A162" t="s">
        <v>527</v>
      </c>
      <c r="B162" t="s">
        <v>528</v>
      </c>
      <c r="C162">
        <v>41</v>
      </c>
      <c r="D162" t="s">
        <v>13</v>
      </c>
      <c r="E162" t="s">
        <v>529</v>
      </c>
      <c r="F162" t="s">
        <v>8</v>
      </c>
      <c r="G162" t="s">
        <v>9</v>
      </c>
      <c r="H162" t="s">
        <v>16</v>
      </c>
    </row>
    <row r="163" spans="1:8" x14ac:dyDescent="0.25">
      <c r="A163" t="s">
        <v>530</v>
      </c>
      <c r="B163" t="s">
        <v>531</v>
      </c>
      <c r="C163">
        <v>18</v>
      </c>
      <c r="D163" t="s">
        <v>13</v>
      </c>
      <c r="E163" t="s">
        <v>532</v>
      </c>
      <c r="F163" t="s">
        <v>130</v>
      </c>
      <c r="G163" t="s">
        <v>9</v>
      </c>
      <c r="H163" t="s">
        <v>28</v>
      </c>
    </row>
    <row r="164" spans="1:8" x14ac:dyDescent="0.25">
      <c r="A164" t="s">
        <v>533</v>
      </c>
      <c r="B164" t="s">
        <v>534</v>
      </c>
      <c r="C164">
        <v>37</v>
      </c>
      <c r="D164" t="s">
        <v>6</v>
      </c>
      <c r="E164" t="s">
        <v>535</v>
      </c>
      <c r="F164" t="s">
        <v>231</v>
      </c>
      <c r="G164" s="2" t="s">
        <v>9</v>
      </c>
      <c r="H164" t="s">
        <v>28</v>
      </c>
    </row>
    <row r="165" spans="1:8" x14ac:dyDescent="0.25">
      <c r="A165" t="s">
        <v>536</v>
      </c>
      <c r="B165" t="s">
        <v>537</v>
      </c>
      <c r="C165">
        <v>21</v>
      </c>
      <c r="D165" t="s">
        <v>6</v>
      </c>
      <c r="E165" t="s">
        <v>538</v>
      </c>
      <c r="F165" t="s">
        <v>188</v>
      </c>
      <c r="G165" t="s">
        <v>9</v>
      </c>
      <c r="H165" t="s">
        <v>23</v>
      </c>
    </row>
    <row r="166" spans="1:8" x14ac:dyDescent="0.25">
      <c r="A166" t="s">
        <v>539</v>
      </c>
      <c r="B166" t="s">
        <v>540</v>
      </c>
      <c r="C166">
        <v>39</v>
      </c>
      <c r="D166" t="s">
        <v>13</v>
      </c>
      <c r="E166" t="s">
        <v>541</v>
      </c>
      <c r="F166" t="s">
        <v>78</v>
      </c>
      <c r="G166" t="s">
        <v>9</v>
      </c>
      <c r="H166" t="s">
        <v>28</v>
      </c>
    </row>
    <row r="167" spans="1:8" x14ac:dyDescent="0.25">
      <c r="A167" t="s">
        <v>542</v>
      </c>
      <c r="B167" t="s">
        <v>543</v>
      </c>
      <c r="C167">
        <v>47</v>
      </c>
      <c r="D167" t="s">
        <v>13</v>
      </c>
      <c r="E167" t="s">
        <v>544</v>
      </c>
      <c r="F167" t="s">
        <v>188</v>
      </c>
      <c r="G167" t="s">
        <v>9</v>
      </c>
      <c r="H167" t="s">
        <v>16</v>
      </c>
    </row>
    <row r="168" spans="1:8" x14ac:dyDescent="0.25">
      <c r="A168" t="s">
        <v>545</v>
      </c>
      <c r="B168" t="s">
        <v>546</v>
      </c>
      <c r="C168">
        <v>25</v>
      </c>
      <c r="D168" t="s">
        <v>13</v>
      </c>
      <c r="E168" t="s">
        <v>547</v>
      </c>
      <c r="F168" t="s">
        <v>152</v>
      </c>
      <c r="G168" t="s">
        <v>9</v>
      </c>
      <c r="H168" t="s">
        <v>28</v>
      </c>
    </row>
    <row r="169" spans="1:8" x14ac:dyDescent="0.25">
      <c r="A169" t="s">
        <v>548</v>
      </c>
      <c r="B169" t="s">
        <v>549</v>
      </c>
      <c r="C169">
        <v>36</v>
      </c>
      <c r="D169" t="s">
        <v>13</v>
      </c>
      <c r="E169" t="s">
        <v>550</v>
      </c>
      <c r="F169" t="s">
        <v>231</v>
      </c>
      <c r="G169" t="s">
        <v>9</v>
      </c>
      <c r="H169" t="s">
        <v>10</v>
      </c>
    </row>
    <row r="170" spans="1:8" x14ac:dyDescent="0.25">
      <c r="A170" t="s">
        <v>551</v>
      </c>
      <c r="B170" t="s">
        <v>552</v>
      </c>
      <c r="C170">
        <v>36</v>
      </c>
      <c r="D170" t="s">
        <v>13</v>
      </c>
      <c r="E170" t="s">
        <v>553</v>
      </c>
      <c r="F170" t="s">
        <v>244</v>
      </c>
      <c r="G170" t="s">
        <v>9</v>
      </c>
      <c r="H170" t="s">
        <v>16</v>
      </c>
    </row>
    <row r="171" spans="1:8" x14ac:dyDescent="0.25">
      <c r="A171" t="s">
        <v>554</v>
      </c>
      <c r="B171" t="s">
        <v>555</v>
      </c>
      <c r="C171">
        <v>64</v>
      </c>
      <c r="D171" t="s">
        <v>6</v>
      </c>
      <c r="E171" t="s">
        <v>556</v>
      </c>
      <c r="F171" t="s">
        <v>44</v>
      </c>
      <c r="G171" t="s">
        <v>9</v>
      </c>
      <c r="H171" t="s">
        <v>23</v>
      </c>
    </row>
    <row r="172" spans="1:8" x14ac:dyDescent="0.25">
      <c r="A172" t="s">
        <v>557</v>
      </c>
      <c r="B172" t="s">
        <v>3937</v>
      </c>
      <c r="C172">
        <v>18</v>
      </c>
      <c r="D172" t="s">
        <v>6</v>
      </c>
      <c r="E172" t="s">
        <v>558</v>
      </c>
      <c r="F172" t="s">
        <v>110</v>
      </c>
      <c r="G172" t="s">
        <v>9</v>
      </c>
      <c r="H172" t="s">
        <v>10</v>
      </c>
    </row>
    <row r="173" spans="1:8" x14ac:dyDescent="0.25">
      <c r="A173" t="s">
        <v>559</v>
      </c>
      <c r="B173" t="s">
        <v>560</v>
      </c>
      <c r="C173">
        <v>44</v>
      </c>
      <c r="D173" t="s">
        <v>13</v>
      </c>
      <c r="E173" t="s">
        <v>561</v>
      </c>
      <c r="F173" t="s">
        <v>248</v>
      </c>
      <c r="G173" t="s">
        <v>9</v>
      </c>
      <c r="H173" t="s">
        <v>16</v>
      </c>
    </row>
    <row r="174" spans="1:8" x14ac:dyDescent="0.25">
      <c r="A174" t="s">
        <v>562</v>
      </c>
      <c r="B174" t="s">
        <v>563</v>
      </c>
      <c r="C174">
        <v>41</v>
      </c>
      <c r="D174" t="s">
        <v>13</v>
      </c>
      <c r="E174" t="s">
        <v>564</v>
      </c>
      <c r="F174" t="s">
        <v>40</v>
      </c>
      <c r="G174" t="s">
        <v>9</v>
      </c>
      <c r="H174" t="s">
        <v>23</v>
      </c>
    </row>
    <row r="175" spans="1:8" x14ac:dyDescent="0.25">
      <c r="A175" t="s">
        <v>565</v>
      </c>
      <c r="B175" t="s">
        <v>566</v>
      </c>
      <c r="C175">
        <v>41</v>
      </c>
      <c r="D175" t="s">
        <v>13</v>
      </c>
      <c r="E175" t="s">
        <v>390</v>
      </c>
      <c r="F175" t="s">
        <v>261</v>
      </c>
      <c r="G175" t="s">
        <v>9</v>
      </c>
      <c r="H175" t="s">
        <v>16</v>
      </c>
    </row>
    <row r="176" spans="1:8" x14ac:dyDescent="0.25">
      <c r="A176" t="s">
        <v>567</v>
      </c>
      <c r="B176" t="s">
        <v>568</v>
      </c>
      <c r="C176">
        <v>26</v>
      </c>
      <c r="D176" t="s">
        <v>13</v>
      </c>
      <c r="E176" t="s">
        <v>569</v>
      </c>
      <c r="F176" t="s">
        <v>167</v>
      </c>
      <c r="G176" t="s">
        <v>9</v>
      </c>
      <c r="H176" t="s">
        <v>10</v>
      </c>
    </row>
    <row r="177" spans="1:8" x14ac:dyDescent="0.25">
      <c r="A177" t="s">
        <v>570</v>
      </c>
      <c r="B177" t="s">
        <v>571</v>
      </c>
      <c r="C177">
        <v>56</v>
      </c>
      <c r="D177" t="s">
        <v>6</v>
      </c>
      <c r="E177" t="s">
        <v>572</v>
      </c>
      <c r="F177" t="s">
        <v>96</v>
      </c>
      <c r="G177" t="s">
        <v>9</v>
      </c>
      <c r="H177" t="s">
        <v>16</v>
      </c>
    </row>
    <row r="178" spans="1:8" x14ac:dyDescent="0.25">
      <c r="A178" t="s">
        <v>573</v>
      </c>
      <c r="B178" t="s">
        <v>574</v>
      </c>
      <c r="C178">
        <v>48</v>
      </c>
      <c r="D178" t="s">
        <v>6</v>
      </c>
      <c r="E178" t="s">
        <v>575</v>
      </c>
      <c r="F178" t="s">
        <v>167</v>
      </c>
      <c r="G178" t="s">
        <v>9</v>
      </c>
      <c r="H178" t="s">
        <v>28</v>
      </c>
    </row>
    <row r="179" spans="1:8" x14ac:dyDescent="0.25">
      <c r="A179" t="s">
        <v>576</v>
      </c>
      <c r="B179" t="s">
        <v>577</v>
      </c>
      <c r="C179">
        <v>55</v>
      </c>
      <c r="D179" t="s">
        <v>6</v>
      </c>
      <c r="E179" t="s">
        <v>578</v>
      </c>
      <c r="F179" t="s">
        <v>579</v>
      </c>
      <c r="G179" t="s">
        <v>9</v>
      </c>
      <c r="H179" t="s">
        <v>16</v>
      </c>
    </row>
    <row r="180" spans="1:8" x14ac:dyDescent="0.25">
      <c r="A180" t="s">
        <v>580</v>
      </c>
      <c r="B180" t="s">
        <v>581</v>
      </c>
      <c r="C180">
        <v>33</v>
      </c>
      <c r="D180" t="s">
        <v>13</v>
      </c>
      <c r="E180" t="s">
        <v>582</v>
      </c>
      <c r="F180" t="s">
        <v>309</v>
      </c>
      <c r="G180" t="s">
        <v>9</v>
      </c>
      <c r="H180" t="s">
        <v>23</v>
      </c>
    </row>
    <row r="181" spans="1:8" x14ac:dyDescent="0.25">
      <c r="A181" t="s">
        <v>583</v>
      </c>
      <c r="B181" t="s">
        <v>584</v>
      </c>
      <c r="C181">
        <v>43</v>
      </c>
      <c r="D181" t="s">
        <v>13</v>
      </c>
      <c r="E181" t="s">
        <v>585</v>
      </c>
      <c r="F181" t="s">
        <v>114</v>
      </c>
      <c r="G181" t="s">
        <v>9</v>
      </c>
      <c r="H181" t="s">
        <v>28</v>
      </c>
    </row>
    <row r="182" spans="1:8" x14ac:dyDescent="0.25">
      <c r="A182" t="s">
        <v>586</v>
      </c>
      <c r="B182" t="s">
        <v>587</v>
      </c>
      <c r="C182">
        <v>38</v>
      </c>
      <c r="D182" t="s">
        <v>6</v>
      </c>
      <c r="E182" t="s">
        <v>588</v>
      </c>
      <c r="F182" t="s">
        <v>426</v>
      </c>
      <c r="G182" t="s">
        <v>9</v>
      </c>
      <c r="H182" t="s">
        <v>23</v>
      </c>
    </row>
    <row r="183" spans="1:8" x14ac:dyDescent="0.25">
      <c r="A183" t="s">
        <v>589</v>
      </c>
      <c r="B183" t="s">
        <v>590</v>
      </c>
      <c r="C183">
        <v>60</v>
      </c>
      <c r="D183" t="s">
        <v>6</v>
      </c>
      <c r="E183" t="s">
        <v>591</v>
      </c>
      <c r="F183" t="s">
        <v>55</v>
      </c>
      <c r="G183" t="s">
        <v>9</v>
      </c>
      <c r="H183" t="s">
        <v>23</v>
      </c>
    </row>
    <row r="184" spans="1:8" x14ac:dyDescent="0.25">
      <c r="A184" t="s">
        <v>592</v>
      </c>
      <c r="B184" t="s">
        <v>593</v>
      </c>
      <c r="C184">
        <v>23</v>
      </c>
      <c r="D184" t="s">
        <v>13</v>
      </c>
      <c r="E184" t="s">
        <v>594</v>
      </c>
      <c r="F184" t="s">
        <v>93</v>
      </c>
      <c r="G184" t="s">
        <v>9</v>
      </c>
      <c r="H184" t="s">
        <v>28</v>
      </c>
    </row>
    <row r="185" spans="1:8" x14ac:dyDescent="0.25">
      <c r="A185" t="s">
        <v>595</v>
      </c>
      <c r="B185" t="s">
        <v>596</v>
      </c>
      <c r="C185">
        <v>18</v>
      </c>
      <c r="D185" t="s">
        <v>6</v>
      </c>
      <c r="E185" t="s">
        <v>597</v>
      </c>
      <c r="F185" t="s">
        <v>55</v>
      </c>
      <c r="G185" t="s">
        <v>9</v>
      </c>
      <c r="H185" t="s">
        <v>16</v>
      </c>
    </row>
    <row r="186" spans="1:8" x14ac:dyDescent="0.25">
      <c r="A186" t="s">
        <v>598</v>
      </c>
      <c r="B186" t="s">
        <v>599</v>
      </c>
      <c r="C186">
        <v>46</v>
      </c>
      <c r="D186" t="s">
        <v>13</v>
      </c>
      <c r="E186" t="s">
        <v>600</v>
      </c>
      <c r="F186" t="s">
        <v>15</v>
      </c>
      <c r="G186" t="s">
        <v>9</v>
      </c>
      <c r="H186" t="s">
        <v>28</v>
      </c>
    </row>
    <row r="187" spans="1:8" x14ac:dyDescent="0.25">
      <c r="A187" t="s">
        <v>601</v>
      </c>
      <c r="B187" t="s">
        <v>602</v>
      </c>
      <c r="C187">
        <v>54</v>
      </c>
      <c r="D187" t="s">
        <v>13</v>
      </c>
      <c r="E187" t="s">
        <v>603</v>
      </c>
      <c r="F187" t="s">
        <v>85</v>
      </c>
      <c r="G187" t="s">
        <v>9</v>
      </c>
      <c r="H187" t="s">
        <v>16</v>
      </c>
    </row>
    <row r="188" spans="1:8" x14ac:dyDescent="0.25">
      <c r="A188" t="s">
        <v>604</v>
      </c>
      <c r="B188" t="s">
        <v>605</v>
      </c>
      <c r="C188">
        <v>53</v>
      </c>
      <c r="D188" t="s">
        <v>6</v>
      </c>
      <c r="E188" t="s">
        <v>606</v>
      </c>
      <c r="F188" t="s">
        <v>110</v>
      </c>
      <c r="G188" t="s">
        <v>9</v>
      </c>
      <c r="H188" t="s">
        <v>28</v>
      </c>
    </row>
    <row r="189" spans="1:8" x14ac:dyDescent="0.25">
      <c r="A189" t="s">
        <v>607</v>
      </c>
      <c r="B189" t="s">
        <v>608</v>
      </c>
      <c r="C189">
        <v>60</v>
      </c>
      <c r="D189" t="s">
        <v>13</v>
      </c>
      <c r="E189" t="s">
        <v>609</v>
      </c>
      <c r="F189" t="s">
        <v>19</v>
      </c>
      <c r="G189" t="s">
        <v>9</v>
      </c>
      <c r="H189" t="s">
        <v>16</v>
      </c>
    </row>
    <row r="190" spans="1:8" x14ac:dyDescent="0.25">
      <c r="A190" t="s">
        <v>610</v>
      </c>
      <c r="B190" t="s">
        <v>611</v>
      </c>
      <c r="C190">
        <v>42</v>
      </c>
      <c r="D190" t="s">
        <v>6</v>
      </c>
      <c r="E190" t="s">
        <v>612</v>
      </c>
      <c r="F190" t="s">
        <v>227</v>
      </c>
      <c r="G190" t="s">
        <v>9</v>
      </c>
      <c r="H190" t="s">
        <v>28</v>
      </c>
    </row>
    <row r="191" spans="1:8" x14ac:dyDescent="0.25">
      <c r="A191" t="s">
        <v>613</v>
      </c>
      <c r="B191" t="s">
        <v>614</v>
      </c>
      <c r="C191">
        <v>29</v>
      </c>
      <c r="D191" t="s">
        <v>6</v>
      </c>
      <c r="E191" t="s">
        <v>615</v>
      </c>
      <c r="F191" t="s">
        <v>579</v>
      </c>
      <c r="G191" t="s">
        <v>9</v>
      </c>
      <c r="H191" t="s">
        <v>10</v>
      </c>
    </row>
    <row r="192" spans="1:8" x14ac:dyDescent="0.25">
      <c r="A192" t="s">
        <v>616</v>
      </c>
      <c r="B192" t="s">
        <v>617</v>
      </c>
      <c r="C192">
        <v>21</v>
      </c>
      <c r="D192" t="s">
        <v>6</v>
      </c>
      <c r="E192" t="s">
        <v>618</v>
      </c>
      <c r="F192" t="s">
        <v>55</v>
      </c>
      <c r="G192" t="s">
        <v>9</v>
      </c>
      <c r="H192" t="s">
        <v>23</v>
      </c>
    </row>
    <row r="193" spans="1:8" x14ac:dyDescent="0.25">
      <c r="A193" t="s">
        <v>619</v>
      </c>
      <c r="B193" t="s">
        <v>620</v>
      </c>
      <c r="C193">
        <v>29</v>
      </c>
      <c r="D193" t="s">
        <v>13</v>
      </c>
      <c r="E193" t="s">
        <v>621</v>
      </c>
      <c r="F193" t="s">
        <v>22</v>
      </c>
      <c r="G193" t="s">
        <v>9</v>
      </c>
      <c r="H193" t="s">
        <v>23</v>
      </c>
    </row>
    <row r="194" spans="1:8" x14ac:dyDescent="0.25">
      <c r="A194" t="s">
        <v>622</v>
      </c>
      <c r="B194" t="s">
        <v>623</v>
      </c>
      <c r="C194">
        <v>26</v>
      </c>
      <c r="D194" t="s">
        <v>6</v>
      </c>
      <c r="E194" t="s">
        <v>624</v>
      </c>
      <c r="F194" t="s">
        <v>103</v>
      </c>
      <c r="G194" t="s">
        <v>9</v>
      </c>
      <c r="H194" t="s">
        <v>10</v>
      </c>
    </row>
    <row r="195" spans="1:8" x14ac:dyDescent="0.25">
      <c r="A195" t="s">
        <v>625</v>
      </c>
      <c r="B195" t="s">
        <v>626</v>
      </c>
      <c r="C195">
        <v>38</v>
      </c>
      <c r="D195" t="s">
        <v>6</v>
      </c>
      <c r="E195" t="s">
        <v>627</v>
      </c>
      <c r="F195" t="s">
        <v>78</v>
      </c>
      <c r="G195" t="s">
        <v>9</v>
      </c>
      <c r="H195" t="s">
        <v>10</v>
      </c>
    </row>
    <row r="196" spans="1:8" x14ac:dyDescent="0.25">
      <c r="A196" t="s">
        <v>628</v>
      </c>
      <c r="B196" t="s">
        <v>629</v>
      </c>
      <c r="C196">
        <v>46</v>
      </c>
      <c r="D196" t="s">
        <v>6</v>
      </c>
      <c r="E196" t="s">
        <v>630</v>
      </c>
      <c r="F196" t="s">
        <v>48</v>
      </c>
      <c r="G196" t="s">
        <v>9</v>
      </c>
      <c r="H196" t="s">
        <v>10</v>
      </c>
    </row>
    <row r="197" spans="1:8" x14ac:dyDescent="0.25">
      <c r="A197" t="s">
        <v>631</v>
      </c>
      <c r="B197" t="s">
        <v>632</v>
      </c>
      <c r="C197">
        <v>60</v>
      </c>
      <c r="D197" t="s">
        <v>6</v>
      </c>
      <c r="E197" t="s">
        <v>633</v>
      </c>
      <c r="F197" t="s">
        <v>130</v>
      </c>
      <c r="G197" t="s">
        <v>9</v>
      </c>
      <c r="H197" t="s">
        <v>28</v>
      </c>
    </row>
    <row r="198" spans="1:8" x14ac:dyDescent="0.25">
      <c r="A198" t="s">
        <v>634</v>
      </c>
      <c r="B198" t="s">
        <v>635</v>
      </c>
      <c r="C198">
        <v>18</v>
      </c>
      <c r="D198" t="s">
        <v>13</v>
      </c>
      <c r="E198" t="s">
        <v>636</v>
      </c>
      <c r="F198" t="s">
        <v>159</v>
      </c>
      <c r="G198" t="s">
        <v>9</v>
      </c>
      <c r="H198" t="s">
        <v>16</v>
      </c>
    </row>
    <row r="199" spans="1:8" x14ac:dyDescent="0.25">
      <c r="A199" t="s">
        <v>637</v>
      </c>
      <c r="B199" t="s">
        <v>638</v>
      </c>
      <c r="C199">
        <v>45</v>
      </c>
      <c r="D199" t="s">
        <v>13</v>
      </c>
      <c r="E199" t="s">
        <v>201</v>
      </c>
      <c r="F199" t="s">
        <v>195</v>
      </c>
      <c r="G199" t="s">
        <v>9</v>
      </c>
      <c r="H199" t="s">
        <v>16</v>
      </c>
    </row>
    <row r="200" spans="1:8" x14ac:dyDescent="0.25">
      <c r="A200" t="s">
        <v>639</v>
      </c>
      <c r="B200" t="s">
        <v>640</v>
      </c>
      <c r="C200">
        <v>54</v>
      </c>
      <c r="D200" t="s">
        <v>6</v>
      </c>
      <c r="E200" t="s">
        <v>641</v>
      </c>
      <c r="F200" t="s">
        <v>167</v>
      </c>
      <c r="G200" t="s">
        <v>9</v>
      </c>
      <c r="H200" t="s">
        <v>23</v>
      </c>
    </row>
    <row r="201" spans="1:8" x14ac:dyDescent="0.25">
      <c r="A201" t="s">
        <v>642</v>
      </c>
      <c r="B201" t="s">
        <v>643</v>
      </c>
      <c r="C201">
        <v>46</v>
      </c>
      <c r="D201" t="s">
        <v>6</v>
      </c>
      <c r="E201" t="s">
        <v>644</v>
      </c>
      <c r="F201" t="s">
        <v>231</v>
      </c>
      <c r="G201" t="s">
        <v>9</v>
      </c>
      <c r="H201" t="s">
        <v>23</v>
      </c>
    </row>
    <row r="202" spans="1:8" x14ac:dyDescent="0.25">
      <c r="A202" t="s">
        <v>645</v>
      </c>
      <c r="B202" t="s">
        <v>646</v>
      </c>
      <c r="C202">
        <v>30</v>
      </c>
      <c r="D202" t="s">
        <v>6</v>
      </c>
      <c r="E202" t="s">
        <v>647</v>
      </c>
      <c r="F202" t="s">
        <v>426</v>
      </c>
      <c r="G202" t="s">
        <v>9</v>
      </c>
      <c r="H202" t="s">
        <v>16</v>
      </c>
    </row>
    <row r="203" spans="1:8" x14ac:dyDescent="0.25">
      <c r="A203" t="s">
        <v>648</v>
      </c>
      <c r="B203" t="s">
        <v>649</v>
      </c>
      <c r="C203">
        <v>25</v>
      </c>
      <c r="D203" t="s">
        <v>13</v>
      </c>
      <c r="E203" t="s">
        <v>650</v>
      </c>
      <c r="F203" t="s">
        <v>152</v>
      </c>
      <c r="G203" t="s">
        <v>9</v>
      </c>
      <c r="H203" t="s">
        <v>23</v>
      </c>
    </row>
    <row r="204" spans="1:8" x14ac:dyDescent="0.25">
      <c r="A204" t="s">
        <v>651</v>
      </c>
      <c r="B204" t="s">
        <v>652</v>
      </c>
      <c r="C204">
        <v>37</v>
      </c>
      <c r="D204" t="s">
        <v>13</v>
      </c>
      <c r="E204" t="s">
        <v>653</v>
      </c>
      <c r="F204" t="s">
        <v>59</v>
      </c>
      <c r="G204" t="s">
        <v>9</v>
      </c>
      <c r="H204" t="s">
        <v>16</v>
      </c>
    </row>
    <row r="205" spans="1:8" x14ac:dyDescent="0.25">
      <c r="A205" t="s">
        <v>654</v>
      </c>
      <c r="B205" t="s">
        <v>655</v>
      </c>
      <c r="C205">
        <v>47</v>
      </c>
      <c r="D205" t="s">
        <v>6</v>
      </c>
      <c r="E205" t="s">
        <v>656</v>
      </c>
      <c r="F205" t="s">
        <v>261</v>
      </c>
      <c r="G205" t="s">
        <v>9</v>
      </c>
      <c r="H205" t="s">
        <v>16</v>
      </c>
    </row>
    <row r="206" spans="1:8" x14ac:dyDescent="0.25">
      <c r="A206" t="s">
        <v>657</v>
      </c>
      <c r="B206" t="s">
        <v>658</v>
      </c>
      <c r="C206">
        <v>52</v>
      </c>
      <c r="D206" t="s">
        <v>6</v>
      </c>
      <c r="E206" t="s">
        <v>659</v>
      </c>
      <c r="F206" t="s">
        <v>281</v>
      </c>
      <c r="G206" t="s">
        <v>9</v>
      </c>
      <c r="H206" t="s">
        <v>16</v>
      </c>
    </row>
    <row r="207" spans="1:8" x14ac:dyDescent="0.25">
      <c r="A207" t="s">
        <v>660</v>
      </c>
      <c r="B207" t="s">
        <v>661</v>
      </c>
      <c r="C207">
        <v>44</v>
      </c>
      <c r="D207" t="s">
        <v>13</v>
      </c>
      <c r="E207" t="s">
        <v>662</v>
      </c>
      <c r="F207" t="s">
        <v>85</v>
      </c>
      <c r="G207" t="s">
        <v>9</v>
      </c>
      <c r="H207" t="s">
        <v>10</v>
      </c>
    </row>
    <row r="208" spans="1:8" x14ac:dyDescent="0.25">
      <c r="A208" t="s">
        <v>663</v>
      </c>
      <c r="B208" t="s">
        <v>664</v>
      </c>
      <c r="C208">
        <v>26</v>
      </c>
      <c r="D208" t="s">
        <v>13</v>
      </c>
      <c r="E208" t="s">
        <v>665</v>
      </c>
      <c r="F208" t="s">
        <v>231</v>
      </c>
      <c r="G208" t="s">
        <v>9</v>
      </c>
      <c r="H208" t="s">
        <v>28</v>
      </c>
    </row>
    <row r="209" spans="1:8" x14ac:dyDescent="0.25">
      <c r="A209" t="s">
        <v>666</v>
      </c>
      <c r="B209" t="s">
        <v>667</v>
      </c>
      <c r="C209">
        <v>28</v>
      </c>
      <c r="D209" t="s">
        <v>13</v>
      </c>
      <c r="E209" t="s">
        <v>668</v>
      </c>
      <c r="F209" t="s">
        <v>85</v>
      </c>
      <c r="G209" t="s">
        <v>9</v>
      </c>
      <c r="H209" t="s">
        <v>23</v>
      </c>
    </row>
    <row r="210" spans="1:8" x14ac:dyDescent="0.25">
      <c r="A210" t="s">
        <v>669</v>
      </c>
      <c r="B210" t="s">
        <v>670</v>
      </c>
      <c r="C210">
        <v>54</v>
      </c>
      <c r="D210" t="s">
        <v>6</v>
      </c>
      <c r="E210" t="s">
        <v>671</v>
      </c>
      <c r="F210" t="s">
        <v>320</v>
      </c>
      <c r="G210" t="s">
        <v>9</v>
      </c>
      <c r="H210" t="s">
        <v>16</v>
      </c>
    </row>
    <row r="211" spans="1:8" x14ac:dyDescent="0.25">
      <c r="A211" t="s">
        <v>672</v>
      </c>
      <c r="B211" t="s">
        <v>673</v>
      </c>
      <c r="C211">
        <v>50</v>
      </c>
      <c r="D211" t="s">
        <v>13</v>
      </c>
      <c r="E211" t="s">
        <v>674</v>
      </c>
      <c r="F211" t="s">
        <v>426</v>
      </c>
      <c r="G211" t="s">
        <v>9</v>
      </c>
      <c r="H211" t="s">
        <v>16</v>
      </c>
    </row>
    <row r="212" spans="1:8" x14ac:dyDescent="0.25">
      <c r="A212" t="s">
        <v>675</v>
      </c>
      <c r="B212" t="s">
        <v>676</v>
      </c>
      <c r="C212">
        <v>48</v>
      </c>
      <c r="D212" t="s">
        <v>6</v>
      </c>
      <c r="E212" t="s">
        <v>677</v>
      </c>
      <c r="F212" t="s">
        <v>78</v>
      </c>
      <c r="G212" t="s">
        <v>9</v>
      </c>
      <c r="H212" t="s">
        <v>28</v>
      </c>
    </row>
    <row r="213" spans="1:8" x14ac:dyDescent="0.25">
      <c r="A213" t="s">
        <v>678</v>
      </c>
      <c r="B213" t="s">
        <v>679</v>
      </c>
      <c r="C213">
        <v>20</v>
      </c>
      <c r="D213" t="s">
        <v>13</v>
      </c>
      <c r="E213" t="s">
        <v>680</v>
      </c>
      <c r="F213" t="s">
        <v>89</v>
      </c>
      <c r="G213" t="s">
        <v>9</v>
      </c>
      <c r="H213" t="s">
        <v>28</v>
      </c>
    </row>
    <row r="214" spans="1:8" x14ac:dyDescent="0.25">
      <c r="A214" t="s">
        <v>681</v>
      </c>
      <c r="B214" t="s">
        <v>682</v>
      </c>
      <c r="C214">
        <v>63</v>
      </c>
      <c r="D214" t="s">
        <v>13</v>
      </c>
      <c r="E214" t="s">
        <v>683</v>
      </c>
      <c r="F214" t="s">
        <v>71</v>
      </c>
      <c r="G214" t="s">
        <v>9</v>
      </c>
      <c r="H214" t="s">
        <v>16</v>
      </c>
    </row>
    <row r="215" spans="1:8" x14ac:dyDescent="0.25">
      <c r="A215" t="s">
        <v>684</v>
      </c>
      <c r="B215" t="s">
        <v>685</v>
      </c>
      <c r="C215">
        <v>42</v>
      </c>
      <c r="D215" t="s">
        <v>13</v>
      </c>
      <c r="E215" t="s">
        <v>686</v>
      </c>
      <c r="F215" t="s">
        <v>15</v>
      </c>
      <c r="G215" t="s">
        <v>9</v>
      </c>
      <c r="H215" t="s">
        <v>16</v>
      </c>
    </row>
    <row r="216" spans="1:8" x14ac:dyDescent="0.25">
      <c r="A216" t="s">
        <v>687</v>
      </c>
      <c r="B216" t="s">
        <v>688</v>
      </c>
      <c r="C216">
        <v>61</v>
      </c>
      <c r="D216" t="s">
        <v>6</v>
      </c>
      <c r="E216" t="s">
        <v>689</v>
      </c>
      <c r="F216" t="s">
        <v>63</v>
      </c>
      <c r="G216" t="s">
        <v>9</v>
      </c>
      <c r="H216" t="s">
        <v>10</v>
      </c>
    </row>
    <row r="217" spans="1:8" x14ac:dyDescent="0.25">
      <c r="A217" t="s">
        <v>690</v>
      </c>
      <c r="B217" t="s">
        <v>691</v>
      </c>
      <c r="C217">
        <v>50</v>
      </c>
      <c r="D217" t="s">
        <v>13</v>
      </c>
      <c r="E217" t="s">
        <v>692</v>
      </c>
      <c r="F217" t="s">
        <v>32</v>
      </c>
      <c r="G217" t="s">
        <v>9</v>
      </c>
      <c r="H217" t="s">
        <v>10</v>
      </c>
    </row>
    <row r="218" spans="1:8" x14ac:dyDescent="0.25">
      <c r="A218" t="s">
        <v>693</v>
      </c>
      <c r="B218" t="s">
        <v>694</v>
      </c>
      <c r="C218">
        <v>44</v>
      </c>
      <c r="D218" t="s">
        <v>6</v>
      </c>
      <c r="E218" t="s">
        <v>695</v>
      </c>
      <c r="F218" t="s">
        <v>27</v>
      </c>
      <c r="G218" t="s">
        <v>9</v>
      </c>
      <c r="H218" t="s">
        <v>16</v>
      </c>
    </row>
    <row r="219" spans="1:8" x14ac:dyDescent="0.25">
      <c r="A219" t="s">
        <v>696</v>
      </c>
      <c r="B219" t="s">
        <v>697</v>
      </c>
      <c r="C219">
        <v>42</v>
      </c>
      <c r="D219" t="s">
        <v>6</v>
      </c>
      <c r="E219" t="s">
        <v>698</v>
      </c>
      <c r="F219" t="s">
        <v>110</v>
      </c>
      <c r="G219" t="s">
        <v>9</v>
      </c>
      <c r="H219" t="s">
        <v>28</v>
      </c>
    </row>
    <row r="220" spans="1:8" x14ac:dyDescent="0.25">
      <c r="A220" t="s">
        <v>699</v>
      </c>
      <c r="B220" t="s">
        <v>700</v>
      </c>
      <c r="C220">
        <v>46</v>
      </c>
      <c r="D220" t="s">
        <v>6</v>
      </c>
      <c r="E220" t="s">
        <v>701</v>
      </c>
      <c r="F220" t="s">
        <v>27</v>
      </c>
      <c r="G220" t="s">
        <v>9</v>
      </c>
      <c r="H220" t="s">
        <v>16</v>
      </c>
    </row>
    <row r="221" spans="1:8" x14ac:dyDescent="0.25">
      <c r="A221" t="s">
        <v>702</v>
      </c>
      <c r="B221" t="s">
        <v>703</v>
      </c>
      <c r="C221">
        <v>47</v>
      </c>
      <c r="D221" t="s">
        <v>13</v>
      </c>
      <c r="E221" t="s">
        <v>3804</v>
      </c>
      <c r="F221" t="s">
        <v>85</v>
      </c>
      <c r="G221" t="s">
        <v>9</v>
      </c>
      <c r="H221" t="s">
        <v>10</v>
      </c>
    </row>
    <row r="222" spans="1:8" x14ac:dyDescent="0.25">
      <c r="A222" t="s">
        <v>704</v>
      </c>
      <c r="B222" t="s">
        <v>705</v>
      </c>
      <c r="C222">
        <v>50</v>
      </c>
      <c r="D222" t="s">
        <v>13</v>
      </c>
      <c r="E222" t="s">
        <v>3955</v>
      </c>
      <c r="F222" t="s">
        <v>706</v>
      </c>
      <c r="G222" t="s">
        <v>9</v>
      </c>
      <c r="H222" t="s">
        <v>23</v>
      </c>
    </row>
    <row r="223" spans="1:8" x14ac:dyDescent="0.25">
      <c r="A223" t="s">
        <v>707</v>
      </c>
      <c r="B223" t="s">
        <v>708</v>
      </c>
      <c r="C223">
        <v>38</v>
      </c>
      <c r="D223" t="s">
        <v>6</v>
      </c>
      <c r="E223" t="s">
        <v>709</v>
      </c>
      <c r="F223" t="s">
        <v>78</v>
      </c>
      <c r="G223" t="s">
        <v>9</v>
      </c>
      <c r="H223" t="s">
        <v>16</v>
      </c>
    </row>
    <row r="224" spans="1:8" x14ac:dyDescent="0.25">
      <c r="A224" t="s">
        <v>710</v>
      </c>
      <c r="B224" t="s">
        <v>711</v>
      </c>
      <c r="C224">
        <v>35</v>
      </c>
      <c r="D224" t="s">
        <v>6</v>
      </c>
      <c r="E224" t="s">
        <v>712</v>
      </c>
      <c r="F224" t="s">
        <v>227</v>
      </c>
      <c r="G224" t="s">
        <v>9</v>
      </c>
      <c r="H224" t="s">
        <v>16</v>
      </c>
    </row>
    <row r="225" spans="1:8" x14ac:dyDescent="0.25">
      <c r="A225" t="s">
        <v>713</v>
      </c>
      <c r="B225" t="s">
        <v>714</v>
      </c>
      <c r="C225">
        <v>50</v>
      </c>
      <c r="D225" t="s">
        <v>6</v>
      </c>
      <c r="E225" t="s">
        <v>3956</v>
      </c>
      <c r="F225" t="s">
        <v>261</v>
      </c>
      <c r="G225" t="s">
        <v>9</v>
      </c>
      <c r="H225" t="s">
        <v>16</v>
      </c>
    </row>
    <row r="226" spans="1:8" x14ac:dyDescent="0.25">
      <c r="A226" t="s">
        <v>715</v>
      </c>
      <c r="B226" t="s">
        <v>716</v>
      </c>
      <c r="C226">
        <v>29</v>
      </c>
      <c r="D226" t="s">
        <v>6</v>
      </c>
      <c r="E226" t="s">
        <v>717</v>
      </c>
      <c r="F226" t="s">
        <v>110</v>
      </c>
      <c r="G226" t="s">
        <v>9</v>
      </c>
      <c r="H226" t="s">
        <v>28</v>
      </c>
    </row>
    <row r="227" spans="1:8" x14ac:dyDescent="0.25">
      <c r="A227" t="s">
        <v>718</v>
      </c>
      <c r="B227" t="s">
        <v>719</v>
      </c>
      <c r="C227">
        <v>46</v>
      </c>
      <c r="D227" t="s">
        <v>13</v>
      </c>
      <c r="E227" t="s">
        <v>720</v>
      </c>
      <c r="F227" t="s">
        <v>114</v>
      </c>
      <c r="G227" t="s">
        <v>9</v>
      </c>
      <c r="H227" t="s">
        <v>16</v>
      </c>
    </row>
    <row r="228" spans="1:8" x14ac:dyDescent="0.25">
      <c r="A228" t="s">
        <v>721</v>
      </c>
      <c r="B228" t="s">
        <v>722</v>
      </c>
      <c r="C228">
        <v>54</v>
      </c>
      <c r="D228" t="s">
        <v>6</v>
      </c>
      <c r="E228" t="s">
        <v>210</v>
      </c>
      <c r="F228" t="s">
        <v>159</v>
      </c>
      <c r="G228" t="s">
        <v>9</v>
      </c>
      <c r="H228" t="s">
        <v>10</v>
      </c>
    </row>
    <row r="229" spans="1:8" x14ac:dyDescent="0.25">
      <c r="A229" t="s">
        <v>723</v>
      </c>
      <c r="B229" t="s">
        <v>724</v>
      </c>
      <c r="C229">
        <v>63</v>
      </c>
      <c r="D229" t="s">
        <v>13</v>
      </c>
      <c r="E229" t="s">
        <v>725</v>
      </c>
      <c r="F229" t="s">
        <v>59</v>
      </c>
      <c r="G229" t="s">
        <v>9</v>
      </c>
      <c r="H229" t="s">
        <v>10</v>
      </c>
    </row>
    <row r="230" spans="1:8" x14ac:dyDescent="0.25">
      <c r="A230" t="s">
        <v>726</v>
      </c>
      <c r="B230" t="s">
        <v>727</v>
      </c>
      <c r="C230">
        <v>52</v>
      </c>
      <c r="D230" t="s">
        <v>13</v>
      </c>
      <c r="E230" t="s">
        <v>387</v>
      </c>
      <c r="F230" t="s">
        <v>114</v>
      </c>
      <c r="G230" t="s">
        <v>9</v>
      </c>
      <c r="H230" t="s">
        <v>10</v>
      </c>
    </row>
    <row r="231" spans="1:8" x14ac:dyDescent="0.25">
      <c r="A231" t="s">
        <v>728</v>
      </c>
      <c r="B231" t="s">
        <v>729</v>
      </c>
      <c r="C231">
        <v>32</v>
      </c>
      <c r="D231" t="s">
        <v>13</v>
      </c>
      <c r="E231" t="s">
        <v>730</v>
      </c>
      <c r="F231" t="s">
        <v>136</v>
      </c>
      <c r="G231" t="s">
        <v>9</v>
      </c>
      <c r="H231" t="s">
        <v>23</v>
      </c>
    </row>
    <row r="232" spans="1:8" x14ac:dyDescent="0.25">
      <c r="A232" t="s">
        <v>731</v>
      </c>
      <c r="B232" t="s">
        <v>732</v>
      </c>
      <c r="C232">
        <v>29</v>
      </c>
      <c r="D232" t="s">
        <v>6</v>
      </c>
      <c r="E232" t="s">
        <v>733</v>
      </c>
      <c r="F232" t="s">
        <v>244</v>
      </c>
      <c r="G232" t="s">
        <v>9</v>
      </c>
      <c r="H232" t="s">
        <v>23</v>
      </c>
    </row>
    <row r="233" spans="1:8" x14ac:dyDescent="0.25">
      <c r="A233" t="s">
        <v>734</v>
      </c>
      <c r="B233" t="s">
        <v>735</v>
      </c>
      <c r="C233">
        <v>22</v>
      </c>
      <c r="D233" t="s">
        <v>13</v>
      </c>
      <c r="E233" t="s">
        <v>736</v>
      </c>
      <c r="F233" t="s">
        <v>309</v>
      </c>
      <c r="G233" t="s">
        <v>9</v>
      </c>
      <c r="H233" t="s">
        <v>23</v>
      </c>
    </row>
    <row r="234" spans="1:8" x14ac:dyDescent="0.25">
      <c r="A234" t="s">
        <v>737</v>
      </c>
      <c r="B234" t="s">
        <v>738</v>
      </c>
      <c r="C234">
        <v>27</v>
      </c>
      <c r="D234" t="s">
        <v>13</v>
      </c>
      <c r="E234" t="s">
        <v>739</v>
      </c>
      <c r="F234" t="s">
        <v>85</v>
      </c>
      <c r="G234" t="s">
        <v>9</v>
      </c>
      <c r="H234" t="s">
        <v>16</v>
      </c>
    </row>
    <row r="235" spans="1:8" x14ac:dyDescent="0.25">
      <c r="A235" t="s">
        <v>740</v>
      </c>
      <c r="B235" t="s">
        <v>741</v>
      </c>
      <c r="C235">
        <v>59</v>
      </c>
      <c r="D235" t="s">
        <v>6</v>
      </c>
      <c r="E235" t="s">
        <v>742</v>
      </c>
      <c r="F235" t="s">
        <v>40</v>
      </c>
      <c r="G235" t="s">
        <v>9</v>
      </c>
      <c r="H235" t="s">
        <v>28</v>
      </c>
    </row>
    <row r="236" spans="1:8" x14ac:dyDescent="0.25">
      <c r="A236" t="s">
        <v>743</v>
      </c>
      <c r="B236" t="s">
        <v>744</v>
      </c>
      <c r="C236">
        <v>43</v>
      </c>
      <c r="D236" t="s">
        <v>13</v>
      </c>
      <c r="E236" t="s">
        <v>745</v>
      </c>
      <c r="F236" t="s">
        <v>59</v>
      </c>
      <c r="G236" t="s">
        <v>9</v>
      </c>
      <c r="H236" t="s">
        <v>10</v>
      </c>
    </row>
    <row r="237" spans="1:8" x14ac:dyDescent="0.25">
      <c r="A237" t="s">
        <v>746</v>
      </c>
      <c r="B237" t="s">
        <v>747</v>
      </c>
      <c r="C237">
        <v>28</v>
      </c>
      <c r="D237" t="s">
        <v>13</v>
      </c>
      <c r="E237" t="s">
        <v>748</v>
      </c>
      <c r="F237" t="s">
        <v>89</v>
      </c>
      <c r="G237" t="s">
        <v>9</v>
      </c>
      <c r="H237" t="s">
        <v>23</v>
      </c>
    </row>
    <row r="238" spans="1:8" x14ac:dyDescent="0.25">
      <c r="A238" t="s">
        <v>749</v>
      </c>
      <c r="B238" t="s">
        <v>750</v>
      </c>
      <c r="C238">
        <v>42</v>
      </c>
      <c r="D238" t="s">
        <v>13</v>
      </c>
      <c r="E238" t="s">
        <v>751</v>
      </c>
      <c r="F238" t="s">
        <v>281</v>
      </c>
      <c r="G238" t="s">
        <v>9</v>
      </c>
      <c r="H238" t="s">
        <v>23</v>
      </c>
    </row>
    <row r="239" spans="1:8" x14ac:dyDescent="0.25">
      <c r="A239" t="s">
        <v>752</v>
      </c>
      <c r="B239" t="s">
        <v>753</v>
      </c>
      <c r="C239">
        <v>41</v>
      </c>
      <c r="D239" t="s">
        <v>13</v>
      </c>
      <c r="E239" t="s">
        <v>754</v>
      </c>
      <c r="F239" t="s">
        <v>63</v>
      </c>
      <c r="G239" t="s">
        <v>9</v>
      </c>
      <c r="H239" t="s">
        <v>10</v>
      </c>
    </row>
    <row r="240" spans="1:8" x14ac:dyDescent="0.25">
      <c r="A240" t="s">
        <v>755</v>
      </c>
      <c r="B240" t="s">
        <v>756</v>
      </c>
      <c r="C240">
        <v>40</v>
      </c>
      <c r="D240" t="s">
        <v>6</v>
      </c>
      <c r="E240" t="s">
        <v>757</v>
      </c>
      <c r="F240" t="s">
        <v>40</v>
      </c>
      <c r="G240" t="s">
        <v>9</v>
      </c>
      <c r="H240" t="s">
        <v>16</v>
      </c>
    </row>
    <row r="241" spans="1:8" x14ac:dyDescent="0.25">
      <c r="A241" t="s">
        <v>758</v>
      </c>
      <c r="B241" t="s">
        <v>759</v>
      </c>
      <c r="C241">
        <v>58</v>
      </c>
      <c r="D241" t="s">
        <v>13</v>
      </c>
      <c r="E241" t="s">
        <v>760</v>
      </c>
      <c r="F241" t="s">
        <v>178</v>
      </c>
      <c r="G241" t="s">
        <v>9</v>
      </c>
      <c r="H241" t="s">
        <v>16</v>
      </c>
    </row>
    <row r="242" spans="1:8" x14ac:dyDescent="0.25">
      <c r="A242" t="s">
        <v>761</v>
      </c>
      <c r="B242" t="s">
        <v>762</v>
      </c>
      <c r="C242">
        <v>59</v>
      </c>
      <c r="D242" t="s">
        <v>13</v>
      </c>
      <c r="E242" t="s">
        <v>763</v>
      </c>
      <c r="F242" t="s">
        <v>152</v>
      </c>
      <c r="G242" t="s">
        <v>9</v>
      </c>
      <c r="H242" t="s">
        <v>16</v>
      </c>
    </row>
    <row r="243" spans="1:8" x14ac:dyDescent="0.25">
      <c r="A243" t="s">
        <v>764</v>
      </c>
      <c r="B243" t="s">
        <v>765</v>
      </c>
      <c r="C243">
        <v>31</v>
      </c>
      <c r="D243" t="s">
        <v>6</v>
      </c>
      <c r="E243" t="s">
        <v>766</v>
      </c>
      <c r="F243" t="s">
        <v>281</v>
      </c>
      <c r="G243" t="s">
        <v>9</v>
      </c>
      <c r="H243" t="s">
        <v>16</v>
      </c>
    </row>
    <row r="244" spans="1:8" x14ac:dyDescent="0.25">
      <c r="A244" t="s">
        <v>767</v>
      </c>
      <c r="B244" t="s">
        <v>768</v>
      </c>
      <c r="C244">
        <v>58</v>
      </c>
      <c r="D244" t="s">
        <v>13</v>
      </c>
      <c r="E244" t="s">
        <v>769</v>
      </c>
      <c r="F244" t="s">
        <v>163</v>
      </c>
      <c r="G244" t="s">
        <v>9</v>
      </c>
      <c r="H244" t="s">
        <v>28</v>
      </c>
    </row>
    <row r="245" spans="1:8" x14ac:dyDescent="0.25">
      <c r="A245" t="s">
        <v>770</v>
      </c>
      <c r="B245" t="s">
        <v>771</v>
      </c>
      <c r="C245">
        <v>56</v>
      </c>
      <c r="D245" t="s">
        <v>13</v>
      </c>
      <c r="E245" t="s">
        <v>772</v>
      </c>
      <c r="F245" t="s">
        <v>351</v>
      </c>
      <c r="G245" t="s">
        <v>9</v>
      </c>
      <c r="H245" t="s">
        <v>10</v>
      </c>
    </row>
    <row r="246" spans="1:8" x14ac:dyDescent="0.25">
      <c r="A246" t="s">
        <v>773</v>
      </c>
      <c r="B246" t="s">
        <v>774</v>
      </c>
      <c r="C246">
        <v>19</v>
      </c>
      <c r="D246" t="s">
        <v>6</v>
      </c>
      <c r="E246" t="s">
        <v>775</v>
      </c>
      <c r="F246" t="s">
        <v>114</v>
      </c>
      <c r="G246" t="s">
        <v>9</v>
      </c>
      <c r="H246" t="s">
        <v>23</v>
      </c>
    </row>
    <row r="247" spans="1:8" x14ac:dyDescent="0.25">
      <c r="A247" t="s">
        <v>776</v>
      </c>
      <c r="B247" t="s">
        <v>777</v>
      </c>
      <c r="C247">
        <v>57</v>
      </c>
      <c r="D247" t="s">
        <v>13</v>
      </c>
      <c r="E247" t="s">
        <v>778</v>
      </c>
      <c r="F247" t="s">
        <v>152</v>
      </c>
      <c r="G247" t="s">
        <v>9</v>
      </c>
      <c r="H247" t="s">
        <v>16</v>
      </c>
    </row>
    <row r="248" spans="1:8" x14ac:dyDescent="0.25">
      <c r="A248" t="s">
        <v>779</v>
      </c>
      <c r="B248" t="s">
        <v>780</v>
      </c>
      <c r="C248">
        <v>58</v>
      </c>
      <c r="D248" t="s">
        <v>6</v>
      </c>
      <c r="E248" t="s">
        <v>781</v>
      </c>
      <c r="F248" t="s">
        <v>285</v>
      </c>
      <c r="G248" t="s">
        <v>9</v>
      </c>
      <c r="H248" t="s">
        <v>23</v>
      </c>
    </row>
    <row r="249" spans="1:8" x14ac:dyDescent="0.25">
      <c r="A249" t="s">
        <v>782</v>
      </c>
      <c r="B249" t="s">
        <v>783</v>
      </c>
      <c r="C249">
        <v>32</v>
      </c>
      <c r="D249" t="s">
        <v>6</v>
      </c>
      <c r="E249" t="s">
        <v>784</v>
      </c>
      <c r="F249" t="s">
        <v>44</v>
      </c>
      <c r="G249" t="s">
        <v>9</v>
      </c>
      <c r="H249" t="s">
        <v>16</v>
      </c>
    </row>
    <row r="250" spans="1:8" x14ac:dyDescent="0.25">
      <c r="A250" t="s">
        <v>785</v>
      </c>
      <c r="B250" t="s">
        <v>786</v>
      </c>
      <c r="C250">
        <v>19</v>
      </c>
      <c r="D250" t="s">
        <v>6</v>
      </c>
      <c r="E250" t="s">
        <v>787</v>
      </c>
      <c r="F250" t="s">
        <v>178</v>
      </c>
      <c r="G250" t="s">
        <v>9</v>
      </c>
      <c r="H250" t="s">
        <v>10</v>
      </c>
    </row>
    <row r="251" spans="1:8" x14ac:dyDescent="0.25">
      <c r="A251" t="s">
        <v>788</v>
      </c>
      <c r="B251" t="s">
        <v>789</v>
      </c>
      <c r="C251">
        <v>41</v>
      </c>
      <c r="D251" t="s">
        <v>13</v>
      </c>
      <c r="E251" t="s">
        <v>790</v>
      </c>
      <c r="F251" t="s">
        <v>55</v>
      </c>
      <c r="G251" t="s">
        <v>9</v>
      </c>
      <c r="H251" t="s">
        <v>10</v>
      </c>
    </row>
    <row r="252" spans="1:8" x14ac:dyDescent="0.25">
      <c r="A252" t="s">
        <v>791</v>
      </c>
      <c r="B252" t="s">
        <v>792</v>
      </c>
      <c r="C252">
        <v>48</v>
      </c>
      <c r="D252" t="s">
        <v>6</v>
      </c>
      <c r="E252" t="s">
        <v>793</v>
      </c>
      <c r="F252" t="s">
        <v>89</v>
      </c>
      <c r="G252" t="s">
        <v>9</v>
      </c>
      <c r="H252" t="s">
        <v>16</v>
      </c>
    </row>
    <row r="253" spans="1:8" x14ac:dyDescent="0.25">
      <c r="A253" t="s">
        <v>794</v>
      </c>
      <c r="B253" t="s">
        <v>795</v>
      </c>
      <c r="C253">
        <v>64</v>
      </c>
      <c r="D253" t="s">
        <v>6</v>
      </c>
      <c r="E253" t="s">
        <v>796</v>
      </c>
      <c r="F253" t="s">
        <v>19</v>
      </c>
      <c r="G253" t="s">
        <v>9</v>
      </c>
      <c r="H253" t="s">
        <v>28</v>
      </c>
    </row>
    <row r="254" spans="1:8" x14ac:dyDescent="0.25">
      <c r="A254" t="s">
        <v>797</v>
      </c>
      <c r="B254" t="s">
        <v>798</v>
      </c>
      <c r="C254">
        <v>26</v>
      </c>
      <c r="D254" t="s">
        <v>6</v>
      </c>
      <c r="E254" t="s">
        <v>799</v>
      </c>
      <c r="F254" t="s">
        <v>36</v>
      </c>
      <c r="G254" t="s">
        <v>9</v>
      </c>
      <c r="H254" t="s">
        <v>28</v>
      </c>
    </row>
    <row r="255" spans="1:8" x14ac:dyDescent="0.25">
      <c r="A255" t="s">
        <v>800</v>
      </c>
      <c r="B255" t="s">
        <v>3938</v>
      </c>
      <c r="C255">
        <v>32</v>
      </c>
      <c r="D255" t="s">
        <v>6</v>
      </c>
      <c r="E255" t="s">
        <v>801</v>
      </c>
      <c r="F255" t="s">
        <v>316</v>
      </c>
      <c r="G255" t="s">
        <v>9</v>
      </c>
      <c r="H255" t="s">
        <v>23</v>
      </c>
    </row>
    <row r="256" spans="1:8" x14ac:dyDescent="0.25">
      <c r="A256" t="s">
        <v>802</v>
      </c>
      <c r="B256" t="s">
        <v>803</v>
      </c>
      <c r="C256">
        <v>34</v>
      </c>
      <c r="D256" t="s">
        <v>6</v>
      </c>
      <c r="E256" t="s">
        <v>804</v>
      </c>
      <c r="F256" t="s">
        <v>159</v>
      </c>
      <c r="G256" t="s">
        <v>9</v>
      </c>
      <c r="H256" t="s">
        <v>28</v>
      </c>
    </row>
    <row r="257" spans="1:8" x14ac:dyDescent="0.25">
      <c r="A257" t="s">
        <v>805</v>
      </c>
      <c r="B257" t="s">
        <v>806</v>
      </c>
      <c r="C257">
        <v>21</v>
      </c>
      <c r="D257" t="s">
        <v>6</v>
      </c>
      <c r="E257" t="s">
        <v>807</v>
      </c>
      <c r="F257" t="s">
        <v>22</v>
      </c>
      <c r="G257" t="s">
        <v>9</v>
      </c>
      <c r="H257" t="s">
        <v>10</v>
      </c>
    </row>
    <row r="258" spans="1:8" x14ac:dyDescent="0.25">
      <c r="A258" t="s">
        <v>808</v>
      </c>
      <c r="B258" t="s">
        <v>809</v>
      </c>
      <c r="C258">
        <v>57</v>
      </c>
      <c r="D258" t="s">
        <v>6</v>
      </c>
      <c r="E258" t="s">
        <v>810</v>
      </c>
      <c r="F258" t="s">
        <v>285</v>
      </c>
      <c r="G258" t="s">
        <v>9</v>
      </c>
      <c r="H258" t="s">
        <v>16</v>
      </c>
    </row>
    <row r="259" spans="1:8" x14ac:dyDescent="0.25">
      <c r="A259" t="s">
        <v>811</v>
      </c>
      <c r="B259" t="s">
        <v>812</v>
      </c>
      <c r="C259">
        <v>42</v>
      </c>
      <c r="D259" t="s">
        <v>6</v>
      </c>
      <c r="E259" t="s">
        <v>813</v>
      </c>
      <c r="F259" t="s">
        <v>706</v>
      </c>
      <c r="G259" t="s">
        <v>9</v>
      </c>
      <c r="H259" t="s">
        <v>28</v>
      </c>
    </row>
    <row r="260" spans="1:8" x14ac:dyDescent="0.25">
      <c r="A260" t="s">
        <v>814</v>
      </c>
      <c r="B260" t="s">
        <v>815</v>
      </c>
      <c r="C260">
        <v>24</v>
      </c>
      <c r="D260" t="s">
        <v>13</v>
      </c>
      <c r="E260" t="s">
        <v>816</v>
      </c>
      <c r="F260" t="s">
        <v>351</v>
      </c>
      <c r="G260" t="s">
        <v>9</v>
      </c>
      <c r="H260" t="s">
        <v>16</v>
      </c>
    </row>
    <row r="261" spans="1:8" x14ac:dyDescent="0.25">
      <c r="A261" t="s">
        <v>817</v>
      </c>
      <c r="B261" t="s">
        <v>818</v>
      </c>
      <c r="C261">
        <v>32</v>
      </c>
      <c r="D261" t="s">
        <v>13</v>
      </c>
      <c r="E261" t="s">
        <v>819</v>
      </c>
      <c r="F261" t="s">
        <v>93</v>
      </c>
      <c r="G261" t="s">
        <v>9</v>
      </c>
      <c r="H261" t="s">
        <v>28</v>
      </c>
    </row>
    <row r="262" spans="1:8" x14ac:dyDescent="0.25">
      <c r="A262" t="s">
        <v>820</v>
      </c>
      <c r="B262" t="s">
        <v>821</v>
      </c>
      <c r="C262">
        <v>63</v>
      </c>
      <c r="D262" t="s">
        <v>13</v>
      </c>
      <c r="E262" t="s">
        <v>822</v>
      </c>
      <c r="F262" t="s">
        <v>130</v>
      </c>
      <c r="G262" t="s">
        <v>9</v>
      </c>
      <c r="H262" t="s">
        <v>16</v>
      </c>
    </row>
    <row r="263" spans="1:8" x14ac:dyDescent="0.25">
      <c r="A263" t="s">
        <v>823</v>
      </c>
      <c r="B263" t="s">
        <v>824</v>
      </c>
      <c r="C263">
        <v>27</v>
      </c>
      <c r="D263" t="s">
        <v>13</v>
      </c>
      <c r="E263" t="s">
        <v>825</v>
      </c>
      <c r="F263" t="s">
        <v>32</v>
      </c>
      <c r="G263" t="s">
        <v>9</v>
      </c>
      <c r="H263" t="s">
        <v>28</v>
      </c>
    </row>
    <row r="264" spans="1:8" x14ac:dyDescent="0.25">
      <c r="A264" t="s">
        <v>826</v>
      </c>
      <c r="B264" t="s">
        <v>827</v>
      </c>
      <c r="C264">
        <v>60</v>
      </c>
      <c r="D264" t="s">
        <v>13</v>
      </c>
      <c r="E264" t="s">
        <v>828</v>
      </c>
      <c r="F264" t="s">
        <v>63</v>
      </c>
      <c r="G264" t="s">
        <v>9</v>
      </c>
      <c r="H264" t="s">
        <v>28</v>
      </c>
    </row>
    <row r="265" spans="1:8" x14ac:dyDescent="0.25">
      <c r="A265" t="s">
        <v>829</v>
      </c>
      <c r="B265" t="s">
        <v>830</v>
      </c>
      <c r="C265">
        <v>50</v>
      </c>
      <c r="D265" t="s">
        <v>6</v>
      </c>
      <c r="E265" t="s">
        <v>831</v>
      </c>
      <c r="F265" t="s">
        <v>320</v>
      </c>
      <c r="G265" t="s">
        <v>9</v>
      </c>
      <c r="H265" t="s">
        <v>23</v>
      </c>
    </row>
    <row r="266" spans="1:8" x14ac:dyDescent="0.25">
      <c r="A266" t="s">
        <v>832</v>
      </c>
      <c r="B266" t="s">
        <v>833</v>
      </c>
      <c r="C266">
        <v>25</v>
      </c>
      <c r="D266" t="s">
        <v>6</v>
      </c>
      <c r="E266" t="s">
        <v>834</v>
      </c>
      <c r="F266" t="s">
        <v>835</v>
      </c>
      <c r="G266" t="s">
        <v>9</v>
      </c>
      <c r="H266" t="s">
        <v>10</v>
      </c>
    </row>
    <row r="267" spans="1:8" x14ac:dyDescent="0.25">
      <c r="A267" t="s">
        <v>836</v>
      </c>
      <c r="B267" t="s">
        <v>837</v>
      </c>
      <c r="C267">
        <v>38</v>
      </c>
      <c r="D267" t="s">
        <v>6</v>
      </c>
      <c r="E267" t="s">
        <v>838</v>
      </c>
      <c r="F267" t="s">
        <v>231</v>
      </c>
      <c r="G267" t="s">
        <v>9</v>
      </c>
      <c r="H267" t="s">
        <v>28</v>
      </c>
    </row>
    <row r="268" spans="1:8" x14ac:dyDescent="0.25">
      <c r="A268" t="s">
        <v>839</v>
      </c>
      <c r="B268" t="s">
        <v>840</v>
      </c>
      <c r="C268">
        <v>32</v>
      </c>
      <c r="D268" t="s">
        <v>13</v>
      </c>
      <c r="E268" t="s">
        <v>841</v>
      </c>
      <c r="F268" t="s">
        <v>579</v>
      </c>
      <c r="G268" t="s">
        <v>9</v>
      </c>
      <c r="H268" t="s">
        <v>23</v>
      </c>
    </row>
    <row r="269" spans="1:8" x14ac:dyDescent="0.25">
      <c r="A269" t="s">
        <v>842</v>
      </c>
      <c r="B269" t="s">
        <v>843</v>
      </c>
      <c r="C269">
        <v>18</v>
      </c>
      <c r="D269" t="s">
        <v>6</v>
      </c>
      <c r="E269" t="s">
        <v>772</v>
      </c>
      <c r="F269" t="s">
        <v>63</v>
      </c>
      <c r="G269" t="s">
        <v>9</v>
      </c>
      <c r="H269" t="s">
        <v>23</v>
      </c>
    </row>
    <row r="270" spans="1:8" x14ac:dyDescent="0.25">
      <c r="A270" t="s">
        <v>844</v>
      </c>
      <c r="B270" t="s">
        <v>845</v>
      </c>
      <c r="C270">
        <v>53</v>
      </c>
      <c r="D270" t="s">
        <v>13</v>
      </c>
      <c r="E270" t="s">
        <v>846</v>
      </c>
      <c r="F270" t="s">
        <v>195</v>
      </c>
      <c r="G270" t="s">
        <v>9</v>
      </c>
      <c r="H270" t="s">
        <v>23</v>
      </c>
    </row>
    <row r="271" spans="1:8" x14ac:dyDescent="0.25">
      <c r="A271" t="s">
        <v>847</v>
      </c>
      <c r="B271" t="s">
        <v>848</v>
      </c>
      <c r="C271">
        <v>45</v>
      </c>
      <c r="D271" t="s">
        <v>13</v>
      </c>
      <c r="E271" t="s">
        <v>849</v>
      </c>
      <c r="F271" t="s">
        <v>27</v>
      </c>
      <c r="G271" t="s">
        <v>9</v>
      </c>
      <c r="H271" t="s">
        <v>28</v>
      </c>
    </row>
    <row r="272" spans="1:8" x14ac:dyDescent="0.25">
      <c r="A272" t="s">
        <v>850</v>
      </c>
      <c r="B272" t="s">
        <v>851</v>
      </c>
      <c r="C272">
        <v>31</v>
      </c>
      <c r="D272" t="s">
        <v>13</v>
      </c>
      <c r="E272" t="s">
        <v>852</v>
      </c>
      <c r="F272" t="s">
        <v>320</v>
      </c>
      <c r="G272" t="s">
        <v>9</v>
      </c>
      <c r="H272" t="s">
        <v>10</v>
      </c>
    </row>
    <row r="273" spans="1:8" x14ac:dyDescent="0.25">
      <c r="A273" t="s">
        <v>853</v>
      </c>
      <c r="B273" t="s">
        <v>3939</v>
      </c>
      <c r="C273">
        <v>64</v>
      </c>
      <c r="D273" t="s">
        <v>6</v>
      </c>
      <c r="E273" t="s">
        <v>854</v>
      </c>
      <c r="F273" t="s">
        <v>67</v>
      </c>
      <c r="G273" t="s">
        <v>9</v>
      </c>
      <c r="H273" t="s">
        <v>16</v>
      </c>
    </row>
    <row r="274" spans="1:8" x14ac:dyDescent="0.25">
      <c r="A274" t="s">
        <v>855</v>
      </c>
      <c r="B274" t="s">
        <v>856</v>
      </c>
      <c r="C274">
        <v>48</v>
      </c>
      <c r="D274" t="s">
        <v>13</v>
      </c>
      <c r="E274" t="s">
        <v>857</v>
      </c>
      <c r="F274" t="s">
        <v>27</v>
      </c>
      <c r="G274" t="s">
        <v>9</v>
      </c>
      <c r="H274" t="s">
        <v>10</v>
      </c>
    </row>
    <row r="275" spans="1:8" x14ac:dyDescent="0.25">
      <c r="A275" t="s">
        <v>858</v>
      </c>
      <c r="B275" t="s">
        <v>859</v>
      </c>
      <c r="C275">
        <v>23</v>
      </c>
      <c r="D275" t="s">
        <v>6</v>
      </c>
      <c r="E275" t="s">
        <v>860</v>
      </c>
      <c r="F275" t="s">
        <v>306</v>
      </c>
      <c r="G275" t="s">
        <v>9</v>
      </c>
      <c r="H275" t="s">
        <v>23</v>
      </c>
    </row>
    <row r="276" spans="1:8" x14ac:dyDescent="0.25">
      <c r="A276" t="s">
        <v>861</v>
      </c>
      <c r="B276" t="s">
        <v>862</v>
      </c>
      <c r="C276">
        <v>38</v>
      </c>
      <c r="D276" t="s">
        <v>6</v>
      </c>
      <c r="E276" t="s">
        <v>863</v>
      </c>
      <c r="F276" t="s">
        <v>167</v>
      </c>
      <c r="G276" t="s">
        <v>9</v>
      </c>
      <c r="H276" t="s">
        <v>28</v>
      </c>
    </row>
    <row r="277" spans="1:8" x14ac:dyDescent="0.25">
      <c r="A277" t="s">
        <v>864</v>
      </c>
      <c r="B277" t="s">
        <v>865</v>
      </c>
      <c r="C277">
        <v>22</v>
      </c>
      <c r="D277" t="s">
        <v>6</v>
      </c>
      <c r="E277" t="s">
        <v>866</v>
      </c>
      <c r="F277" t="s">
        <v>579</v>
      </c>
      <c r="G277" t="s">
        <v>9</v>
      </c>
      <c r="H277" t="s">
        <v>10</v>
      </c>
    </row>
    <row r="278" spans="1:8" x14ac:dyDescent="0.25">
      <c r="A278" t="s">
        <v>867</v>
      </c>
      <c r="B278" t="s">
        <v>868</v>
      </c>
      <c r="C278">
        <v>38</v>
      </c>
      <c r="D278" t="s">
        <v>6</v>
      </c>
      <c r="E278" t="s">
        <v>869</v>
      </c>
      <c r="F278" t="s">
        <v>178</v>
      </c>
      <c r="G278" t="s">
        <v>9</v>
      </c>
      <c r="H278" t="s">
        <v>10</v>
      </c>
    </row>
    <row r="279" spans="1:8" x14ac:dyDescent="0.25">
      <c r="A279" t="s">
        <v>870</v>
      </c>
      <c r="B279" t="s">
        <v>871</v>
      </c>
      <c r="C279">
        <v>22</v>
      </c>
      <c r="D279" t="s">
        <v>13</v>
      </c>
      <c r="E279" t="s">
        <v>872</v>
      </c>
      <c r="F279" t="s">
        <v>268</v>
      </c>
      <c r="G279" t="s">
        <v>9</v>
      </c>
      <c r="H279" t="s">
        <v>16</v>
      </c>
    </row>
    <row r="280" spans="1:8" x14ac:dyDescent="0.25">
      <c r="A280" t="s">
        <v>873</v>
      </c>
      <c r="B280" t="s">
        <v>874</v>
      </c>
      <c r="C280">
        <v>42</v>
      </c>
      <c r="D280" t="s">
        <v>13</v>
      </c>
      <c r="E280" t="s">
        <v>875</v>
      </c>
      <c r="F280" t="s">
        <v>211</v>
      </c>
      <c r="G280" t="s">
        <v>9</v>
      </c>
      <c r="H280" t="s">
        <v>16</v>
      </c>
    </row>
    <row r="281" spans="1:8" x14ac:dyDescent="0.25">
      <c r="A281" t="s">
        <v>876</v>
      </c>
      <c r="B281" t="s">
        <v>877</v>
      </c>
      <c r="C281">
        <v>21</v>
      </c>
      <c r="D281" t="s">
        <v>13</v>
      </c>
      <c r="E281" t="s">
        <v>878</v>
      </c>
      <c r="F281" t="s">
        <v>22</v>
      </c>
      <c r="G281" t="s">
        <v>9</v>
      </c>
      <c r="H281" t="s">
        <v>23</v>
      </c>
    </row>
    <row r="282" spans="1:8" x14ac:dyDescent="0.25">
      <c r="A282" t="s">
        <v>879</v>
      </c>
      <c r="B282" t="s">
        <v>880</v>
      </c>
      <c r="C282">
        <v>48</v>
      </c>
      <c r="D282" t="s">
        <v>6</v>
      </c>
      <c r="E282" t="s">
        <v>881</v>
      </c>
      <c r="F282" t="s">
        <v>96</v>
      </c>
      <c r="G282" t="s">
        <v>9</v>
      </c>
      <c r="H282" t="s">
        <v>23</v>
      </c>
    </row>
    <row r="283" spans="1:8" x14ac:dyDescent="0.25">
      <c r="A283" t="s">
        <v>882</v>
      </c>
      <c r="B283" t="s">
        <v>883</v>
      </c>
      <c r="C283">
        <v>59</v>
      </c>
      <c r="D283" t="s">
        <v>6</v>
      </c>
      <c r="E283" t="s">
        <v>884</v>
      </c>
      <c r="F283" t="s">
        <v>163</v>
      </c>
      <c r="G283" t="s">
        <v>9</v>
      </c>
      <c r="H283" t="s">
        <v>16</v>
      </c>
    </row>
    <row r="284" spans="1:8" x14ac:dyDescent="0.25">
      <c r="A284" t="s">
        <v>885</v>
      </c>
      <c r="B284" t="s">
        <v>886</v>
      </c>
      <c r="C284">
        <v>46</v>
      </c>
      <c r="D284" t="s">
        <v>13</v>
      </c>
      <c r="E284" t="s">
        <v>887</v>
      </c>
      <c r="F284" t="s">
        <v>85</v>
      </c>
      <c r="G284" t="s">
        <v>9</v>
      </c>
      <c r="H284" t="s">
        <v>10</v>
      </c>
    </row>
    <row r="285" spans="1:8" x14ac:dyDescent="0.25">
      <c r="A285" t="s">
        <v>888</v>
      </c>
      <c r="B285" t="s">
        <v>889</v>
      </c>
      <c r="C285">
        <v>54</v>
      </c>
      <c r="D285" t="s">
        <v>13</v>
      </c>
      <c r="E285" t="s">
        <v>890</v>
      </c>
      <c r="F285" t="s">
        <v>835</v>
      </c>
      <c r="G285" t="s">
        <v>9</v>
      </c>
      <c r="H285" t="s">
        <v>28</v>
      </c>
    </row>
    <row r="286" spans="1:8" x14ac:dyDescent="0.25">
      <c r="A286" t="s">
        <v>891</v>
      </c>
      <c r="B286" t="s">
        <v>892</v>
      </c>
      <c r="C286">
        <v>54</v>
      </c>
      <c r="D286" t="s">
        <v>6</v>
      </c>
      <c r="E286" t="s">
        <v>893</v>
      </c>
      <c r="F286" t="s">
        <v>163</v>
      </c>
      <c r="G286" t="s">
        <v>9</v>
      </c>
      <c r="H286" t="s">
        <v>10</v>
      </c>
    </row>
    <row r="287" spans="1:8" x14ac:dyDescent="0.25">
      <c r="A287" t="s">
        <v>894</v>
      </c>
      <c r="B287" t="s">
        <v>895</v>
      </c>
      <c r="C287">
        <v>46</v>
      </c>
      <c r="D287" t="s">
        <v>13</v>
      </c>
      <c r="E287" t="s">
        <v>896</v>
      </c>
      <c r="F287" t="s">
        <v>706</v>
      </c>
      <c r="G287" t="s">
        <v>9</v>
      </c>
      <c r="H287" t="s">
        <v>28</v>
      </c>
    </row>
    <row r="288" spans="1:8" x14ac:dyDescent="0.25">
      <c r="A288" t="s">
        <v>897</v>
      </c>
      <c r="B288" t="s">
        <v>898</v>
      </c>
      <c r="C288">
        <v>22</v>
      </c>
      <c r="D288" t="s">
        <v>6</v>
      </c>
      <c r="E288" t="s">
        <v>899</v>
      </c>
      <c r="F288" t="s">
        <v>36</v>
      </c>
      <c r="G288" t="s">
        <v>9</v>
      </c>
      <c r="H288" t="s">
        <v>28</v>
      </c>
    </row>
    <row r="289" spans="1:8" x14ac:dyDescent="0.25">
      <c r="A289" t="s">
        <v>900</v>
      </c>
      <c r="B289" t="s">
        <v>901</v>
      </c>
      <c r="C289">
        <v>22</v>
      </c>
      <c r="D289" t="s">
        <v>13</v>
      </c>
      <c r="E289" t="s">
        <v>902</v>
      </c>
      <c r="F289" t="s">
        <v>167</v>
      </c>
      <c r="G289" t="s">
        <v>9</v>
      </c>
      <c r="H289" t="s">
        <v>10</v>
      </c>
    </row>
    <row r="290" spans="1:8" x14ac:dyDescent="0.25">
      <c r="A290" t="s">
        <v>903</v>
      </c>
      <c r="B290" t="s">
        <v>904</v>
      </c>
      <c r="C290">
        <v>58</v>
      </c>
      <c r="D290" t="s">
        <v>6</v>
      </c>
      <c r="E290" t="s">
        <v>905</v>
      </c>
      <c r="F290" t="s">
        <v>163</v>
      </c>
      <c r="G290" t="s">
        <v>9</v>
      </c>
      <c r="H290" t="s">
        <v>10</v>
      </c>
    </row>
    <row r="291" spans="1:8" x14ac:dyDescent="0.25">
      <c r="A291" t="s">
        <v>906</v>
      </c>
      <c r="B291" t="s">
        <v>907</v>
      </c>
      <c r="C291">
        <v>45</v>
      </c>
      <c r="D291" t="s">
        <v>6</v>
      </c>
      <c r="E291" t="s">
        <v>908</v>
      </c>
      <c r="F291" t="s">
        <v>22</v>
      </c>
      <c r="G291" t="s">
        <v>9</v>
      </c>
      <c r="H291" t="s">
        <v>23</v>
      </c>
    </row>
    <row r="292" spans="1:8" x14ac:dyDescent="0.25">
      <c r="A292" t="s">
        <v>909</v>
      </c>
      <c r="B292" t="s">
        <v>3940</v>
      </c>
      <c r="C292">
        <v>52</v>
      </c>
      <c r="D292" t="s">
        <v>13</v>
      </c>
      <c r="E292" t="s">
        <v>910</v>
      </c>
      <c r="F292" t="s">
        <v>281</v>
      </c>
      <c r="G292" t="s">
        <v>9</v>
      </c>
      <c r="H292" t="s">
        <v>28</v>
      </c>
    </row>
    <row r="293" spans="1:8" x14ac:dyDescent="0.25">
      <c r="A293" t="s">
        <v>911</v>
      </c>
      <c r="B293" t="s">
        <v>912</v>
      </c>
      <c r="C293">
        <v>40</v>
      </c>
      <c r="D293" t="s">
        <v>13</v>
      </c>
      <c r="E293" t="s">
        <v>913</v>
      </c>
      <c r="F293" t="s">
        <v>110</v>
      </c>
      <c r="G293" t="s">
        <v>9</v>
      </c>
      <c r="H293" t="s">
        <v>23</v>
      </c>
    </row>
    <row r="294" spans="1:8" x14ac:dyDescent="0.25">
      <c r="A294" t="s">
        <v>914</v>
      </c>
      <c r="B294" t="s">
        <v>915</v>
      </c>
      <c r="C294">
        <v>30</v>
      </c>
      <c r="D294" t="s">
        <v>6</v>
      </c>
      <c r="E294" t="s">
        <v>916</v>
      </c>
      <c r="F294" t="s">
        <v>195</v>
      </c>
      <c r="G294" t="s">
        <v>9</v>
      </c>
      <c r="H294" t="s">
        <v>28</v>
      </c>
    </row>
    <row r="295" spans="1:8" x14ac:dyDescent="0.25">
      <c r="A295" t="s">
        <v>917</v>
      </c>
      <c r="B295" t="s">
        <v>918</v>
      </c>
      <c r="C295">
        <v>56</v>
      </c>
      <c r="D295" t="s">
        <v>13</v>
      </c>
      <c r="E295" t="s">
        <v>919</v>
      </c>
      <c r="F295" t="s">
        <v>320</v>
      </c>
      <c r="G295" t="s">
        <v>9</v>
      </c>
      <c r="H295" t="s">
        <v>16</v>
      </c>
    </row>
    <row r="296" spans="1:8" x14ac:dyDescent="0.25">
      <c r="A296" t="s">
        <v>920</v>
      </c>
      <c r="B296" t="s">
        <v>921</v>
      </c>
      <c r="C296">
        <v>29</v>
      </c>
      <c r="D296" t="s">
        <v>6</v>
      </c>
      <c r="E296" t="s">
        <v>564</v>
      </c>
      <c r="F296" t="s">
        <v>63</v>
      </c>
      <c r="G296" t="s">
        <v>9</v>
      </c>
      <c r="H296" t="s">
        <v>16</v>
      </c>
    </row>
    <row r="297" spans="1:8" x14ac:dyDescent="0.25">
      <c r="A297" t="s">
        <v>922</v>
      </c>
      <c r="B297" t="s">
        <v>923</v>
      </c>
      <c r="C297">
        <v>19</v>
      </c>
      <c r="D297" t="s">
        <v>13</v>
      </c>
      <c r="E297" t="s">
        <v>924</v>
      </c>
      <c r="F297" t="s">
        <v>59</v>
      </c>
      <c r="G297" t="s">
        <v>9</v>
      </c>
      <c r="H297" t="s">
        <v>23</v>
      </c>
    </row>
    <row r="298" spans="1:8" x14ac:dyDescent="0.25">
      <c r="A298" t="s">
        <v>925</v>
      </c>
      <c r="B298" t="s">
        <v>926</v>
      </c>
      <c r="C298">
        <v>28</v>
      </c>
      <c r="D298" t="s">
        <v>13</v>
      </c>
      <c r="E298" t="s">
        <v>291</v>
      </c>
      <c r="F298" t="s">
        <v>40</v>
      </c>
      <c r="G298" t="s">
        <v>9</v>
      </c>
      <c r="H298" t="s">
        <v>23</v>
      </c>
    </row>
    <row r="299" spans="1:8" x14ac:dyDescent="0.25">
      <c r="A299" t="s">
        <v>927</v>
      </c>
      <c r="B299" t="s">
        <v>928</v>
      </c>
      <c r="C299">
        <v>47</v>
      </c>
      <c r="D299" t="s">
        <v>13</v>
      </c>
      <c r="E299" t="s">
        <v>929</v>
      </c>
      <c r="F299" t="s">
        <v>110</v>
      </c>
      <c r="G299" t="s">
        <v>9</v>
      </c>
      <c r="H299" t="s">
        <v>28</v>
      </c>
    </row>
    <row r="300" spans="1:8" x14ac:dyDescent="0.25">
      <c r="A300" t="s">
        <v>930</v>
      </c>
      <c r="B300" t="s">
        <v>931</v>
      </c>
      <c r="C300">
        <v>64</v>
      </c>
      <c r="D300" t="s">
        <v>6</v>
      </c>
      <c r="E300" t="s">
        <v>932</v>
      </c>
      <c r="F300" t="s">
        <v>426</v>
      </c>
      <c r="G300" t="s">
        <v>9</v>
      </c>
      <c r="H300" t="s">
        <v>16</v>
      </c>
    </row>
    <row r="301" spans="1:8" x14ac:dyDescent="0.25">
      <c r="A301" t="s">
        <v>933</v>
      </c>
      <c r="B301" t="s">
        <v>934</v>
      </c>
      <c r="C301">
        <v>48</v>
      </c>
      <c r="D301" t="s">
        <v>13</v>
      </c>
      <c r="E301" t="s">
        <v>935</v>
      </c>
      <c r="F301" t="s">
        <v>320</v>
      </c>
      <c r="G301" t="s">
        <v>9</v>
      </c>
      <c r="H301" t="s">
        <v>16</v>
      </c>
    </row>
    <row r="302" spans="1:8" x14ac:dyDescent="0.25">
      <c r="A302" t="s">
        <v>936</v>
      </c>
      <c r="B302" t="s">
        <v>937</v>
      </c>
      <c r="C302">
        <v>29</v>
      </c>
      <c r="D302" t="s">
        <v>6</v>
      </c>
      <c r="E302" t="s">
        <v>938</v>
      </c>
      <c r="F302" t="s">
        <v>32</v>
      </c>
      <c r="G302" t="s">
        <v>9</v>
      </c>
      <c r="H302" t="s">
        <v>28</v>
      </c>
    </row>
    <row r="303" spans="1:8" x14ac:dyDescent="0.25">
      <c r="A303" t="s">
        <v>939</v>
      </c>
      <c r="B303" t="s">
        <v>940</v>
      </c>
      <c r="C303">
        <v>50</v>
      </c>
      <c r="D303" t="s">
        <v>6</v>
      </c>
      <c r="E303" t="s">
        <v>941</v>
      </c>
      <c r="F303" t="s">
        <v>281</v>
      </c>
      <c r="G303" t="s">
        <v>9</v>
      </c>
      <c r="H303" t="s">
        <v>10</v>
      </c>
    </row>
    <row r="304" spans="1:8" x14ac:dyDescent="0.25">
      <c r="A304" t="s">
        <v>942</v>
      </c>
      <c r="B304" t="s">
        <v>943</v>
      </c>
      <c r="C304">
        <v>36</v>
      </c>
      <c r="D304" t="s">
        <v>6</v>
      </c>
      <c r="E304" t="s">
        <v>944</v>
      </c>
      <c r="F304" t="s">
        <v>130</v>
      </c>
      <c r="G304" t="s">
        <v>9</v>
      </c>
      <c r="H304" t="s">
        <v>10</v>
      </c>
    </row>
    <row r="305" spans="1:8" x14ac:dyDescent="0.25">
      <c r="A305" t="s">
        <v>945</v>
      </c>
      <c r="B305" t="s">
        <v>946</v>
      </c>
      <c r="C305">
        <v>23</v>
      </c>
      <c r="D305" t="s">
        <v>13</v>
      </c>
      <c r="E305" t="s">
        <v>947</v>
      </c>
      <c r="F305" t="s">
        <v>89</v>
      </c>
      <c r="G305" t="s">
        <v>9</v>
      </c>
      <c r="H305" t="s">
        <v>16</v>
      </c>
    </row>
    <row r="306" spans="1:8" x14ac:dyDescent="0.25">
      <c r="A306" t="s">
        <v>948</v>
      </c>
      <c r="B306" t="s">
        <v>3941</v>
      </c>
      <c r="C306">
        <v>41</v>
      </c>
      <c r="D306" t="s">
        <v>6</v>
      </c>
      <c r="E306" t="s">
        <v>949</v>
      </c>
      <c r="F306" t="s">
        <v>59</v>
      </c>
      <c r="G306" t="s">
        <v>9</v>
      </c>
      <c r="H306" t="s">
        <v>28</v>
      </c>
    </row>
    <row r="307" spans="1:8" x14ac:dyDescent="0.25">
      <c r="A307" t="s">
        <v>950</v>
      </c>
      <c r="B307" t="s">
        <v>951</v>
      </c>
      <c r="C307">
        <v>64</v>
      </c>
      <c r="D307" t="s">
        <v>6</v>
      </c>
      <c r="E307" t="s">
        <v>952</v>
      </c>
      <c r="F307" t="s">
        <v>71</v>
      </c>
      <c r="G307" t="s">
        <v>9</v>
      </c>
      <c r="H307" t="s">
        <v>16</v>
      </c>
    </row>
    <row r="308" spans="1:8" x14ac:dyDescent="0.25">
      <c r="A308" t="s">
        <v>953</v>
      </c>
      <c r="B308" t="s">
        <v>954</v>
      </c>
      <c r="C308">
        <v>44</v>
      </c>
      <c r="D308" t="s">
        <v>6</v>
      </c>
      <c r="E308" t="s">
        <v>955</v>
      </c>
      <c r="F308" t="s">
        <v>231</v>
      </c>
      <c r="G308" t="s">
        <v>9</v>
      </c>
      <c r="H308" t="s">
        <v>16</v>
      </c>
    </row>
    <row r="309" spans="1:8" x14ac:dyDescent="0.25">
      <c r="A309" t="s">
        <v>956</v>
      </c>
      <c r="B309" t="s">
        <v>957</v>
      </c>
      <c r="C309">
        <v>56</v>
      </c>
      <c r="D309" t="s">
        <v>13</v>
      </c>
      <c r="E309" t="s">
        <v>958</v>
      </c>
      <c r="F309" t="s">
        <v>19</v>
      </c>
      <c r="G309" t="s">
        <v>9</v>
      </c>
      <c r="H309" t="s">
        <v>23</v>
      </c>
    </row>
    <row r="310" spans="1:8" x14ac:dyDescent="0.25">
      <c r="A310" t="s">
        <v>959</v>
      </c>
      <c r="B310" t="s">
        <v>960</v>
      </c>
      <c r="C310">
        <v>60</v>
      </c>
      <c r="D310" t="s">
        <v>13</v>
      </c>
      <c r="E310" t="s">
        <v>961</v>
      </c>
      <c r="F310" t="s">
        <v>261</v>
      </c>
      <c r="G310" t="s">
        <v>9</v>
      </c>
      <c r="H310" t="s">
        <v>10</v>
      </c>
    </row>
    <row r="311" spans="1:8" x14ac:dyDescent="0.25">
      <c r="A311" t="s">
        <v>962</v>
      </c>
      <c r="B311" t="s">
        <v>963</v>
      </c>
      <c r="C311">
        <v>41</v>
      </c>
      <c r="D311" t="s">
        <v>13</v>
      </c>
      <c r="E311" t="s">
        <v>964</v>
      </c>
      <c r="F311" t="s">
        <v>27</v>
      </c>
      <c r="G311" t="s">
        <v>9</v>
      </c>
      <c r="H311" t="s">
        <v>23</v>
      </c>
    </row>
    <row r="312" spans="1:8" x14ac:dyDescent="0.25">
      <c r="A312" t="s">
        <v>965</v>
      </c>
      <c r="B312" t="s">
        <v>966</v>
      </c>
      <c r="C312">
        <v>20</v>
      </c>
      <c r="D312" t="s">
        <v>6</v>
      </c>
      <c r="E312" t="s">
        <v>967</v>
      </c>
      <c r="F312" t="s">
        <v>167</v>
      </c>
      <c r="G312" t="s">
        <v>9</v>
      </c>
      <c r="H312" t="s">
        <v>28</v>
      </c>
    </row>
    <row r="313" spans="1:8" x14ac:dyDescent="0.25">
      <c r="A313" t="s">
        <v>968</v>
      </c>
      <c r="B313" t="s">
        <v>969</v>
      </c>
      <c r="C313">
        <v>35</v>
      </c>
      <c r="D313" t="s">
        <v>6</v>
      </c>
      <c r="E313" t="s">
        <v>970</v>
      </c>
      <c r="F313" t="s">
        <v>32</v>
      </c>
      <c r="G313" t="s">
        <v>9</v>
      </c>
      <c r="H313" t="s">
        <v>16</v>
      </c>
    </row>
    <row r="314" spans="1:8" x14ac:dyDescent="0.25">
      <c r="A314" t="s">
        <v>971</v>
      </c>
      <c r="B314" t="s">
        <v>972</v>
      </c>
      <c r="C314">
        <v>47</v>
      </c>
      <c r="D314" t="s">
        <v>13</v>
      </c>
      <c r="E314" t="s">
        <v>973</v>
      </c>
      <c r="F314" t="s">
        <v>89</v>
      </c>
      <c r="G314" t="s">
        <v>9</v>
      </c>
      <c r="H314" t="s">
        <v>28</v>
      </c>
    </row>
    <row r="315" spans="1:8" x14ac:dyDescent="0.25">
      <c r="A315" t="s">
        <v>974</v>
      </c>
      <c r="B315" t="s">
        <v>975</v>
      </c>
      <c r="C315">
        <v>62</v>
      </c>
      <c r="D315" t="s">
        <v>6</v>
      </c>
      <c r="E315" t="s">
        <v>976</v>
      </c>
      <c r="F315" t="s">
        <v>136</v>
      </c>
      <c r="G315" t="s">
        <v>9</v>
      </c>
      <c r="H315" t="s">
        <v>16</v>
      </c>
    </row>
    <row r="316" spans="1:8" x14ac:dyDescent="0.25">
      <c r="A316" t="s">
        <v>977</v>
      </c>
      <c r="B316" t="s">
        <v>978</v>
      </c>
      <c r="C316">
        <v>53</v>
      </c>
      <c r="D316" t="s">
        <v>13</v>
      </c>
      <c r="E316" t="s">
        <v>979</v>
      </c>
      <c r="F316" t="s">
        <v>71</v>
      </c>
      <c r="G316" t="s">
        <v>9</v>
      </c>
      <c r="H316" t="s">
        <v>28</v>
      </c>
    </row>
    <row r="317" spans="1:8" x14ac:dyDescent="0.25">
      <c r="A317" t="s">
        <v>980</v>
      </c>
      <c r="B317" t="s">
        <v>981</v>
      </c>
      <c r="C317">
        <v>49</v>
      </c>
      <c r="D317" t="s">
        <v>6</v>
      </c>
      <c r="E317" t="s">
        <v>982</v>
      </c>
      <c r="F317" t="s">
        <v>706</v>
      </c>
      <c r="G317" t="s">
        <v>9</v>
      </c>
      <c r="H317" t="s">
        <v>28</v>
      </c>
    </row>
    <row r="318" spans="1:8" x14ac:dyDescent="0.25">
      <c r="A318" t="s">
        <v>983</v>
      </c>
      <c r="B318" t="s">
        <v>984</v>
      </c>
      <c r="C318">
        <v>34</v>
      </c>
      <c r="D318" t="s">
        <v>6</v>
      </c>
      <c r="E318" t="s">
        <v>985</v>
      </c>
      <c r="F318" t="s">
        <v>136</v>
      </c>
      <c r="G318" t="s">
        <v>9</v>
      </c>
      <c r="H318" t="s">
        <v>10</v>
      </c>
    </row>
    <row r="319" spans="1:8" x14ac:dyDescent="0.25">
      <c r="A319" t="s">
        <v>986</v>
      </c>
      <c r="B319" t="s">
        <v>987</v>
      </c>
      <c r="C319">
        <v>64</v>
      </c>
      <c r="D319" t="s">
        <v>13</v>
      </c>
      <c r="E319" t="s">
        <v>988</v>
      </c>
      <c r="F319" t="s">
        <v>44</v>
      </c>
      <c r="G319" t="s">
        <v>9</v>
      </c>
      <c r="H319" t="s">
        <v>10</v>
      </c>
    </row>
    <row r="320" spans="1:8" x14ac:dyDescent="0.25">
      <c r="A320" t="s">
        <v>989</v>
      </c>
      <c r="B320" t="s">
        <v>990</v>
      </c>
      <c r="C320">
        <v>25</v>
      </c>
      <c r="D320" t="s">
        <v>6</v>
      </c>
      <c r="E320" t="s">
        <v>991</v>
      </c>
      <c r="F320" t="s">
        <v>59</v>
      </c>
      <c r="G320" t="s">
        <v>9</v>
      </c>
      <c r="H320" t="s">
        <v>16</v>
      </c>
    </row>
    <row r="321" spans="1:8" x14ac:dyDescent="0.25">
      <c r="A321" t="s">
        <v>992</v>
      </c>
      <c r="B321" t="s">
        <v>993</v>
      </c>
      <c r="C321">
        <v>54</v>
      </c>
      <c r="D321" t="s">
        <v>6</v>
      </c>
      <c r="E321" t="s">
        <v>994</v>
      </c>
      <c r="F321" t="s">
        <v>306</v>
      </c>
      <c r="G321" t="s">
        <v>9</v>
      </c>
      <c r="H321" t="s">
        <v>16</v>
      </c>
    </row>
    <row r="322" spans="1:8" x14ac:dyDescent="0.25">
      <c r="A322" t="s">
        <v>995</v>
      </c>
      <c r="B322" t="s">
        <v>996</v>
      </c>
      <c r="C322">
        <v>34</v>
      </c>
      <c r="D322" t="s">
        <v>13</v>
      </c>
      <c r="E322" t="s">
        <v>997</v>
      </c>
      <c r="F322" t="s">
        <v>261</v>
      </c>
      <c r="G322" t="s">
        <v>9</v>
      </c>
      <c r="H322" t="s">
        <v>23</v>
      </c>
    </row>
    <row r="323" spans="1:8" x14ac:dyDescent="0.25">
      <c r="A323" t="s">
        <v>998</v>
      </c>
      <c r="B323" t="s">
        <v>999</v>
      </c>
      <c r="C323">
        <v>21</v>
      </c>
      <c r="D323" t="s">
        <v>13</v>
      </c>
      <c r="E323" t="s">
        <v>1000</v>
      </c>
      <c r="F323" t="s">
        <v>231</v>
      </c>
      <c r="G323" t="s">
        <v>9</v>
      </c>
      <c r="H323" t="s">
        <v>23</v>
      </c>
    </row>
    <row r="324" spans="1:8" x14ac:dyDescent="0.25">
      <c r="A324" t="s">
        <v>1001</v>
      </c>
      <c r="B324" t="s">
        <v>1002</v>
      </c>
      <c r="C324">
        <v>54</v>
      </c>
      <c r="D324" t="s">
        <v>6</v>
      </c>
      <c r="E324" t="s">
        <v>1003</v>
      </c>
      <c r="F324" t="s">
        <v>835</v>
      </c>
      <c r="G324" t="s">
        <v>9</v>
      </c>
      <c r="H324" t="s">
        <v>23</v>
      </c>
    </row>
    <row r="325" spans="1:8" x14ac:dyDescent="0.25">
      <c r="A325" t="s">
        <v>1004</v>
      </c>
      <c r="B325" t="s">
        <v>1005</v>
      </c>
      <c r="C325">
        <v>64</v>
      </c>
      <c r="D325" t="s">
        <v>13</v>
      </c>
      <c r="E325" t="s">
        <v>1006</v>
      </c>
      <c r="F325" t="s">
        <v>8</v>
      </c>
      <c r="G325" t="s">
        <v>9</v>
      </c>
      <c r="H325" t="s">
        <v>16</v>
      </c>
    </row>
    <row r="326" spans="1:8" x14ac:dyDescent="0.25">
      <c r="A326" t="s">
        <v>1007</v>
      </c>
      <c r="B326" t="s">
        <v>3942</v>
      </c>
      <c r="C326">
        <v>58</v>
      </c>
      <c r="D326" t="s">
        <v>6</v>
      </c>
      <c r="E326" t="s">
        <v>1008</v>
      </c>
      <c r="F326" t="s">
        <v>93</v>
      </c>
      <c r="G326" t="s">
        <v>9</v>
      </c>
      <c r="H326" t="s">
        <v>23</v>
      </c>
    </row>
    <row r="327" spans="1:8" x14ac:dyDescent="0.25">
      <c r="A327" t="s">
        <v>1009</v>
      </c>
      <c r="B327" t="s">
        <v>1010</v>
      </c>
      <c r="C327">
        <v>60</v>
      </c>
      <c r="D327" t="s">
        <v>6</v>
      </c>
      <c r="E327" t="s">
        <v>1011</v>
      </c>
      <c r="F327" t="s">
        <v>316</v>
      </c>
      <c r="G327" t="s">
        <v>9</v>
      </c>
      <c r="H327" t="s">
        <v>23</v>
      </c>
    </row>
    <row r="328" spans="1:8" x14ac:dyDescent="0.25">
      <c r="A328" t="s">
        <v>1012</v>
      </c>
      <c r="B328" t="s">
        <v>1013</v>
      </c>
      <c r="C328">
        <v>58</v>
      </c>
      <c r="D328" t="s">
        <v>13</v>
      </c>
      <c r="E328" t="s">
        <v>1014</v>
      </c>
      <c r="F328" t="s">
        <v>211</v>
      </c>
      <c r="G328" t="s">
        <v>9</v>
      </c>
      <c r="H328" t="s">
        <v>10</v>
      </c>
    </row>
    <row r="329" spans="1:8" x14ac:dyDescent="0.25">
      <c r="A329" t="s">
        <v>1015</v>
      </c>
      <c r="B329" t="s">
        <v>1016</v>
      </c>
      <c r="C329">
        <v>62</v>
      </c>
      <c r="D329" t="s">
        <v>13</v>
      </c>
      <c r="E329" t="s">
        <v>1017</v>
      </c>
      <c r="F329" t="s">
        <v>55</v>
      </c>
      <c r="G329" t="s">
        <v>9</v>
      </c>
      <c r="H329" t="s">
        <v>23</v>
      </c>
    </row>
    <row r="330" spans="1:8" x14ac:dyDescent="0.25">
      <c r="A330" t="s">
        <v>1018</v>
      </c>
      <c r="B330" t="s">
        <v>1019</v>
      </c>
      <c r="C330">
        <v>46</v>
      </c>
      <c r="D330" t="s">
        <v>6</v>
      </c>
      <c r="E330" t="s">
        <v>1020</v>
      </c>
      <c r="F330" t="s">
        <v>195</v>
      </c>
      <c r="G330" t="s">
        <v>9</v>
      </c>
      <c r="H330" t="s">
        <v>16</v>
      </c>
    </row>
    <row r="331" spans="1:8" x14ac:dyDescent="0.25">
      <c r="A331" t="s">
        <v>1021</v>
      </c>
      <c r="B331" t="s">
        <v>1022</v>
      </c>
      <c r="C331">
        <v>62</v>
      </c>
      <c r="D331" t="s">
        <v>13</v>
      </c>
      <c r="E331" t="s">
        <v>1023</v>
      </c>
      <c r="F331" t="s">
        <v>195</v>
      </c>
      <c r="G331" t="s">
        <v>9</v>
      </c>
      <c r="H331" t="s">
        <v>23</v>
      </c>
    </row>
    <row r="332" spans="1:8" x14ac:dyDescent="0.25">
      <c r="A332" t="s">
        <v>1024</v>
      </c>
      <c r="B332" t="s">
        <v>1025</v>
      </c>
      <c r="C332">
        <v>54</v>
      </c>
      <c r="D332" t="s">
        <v>6</v>
      </c>
      <c r="E332" t="s">
        <v>1026</v>
      </c>
      <c r="F332" t="s">
        <v>188</v>
      </c>
      <c r="G332" t="s">
        <v>9</v>
      </c>
      <c r="H332" t="s">
        <v>16</v>
      </c>
    </row>
    <row r="333" spans="1:8" x14ac:dyDescent="0.25">
      <c r="A333" t="s">
        <v>1027</v>
      </c>
      <c r="B333" t="s">
        <v>1028</v>
      </c>
      <c r="C333">
        <v>38</v>
      </c>
      <c r="D333" t="s">
        <v>13</v>
      </c>
      <c r="E333" t="s">
        <v>1029</v>
      </c>
      <c r="F333" t="s">
        <v>63</v>
      </c>
      <c r="G333" t="s">
        <v>9</v>
      </c>
      <c r="H333" t="s">
        <v>23</v>
      </c>
    </row>
    <row r="334" spans="1:8" x14ac:dyDescent="0.25">
      <c r="A334" t="s">
        <v>1030</v>
      </c>
      <c r="B334" t="s">
        <v>1031</v>
      </c>
      <c r="C334">
        <v>34</v>
      </c>
      <c r="D334" t="s">
        <v>13</v>
      </c>
      <c r="E334" t="s">
        <v>1032</v>
      </c>
      <c r="F334" t="s">
        <v>96</v>
      </c>
      <c r="G334" t="s">
        <v>9</v>
      </c>
      <c r="H334" t="s">
        <v>23</v>
      </c>
    </row>
    <row r="335" spans="1:8" x14ac:dyDescent="0.25">
      <c r="A335" t="s">
        <v>1033</v>
      </c>
      <c r="B335" t="s">
        <v>1034</v>
      </c>
      <c r="C335">
        <v>64</v>
      </c>
      <c r="D335" t="s">
        <v>13</v>
      </c>
      <c r="E335" t="s">
        <v>1035</v>
      </c>
      <c r="F335" t="s">
        <v>78</v>
      </c>
      <c r="G335" t="s">
        <v>9</v>
      </c>
      <c r="H335" t="s">
        <v>10</v>
      </c>
    </row>
    <row r="336" spans="1:8" x14ac:dyDescent="0.25">
      <c r="A336" t="s">
        <v>1036</v>
      </c>
      <c r="B336" t="s">
        <v>1037</v>
      </c>
      <c r="C336">
        <v>50</v>
      </c>
      <c r="D336" t="s">
        <v>13</v>
      </c>
      <c r="E336" t="s">
        <v>1038</v>
      </c>
      <c r="F336" t="s">
        <v>163</v>
      </c>
      <c r="G336" t="s">
        <v>9</v>
      </c>
      <c r="H336" t="s">
        <v>28</v>
      </c>
    </row>
    <row r="337" spans="1:8" x14ac:dyDescent="0.25">
      <c r="A337" t="s">
        <v>1039</v>
      </c>
      <c r="B337" t="s">
        <v>1040</v>
      </c>
      <c r="C337">
        <v>37</v>
      </c>
      <c r="D337" t="s">
        <v>6</v>
      </c>
      <c r="E337" t="s">
        <v>1041</v>
      </c>
      <c r="F337" t="s">
        <v>8</v>
      </c>
      <c r="G337" t="s">
        <v>9</v>
      </c>
      <c r="H337" t="s">
        <v>16</v>
      </c>
    </row>
    <row r="338" spans="1:8" x14ac:dyDescent="0.25">
      <c r="A338" t="s">
        <v>1042</v>
      </c>
      <c r="B338" t="s">
        <v>1043</v>
      </c>
      <c r="C338">
        <v>58</v>
      </c>
      <c r="D338" t="s">
        <v>13</v>
      </c>
      <c r="E338" t="s">
        <v>1044</v>
      </c>
      <c r="F338" t="s">
        <v>32</v>
      </c>
      <c r="G338" t="s">
        <v>9</v>
      </c>
      <c r="H338" t="s">
        <v>28</v>
      </c>
    </row>
    <row r="339" spans="1:8" x14ac:dyDescent="0.25">
      <c r="A339" t="s">
        <v>1045</v>
      </c>
      <c r="B339" t="s">
        <v>1046</v>
      </c>
      <c r="C339">
        <v>40</v>
      </c>
      <c r="D339" t="s">
        <v>13</v>
      </c>
      <c r="E339" t="s">
        <v>1047</v>
      </c>
      <c r="F339" t="s">
        <v>8</v>
      </c>
      <c r="G339" t="s">
        <v>9</v>
      </c>
      <c r="H339" t="s">
        <v>23</v>
      </c>
    </row>
    <row r="340" spans="1:8" x14ac:dyDescent="0.25">
      <c r="A340" t="s">
        <v>1048</v>
      </c>
      <c r="B340" t="s">
        <v>1049</v>
      </c>
      <c r="C340">
        <v>46</v>
      </c>
      <c r="D340" t="s">
        <v>13</v>
      </c>
      <c r="E340" t="s">
        <v>1050</v>
      </c>
      <c r="F340" t="s">
        <v>163</v>
      </c>
      <c r="G340" t="s">
        <v>9</v>
      </c>
      <c r="H340" t="s">
        <v>28</v>
      </c>
    </row>
    <row r="341" spans="1:8" x14ac:dyDescent="0.25">
      <c r="A341" t="s">
        <v>1051</v>
      </c>
      <c r="B341" t="s">
        <v>1052</v>
      </c>
      <c r="C341">
        <v>52</v>
      </c>
      <c r="D341" t="s">
        <v>13</v>
      </c>
      <c r="E341" t="s">
        <v>1053</v>
      </c>
      <c r="F341" t="s">
        <v>130</v>
      </c>
      <c r="G341" t="s">
        <v>9</v>
      </c>
      <c r="H341" t="s">
        <v>16</v>
      </c>
    </row>
    <row r="342" spans="1:8" x14ac:dyDescent="0.25">
      <c r="A342" t="s">
        <v>1054</v>
      </c>
      <c r="B342" t="s">
        <v>1055</v>
      </c>
      <c r="C342">
        <v>27</v>
      </c>
      <c r="D342" t="s">
        <v>6</v>
      </c>
      <c r="E342" t="s">
        <v>1056</v>
      </c>
      <c r="F342" t="s">
        <v>268</v>
      </c>
      <c r="G342" t="s">
        <v>9</v>
      </c>
      <c r="H342" t="s">
        <v>23</v>
      </c>
    </row>
    <row r="343" spans="1:8" x14ac:dyDescent="0.25">
      <c r="A343" t="s">
        <v>1057</v>
      </c>
      <c r="B343" t="s">
        <v>1058</v>
      </c>
      <c r="C343">
        <v>56</v>
      </c>
      <c r="D343" t="s">
        <v>13</v>
      </c>
      <c r="E343" t="s">
        <v>1059</v>
      </c>
      <c r="F343" t="s">
        <v>188</v>
      </c>
      <c r="G343" t="s">
        <v>9</v>
      </c>
      <c r="H343" t="s">
        <v>23</v>
      </c>
    </row>
    <row r="344" spans="1:8" x14ac:dyDescent="0.25">
      <c r="A344" t="s">
        <v>1060</v>
      </c>
      <c r="B344" t="s">
        <v>1061</v>
      </c>
      <c r="C344">
        <v>30</v>
      </c>
      <c r="D344" t="s">
        <v>13</v>
      </c>
      <c r="E344" t="s">
        <v>1062</v>
      </c>
      <c r="F344" t="s">
        <v>163</v>
      </c>
      <c r="G344" t="s">
        <v>9</v>
      </c>
      <c r="H344" t="s">
        <v>23</v>
      </c>
    </row>
    <row r="345" spans="1:8" x14ac:dyDescent="0.25">
      <c r="A345" t="s">
        <v>1063</v>
      </c>
      <c r="B345" t="s">
        <v>1064</v>
      </c>
      <c r="C345">
        <v>38</v>
      </c>
      <c r="D345" t="s">
        <v>6</v>
      </c>
      <c r="E345" t="s">
        <v>1065</v>
      </c>
      <c r="F345" t="s">
        <v>281</v>
      </c>
      <c r="G345" t="s">
        <v>9</v>
      </c>
      <c r="H345" t="s">
        <v>23</v>
      </c>
    </row>
    <row r="346" spans="1:8" x14ac:dyDescent="0.25">
      <c r="A346" t="s">
        <v>1066</v>
      </c>
      <c r="B346" t="s">
        <v>1067</v>
      </c>
      <c r="C346">
        <v>39</v>
      </c>
      <c r="D346" t="s">
        <v>6</v>
      </c>
      <c r="E346" t="s">
        <v>1068</v>
      </c>
      <c r="F346" t="s">
        <v>227</v>
      </c>
      <c r="G346" t="s">
        <v>9</v>
      </c>
      <c r="H346" t="s">
        <v>10</v>
      </c>
    </row>
    <row r="347" spans="1:8" x14ac:dyDescent="0.25">
      <c r="A347" t="s">
        <v>1069</v>
      </c>
      <c r="B347" t="s">
        <v>1070</v>
      </c>
      <c r="C347">
        <v>33</v>
      </c>
      <c r="D347" t="s">
        <v>6</v>
      </c>
      <c r="E347" t="s">
        <v>1071</v>
      </c>
      <c r="F347" t="s">
        <v>93</v>
      </c>
      <c r="G347" t="s">
        <v>9</v>
      </c>
      <c r="H347" t="s">
        <v>23</v>
      </c>
    </row>
    <row r="348" spans="1:8" x14ac:dyDescent="0.25">
      <c r="A348" t="s">
        <v>1072</v>
      </c>
      <c r="B348" t="s">
        <v>1073</v>
      </c>
      <c r="C348">
        <v>58</v>
      </c>
      <c r="D348" t="s">
        <v>13</v>
      </c>
      <c r="E348" t="s">
        <v>1074</v>
      </c>
      <c r="F348" t="s">
        <v>231</v>
      </c>
      <c r="G348" t="s">
        <v>9</v>
      </c>
      <c r="H348" t="s">
        <v>16</v>
      </c>
    </row>
    <row r="349" spans="1:8" x14ac:dyDescent="0.25">
      <c r="A349" t="s">
        <v>1075</v>
      </c>
      <c r="B349" t="s">
        <v>3943</v>
      </c>
      <c r="C349">
        <v>39</v>
      </c>
      <c r="D349" t="s">
        <v>13</v>
      </c>
      <c r="E349" t="s">
        <v>1076</v>
      </c>
      <c r="F349" t="s">
        <v>163</v>
      </c>
      <c r="G349" t="s">
        <v>9</v>
      </c>
      <c r="H349" t="s">
        <v>10</v>
      </c>
    </row>
    <row r="350" spans="1:8" x14ac:dyDescent="0.25">
      <c r="A350" t="s">
        <v>1077</v>
      </c>
      <c r="B350" t="s">
        <v>1078</v>
      </c>
      <c r="C350">
        <v>55</v>
      </c>
      <c r="D350" t="s">
        <v>6</v>
      </c>
      <c r="E350" t="s">
        <v>1079</v>
      </c>
      <c r="F350" t="s">
        <v>48</v>
      </c>
      <c r="G350" t="s">
        <v>9</v>
      </c>
      <c r="H350" t="s">
        <v>28</v>
      </c>
    </row>
    <row r="351" spans="1:8" x14ac:dyDescent="0.25">
      <c r="A351" t="s">
        <v>1080</v>
      </c>
      <c r="B351" t="s">
        <v>1081</v>
      </c>
      <c r="C351">
        <v>31</v>
      </c>
      <c r="D351" t="s">
        <v>6</v>
      </c>
      <c r="E351" t="s">
        <v>1082</v>
      </c>
      <c r="F351" t="s">
        <v>159</v>
      </c>
      <c r="G351" t="s">
        <v>9</v>
      </c>
      <c r="H351" t="s">
        <v>23</v>
      </c>
    </row>
    <row r="352" spans="1:8" x14ac:dyDescent="0.25">
      <c r="A352" t="s">
        <v>1083</v>
      </c>
      <c r="B352" t="s">
        <v>1084</v>
      </c>
      <c r="C352">
        <v>26</v>
      </c>
      <c r="D352" t="s">
        <v>6</v>
      </c>
      <c r="E352" t="s">
        <v>1085</v>
      </c>
      <c r="F352" t="s">
        <v>261</v>
      </c>
      <c r="G352" t="s">
        <v>9</v>
      </c>
      <c r="H352" t="s">
        <v>28</v>
      </c>
    </row>
    <row r="353" spans="1:8" x14ac:dyDescent="0.25">
      <c r="A353" t="s">
        <v>1086</v>
      </c>
      <c r="B353" t="s">
        <v>1087</v>
      </c>
      <c r="C353">
        <v>25</v>
      </c>
      <c r="D353" t="s">
        <v>13</v>
      </c>
      <c r="E353" t="s">
        <v>1088</v>
      </c>
      <c r="F353" t="s">
        <v>67</v>
      </c>
      <c r="G353" t="s">
        <v>9</v>
      </c>
      <c r="H353" t="s">
        <v>23</v>
      </c>
    </row>
    <row r="354" spans="1:8" x14ac:dyDescent="0.25">
      <c r="A354" t="s">
        <v>1089</v>
      </c>
      <c r="B354" t="s">
        <v>1090</v>
      </c>
      <c r="C354">
        <v>52</v>
      </c>
      <c r="D354" t="s">
        <v>13</v>
      </c>
      <c r="E354" t="s">
        <v>1091</v>
      </c>
      <c r="F354" t="s">
        <v>316</v>
      </c>
      <c r="G354" t="s">
        <v>9</v>
      </c>
      <c r="H354" t="s">
        <v>28</v>
      </c>
    </row>
    <row r="355" spans="1:8" x14ac:dyDescent="0.25">
      <c r="A355" t="s">
        <v>1092</v>
      </c>
      <c r="B355" t="s">
        <v>3944</v>
      </c>
      <c r="C355">
        <v>56</v>
      </c>
      <c r="D355" t="s">
        <v>13</v>
      </c>
      <c r="E355" t="s">
        <v>1093</v>
      </c>
      <c r="F355" t="s">
        <v>32</v>
      </c>
      <c r="G355" t="s">
        <v>9</v>
      </c>
      <c r="H355" t="s">
        <v>16</v>
      </c>
    </row>
    <row r="356" spans="1:8" x14ac:dyDescent="0.25">
      <c r="A356" t="s">
        <v>1094</v>
      </c>
      <c r="B356" t="s">
        <v>1095</v>
      </c>
      <c r="C356">
        <v>38</v>
      </c>
      <c r="D356" t="s">
        <v>6</v>
      </c>
      <c r="E356" t="s">
        <v>1096</v>
      </c>
      <c r="F356" t="s">
        <v>163</v>
      </c>
      <c r="G356" t="s">
        <v>9</v>
      </c>
      <c r="H356" t="s">
        <v>28</v>
      </c>
    </row>
    <row r="357" spans="1:8" x14ac:dyDescent="0.25">
      <c r="A357" t="s">
        <v>1097</v>
      </c>
      <c r="B357" t="s">
        <v>1098</v>
      </c>
      <c r="C357">
        <v>20</v>
      </c>
      <c r="D357" t="s">
        <v>6</v>
      </c>
      <c r="E357" t="s">
        <v>1099</v>
      </c>
      <c r="F357" t="s">
        <v>71</v>
      </c>
      <c r="G357" t="s">
        <v>9</v>
      </c>
      <c r="H357" t="s">
        <v>10</v>
      </c>
    </row>
    <row r="358" spans="1:8" x14ac:dyDescent="0.25">
      <c r="A358" t="s">
        <v>1100</v>
      </c>
      <c r="B358" t="s">
        <v>1101</v>
      </c>
      <c r="C358">
        <v>54</v>
      </c>
      <c r="D358" t="s">
        <v>6</v>
      </c>
      <c r="E358" t="s">
        <v>1102</v>
      </c>
      <c r="F358" t="s">
        <v>281</v>
      </c>
      <c r="G358" t="s">
        <v>9</v>
      </c>
      <c r="H358" t="s">
        <v>23</v>
      </c>
    </row>
    <row r="359" spans="1:8" x14ac:dyDescent="0.25">
      <c r="A359" t="s">
        <v>1103</v>
      </c>
      <c r="B359" t="s">
        <v>1104</v>
      </c>
      <c r="C359">
        <v>41</v>
      </c>
      <c r="D359" t="s">
        <v>6</v>
      </c>
      <c r="E359" t="s">
        <v>1105</v>
      </c>
      <c r="F359" t="s">
        <v>231</v>
      </c>
      <c r="G359" t="s">
        <v>9</v>
      </c>
      <c r="H359" t="s">
        <v>10</v>
      </c>
    </row>
    <row r="360" spans="1:8" x14ac:dyDescent="0.25">
      <c r="A360" t="s">
        <v>1106</v>
      </c>
      <c r="B360" t="s">
        <v>1107</v>
      </c>
      <c r="C360">
        <v>60</v>
      </c>
      <c r="D360" t="s">
        <v>13</v>
      </c>
      <c r="E360" t="s">
        <v>1108</v>
      </c>
      <c r="F360" t="s">
        <v>306</v>
      </c>
      <c r="G360" t="s">
        <v>9</v>
      </c>
      <c r="H360" t="s">
        <v>10</v>
      </c>
    </row>
    <row r="361" spans="1:8" x14ac:dyDescent="0.25">
      <c r="A361" t="s">
        <v>1109</v>
      </c>
      <c r="B361" t="s">
        <v>1110</v>
      </c>
      <c r="C361">
        <v>32</v>
      </c>
      <c r="D361" t="s">
        <v>6</v>
      </c>
      <c r="E361" t="s">
        <v>1111</v>
      </c>
      <c r="F361" t="s">
        <v>59</v>
      </c>
      <c r="G361" t="s">
        <v>9</v>
      </c>
      <c r="H361" t="s">
        <v>28</v>
      </c>
    </row>
    <row r="362" spans="1:8" x14ac:dyDescent="0.25">
      <c r="A362" t="s">
        <v>1112</v>
      </c>
      <c r="B362" t="s">
        <v>1113</v>
      </c>
      <c r="C362">
        <v>34</v>
      </c>
      <c r="D362" t="s">
        <v>6</v>
      </c>
      <c r="E362" t="s">
        <v>1114</v>
      </c>
      <c r="F362" t="s">
        <v>285</v>
      </c>
      <c r="G362" t="s">
        <v>9</v>
      </c>
      <c r="H362" t="s">
        <v>16</v>
      </c>
    </row>
    <row r="363" spans="1:8" x14ac:dyDescent="0.25">
      <c r="A363" t="s">
        <v>1115</v>
      </c>
      <c r="B363" t="s">
        <v>1116</v>
      </c>
      <c r="C363">
        <v>64</v>
      </c>
      <c r="D363" t="s">
        <v>6</v>
      </c>
      <c r="E363" t="s">
        <v>1117</v>
      </c>
      <c r="F363" t="s">
        <v>248</v>
      </c>
      <c r="G363" t="s">
        <v>9</v>
      </c>
      <c r="H363" t="s">
        <v>16</v>
      </c>
    </row>
    <row r="364" spans="1:8" x14ac:dyDescent="0.25">
      <c r="A364" t="s">
        <v>1118</v>
      </c>
      <c r="B364" t="s">
        <v>3945</v>
      </c>
      <c r="C364">
        <v>60</v>
      </c>
      <c r="D364" t="s">
        <v>6</v>
      </c>
      <c r="E364" t="s">
        <v>1119</v>
      </c>
      <c r="F364" t="s">
        <v>159</v>
      </c>
      <c r="G364" t="s">
        <v>9</v>
      </c>
      <c r="H364" t="s">
        <v>10</v>
      </c>
    </row>
    <row r="365" spans="1:8" x14ac:dyDescent="0.25">
      <c r="A365" t="s">
        <v>1120</v>
      </c>
      <c r="B365" t="s">
        <v>1121</v>
      </c>
      <c r="C365">
        <v>23</v>
      </c>
      <c r="D365" t="s">
        <v>6</v>
      </c>
      <c r="E365" t="s">
        <v>1122</v>
      </c>
      <c r="F365" t="s">
        <v>22</v>
      </c>
      <c r="G365" t="s">
        <v>9</v>
      </c>
      <c r="H365" t="s">
        <v>23</v>
      </c>
    </row>
    <row r="366" spans="1:8" x14ac:dyDescent="0.25">
      <c r="A366" t="s">
        <v>1123</v>
      </c>
      <c r="B366" t="s">
        <v>1124</v>
      </c>
      <c r="C366">
        <v>58</v>
      </c>
      <c r="D366" t="s">
        <v>6</v>
      </c>
      <c r="E366" t="s">
        <v>1125</v>
      </c>
      <c r="F366" t="s">
        <v>130</v>
      </c>
      <c r="G366" t="s">
        <v>9</v>
      </c>
      <c r="H366" t="s">
        <v>23</v>
      </c>
    </row>
    <row r="367" spans="1:8" x14ac:dyDescent="0.25">
      <c r="A367" t="s">
        <v>1126</v>
      </c>
      <c r="B367" t="s">
        <v>1127</v>
      </c>
      <c r="C367">
        <v>63</v>
      </c>
      <c r="D367" t="s">
        <v>13</v>
      </c>
      <c r="E367" t="s">
        <v>1128</v>
      </c>
      <c r="F367" t="s">
        <v>159</v>
      </c>
      <c r="G367" t="s">
        <v>9</v>
      </c>
      <c r="H367" t="s">
        <v>16</v>
      </c>
    </row>
    <row r="368" spans="1:8" x14ac:dyDescent="0.25">
      <c r="A368" t="s">
        <v>1129</v>
      </c>
      <c r="B368" t="s">
        <v>1130</v>
      </c>
      <c r="C368">
        <v>40</v>
      </c>
      <c r="D368" t="s">
        <v>13</v>
      </c>
      <c r="E368" t="s">
        <v>1131</v>
      </c>
      <c r="F368" t="s">
        <v>19</v>
      </c>
      <c r="G368" t="s">
        <v>9</v>
      </c>
      <c r="H368" t="s">
        <v>16</v>
      </c>
    </row>
    <row r="369" spans="1:8" x14ac:dyDescent="0.25">
      <c r="A369" t="s">
        <v>1132</v>
      </c>
      <c r="B369" t="s">
        <v>1133</v>
      </c>
      <c r="C369">
        <v>51</v>
      </c>
      <c r="D369" t="s">
        <v>6</v>
      </c>
      <c r="E369" t="s">
        <v>1134</v>
      </c>
      <c r="F369" t="s">
        <v>22</v>
      </c>
      <c r="G369" t="s">
        <v>9</v>
      </c>
      <c r="H369" t="s">
        <v>23</v>
      </c>
    </row>
    <row r="370" spans="1:8" x14ac:dyDescent="0.25">
      <c r="A370" t="s">
        <v>1135</v>
      </c>
      <c r="B370" t="s">
        <v>1136</v>
      </c>
      <c r="C370">
        <v>34</v>
      </c>
      <c r="D370" t="s">
        <v>13</v>
      </c>
      <c r="E370" t="s">
        <v>1137</v>
      </c>
      <c r="F370" t="s">
        <v>55</v>
      </c>
      <c r="G370" t="s">
        <v>9</v>
      </c>
      <c r="H370" t="s">
        <v>16</v>
      </c>
    </row>
    <row r="371" spans="1:8" x14ac:dyDescent="0.25">
      <c r="A371" t="s">
        <v>1138</v>
      </c>
      <c r="B371" t="s">
        <v>1139</v>
      </c>
      <c r="C371">
        <v>20</v>
      </c>
      <c r="D371" t="s">
        <v>13</v>
      </c>
      <c r="E371" t="s">
        <v>1140</v>
      </c>
      <c r="F371" t="s">
        <v>167</v>
      </c>
      <c r="G371" t="s">
        <v>9</v>
      </c>
      <c r="H371" t="s">
        <v>16</v>
      </c>
    </row>
    <row r="372" spans="1:8" x14ac:dyDescent="0.25">
      <c r="A372" t="s">
        <v>1141</v>
      </c>
      <c r="B372" t="s">
        <v>1142</v>
      </c>
      <c r="C372">
        <v>45</v>
      </c>
      <c r="D372" t="s">
        <v>6</v>
      </c>
      <c r="E372" t="s">
        <v>1143</v>
      </c>
      <c r="F372" t="s">
        <v>248</v>
      </c>
      <c r="G372" t="s">
        <v>9</v>
      </c>
      <c r="H372" t="s">
        <v>28</v>
      </c>
    </row>
    <row r="373" spans="1:8" x14ac:dyDescent="0.25">
      <c r="A373" t="s">
        <v>1144</v>
      </c>
      <c r="B373" t="s">
        <v>1145</v>
      </c>
      <c r="C373">
        <v>21</v>
      </c>
      <c r="D373" t="s">
        <v>13</v>
      </c>
      <c r="E373" t="s">
        <v>1146</v>
      </c>
      <c r="F373" t="s">
        <v>44</v>
      </c>
      <c r="G373" t="s">
        <v>9</v>
      </c>
      <c r="H373" t="s">
        <v>16</v>
      </c>
    </row>
    <row r="374" spans="1:8" x14ac:dyDescent="0.25">
      <c r="A374" t="s">
        <v>1147</v>
      </c>
      <c r="B374" t="s">
        <v>1148</v>
      </c>
      <c r="C374">
        <v>28</v>
      </c>
      <c r="D374" t="s">
        <v>6</v>
      </c>
      <c r="E374" t="s">
        <v>1149</v>
      </c>
      <c r="F374" t="s">
        <v>22</v>
      </c>
      <c r="G374" t="s">
        <v>9</v>
      </c>
      <c r="H374" t="s">
        <v>23</v>
      </c>
    </row>
    <row r="375" spans="1:8" x14ac:dyDescent="0.25">
      <c r="A375" t="s">
        <v>1150</v>
      </c>
      <c r="B375" t="s">
        <v>1151</v>
      </c>
      <c r="C375">
        <v>37</v>
      </c>
      <c r="D375" t="s">
        <v>13</v>
      </c>
      <c r="E375" t="s">
        <v>1152</v>
      </c>
      <c r="F375" t="s">
        <v>426</v>
      </c>
      <c r="G375" t="s">
        <v>9</v>
      </c>
      <c r="H375" t="s">
        <v>10</v>
      </c>
    </row>
    <row r="376" spans="1:8" x14ac:dyDescent="0.25">
      <c r="A376" t="s">
        <v>1153</v>
      </c>
      <c r="B376" t="s">
        <v>1154</v>
      </c>
      <c r="C376">
        <v>60</v>
      </c>
      <c r="D376" t="s">
        <v>6</v>
      </c>
      <c r="E376" t="s">
        <v>1155</v>
      </c>
      <c r="F376" t="s">
        <v>96</v>
      </c>
      <c r="G376" t="s">
        <v>9</v>
      </c>
      <c r="H376" t="s">
        <v>16</v>
      </c>
    </row>
    <row r="377" spans="1:8" x14ac:dyDescent="0.25">
      <c r="A377" t="s">
        <v>1156</v>
      </c>
      <c r="B377" t="s">
        <v>1157</v>
      </c>
      <c r="C377">
        <v>26</v>
      </c>
      <c r="D377" t="s">
        <v>6</v>
      </c>
      <c r="E377" t="s">
        <v>1158</v>
      </c>
      <c r="F377" t="s">
        <v>195</v>
      </c>
      <c r="G377" t="s">
        <v>9</v>
      </c>
      <c r="H377" t="s">
        <v>16</v>
      </c>
    </row>
    <row r="378" spans="1:8" x14ac:dyDescent="0.25">
      <c r="A378" t="s">
        <v>1159</v>
      </c>
      <c r="B378" t="s">
        <v>1160</v>
      </c>
      <c r="C378">
        <v>30</v>
      </c>
      <c r="D378" t="s">
        <v>6</v>
      </c>
      <c r="E378" t="s">
        <v>1161</v>
      </c>
      <c r="F378" t="s">
        <v>163</v>
      </c>
      <c r="G378" t="s">
        <v>9</v>
      </c>
      <c r="H378" t="s">
        <v>23</v>
      </c>
    </row>
    <row r="379" spans="1:8" x14ac:dyDescent="0.25">
      <c r="A379" t="s">
        <v>1162</v>
      </c>
      <c r="B379" t="s">
        <v>1163</v>
      </c>
      <c r="C379">
        <v>39</v>
      </c>
      <c r="D379" t="s">
        <v>13</v>
      </c>
      <c r="E379" t="s">
        <v>1164</v>
      </c>
      <c r="F379" t="s">
        <v>426</v>
      </c>
      <c r="G379" t="s">
        <v>9</v>
      </c>
      <c r="H379" t="s">
        <v>10</v>
      </c>
    </row>
    <row r="380" spans="1:8" x14ac:dyDescent="0.25">
      <c r="A380" t="s">
        <v>1165</v>
      </c>
      <c r="B380" t="s">
        <v>1166</v>
      </c>
      <c r="C380">
        <v>44</v>
      </c>
      <c r="D380" t="s">
        <v>13</v>
      </c>
      <c r="E380" t="s">
        <v>1167</v>
      </c>
      <c r="F380" t="s">
        <v>89</v>
      </c>
      <c r="G380" t="s">
        <v>9</v>
      </c>
      <c r="H380" t="s">
        <v>23</v>
      </c>
    </row>
    <row r="381" spans="1:8" x14ac:dyDescent="0.25">
      <c r="A381" t="s">
        <v>1168</v>
      </c>
      <c r="B381" t="s">
        <v>1169</v>
      </c>
      <c r="C381">
        <v>34</v>
      </c>
      <c r="D381" t="s">
        <v>13</v>
      </c>
      <c r="E381" t="s">
        <v>1170</v>
      </c>
      <c r="F381" t="s">
        <v>261</v>
      </c>
      <c r="G381" t="s">
        <v>9</v>
      </c>
      <c r="H381" t="s">
        <v>10</v>
      </c>
    </row>
    <row r="382" spans="1:8" x14ac:dyDescent="0.25">
      <c r="A382" t="s">
        <v>1171</v>
      </c>
      <c r="B382" t="s">
        <v>1172</v>
      </c>
      <c r="C382">
        <v>23</v>
      </c>
      <c r="D382" t="s">
        <v>6</v>
      </c>
      <c r="E382" t="s">
        <v>1173</v>
      </c>
      <c r="F382" t="s">
        <v>211</v>
      </c>
      <c r="G382" t="s">
        <v>9</v>
      </c>
      <c r="H382" t="s">
        <v>10</v>
      </c>
    </row>
    <row r="383" spans="1:8" x14ac:dyDescent="0.25">
      <c r="A383" t="s">
        <v>1174</v>
      </c>
      <c r="B383" t="s">
        <v>1175</v>
      </c>
      <c r="C383">
        <v>50</v>
      </c>
      <c r="D383" t="s">
        <v>6</v>
      </c>
      <c r="E383" t="s">
        <v>1176</v>
      </c>
      <c r="F383" t="s">
        <v>19</v>
      </c>
      <c r="G383" t="s">
        <v>9</v>
      </c>
      <c r="H383" t="s">
        <v>28</v>
      </c>
    </row>
    <row r="384" spans="1:8" x14ac:dyDescent="0.25">
      <c r="A384" t="s">
        <v>1177</v>
      </c>
      <c r="B384" t="s">
        <v>1178</v>
      </c>
      <c r="C384">
        <v>20</v>
      </c>
      <c r="D384" t="s">
        <v>13</v>
      </c>
      <c r="E384" t="s">
        <v>1179</v>
      </c>
      <c r="F384" t="s">
        <v>27</v>
      </c>
      <c r="G384" t="s">
        <v>9</v>
      </c>
      <c r="H384" t="s">
        <v>10</v>
      </c>
    </row>
    <row r="385" spans="1:8" x14ac:dyDescent="0.25">
      <c r="A385" t="s">
        <v>1180</v>
      </c>
      <c r="B385" t="s">
        <v>1181</v>
      </c>
      <c r="C385">
        <v>27</v>
      </c>
      <c r="D385" t="s">
        <v>13</v>
      </c>
      <c r="E385" t="s">
        <v>1182</v>
      </c>
      <c r="F385" t="s">
        <v>309</v>
      </c>
      <c r="G385" t="s">
        <v>9</v>
      </c>
      <c r="H385" t="s">
        <v>28</v>
      </c>
    </row>
    <row r="386" spans="1:8" x14ac:dyDescent="0.25">
      <c r="A386" t="s">
        <v>1183</v>
      </c>
      <c r="B386" t="s">
        <v>1184</v>
      </c>
      <c r="C386">
        <v>52</v>
      </c>
      <c r="D386" t="s">
        <v>13</v>
      </c>
      <c r="E386" t="s">
        <v>1185</v>
      </c>
      <c r="F386" t="s">
        <v>261</v>
      </c>
      <c r="G386" t="s">
        <v>9</v>
      </c>
      <c r="H386" t="s">
        <v>23</v>
      </c>
    </row>
    <row r="387" spans="1:8" x14ac:dyDescent="0.25">
      <c r="A387" t="s">
        <v>1186</v>
      </c>
      <c r="B387" t="s">
        <v>1187</v>
      </c>
      <c r="C387">
        <v>60</v>
      </c>
      <c r="D387" t="s">
        <v>6</v>
      </c>
      <c r="E387" t="s">
        <v>1188</v>
      </c>
      <c r="F387" t="s">
        <v>309</v>
      </c>
      <c r="G387" t="s">
        <v>9</v>
      </c>
      <c r="H387" t="s">
        <v>10</v>
      </c>
    </row>
    <row r="388" spans="1:8" x14ac:dyDescent="0.25">
      <c r="A388" t="s">
        <v>1189</v>
      </c>
      <c r="B388" t="s">
        <v>1190</v>
      </c>
      <c r="C388">
        <v>18</v>
      </c>
      <c r="D388" t="s">
        <v>13</v>
      </c>
      <c r="E388" t="s">
        <v>1191</v>
      </c>
      <c r="F388" t="s">
        <v>136</v>
      </c>
      <c r="G388" t="s">
        <v>9</v>
      </c>
      <c r="H388" t="s">
        <v>23</v>
      </c>
    </row>
    <row r="389" spans="1:8" x14ac:dyDescent="0.25">
      <c r="A389" t="s">
        <v>1192</v>
      </c>
      <c r="B389" t="s">
        <v>1193</v>
      </c>
      <c r="C389">
        <v>28</v>
      </c>
      <c r="D389" t="s">
        <v>13</v>
      </c>
      <c r="E389" t="s">
        <v>1194</v>
      </c>
      <c r="F389" t="s">
        <v>85</v>
      </c>
      <c r="G389" t="s">
        <v>9</v>
      </c>
      <c r="H389" t="s">
        <v>28</v>
      </c>
    </row>
    <row r="390" spans="1:8" x14ac:dyDescent="0.25">
      <c r="A390" t="s">
        <v>1195</v>
      </c>
      <c r="B390" t="s">
        <v>1196</v>
      </c>
      <c r="C390">
        <v>53</v>
      </c>
      <c r="D390" t="s">
        <v>6</v>
      </c>
      <c r="E390" t="s">
        <v>1197</v>
      </c>
      <c r="F390" t="s">
        <v>110</v>
      </c>
      <c r="G390" t="s">
        <v>9</v>
      </c>
      <c r="H390" t="s">
        <v>16</v>
      </c>
    </row>
    <row r="391" spans="1:8" x14ac:dyDescent="0.25">
      <c r="A391" t="s">
        <v>1198</v>
      </c>
      <c r="B391" t="s">
        <v>1199</v>
      </c>
      <c r="C391">
        <v>50</v>
      </c>
      <c r="D391" t="s">
        <v>6</v>
      </c>
      <c r="E391" t="s">
        <v>1200</v>
      </c>
      <c r="F391" t="s">
        <v>67</v>
      </c>
      <c r="G391" t="s">
        <v>9</v>
      </c>
      <c r="H391" t="s">
        <v>16</v>
      </c>
    </row>
    <row r="392" spans="1:8" x14ac:dyDescent="0.25">
      <c r="A392" t="s">
        <v>1201</v>
      </c>
      <c r="B392" t="s">
        <v>1202</v>
      </c>
      <c r="C392">
        <v>56</v>
      </c>
      <c r="D392" t="s">
        <v>6</v>
      </c>
      <c r="E392" t="s">
        <v>1203</v>
      </c>
      <c r="F392" t="s">
        <v>285</v>
      </c>
      <c r="G392" t="s">
        <v>9</v>
      </c>
      <c r="H392" t="s">
        <v>28</v>
      </c>
    </row>
    <row r="393" spans="1:8" x14ac:dyDescent="0.25">
      <c r="A393" t="s">
        <v>1204</v>
      </c>
      <c r="B393" t="s">
        <v>1205</v>
      </c>
      <c r="C393">
        <v>40</v>
      </c>
      <c r="D393" t="s">
        <v>13</v>
      </c>
      <c r="E393" t="s">
        <v>1206</v>
      </c>
      <c r="F393" t="s">
        <v>32</v>
      </c>
      <c r="G393" t="s">
        <v>9</v>
      </c>
      <c r="H393" t="s">
        <v>23</v>
      </c>
    </row>
    <row r="394" spans="1:8" x14ac:dyDescent="0.25">
      <c r="A394" t="s">
        <v>1207</v>
      </c>
      <c r="B394" t="s">
        <v>1208</v>
      </c>
      <c r="C394">
        <v>46</v>
      </c>
      <c r="D394" t="s">
        <v>6</v>
      </c>
      <c r="E394" t="s">
        <v>1209</v>
      </c>
      <c r="F394" t="s">
        <v>110</v>
      </c>
      <c r="G394" t="s">
        <v>9</v>
      </c>
      <c r="H394" t="s">
        <v>10</v>
      </c>
    </row>
    <row r="395" spans="1:8" x14ac:dyDescent="0.25">
      <c r="A395" t="s">
        <v>1210</v>
      </c>
      <c r="B395" t="s">
        <v>1211</v>
      </c>
      <c r="C395">
        <v>46</v>
      </c>
      <c r="D395" t="s">
        <v>6</v>
      </c>
      <c r="E395" t="s">
        <v>1212</v>
      </c>
      <c r="F395" t="s">
        <v>114</v>
      </c>
      <c r="G395" t="s">
        <v>9</v>
      </c>
      <c r="H395" t="s">
        <v>23</v>
      </c>
    </row>
    <row r="396" spans="1:8" x14ac:dyDescent="0.25">
      <c r="A396" t="s">
        <v>1213</v>
      </c>
      <c r="B396" t="s">
        <v>1214</v>
      </c>
      <c r="C396">
        <v>43</v>
      </c>
      <c r="D396" t="s">
        <v>13</v>
      </c>
      <c r="E396" t="s">
        <v>1215</v>
      </c>
      <c r="F396" t="s">
        <v>163</v>
      </c>
      <c r="G396" t="s">
        <v>9</v>
      </c>
      <c r="H396" t="s">
        <v>23</v>
      </c>
    </row>
    <row r="397" spans="1:8" x14ac:dyDescent="0.25">
      <c r="A397" t="s">
        <v>1216</v>
      </c>
      <c r="B397" t="s">
        <v>1217</v>
      </c>
      <c r="C397">
        <v>50</v>
      </c>
      <c r="D397" t="s">
        <v>6</v>
      </c>
      <c r="E397" t="s">
        <v>1218</v>
      </c>
      <c r="F397" t="s">
        <v>59</v>
      </c>
      <c r="G397" t="s">
        <v>9</v>
      </c>
      <c r="H397" t="s">
        <v>10</v>
      </c>
    </row>
    <row r="398" spans="1:8" x14ac:dyDescent="0.25">
      <c r="A398" t="s">
        <v>1219</v>
      </c>
      <c r="B398" t="s">
        <v>1220</v>
      </c>
      <c r="C398">
        <v>25</v>
      </c>
      <c r="D398" t="s">
        <v>13</v>
      </c>
      <c r="E398" t="s">
        <v>1221</v>
      </c>
      <c r="F398" t="s">
        <v>55</v>
      </c>
      <c r="G398" t="s">
        <v>9</v>
      </c>
      <c r="H398" t="s">
        <v>28</v>
      </c>
    </row>
    <row r="399" spans="1:8" x14ac:dyDescent="0.25">
      <c r="A399" t="s">
        <v>1222</v>
      </c>
      <c r="B399" t="s">
        <v>3946</v>
      </c>
      <c r="C399">
        <v>62</v>
      </c>
      <c r="D399" t="s">
        <v>13</v>
      </c>
      <c r="E399" t="s">
        <v>120</v>
      </c>
      <c r="F399" t="s">
        <v>59</v>
      </c>
      <c r="G399" t="s">
        <v>9</v>
      </c>
      <c r="H399" t="s">
        <v>16</v>
      </c>
    </row>
    <row r="400" spans="1:8" x14ac:dyDescent="0.25">
      <c r="A400" t="s">
        <v>1223</v>
      </c>
      <c r="B400" t="s">
        <v>1224</v>
      </c>
      <c r="C400">
        <v>54</v>
      </c>
      <c r="D400" t="s">
        <v>6</v>
      </c>
      <c r="E400" t="s">
        <v>1225</v>
      </c>
      <c r="F400" t="s">
        <v>44</v>
      </c>
      <c r="G400" t="s">
        <v>9</v>
      </c>
      <c r="H400" t="s">
        <v>23</v>
      </c>
    </row>
    <row r="401" spans="1:8" x14ac:dyDescent="0.25">
      <c r="A401" t="s">
        <v>1226</v>
      </c>
      <c r="B401" t="s">
        <v>1227</v>
      </c>
      <c r="C401">
        <v>27</v>
      </c>
      <c r="D401" t="s">
        <v>6</v>
      </c>
      <c r="E401" t="s">
        <v>1228</v>
      </c>
      <c r="F401" t="s">
        <v>426</v>
      </c>
      <c r="G401" t="s">
        <v>9</v>
      </c>
      <c r="H401" t="s">
        <v>23</v>
      </c>
    </row>
    <row r="402" spans="1:8" x14ac:dyDescent="0.25">
      <c r="A402" t="s">
        <v>1229</v>
      </c>
      <c r="B402" t="s">
        <v>1230</v>
      </c>
      <c r="C402">
        <v>57</v>
      </c>
      <c r="D402" t="s">
        <v>13</v>
      </c>
      <c r="E402" t="s">
        <v>1231</v>
      </c>
      <c r="F402" t="s">
        <v>93</v>
      </c>
      <c r="G402" t="s">
        <v>9</v>
      </c>
      <c r="H402" t="s">
        <v>16</v>
      </c>
    </row>
    <row r="403" spans="1:8" x14ac:dyDescent="0.25">
      <c r="A403" t="s">
        <v>1232</v>
      </c>
      <c r="B403" t="s">
        <v>1233</v>
      </c>
      <c r="C403">
        <v>51</v>
      </c>
      <c r="D403" t="s">
        <v>13</v>
      </c>
      <c r="E403" t="s">
        <v>1234</v>
      </c>
      <c r="F403" t="s">
        <v>178</v>
      </c>
      <c r="G403" t="s">
        <v>9</v>
      </c>
      <c r="H403" t="s">
        <v>16</v>
      </c>
    </row>
    <row r="404" spans="1:8" x14ac:dyDescent="0.25">
      <c r="A404" t="s">
        <v>1235</v>
      </c>
      <c r="B404" t="s">
        <v>1236</v>
      </c>
      <c r="C404">
        <v>31</v>
      </c>
      <c r="D404" t="s">
        <v>6</v>
      </c>
      <c r="E404" t="s">
        <v>77</v>
      </c>
      <c r="F404" t="s">
        <v>306</v>
      </c>
      <c r="G404" t="s">
        <v>9</v>
      </c>
      <c r="H404" t="s">
        <v>23</v>
      </c>
    </row>
    <row r="405" spans="1:8" x14ac:dyDescent="0.25">
      <c r="A405" t="s">
        <v>1237</v>
      </c>
      <c r="B405" t="s">
        <v>1238</v>
      </c>
      <c r="C405">
        <v>34</v>
      </c>
      <c r="D405" t="s">
        <v>6</v>
      </c>
      <c r="E405" t="s">
        <v>1239</v>
      </c>
      <c r="F405" t="s">
        <v>320</v>
      </c>
      <c r="G405" t="s">
        <v>9</v>
      </c>
      <c r="H405" t="s">
        <v>23</v>
      </c>
    </row>
    <row r="406" spans="1:8" x14ac:dyDescent="0.25">
      <c r="A406" t="s">
        <v>1240</v>
      </c>
      <c r="B406" t="s">
        <v>1241</v>
      </c>
      <c r="C406">
        <v>22</v>
      </c>
      <c r="D406" t="s">
        <v>13</v>
      </c>
      <c r="E406" t="s">
        <v>1242</v>
      </c>
      <c r="F406" t="s">
        <v>285</v>
      </c>
      <c r="G406" t="s">
        <v>9</v>
      </c>
      <c r="H406" t="s">
        <v>28</v>
      </c>
    </row>
    <row r="407" spans="1:8" x14ac:dyDescent="0.25">
      <c r="A407" t="s">
        <v>1243</v>
      </c>
      <c r="B407" t="s">
        <v>1244</v>
      </c>
      <c r="C407">
        <v>18</v>
      </c>
      <c r="D407" t="s">
        <v>13</v>
      </c>
      <c r="E407" t="s">
        <v>1245</v>
      </c>
      <c r="F407" t="s">
        <v>320</v>
      </c>
      <c r="G407" t="s">
        <v>9</v>
      </c>
      <c r="H407" t="s">
        <v>10</v>
      </c>
    </row>
    <row r="408" spans="1:8" x14ac:dyDescent="0.25">
      <c r="A408" t="s">
        <v>1246</v>
      </c>
      <c r="B408" t="s">
        <v>1247</v>
      </c>
      <c r="C408">
        <v>23</v>
      </c>
      <c r="D408" t="s">
        <v>13</v>
      </c>
      <c r="E408" t="s">
        <v>1248</v>
      </c>
      <c r="F408" t="s">
        <v>316</v>
      </c>
      <c r="G408" t="s">
        <v>9</v>
      </c>
      <c r="H408" t="s">
        <v>10</v>
      </c>
    </row>
    <row r="409" spans="1:8" x14ac:dyDescent="0.25">
      <c r="A409" t="s">
        <v>1249</v>
      </c>
      <c r="B409" t="s">
        <v>1250</v>
      </c>
      <c r="C409">
        <v>33</v>
      </c>
      <c r="D409" t="s">
        <v>6</v>
      </c>
      <c r="E409" t="s">
        <v>1251</v>
      </c>
      <c r="F409" t="s">
        <v>136</v>
      </c>
      <c r="G409" t="s">
        <v>9</v>
      </c>
      <c r="H409" t="s">
        <v>10</v>
      </c>
    </row>
    <row r="410" spans="1:8" x14ac:dyDescent="0.25">
      <c r="A410" t="s">
        <v>1252</v>
      </c>
      <c r="B410" t="s">
        <v>1253</v>
      </c>
      <c r="C410">
        <v>36</v>
      </c>
      <c r="D410" t="s">
        <v>6</v>
      </c>
      <c r="E410" t="s">
        <v>1254</v>
      </c>
      <c r="F410" t="s">
        <v>85</v>
      </c>
      <c r="G410" t="s">
        <v>9</v>
      </c>
      <c r="H410" t="s">
        <v>10</v>
      </c>
    </row>
    <row r="411" spans="1:8" x14ac:dyDescent="0.25">
      <c r="A411" t="s">
        <v>1255</v>
      </c>
      <c r="B411" t="s">
        <v>1256</v>
      </c>
      <c r="C411">
        <v>55</v>
      </c>
      <c r="D411" t="s">
        <v>6</v>
      </c>
      <c r="E411" t="s">
        <v>1257</v>
      </c>
      <c r="F411" t="s">
        <v>835</v>
      </c>
      <c r="G411" t="s">
        <v>9</v>
      </c>
      <c r="H411" t="s">
        <v>10</v>
      </c>
    </row>
    <row r="412" spans="1:8" x14ac:dyDescent="0.25">
      <c r="A412" t="s">
        <v>1258</v>
      </c>
      <c r="B412" t="s">
        <v>1259</v>
      </c>
      <c r="C412">
        <v>48</v>
      </c>
      <c r="D412" t="s">
        <v>13</v>
      </c>
      <c r="E412" t="s">
        <v>1260</v>
      </c>
      <c r="F412" t="s">
        <v>85</v>
      </c>
      <c r="G412" t="s">
        <v>9</v>
      </c>
      <c r="H412" t="s">
        <v>23</v>
      </c>
    </row>
    <row r="413" spans="1:8" x14ac:dyDescent="0.25">
      <c r="A413" t="s">
        <v>1261</v>
      </c>
      <c r="B413" t="s">
        <v>1262</v>
      </c>
      <c r="C413">
        <v>63</v>
      </c>
      <c r="D413" t="s">
        <v>6</v>
      </c>
      <c r="E413" t="s">
        <v>1263</v>
      </c>
      <c r="F413" t="s">
        <v>22</v>
      </c>
      <c r="G413" t="s">
        <v>9</v>
      </c>
      <c r="H413" t="s">
        <v>28</v>
      </c>
    </row>
    <row r="414" spans="1:8" x14ac:dyDescent="0.25">
      <c r="A414" t="s">
        <v>1264</v>
      </c>
      <c r="B414" t="s">
        <v>1265</v>
      </c>
      <c r="C414">
        <v>23</v>
      </c>
      <c r="D414" t="s">
        <v>13</v>
      </c>
      <c r="E414" t="s">
        <v>198</v>
      </c>
      <c r="F414" t="s">
        <v>152</v>
      </c>
      <c r="G414" t="s">
        <v>9</v>
      </c>
      <c r="H414" t="s">
        <v>10</v>
      </c>
    </row>
    <row r="415" spans="1:8" x14ac:dyDescent="0.25">
      <c r="A415" t="s">
        <v>1266</v>
      </c>
      <c r="B415" t="s">
        <v>1267</v>
      </c>
      <c r="C415">
        <v>59</v>
      </c>
      <c r="D415" t="s">
        <v>13</v>
      </c>
      <c r="E415" t="s">
        <v>1268</v>
      </c>
      <c r="F415" t="s">
        <v>103</v>
      </c>
      <c r="G415" t="s">
        <v>9</v>
      </c>
      <c r="H415" t="s">
        <v>23</v>
      </c>
    </row>
    <row r="416" spans="1:8" x14ac:dyDescent="0.25">
      <c r="A416" t="s">
        <v>1269</v>
      </c>
      <c r="B416" t="s">
        <v>1270</v>
      </c>
      <c r="C416">
        <v>35</v>
      </c>
      <c r="D416" t="s">
        <v>13</v>
      </c>
      <c r="E416" t="s">
        <v>1271</v>
      </c>
      <c r="F416" t="s">
        <v>110</v>
      </c>
      <c r="G416" t="s">
        <v>9</v>
      </c>
      <c r="H416" t="s">
        <v>10</v>
      </c>
    </row>
    <row r="417" spans="1:8" x14ac:dyDescent="0.25">
      <c r="A417" t="s">
        <v>1272</v>
      </c>
      <c r="B417" t="s">
        <v>1273</v>
      </c>
      <c r="C417">
        <v>26</v>
      </c>
      <c r="D417" t="s">
        <v>13</v>
      </c>
      <c r="E417" t="s">
        <v>1274</v>
      </c>
      <c r="F417" t="s">
        <v>159</v>
      </c>
      <c r="G417" t="s">
        <v>9</v>
      </c>
      <c r="H417" t="s">
        <v>28</v>
      </c>
    </row>
    <row r="418" spans="1:8" x14ac:dyDescent="0.25">
      <c r="A418" t="s">
        <v>1275</v>
      </c>
      <c r="B418" t="s">
        <v>1276</v>
      </c>
      <c r="C418">
        <v>46</v>
      </c>
      <c r="D418" t="s">
        <v>6</v>
      </c>
      <c r="E418" t="s">
        <v>1277</v>
      </c>
      <c r="F418" t="s">
        <v>316</v>
      </c>
      <c r="G418" t="s">
        <v>9</v>
      </c>
      <c r="H418" t="s">
        <v>16</v>
      </c>
    </row>
    <row r="419" spans="1:8" x14ac:dyDescent="0.25">
      <c r="A419" t="s">
        <v>1278</v>
      </c>
      <c r="B419" t="s">
        <v>1279</v>
      </c>
      <c r="C419">
        <v>64</v>
      </c>
      <c r="D419" t="s">
        <v>13</v>
      </c>
      <c r="E419" t="s">
        <v>1280</v>
      </c>
      <c r="F419" t="s">
        <v>8</v>
      </c>
      <c r="G419" t="s">
        <v>9</v>
      </c>
      <c r="H419" t="s">
        <v>23</v>
      </c>
    </row>
    <row r="420" spans="1:8" x14ac:dyDescent="0.25">
      <c r="A420" t="s">
        <v>1281</v>
      </c>
      <c r="B420" t="s">
        <v>1282</v>
      </c>
      <c r="C420">
        <v>60</v>
      </c>
      <c r="D420" t="s">
        <v>13</v>
      </c>
      <c r="E420" t="s">
        <v>1283</v>
      </c>
      <c r="F420" t="s">
        <v>44</v>
      </c>
      <c r="G420" t="s">
        <v>9</v>
      </c>
      <c r="H420" t="s">
        <v>28</v>
      </c>
    </row>
    <row r="421" spans="1:8" x14ac:dyDescent="0.25">
      <c r="A421" t="s">
        <v>1284</v>
      </c>
      <c r="B421" t="s">
        <v>1285</v>
      </c>
      <c r="C421">
        <v>33</v>
      </c>
      <c r="D421" t="s">
        <v>6</v>
      </c>
      <c r="E421" t="s">
        <v>1286</v>
      </c>
      <c r="F421" t="s">
        <v>306</v>
      </c>
      <c r="G421" t="s">
        <v>9</v>
      </c>
      <c r="H421" t="s">
        <v>10</v>
      </c>
    </row>
    <row r="422" spans="1:8" x14ac:dyDescent="0.25">
      <c r="A422" t="s">
        <v>1287</v>
      </c>
      <c r="B422" t="s">
        <v>3947</v>
      </c>
      <c r="C422">
        <v>60</v>
      </c>
      <c r="D422" t="s">
        <v>6</v>
      </c>
      <c r="E422" t="s">
        <v>1288</v>
      </c>
      <c r="F422" t="s">
        <v>8</v>
      </c>
      <c r="G422" t="s">
        <v>9</v>
      </c>
      <c r="H422" t="s">
        <v>23</v>
      </c>
    </row>
    <row r="423" spans="1:8" x14ac:dyDescent="0.25">
      <c r="A423" t="s">
        <v>1289</v>
      </c>
      <c r="B423" t="s">
        <v>1290</v>
      </c>
      <c r="C423">
        <v>45</v>
      </c>
      <c r="D423" t="s">
        <v>13</v>
      </c>
      <c r="E423" t="s">
        <v>1291</v>
      </c>
      <c r="F423" t="s">
        <v>71</v>
      </c>
      <c r="G423" t="s">
        <v>9</v>
      </c>
      <c r="H423" t="s">
        <v>16</v>
      </c>
    </row>
    <row r="424" spans="1:8" x14ac:dyDescent="0.25">
      <c r="A424" t="s">
        <v>1292</v>
      </c>
      <c r="B424" t="s">
        <v>3948</v>
      </c>
      <c r="C424">
        <v>42</v>
      </c>
      <c r="D424" t="s">
        <v>13</v>
      </c>
      <c r="E424" t="s">
        <v>1293</v>
      </c>
      <c r="F424" t="s">
        <v>59</v>
      </c>
      <c r="G424" t="s">
        <v>9</v>
      </c>
      <c r="H424" t="s">
        <v>16</v>
      </c>
    </row>
    <row r="425" spans="1:8" x14ac:dyDescent="0.25">
      <c r="A425" t="s">
        <v>1294</v>
      </c>
      <c r="B425" t="s">
        <v>1295</v>
      </c>
      <c r="C425">
        <v>35</v>
      </c>
      <c r="D425" t="s">
        <v>6</v>
      </c>
      <c r="E425" t="s">
        <v>1296</v>
      </c>
      <c r="F425" t="s">
        <v>59</v>
      </c>
      <c r="G425" t="s">
        <v>9</v>
      </c>
      <c r="H425" t="s">
        <v>28</v>
      </c>
    </row>
    <row r="426" spans="1:8" x14ac:dyDescent="0.25">
      <c r="A426" t="s">
        <v>1297</v>
      </c>
      <c r="B426" t="s">
        <v>1298</v>
      </c>
      <c r="C426">
        <v>53</v>
      </c>
      <c r="D426" t="s">
        <v>6</v>
      </c>
      <c r="E426" t="s">
        <v>1299</v>
      </c>
      <c r="F426" t="s">
        <v>8</v>
      </c>
      <c r="G426" t="s">
        <v>9</v>
      </c>
      <c r="H426" t="s">
        <v>23</v>
      </c>
    </row>
    <row r="427" spans="1:8" x14ac:dyDescent="0.25">
      <c r="A427" t="s">
        <v>1300</v>
      </c>
      <c r="B427" t="s">
        <v>1301</v>
      </c>
      <c r="C427">
        <v>40</v>
      </c>
      <c r="D427" t="s">
        <v>6</v>
      </c>
      <c r="E427" t="s">
        <v>1302</v>
      </c>
      <c r="F427" t="s">
        <v>114</v>
      </c>
      <c r="G427" t="s">
        <v>9</v>
      </c>
      <c r="H427" t="s">
        <v>23</v>
      </c>
    </row>
    <row r="428" spans="1:8" x14ac:dyDescent="0.25">
      <c r="A428" t="s">
        <v>1303</v>
      </c>
      <c r="B428" t="s">
        <v>1304</v>
      </c>
      <c r="C428">
        <v>28</v>
      </c>
      <c r="D428" t="s">
        <v>6</v>
      </c>
      <c r="E428" t="s">
        <v>1305</v>
      </c>
      <c r="F428" t="s">
        <v>8</v>
      </c>
      <c r="G428" t="s">
        <v>9</v>
      </c>
      <c r="H428" t="s">
        <v>16</v>
      </c>
    </row>
    <row r="429" spans="1:8" x14ac:dyDescent="0.25">
      <c r="A429" t="s">
        <v>1306</v>
      </c>
      <c r="B429" t="s">
        <v>1307</v>
      </c>
      <c r="C429">
        <v>18</v>
      </c>
      <c r="D429" t="s">
        <v>13</v>
      </c>
      <c r="E429" t="s">
        <v>1308</v>
      </c>
      <c r="F429" t="s">
        <v>426</v>
      </c>
      <c r="G429" t="s">
        <v>9</v>
      </c>
      <c r="H429" t="s">
        <v>10</v>
      </c>
    </row>
    <row r="430" spans="1:8" x14ac:dyDescent="0.25">
      <c r="A430" t="s">
        <v>1309</v>
      </c>
      <c r="B430" t="s">
        <v>1310</v>
      </c>
      <c r="C430">
        <v>27</v>
      </c>
      <c r="D430" t="s">
        <v>13</v>
      </c>
      <c r="E430" t="s">
        <v>1311</v>
      </c>
      <c r="F430" t="s">
        <v>320</v>
      </c>
      <c r="G430" t="s">
        <v>9</v>
      </c>
      <c r="H430" t="s">
        <v>23</v>
      </c>
    </row>
    <row r="431" spans="1:8" x14ac:dyDescent="0.25">
      <c r="A431" t="s">
        <v>1312</v>
      </c>
      <c r="B431" t="s">
        <v>1313</v>
      </c>
      <c r="C431">
        <v>43</v>
      </c>
      <c r="D431" t="s">
        <v>6</v>
      </c>
      <c r="E431" t="s">
        <v>1314</v>
      </c>
      <c r="F431" t="s">
        <v>103</v>
      </c>
      <c r="G431" t="s">
        <v>9</v>
      </c>
      <c r="H431" t="s">
        <v>16</v>
      </c>
    </row>
    <row r="432" spans="1:8" x14ac:dyDescent="0.25">
      <c r="A432" t="s">
        <v>1315</v>
      </c>
      <c r="B432" t="s">
        <v>1316</v>
      </c>
      <c r="C432">
        <v>36</v>
      </c>
      <c r="D432" t="s">
        <v>13</v>
      </c>
      <c r="E432" t="s">
        <v>1317</v>
      </c>
      <c r="F432" t="s">
        <v>85</v>
      </c>
      <c r="G432" t="s">
        <v>9</v>
      </c>
      <c r="H432" t="s">
        <v>10</v>
      </c>
    </row>
    <row r="433" spans="1:8" x14ac:dyDescent="0.25">
      <c r="A433" t="s">
        <v>1318</v>
      </c>
      <c r="B433" t="s">
        <v>1319</v>
      </c>
      <c r="C433">
        <v>27</v>
      </c>
      <c r="D433" t="s">
        <v>6</v>
      </c>
      <c r="E433" t="s">
        <v>1320</v>
      </c>
      <c r="F433" t="s">
        <v>27</v>
      </c>
      <c r="G433" t="s">
        <v>9</v>
      </c>
      <c r="H433" t="s">
        <v>16</v>
      </c>
    </row>
    <row r="434" spans="1:8" x14ac:dyDescent="0.25">
      <c r="A434" t="s">
        <v>1321</v>
      </c>
      <c r="B434" t="s">
        <v>1322</v>
      </c>
      <c r="C434">
        <v>37</v>
      </c>
      <c r="D434" t="s">
        <v>6</v>
      </c>
      <c r="E434" t="s">
        <v>1323</v>
      </c>
      <c r="F434" t="s">
        <v>85</v>
      </c>
      <c r="G434" t="s">
        <v>9</v>
      </c>
      <c r="H434" t="s">
        <v>23</v>
      </c>
    </row>
    <row r="435" spans="1:8" x14ac:dyDescent="0.25">
      <c r="A435" t="s">
        <v>1324</v>
      </c>
      <c r="B435" t="s">
        <v>1325</v>
      </c>
      <c r="C435">
        <v>51</v>
      </c>
      <c r="D435" t="s">
        <v>13</v>
      </c>
      <c r="E435" t="s">
        <v>1326</v>
      </c>
      <c r="F435" t="s">
        <v>55</v>
      </c>
      <c r="G435" t="s">
        <v>9</v>
      </c>
      <c r="H435" t="s">
        <v>28</v>
      </c>
    </row>
    <row r="436" spans="1:8" x14ac:dyDescent="0.25">
      <c r="A436" t="s">
        <v>1327</v>
      </c>
      <c r="B436" t="s">
        <v>1328</v>
      </c>
      <c r="C436">
        <v>48</v>
      </c>
      <c r="D436" t="s">
        <v>13</v>
      </c>
      <c r="E436" t="s">
        <v>1329</v>
      </c>
      <c r="F436" t="s">
        <v>248</v>
      </c>
      <c r="G436" t="s">
        <v>9</v>
      </c>
      <c r="H436" t="s">
        <v>10</v>
      </c>
    </row>
    <row r="437" spans="1:8" x14ac:dyDescent="0.25">
      <c r="A437" t="s">
        <v>1330</v>
      </c>
      <c r="B437" t="s">
        <v>1331</v>
      </c>
      <c r="C437">
        <v>37</v>
      </c>
      <c r="D437" t="s">
        <v>13</v>
      </c>
      <c r="E437" t="s">
        <v>1332</v>
      </c>
      <c r="F437" t="s">
        <v>103</v>
      </c>
      <c r="G437" t="s">
        <v>9</v>
      </c>
      <c r="H437" t="s">
        <v>28</v>
      </c>
    </row>
    <row r="438" spans="1:8" x14ac:dyDescent="0.25">
      <c r="A438" t="s">
        <v>1333</v>
      </c>
      <c r="B438" t="s">
        <v>1334</v>
      </c>
      <c r="C438">
        <v>61</v>
      </c>
      <c r="D438" t="s">
        <v>6</v>
      </c>
      <c r="E438" t="s">
        <v>1335</v>
      </c>
      <c r="F438" t="s">
        <v>36</v>
      </c>
      <c r="G438" t="s">
        <v>9</v>
      </c>
      <c r="H438" t="s">
        <v>10</v>
      </c>
    </row>
    <row r="439" spans="1:8" x14ac:dyDescent="0.25">
      <c r="A439" t="s">
        <v>1336</v>
      </c>
      <c r="B439" t="s">
        <v>1337</v>
      </c>
      <c r="C439">
        <v>47</v>
      </c>
      <c r="D439" t="s">
        <v>13</v>
      </c>
      <c r="E439" t="s">
        <v>588</v>
      </c>
      <c r="F439" t="s">
        <v>44</v>
      </c>
      <c r="G439" t="s">
        <v>9</v>
      </c>
      <c r="H439" t="s">
        <v>16</v>
      </c>
    </row>
    <row r="440" spans="1:8" x14ac:dyDescent="0.25">
      <c r="A440" t="s">
        <v>1338</v>
      </c>
      <c r="B440" t="s">
        <v>1339</v>
      </c>
      <c r="C440">
        <v>59</v>
      </c>
      <c r="D440" t="s">
        <v>13</v>
      </c>
      <c r="E440" t="s">
        <v>1340</v>
      </c>
      <c r="F440" t="s">
        <v>231</v>
      </c>
      <c r="G440" t="s">
        <v>9</v>
      </c>
      <c r="H440" t="s">
        <v>16</v>
      </c>
    </row>
    <row r="441" spans="1:8" x14ac:dyDescent="0.25">
      <c r="A441" t="s">
        <v>1341</v>
      </c>
      <c r="B441" t="s">
        <v>1342</v>
      </c>
      <c r="C441">
        <v>53</v>
      </c>
      <c r="D441" t="s">
        <v>6</v>
      </c>
      <c r="E441" t="s">
        <v>919</v>
      </c>
      <c r="F441" t="s">
        <v>152</v>
      </c>
      <c r="G441" t="s">
        <v>9</v>
      </c>
      <c r="H441" t="s">
        <v>28</v>
      </c>
    </row>
    <row r="442" spans="1:8" x14ac:dyDescent="0.25">
      <c r="A442" t="s">
        <v>1343</v>
      </c>
      <c r="B442" t="s">
        <v>1344</v>
      </c>
      <c r="C442">
        <v>60</v>
      </c>
      <c r="D442" t="s">
        <v>6</v>
      </c>
      <c r="E442" t="s">
        <v>1345</v>
      </c>
      <c r="F442" t="s">
        <v>15</v>
      </c>
      <c r="G442" t="s">
        <v>9</v>
      </c>
      <c r="H442" t="s">
        <v>28</v>
      </c>
    </row>
    <row r="443" spans="1:8" x14ac:dyDescent="0.25">
      <c r="A443" t="s">
        <v>1346</v>
      </c>
      <c r="B443" t="s">
        <v>1347</v>
      </c>
      <c r="C443">
        <v>31</v>
      </c>
      <c r="D443" t="s">
        <v>6</v>
      </c>
      <c r="E443" t="s">
        <v>1348</v>
      </c>
      <c r="F443" t="s">
        <v>316</v>
      </c>
      <c r="G443" t="s">
        <v>9</v>
      </c>
      <c r="H443" t="s">
        <v>28</v>
      </c>
    </row>
    <row r="444" spans="1:8" x14ac:dyDescent="0.25">
      <c r="A444" t="s">
        <v>1349</v>
      </c>
      <c r="B444" t="s">
        <v>1350</v>
      </c>
      <c r="C444">
        <v>42</v>
      </c>
      <c r="D444" t="s">
        <v>13</v>
      </c>
      <c r="E444" t="s">
        <v>1351</v>
      </c>
      <c r="F444" t="s">
        <v>32</v>
      </c>
      <c r="G444" t="s">
        <v>9</v>
      </c>
      <c r="H444" t="s">
        <v>23</v>
      </c>
    </row>
    <row r="445" spans="1:8" x14ac:dyDescent="0.25">
      <c r="A445" t="s">
        <v>1352</v>
      </c>
      <c r="B445" t="s">
        <v>1353</v>
      </c>
      <c r="C445">
        <v>51</v>
      </c>
      <c r="D445" t="s">
        <v>6</v>
      </c>
      <c r="E445" t="s">
        <v>1354</v>
      </c>
      <c r="F445" t="s">
        <v>351</v>
      </c>
      <c r="G445" t="s">
        <v>9</v>
      </c>
      <c r="H445" t="s">
        <v>28</v>
      </c>
    </row>
    <row r="446" spans="1:8" x14ac:dyDescent="0.25">
      <c r="A446" t="s">
        <v>1355</v>
      </c>
      <c r="B446" t="s">
        <v>1356</v>
      </c>
      <c r="C446">
        <v>19</v>
      </c>
      <c r="D446" t="s">
        <v>6</v>
      </c>
      <c r="E446" t="s">
        <v>1357</v>
      </c>
      <c r="F446" t="s">
        <v>835</v>
      </c>
      <c r="G446" t="s">
        <v>9</v>
      </c>
      <c r="H446" t="s">
        <v>10</v>
      </c>
    </row>
    <row r="447" spans="1:8" x14ac:dyDescent="0.25">
      <c r="A447" t="s">
        <v>1358</v>
      </c>
      <c r="B447" t="s">
        <v>1359</v>
      </c>
      <c r="C447">
        <v>41</v>
      </c>
      <c r="D447" t="s">
        <v>13</v>
      </c>
      <c r="E447" t="s">
        <v>1360</v>
      </c>
      <c r="F447" t="s">
        <v>281</v>
      </c>
      <c r="G447" t="s">
        <v>9</v>
      </c>
      <c r="H447" t="s">
        <v>16</v>
      </c>
    </row>
    <row r="448" spans="1:8" x14ac:dyDescent="0.25">
      <c r="A448" t="s">
        <v>1361</v>
      </c>
      <c r="B448" t="s">
        <v>1362</v>
      </c>
      <c r="C448">
        <v>35</v>
      </c>
      <c r="D448" t="s">
        <v>6</v>
      </c>
      <c r="E448" t="s">
        <v>1363</v>
      </c>
      <c r="F448" t="s">
        <v>93</v>
      </c>
      <c r="G448" t="s">
        <v>9</v>
      </c>
      <c r="H448" t="s">
        <v>28</v>
      </c>
    </row>
    <row r="449" spans="1:8" x14ac:dyDescent="0.25">
      <c r="A449" t="s">
        <v>1364</v>
      </c>
      <c r="B449" t="s">
        <v>1365</v>
      </c>
      <c r="C449">
        <v>45</v>
      </c>
      <c r="D449" t="s">
        <v>6</v>
      </c>
      <c r="E449" t="s">
        <v>1366</v>
      </c>
      <c r="F449" t="s">
        <v>8</v>
      </c>
      <c r="G449" t="s">
        <v>9</v>
      </c>
      <c r="H449" t="s">
        <v>10</v>
      </c>
    </row>
    <row r="450" spans="1:8" x14ac:dyDescent="0.25">
      <c r="A450" t="s">
        <v>1367</v>
      </c>
      <c r="B450" t="s">
        <v>1368</v>
      </c>
      <c r="C450">
        <v>64</v>
      </c>
      <c r="D450" t="s">
        <v>13</v>
      </c>
      <c r="E450" t="s">
        <v>1369</v>
      </c>
      <c r="F450" t="s">
        <v>835</v>
      </c>
      <c r="G450" t="s">
        <v>9</v>
      </c>
      <c r="H450" t="s">
        <v>23</v>
      </c>
    </row>
    <row r="451" spans="1:8" x14ac:dyDescent="0.25">
      <c r="A451" t="s">
        <v>1370</v>
      </c>
      <c r="B451" t="s">
        <v>1371</v>
      </c>
      <c r="C451">
        <v>29</v>
      </c>
      <c r="D451" t="s">
        <v>6</v>
      </c>
      <c r="E451" t="s">
        <v>1372</v>
      </c>
      <c r="F451" t="s">
        <v>22</v>
      </c>
      <c r="G451" t="s">
        <v>9</v>
      </c>
      <c r="H451" t="s">
        <v>23</v>
      </c>
    </row>
    <row r="452" spans="1:8" x14ac:dyDescent="0.25">
      <c r="A452" t="s">
        <v>1373</v>
      </c>
      <c r="B452" t="s">
        <v>1374</v>
      </c>
      <c r="C452">
        <v>59</v>
      </c>
      <c r="D452" t="s">
        <v>6</v>
      </c>
      <c r="E452" t="s">
        <v>1375</v>
      </c>
      <c r="F452" t="s">
        <v>67</v>
      </c>
      <c r="G452" t="s">
        <v>9</v>
      </c>
      <c r="H452" t="s">
        <v>23</v>
      </c>
    </row>
    <row r="453" spans="1:8" x14ac:dyDescent="0.25">
      <c r="A453" t="s">
        <v>1376</v>
      </c>
      <c r="B453" t="s">
        <v>1377</v>
      </c>
      <c r="C453">
        <v>46</v>
      </c>
      <c r="D453" t="s">
        <v>6</v>
      </c>
      <c r="E453" t="s">
        <v>556</v>
      </c>
      <c r="F453" t="s">
        <v>227</v>
      </c>
      <c r="G453" t="s">
        <v>9</v>
      </c>
      <c r="H453" t="s">
        <v>10</v>
      </c>
    </row>
    <row r="454" spans="1:8" x14ac:dyDescent="0.25">
      <c r="A454" t="s">
        <v>1378</v>
      </c>
      <c r="B454" t="s">
        <v>1379</v>
      </c>
      <c r="C454">
        <v>60</v>
      </c>
      <c r="D454" t="s">
        <v>13</v>
      </c>
      <c r="E454" t="s">
        <v>1380</v>
      </c>
      <c r="F454" t="s">
        <v>306</v>
      </c>
      <c r="G454" t="s">
        <v>9</v>
      </c>
      <c r="H454" t="s">
        <v>23</v>
      </c>
    </row>
    <row r="455" spans="1:8" x14ac:dyDescent="0.25">
      <c r="A455" t="s">
        <v>1381</v>
      </c>
      <c r="B455" t="s">
        <v>1382</v>
      </c>
      <c r="C455">
        <v>62</v>
      </c>
      <c r="D455" t="s">
        <v>13</v>
      </c>
      <c r="E455" t="s">
        <v>1383</v>
      </c>
      <c r="F455" t="s">
        <v>96</v>
      </c>
      <c r="G455" t="s">
        <v>9</v>
      </c>
      <c r="H455" t="s">
        <v>16</v>
      </c>
    </row>
    <row r="456" spans="1:8" x14ac:dyDescent="0.25">
      <c r="A456" t="s">
        <v>1384</v>
      </c>
      <c r="B456" t="s">
        <v>1385</v>
      </c>
      <c r="C456">
        <v>60</v>
      </c>
      <c r="D456" t="s">
        <v>6</v>
      </c>
      <c r="E456" t="s">
        <v>126</v>
      </c>
      <c r="F456" t="s">
        <v>93</v>
      </c>
      <c r="G456" t="s">
        <v>9</v>
      </c>
      <c r="H456" t="s">
        <v>10</v>
      </c>
    </row>
    <row r="457" spans="1:8" x14ac:dyDescent="0.25">
      <c r="A457" t="s">
        <v>1386</v>
      </c>
      <c r="B457" t="s">
        <v>1387</v>
      </c>
      <c r="C457">
        <v>54</v>
      </c>
      <c r="D457" t="s">
        <v>6</v>
      </c>
      <c r="E457" t="s">
        <v>1388</v>
      </c>
      <c r="F457" t="s">
        <v>188</v>
      </c>
      <c r="G457" t="s">
        <v>9</v>
      </c>
      <c r="H457" t="s">
        <v>10</v>
      </c>
    </row>
    <row r="458" spans="1:8" x14ac:dyDescent="0.25">
      <c r="A458" t="s">
        <v>1389</v>
      </c>
      <c r="B458" t="s">
        <v>1390</v>
      </c>
      <c r="C458">
        <v>59</v>
      </c>
      <c r="D458" t="s">
        <v>13</v>
      </c>
      <c r="E458" t="s">
        <v>1391</v>
      </c>
      <c r="F458" t="s">
        <v>285</v>
      </c>
      <c r="G458" t="s">
        <v>9</v>
      </c>
      <c r="H458" t="s">
        <v>10</v>
      </c>
    </row>
    <row r="459" spans="1:8" x14ac:dyDescent="0.25">
      <c r="A459" t="s">
        <v>1392</v>
      </c>
      <c r="B459" t="s">
        <v>1393</v>
      </c>
      <c r="C459">
        <v>59</v>
      </c>
      <c r="D459" t="s">
        <v>6</v>
      </c>
      <c r="E459" t="s">
        <v>1394</v>
      </c>
      <c r="F459" t="s">
        <v>579</v>
      </c>
      <c r="G459" t="s">
        <v>9</v>
      </c>
      <c r="H459" t="s">
        <v>16</v>
      </c>
    </row>
    <row r="460" spans="1:8" x14ac:dyDescent="0.25">
      <c r="A460" t="s">
        <v>1395</v>
      </c>
      <c r="B460" t="s">
        <v>1396</v>
      </c>
      <c r="C460">
        <v>62</v>
      </c>
      <c r="D460" t="s">
        <v>13</v>
      </c>
      <c r="E460" t="s">
        <v>1397</v>
      </c>
      <c r="F460" t="s">
        <v>48</v>
      </c>
      <c r="G460" t="s">
        <v>9</v>
      </c>
      <c r="H460" t="s">
        <v>28</v>
      </c>
    </row>
    <row r="461" spans="1:8" x14ac:dyDescent="0.25">
      <c r="A461" t="s">
        <v>1398</v>
      </c>
      <c r="B461" t="s">
        <v>670</v>
      </c>
      <c r="C461">
        <v>29</v>
      </c>
      <c r="D461" t="s">
        <v>13</v>
      </c>
      <c r="E461" t="s">
        <v>1399</v>
      </c>
      <c r="F461" t="s">
        <v>309</v>
      </c>
      <c r="G461" t="s">
        <v>9</v>
      </c>
      <c r="H461" t="s">
        <v>10</v>
      </c>
    </row>
    <row r="462" spans="1:8" x14ac:dyDescent="0.25">
      <c r="A462" t="s">
        <v>1400</v>
      </c>
      <c r="B462" t="s">
        <v>1401</v>
      </c>
      <c r="C462">
        <v>35</v>
      </c>
      <c r="D462" t="s">
        <v>6</v>
      </c>
      <c r="E462" t="s">
        <v>1402</v>
      </c>
      <c r="F462" t="s">
        <v>261</v>
      </c>
      <c r="G462" t="s">
        <v>9</v>
      </c>
      <c r="H462" t="s">
        <v>10</v>
      </c>
    </row>
    <row r="463" spans="1:8" x14ac:dyDescent="0.25">
      <c r="A463" t="s">
        <v>1403</v>
      </c>
      <c r="B463" t="s">
        <v>1404</v>
      </c>
      <c r="C463">
        <v>60</v>
      </c>
      <c r="D463" t="s">
        <v>13</v>
      </c>
      <c r="E463" t="s">
        <v>1405</v>
      </c>
      <c r="F463" t="s">
        <v>59</v>
      </c>
      <c r="G463" t="s">
        <v>9</v>
      </c>
      <c r="H463" t="s">
        <v>28</v>
      </c>
    </row>
    <row r="464" spans="1:8" x14ac:dyDescent="0.25">
      <c r="A464" t="s">
        <v>1406</v>
      </c>
      <c r="B464" t="s">
        <v>1407</v>
      </c>
      <c r="C464">
        <v>34</v>
      </c>
      <c r="D464" t="s">
        <v>13</v>
      </c>
      <c r="E464" t="s">
        <v>1408</v>
      </c>
      <c r="F464" t="s">
        <v>40</v>
      </c>
      <c r="G464" t="s">
        <v>9</v>
      </c>
      <c r="H464" t="s">
        <v>28</v>
      </c>
    </row>
    <row r="465" spans="1:8" x14ac:dyDescent="0.25">
      <c r="A465" t="s">
        <v>1409</v>
      </c>
      <c r="B465" t="s">
        <v>1410</v>
      </c>
      <c r="C465">
        <v>36</v>
      </c>
      <c r="D465" t="s">
        <v>13</v>
      </c>
      <c r="E465" t="s">
        <v>1411</v>
      </c>
      <c r="F465" t="s">
        <v>163</v>
      </c>
      <c r="G465" t="s">
        <v>9</v>
      </c>
      <c r="H465" t="s">
        <v>23</v>
      </c>
    </row>
    <row r="466" spans="1:8" x14ac:dyDescent="0.25">
      <c r="A466" s="2" t="s">
        <v>1412</v>
      </c>
      <c r="B466" t="s">
        <v>1413</v>
      </c>
      <c r="C466">
        <v>45</v>
      </c>
      <c r="D466" t="s">
        <v>13</v>
      </c>
      <c r="E466" t="s">
        <v>1414</v>
      </c>
      <c r="F466" t="s">
        <v>71</v>
      </c>
      <c r="G466" t="s">
        <v>9</v>
      </c>
      <c r="H466" t="s">
        <v>16</v>
      </c>
    </row>
    <row r="467" spans="1:8" x14ac:dyDescent="0.25">
      <c r="A467" t="s">
        <v>1415</v>
      </c>
      <c r="B467" t="s">
        <v>1416</v>
      </c>
      <c r="C467">
        <v>28</v>
      </c>
      <c r="D467" t="s">
        <v>13</v>
      </c>
      <c r="E467" t="s">
        <v>1417</v>
      </c>
      <c r="F467" t="s">
        <v>8</v>
      </c>
      <c r="G467" t="s">
        <v>9</v>
      </c>
      <c r="H467" t="s">
        <v>28</v>
      </c>
    </row>
    <row r="468" spans="1:8" x14ac:dyDescent="0.25">
      <c r="A468" t="s">
        <v>1418</v>
      </c>
      <c r="B468" t="s">
        <v>1419</v>
      </c>
      <c r="C468">
        <v>18</v>
      </c>
      <c r="D468" t="s">
        <v>6</v>
      </c>
      <c r="E468" t="s">
        <v>1420</v>
      </c>
      <c r="F468" t="s">
        <v>195</v>
      </c>
      <c r="G468" t="s">
        <v>9</v>
      </c>
      <c r="H468" t="s">
        <v>28</v>
      </c>
    </row>
    <row r="469" spans="1:8" x14ac:dyDescent="0.25">
      <c r="A469" t="s">
        <v>1421</v>
      </c>
      <c r="B469" t="s">
        <v>1422</v>
      </c>
      <c r="C469">
        <v>63</v>
      </c>
      <c r="D469" t="s">
        <v>13</v>
      </c>
      <c r="E469" t="s">
        <v>1423</v>
      </c>
      <c r="F469" t="s">
        <v>167</v>
      </c>
      <c r="G469" t="s">
        <v>9</v>
      </c>
      <c r="H469" t="s">
        <v>10</v>
      </c>
    </row>
    <row r="470" spans="1:8" x14ac:dyDescent="0.25">
      <c r="A470" t="s">
        <v>1424</v>
      </c>
      <c r="B470" t="s">
        <v>1425</v>
      </c>
      <c r="C470">
        <v>45</v>
      </c>
      <c r="D470" t="s">
        <v>6</v>
      </c>
      <c r="E470" t="s">
        <v>1426</v>
      </c>
      <c r="F470" t="s">
        <v>167</v>
      </c>
      <c r="G470" t="s">
        <v>9</v>
      </c>
      <c r="H470" t="s">
        <v>23</v>
      </c>
    </row>
    <row r="471" spans="1:8" x14ac:dyDescent="0.25">
      <c r="A471" t="s">
        <v>1427</v>
      </c>
      <c r="B471" t="s">
        <v>1428</v>
      </c>
      <c r="C471">
        <v>19</v>
      </c>
      <c r="D471" t="s">
        <v>6</v>
      </c>
      <c r="E471" t="s">
        <v>1429</v>
      </c>
      <c r="F471" t="s">
        <v>114</v>
      </c>
      <c r="G471" t="s">
        <v>9</v>
      </c>
      <c r="H471" t="s">
        <v>10</v>
      </c>
    </row>
    <row r="472" spans="1:8" x14ac:dyDescent="0.25">
      <c r="A472" t="s">
        <v>1430</v>
      </c>
      <c r="B472" t="s">
        <v>1431</v>
      </c>
      <c r="C472">
        <v>21</v>
      </c>
      <c r="D472" t="s">
        <v>13</v>
      </c>
      <c r="E472" t="s">
        <v>1432</v>
      </c>
      <c r="F472" t="s">
        <v>44</v>
      </c>
      <c r="G472" t="s">
        <v>9</v>
      </c>
      <c r="H472" t="s">
        <v>10</v>
      </c>
    </row>
    <row r="473" spans="1:8" x14ac:dyDescent="0.25">
      <c r="A473" t="s">
        <v>1433</v>
      </c>
      <c r="B473" t="s">
        <v>1434</v>
      </c>
      <c r="C473">
        <v>42</v>
      </c>
      <c r="D473" t="s">
        <v>6</v>
      </c>
      <c r="E473" t="s">
        <v>1435</v>
      </c>
      <c r="F473" t="s">
        <v>63</v>
      </c>
      <c r="G473" t="s">
        <v>9</v>
      </c>
      <c r="H473" t="s">
        <v>16</v>
      </c>
    </row>
    <row r="474" spans="1:8" x14ac:dyDescent="0.25">
      <c r="A474" t="s">
        <v>1436</v>
      </c>
      <c r="B474" t="s">
        <v>1437</v>
      </c>
      <c r="C474">
        <v>42</v>
      </c>
      <c r="D474" t="s">
        <v>6</v>
      </c>
      <c r="E474" t="s">
        <v>1438</v>
      </c>
      <c r="F474" t="s">
        <v>706</v>
      </c>
      <c r="G474" t="s">
        <v>9</v>
      </c>
      <c r="H474" t="s">
        <v>28</v>
      </c>
    </row>
    <row r="475" spans="1:8" x14ac:dyDescent="0.25">
      <c r="A475" t="s">
        <v>1439</v>
      </c>
      <c r="B475" t="s">
        <v>1440</v>
      </c>
      <c r="C475">
        <v>53</v>
      </c>
      <c r="D475" t="s">
        <v>6</v>
      </c>
      <c r="E475" t="s">
        <v>1441</v>
      </c>
      <c r="F475" t="s">
        <v>316</v>
      </c>
      <c r="G475" t="s">
        <v>9</v>
      </c>
      <c r="H475" t="s">
        <v>23</v>
      </c>
    </row>
    <row r="476" spans="1:8" x14ac:dyDescent="0.25">
      <c r="A476" t="s">
        <v>1442</v>
      </c>
      <c r="B476" t="s">
        <v>1443</v>
      </c>
      <c r="C476">
        <v>32</v>
      </c>
      <c r="D476" t="s">
        <v>13</v>
      </c>
      <c r="E476" t="s">
        <v>1444</v>
      </c>
      <c r="F476" t="s">
        <v>36</v>
      </c>
      <c r="G476" t="s">
        <v>9</v>
      </c>
      <c r="H476" t="s">
        <v>16</v>
      </c>
    </row>
    <row r="477" spans="1:8" x14ac:dyDescent="0.25">
      <c r="A477" t="s">
        <v>1445</v>
      </c>
      <c r="B477" t="s">
        <v>1446</v>
      </c>
      <c r="C477">
        <v>18</v>
      </c>
      <c r="D477" t="s">
        <v>13</v>
      </c>
      <c r="E477" t="s">
        <v>387</v>
      </c>
      <c r="F477" t="s">
        <v>167</v>
      </c>
      <c r="G477" t="s">
        <v>9</v>
      </c>
      <c r="H477" t="s">
        <v>16</v>
      </c>
    </row>
    <row r="478" spans="1:8" x14ac:dyDescent="0.25">
      <c r="A478" t="s">
        <v>1447</v>
      </c>
      <c r="B478" t="s">
        <v>1448</v>
      </c>
      <c r="C478">
        <v>33</v>
      </c>
      <c r="D478" t="s">
        <v>13</v>
      </c>
      <c r="E478" t="s">
        <v>1449</v>
      </c>
      <c r="F478" t="s">
        <v>93</v>
      </c>
      <c r="G478" t="s">
        <v>9</v>
      </c>
      <c r="H478" t="s">
        <v>10</v>
      </c>
    </row>
    <row r="479" spans="1:8" x14ac:dyDescent="0.25">
      <c r="A479" t="s">
        <v>1450</v>
      </c>
      <c r="B479" t="s">
        <v>1451</v>
      </c>
      <c r="C479">
        <v>41</v>
      </c>
      <c r="D479" t="s">
        <v>13</v>
      </c>
      <c r="E479" t="s">
        <v>1452</v>
      </c>
      <c r="F479" t="s">
        <v>59</v>
      </c>
      <c r="G479" t="s">
        <v>9</v>
      </c>
      <c r="H479" t="s">
        <v>16</v>
      </c>
    </row>
    <row r="480" spans="1:8" x14ac:dyDescent="0.25">
      <c r="A480" t="s">
        <v>1453</v>
      </c>
      <c r="B480" t="s">
        <v>3949</v>
      </c>
      <c r="C480">
        <v>59</v>
      </c>
      <c r="D480" t="s">
        <v>6</v>
      </c>
      <c r="E480" t="s">
        <v>1454</v>
      </c>
      <c r="F480" t="s">
        <v>36</v>
      </c>
      <c r="G480" t="s">
        <v>9</v>
      </c>
      <c r="H480" t="s">
        <v>10</v>
      </c>
    </row>
    <row r="481" spans="1:8" x14ac:dyDescent="0.25">
      <c r="A481" t="s">
        <v>1455</v>
      </c>
      <c r="B481" t="s">
        <v>1456</v>
      </c>
      <c r="C481">
        <v>40</v>
      </c>
      <c r="D481" t="s">
        <v>6</v>
      </c>
      <c r="E481" t="s">
        <v>1457</v>
      </c>
      <c r="F481" t="s">
        <v>40</v>
      </c>
      <c r="G481" t="s">
        <v>9</v>
      </c>
      <c r="H481" t="s">
        <v>23</v>
      </c>
    </row>
    <row r="482" spans="1:8" x14ac:dyDescent="0.25">
      <c r="A482" t="s">
        <v>1458</v>
      </c>
      <c r="B482" t="s">
        <v>1459</v>
      </c>
      <c r="C482">
        <v>33</v>
      </c>
      <c r="D482" t="s">
        <v>6</v>
      </c>
      <c r="E482" t="s">
        <v>1460</v>
      </c>
      <c r="F482" t="s">
        <v>244</v>
      </c>
      <c r="G482" t="s">
        <v>9</v>
      </c>
      <c r="H482" t="s">
        <v>23</v>
      </c>
    </row>
    <row r="483" spans="1:8" x14ac:dyDescent="0.25">
      <c r="A483" t="s">
        <v>1461</v>
      </c>
      <c r="B483" t="s">
        <v>1462</v>
      </c>
      <c r="C483">
        <v>21</v>
      </c>
      <c r="D483" t="s">
        <v>6</v>
      </c>
      <c r="E483" t="s">
        <v>1463</v>
      </c>
      <c r="F483" t="s">
        <v>78</v>
      </c>
      <c r="G483" t="s">
        <v>9</v>
      </c>
      <c r="H483" t="s">
        <v>10</v>
      </c>
    </row>
    <row r="484" spans="1:8" x14ac:dyDescent="0.25">
      <c r="A484" t="s">
        <v>1464</v>
      </c>
      <c r="B484" t="s">
        <v>1465</v>
      </c>
      <c r="C484">
        <v>26</v>
      </c>
      <c r="D484" t="s">
        <v>6</v>
      </c>
      <c r="E484" t="s">
        <v>1466</v>
      </c>
      <c r="F484" t="s">
        <v>579</v>
      </c>
      <c r="G484" t="s">
        <v>9</v>
      </c>
      <c r="H484" t="s">
        <v>16</v>
      </c>
    </row>
    <row r="485" spans="1:8" x14ac:dyDescent="0.25">
      <c r="A485" t="s">
        <v>1467</v>
      </c>
      <c r="B485" t="s">
        <v>1256</v>
      </c>
      <c r="C485">
        <v>48</v>
      </c>
      <c r="D485" t="s">
        <v>6</v>
      </c>
      <c r="E485" t="s">
        <v>1468</v>
      </c>
      <c r="F485" t="s">
        <v>178</v>
      </c>
      <c r="G485" t="s">
        <v>9</v>
      </c>
      <c r="H485" t="s">
        <v>10</v>
      </c>
    </row>
    <row r="486" spans="1:8" x14ac:dyDescent="0.25">
      <c r="A486" t="s">
        <v>1469</v>
      </c>
      <c r="B486" t="s">
        <v>1470</v>
      </c>
      <c r="C486">
        <v>32</v>
      </c>
      <c r="D486" t="s">
        <v>6</v>
      </c>
      <c r="E486" t="s">
        <v>1471</v>
      </c>
      <c r="F486" t="s">
        <v>706</v>
      </c>
      <c r="G486" t="s">
        <v>9</v>
      </c>
      <c r="H486" t="s">
        <v>23</v>
      </c>
    </row>
    <row r="487" spans="1:8" x14ac:dyDescent="0.25">
      <c r="A487" t="s">
        <v>1472</v>
      </c>
      <c r="B487" t="s">
        <v>1473</v>
      </c>
      <c r="C487">
        <v>46</v>
      </c>
      <c r="D487" t="s">
        <v>13</v>
      </c>
      <c r="E487" t="s">
        <v>1474</v>
      </c>
      <c r="F487" t="s">
        <v>281</v>
      </c>
      <c r="G487" t="s">
        <v>9</v>
      </c>
      <c r="H487" t="s">
        <v>23</v>
      </c>
    </row>
    <row r="488" spans="1:8" x14ac:dyDescent="0.25">
      <c r="A488" s="2" t="s">
        <v>1475</v>
      </c>
      <c r="B488" t="s">
        <v>1476</v>
      </c>
      <c r="C488">
        <v>22</v>
      </c>
      <c r="D488" t="s">
        <v>13</v>
      </c>
      <c r="E488" t="s">
        <v>1477</v>
      </c>
      <c r="F488" t="s">
        <v>167</v>
      </c>
      <c r="G488" t="s">
        <v>9</v>
      </c>
      <c r="H488" t="s">
        <v>23</v>
      </c>
    </row>
    <row r="489" spans="1:8" x14ac:dyDescent="0.25">
      <c r="A489" t="s">
        <v>1478</v>
      </c>
      <c r="B489" t="s">
        <v>1479</v>
      </c>
      <c r="C489">
        <v>36</v>
      </c>
      <c r="D489" t="s">
        <v>13</v>
      </c>
      <c r="E489" t="s">
        <v>1480</v>
      </c>
      <c r="F489" t="s">
        <v>114</v>
      </c>
      <c r="G489" t="s">
        <v>9</v>
      </c>
      <c r="H489" t="s">
        <v>16</v>
      </c>
    </row>
    <row r="490" spans="1:8" x14ac:dyDescent="0.25">
      <c r="A490" t="s">
        <v>1481</v>
      </c>
      <c r="B490" t="s">
        <v>1482</v>
      </c>
      <c r="C490">
        <v>23</v>
      </c>
      <c r="D490" t="s">
        <v>13</v>
      </c>
      <c r="E490" t="s">
        <v>1483</v>
      </c>
      <c r="F490" t="s">
        <v>27</v>
      </c>
      <c r="G490" t="s">
        <v>9</v>
      </c>
      <c r="H490" t="s">
        <v>16</v>
      </c>
    </row>
    <row r="491" spans="1:8" x14ac:dyDescent="0.25">
      <c r="A491" t="s">
        <v>1484</v>
      </c>
      <c r="B491" t="s">
        <v>1485</v>
      </c>
      <c r="C491">
        <v>42</v>
      </c>
      <c r="D491" t="s">
        <v>13</v>
      </c>
      <c r="E491" t="s">
        <v>1486</v>
      </c>
      <c r="F491" t="s">
        <v>248</v>
      </c>
      <c r="G491" t="s">
        <v>9</v>
      </c>
      <c r="H491" t="s">
        <v>28</v>
      </c>
    </row>
    <row r="492" spans="1:8" x14ac:dyDescent="0.25">
      <c r="A492" t="s">
        <v>1487</v>
      </c>
      <c r="B492" t="s">
        <v>1488</v>
      </c>
      <c r="C492">
        <v>23</v>
      </c>
      <c r="D492" t="s">
        <v>6</v>
      </c>
      <c r="E492" t="s">
        <v>1489</v>
      </c>
      <c r="F492" t="s">
        <v>136</v>
      </c>
      <c r="G492" t="s">
        <v>9</v>
      </c>
      <c r="H492" t="s">
        <v>16</v>
      </c>
    </row>
    <row r="493" spans="1:8" x14ac:dyDescent="0.25">
      <c r="A493" s="2" t="s">
        <v>1490</v>
      </c>
      <c r="B493" t="s">
        <v>1491</v>
      </c>
      <c r="C493">
        <v>52</v>
      </c>
      <c r="D493" t="s">
        <v>13</v>
      </c>
      <c r="E493" t="s">
        <v>1492</v>
      </c>
      <c r="F493" t="s">
        <v>36</v>
      </c>
      <c r="G493" t="s">
        <v>9</v>
      </c>
      <c r="H493" t="s">
        <v>10</v>
      </c>
    </row>
    <row r="494" spans="1:8" x14ac:dyDescent="0.25">
      <c r="A494" t="s">
        <v>1493</v>
      </c>
      <c r="B494" t="s">
        <v>1494</v>
      </c>
      <c r="C494">
        <v>59</v>
      </c>
      <c r="D494" t="s">
        <v>13</v>
      </c>
      <c r="E494" t="s">
        <v>1495</v>
      </c>
      <c r="F494" t="s">
        <v>244</v>
      </c>
      <c r="G494" t="s">
        <v>9</v>
      </c>
      <c r="H494" t="s">
        <v>16</v>
      </c>
    </row>
    <row r="495" spans="1:8" x14ac:dyDescent="0.25">
      <c r="A495" t="s">
        <v>1496</v>
      </c>
      <c r="B495" t="s">
        <v>1497</v>
      </c>
      <c r="C495">
        <v>28</v>
      </c>
      <c r="D495" t="s">
        <v>6</v>
      </c>
      <c r="E495" t="s">
        <v>81</v>
      </c>
      <c r="F495" t="s">
        <v>19</v>
      </c>
      <c r="G495" t="s">
        <v>9</v>
      </c>
      <c r="H495" t="s">
        <v>28</v>
      </c>
    </row>
    <row r="496" spans="1:8" x14ac:dyDescent="0.25">
      <c r="A496" t="s">
        <v>1498</v>
      </c>
      <c r="B496" t="s">
        <v>1499</v>
      </c>
      <c r="C496">
        <v>21</v>
      </c>
      <c r="D496" t="s">
        <v>6</v>
      </c>
      <c r="E496" t="s">
        <v>1500</v>
      </c>
      <c r="F496" t="s">
        <v>351</v>
      </c>
      <c r="G496" t="s">
        <v>9</v>
      </c>
      <c r="H496" t="s">
        <v>10</v>
      </c>
    </row>
    <row r="497" spans="1:8" x14ac:dyDescent="0.25">
      <c r="A497" t="s">
        <v>1501</v>
      </c>
      <c r="B497" t="s">
        <v>1502</v>
      </c>
      <c r="C497">
        <v>23</v>
      </c>
      <c r="D497" t="s">
        <v>13</v>
      </c>
      <c r="E497" t="s">
        <v>1503</v>
      </c>
      <c r="F497" t="s">
        <v>89</v>
      </c>
      <c r="G497" t="s">
        <v>9</v>
      </c>
      <c r="H497" t="s">
        <v>23</v>
      </c>
    </row>
    <row r="498" spans="1:8" x14ac:dyDescent="0.25">
      <c r="A498" t="s">
        <v>1504</v>
      </c>
      <c r="B498" t="s">
        <v>1505</v>
      </c>
      <c r="C498">
        <v>56</v>
      </c>
      <c r="D498" t="s">
        <v>6</v>
      </c>
      <c r="E498" t="s">
        <v>1506</v>
      </c>
      <c r="F498" t="s">
        <v>22</v>
      </c>
      <c r="G498" t="s">
        <v>9</v>
      </c>
      <c r="H498" t="s">
        <v>23</v>
      </c>
    </row>
    <row r="499" spans="1:8" x14ac:dyDescent="0.25">
      <c r="A499" t="s">
        <v>1507</v>
      </c>
      <c r="B499" t="s">
        <v>1508</v>
      </c>
      <c r="C499">
        <v>47</v>
      </c>
      <c r="D499" t="s">
        <v>13</v>
      </c>
      <c r="E499" t="s">
        <v>1509</v>
      </c>
      <c r="F499" t="s">
        <v>55</v>
      </c>
      <c r="G499" t="s">
        <v>9</v>
      </c>
      <c r="H499" t="s">
        <v>10</v>
      </c>
    </row>
    <row r="500" spans="1:8" x14ac:dyDescent="0.25">
      <c r="A500" t="s">
        <v>1510</v>
      </c>
      <c r="B500" t="s">
        <v>1511</v>
      </c>
      <c r="C500">
        <v>35</v>
      </c>
      <c r="D500" t="s">
        <v>6</v>
      </c>
      <c r="E500" t="s">
        <v>1512</v>
      </c>
      <c r="F500" t="s">
        <v>227</v>
      </c>
      <c r="G500" t="s">
        <v>9</v>
      </c>
      <c r="H500" t="s">
        <v>28</v>
      </c>
    </row>
    <row r="501" spans="1:8" x14ac:dyDescent="0.25">
      <c r="A501" s="2" t="s">
        <v>1513</v>
      </c>
      <c r="B501" t="s">
        <v>1514</v>
      </c>
      <c r="C501">
        <v>27</v>
      </c>
      <c r="D501" t="s">
        <v>13</v>
      </c>
      <c r="E501" t="s">
        <v>1515</v>
      </c>
      <c r="F501" t="s">
        <v>32</v>
      </c>
      <c r="G501" t="s">
        <v>9</v>
      </c>
      <c r="H50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zoomScaleNormal="100" workbookViewId="0">
      <selection activeCell="C2" sqref="C2"/>
    </sheetView>
  </sheetViews>
  <sheetFormatPr defaultRowHeight="15" x14ac:dyDescent="0.25"/>
  <cols>
    <col min="1" max="1" width="15.28515625" bestFit="1" customWidth="1"/>
    <col min="2" max="2" width="27.5703125" bestFit="1" customWidth="1"/>
    <col min="3" max="3" width="13.42578125" bestFit="1" customWidth="1"/>
    <col min="4" max="4" width="17.85546875" bestFit="1" customWidth="1"/>
    <col min="5" max="5" width="30" bestFit="1" customWidth="1"/>
    <col min="6" max="6" width="19.85546875" bestFit="1" customWidth="1"/>
    <col min="7" max="7" width="16.140625" bestFit="1" customWidth="1"/>
  </cols>
  <sheetData>
    <row r="1" spans="1:7" x14ac:dyDescent="0.25">
      <c r="A1" s="1" t="s">
        <v>1516</v>
      </c>
      <c r="B1" s="1" t="s">
        <v>1517</v>
      </c>
      <c r="C1" s="1" t="s">
        <v>1518</v>
      </c>
      <c r="D1" s="1" t="s">
        <v>1519</v>
      </c>
      <c r="E1" s="1" t="s">
        <v>1520</v>
      </c>
      <c r="F1" s="1" t="s">
        <v>3960</v>
      </c>
      <c r="G1" s="1" t="s">
        <v>3961</v>
      </c>
    </row>
    <row r="2" spans="1:7" x14ac:dyDescent="0.25">
      <c r="A2" t="s">
        <v>1521</v>
      </c>
      <c r="B2" t="s">
        <v>3805</v>
      </c>
      <c r="C2" t="s">
        <v>1541</v>
      </c>
      <c r="D2" t="s">
        <v>3806</v>
      </c>
      <c r="E2" t="s">
        <v>1523</v>
      </c>
      <c r="F2" s="7">
        <v>112.42</v>
      </c>
      <c r="G2" s="8">
        <v>416</v>
      </c>
    </row>
    <row r="3" spans="1:7" x14ac:dyDescent="0.25">
      <c r="A3" t="s">
        <v>1524</v>
      </c>
      <c r="B3" t="s">
        <v>3807</v>
      </c>
      <c r="C3" t="s">
        <v>1525</v>
      </c>
      <c r="D3" t="s">
        <v>3808</v>
      </c>
      <c r="E3" t="s">
        <v>1526</v>
      </c>
      <c r="F3" s="7">
        <v>342.56</v>
      </c>
      <c r="G3" s="8">
        <v>181</v>
      </c>
    </row>
    <row r="4" spans="1:7" x14ac:dyDescent="0.25">
      <c r="A4" t="s">
        <v>1527</v>
      </c>
      <c r="B4" t="s">
        <v>3809</v>
      </c>
      <c r="C4" t="s">
        <v>1525</v>
      </c>
      <c r="D4" t="s">
        <v>3810</v>
      </c>
      <c r="E4" t="s">
        <v>1528</v>
      </c>
      <c r="F4" s="7">
        <v>254.04361702127662</v>
      </c>
      <c r="G4" s="8">
        <v>352</v>
      </c>
    </row>
    <row r="5" spans="1:7" x14ac:dyDescent="0.25">
      <c r="A5" t="s">
        <v>1529</v>
      </c>
      <c r="B5" t="s">
        <v>3811</v>
      </c>
      <c r="C5" t="s">
        <v>1525</v>
      </c>
      <c r="D5" t="s">
        <v>3810</v>
      </c>
      <c r="E5" t="s">
        <v>1530</v>
      </c>
      <c r="F5" s="7">
        <v>364.67</v>
      </c>
      <c r="G5" s="8">
        <v>452</v>
      </c>
    </row>
    <row r="6" spans="1:7" x14ac:dyDescent="0.25">
      <c r="A6" t="s">
        <v>1531</v>
      </c>
      <c r="B6" t="s">
        <v>3812</v>
      </c>
      <c r="C6" t="s">
        <v>1525</v>
      </c>
      <c r="D6" t="s">
        <v>3813</v>
      </c>
      <c r="E6" t="s">
        <v>1532</v>
      </c>
      <c r="F6" s="7">
        <v>306.45999999999998</v>
      </c>
      <c r="G6" s="8">
        <v>487</v>
      </c>
    </row>
    <row r="7" spans="1:7" x14ac:dyDescent="0.25">
      <c r="A7" t="s">
        <v>1533</v>
      </c>
      <c r="B7" t="s">
        <v>3814</v>
      </c>
      <c r="C7" t="s">
        <v>1525</v>
      </c>
      <c r="D7" t="s">
        <v>3815</v>
      </c>
      <c r="E7" t="s">
        <v>1534</v>
      </c>
      <c r="F7" s="7">
        <v>261</v>
      </c>
      <c r="G7" s="8">
        <v>59</v>
      </c>
    </row>
    <row r="8" spans="1:7" x14ac:dyDescent="0.25">
      <c r="A8" t="s">
        <v>1535</v>
      </c>
      <c r="B8" t="s">
        <v>3816</v>
      </c>
      <c r="C8" t="s">
        <v>1536</v>
      </c>
      <c r="D8" t="s">
        <v>3817</v>
      </c>
      <c r="E8" t="s">
        <v>1537</v>
      </c>
      <c r="F8" s="7">
        <v>312.8</v>
      </c>
      <c r="G8" s="8">
        <v>350</v>
      </c>
    </row>
    <row r="9" spans="1:7" x14ac:dyDescent="0.25">
      <c r="A9" t="s">
        <v>1538</v>
      </c>
      <c r="B9" t="s">
        <v>3818</v>
      </c>
      <c r="C9" t="s">
        <v>1522</v>
      </c>
      <c r="D9" t="s">
        <v>3819</v>
      </c>
      <c r="E9" t="s">
        <v>1539</v>
      </c>
      <c r="F9" s="7">
        <v>218.86</v>
      </c>
      <c r="G9" s="8">
        <v>170</v>
      </c>
    </row>
    <row r="10" spans="1:7" x14ac:dyDescent="0.25">
      <c r="A10" t="s">
        <v>1540</v>
      </c>
      <c r="B10" t="s">
        <v>3820</v>
      </c>
      <c r="C10" t="s">
        <v>1541</v>
      </c>
      <c r="D10" t="s">
        <v>3821</v>
      </c>
      <c r="E10" t="s">
        <v>1542</v>
      </c>
      <c r="F10" s="7">
        <v>439.07</v>
      </c>
      <c r="G10" s="8">
        <v>142</v>
      </c>
    </row>
    <row r="11" spans="1:7" x14ac:dyDescent="0.25">
      <c r="A11" t="s">
        <v>1543</v>
      </c>
      <c r="B11" t="s">
        <v>3822</v>
      </c>
      <c r="C11" t="s">
        <v>1544</v>
      </c>
      <c r="D11" t="s">
        <v>3823</v>
      </c>
      <c r="E11" t="s">
        <v>1545</v>
      </c>
      <c r="F11" s="7">
        <v>495.72</v>
      </c>
      <c r="G11" s="8">
        <v>323</v>
      </c>
    </row>
    <row r="12" spans="1:7" x14ac:dyDescent="0.25">
      <c r="A12" t="s">
        <v>1546</v>
      </c>
      <c r="B12" t="s">
        <v>3824</v>
      </c>
      <c r="C12" t="s">
        <v>1522</v>
      </c>
      <c r="D12" t="s">
        <v>3825</v>
      </c>
      <c r="E12" t="s">
        <v>1547</v>
      </c>
      <c r="F12" s="7">
        <v>298.86</v>
      </c>
      <c r="G12" s="8">
        <v>308</v>
      </c>
    </row>
    <row r="13" spans="1:7" x14ac:dyDescent="0.25">
      <c r="A13" t="s">
        <v>1548</v>
      </c>
      <c r="B13" t="s">
        <v>3826</v>
      </c>
      <c r="C13" t="s">
        <v>1541</v>
      </c>
      <c r="D13" t="s">
        <v>3815</v>
      </c>
      <c r="E13" t="s">
        <v>1549</v>
      </c>
      <c r="F13" s="7">
        <v>449.4</v>
      </c>
      <c r="G13" s="8">
        <v>273.49484536082474</v>
      </c>
    </row>
    <row r="14" spans="1:7" x14ac:dyDescent="0.25">
      <c r="A14" t="s">
        <v>1550</v>
      </c>
      <c r="B14" t="s">
        <v>3827</v>
      </c>
      <c r="C14" t="s">
        <v>1536</v>
      </c>
      <c r="D14" t="s">
        <v>3828</v>
      </c>
      <c r="E14" t="s">
        <v>1551</v>
      </c>
      <c r="F14" s="7">
        <v>115.82</v>
      </c>
      <c r="G14" s="8">
        <v>460</v>
      </c>
    </row>
    <row r="15" spans="1:7" x14ac:dyDescent="0.25">
      <c r="A15" t="s">
        <v>1552</v>
      </c>
      <c r="B15" t="s">
        <v>3829</v>
      </c>
      <c r="C15" t="s">
        <v>1541</v>
      </c>
      <c r="D15" t="s">
        <v>3815</v>
      </c>
      <c r="E15" t="s">
        <v>1553</v>
      </c>
      <c r="F15" s="7">
        <v>242.23</v>
      </c>
      <c r="G15" s="8">
        <v>453</v>
      </c>
    </row>
    <row r="16" spans="1:7" x14ac:dyDescent="0.25">
      <c r="A16" t="s">
        <v>1554</v>
      </c>
      <c r="B16" t="s">
        <v>3830</v>
      </c>
      <c r="C16" t="s">
        <v>1522</v>
      </c>
      <c r="D16" t="s">
        <v>3831</v>
      </c>
      <c r="E16" t="s">
        <v>1555</v>
      </c>
      <c r="F16" s="7">
        <v>48.01</v>
      </c>
      <c r="G16" s="8">
        <v>439</v>
      </c>
    </row>
    <row r="17" spans="1:7" x14ac:dyDescent="0.25">
      <c r="A17" t="s">
        <v>1556</v>
      </c>
      <c r="B17" t="s">
        <v>3832</v>
      </c>
      <c r="C17" t="s">
        <v>1541</v>
      </c>
      <c r="D17" t="s">
        <v>3833</v>
      </c>
      <c r="E17" t="s">
        <v>1557</v>
      </c>
      <c r="F17" s="7">
        <v>465.34</v>
      </c>
      <c r="G17" s="8">
        <v>301</v>
      </c>
    </row>
    <row r="18" spans="1:7" x14ac:dyDescent="0.25">
      <c r="A18" t="s">
        <v>1558</v>
      </c>
      <c r="B18" t="s">
        <v>3834</v>
      </c>
      <c r="C18" t="s">
        <v>1536</v>
      </c>
      <c r="D18" t="s">
        <v>3835</v>
      </c>
      <c r="E18" t="s">
        <v>1559</v>
      </c>
      <c r="F18" s="7">
        <v>337.42</v>
      </c>
      <c r="G18" s="8">
        <v>256</v>
      </c>
    </row>
    <row r="19" spans="1:7" x14ac:dyDescent="0.25">
      <c r="A19" t="s">
        <v>1560</v>
      </c>
      <c r="B19" t="s">
        <v>3836</v>
      </c>
      <c r="C19" t="s">
        <v>1544</v>
      </c>
      <c r="D19" t="s">
        <v>3815</v>
      </c>
      <c r="E19" t="s">
        <v>1561</v>
      </c>
      <c r="F19" s="7">
        <v>144.53</v>
      </c>
      <c r="G19" s="8">
        <v>367</v>
      </c>
    </row>
    <row r="20" spans="1:7" x14ac:dyDescent="0.25">
      <c r="A20" t="s">
        <v>1562</v>
      </c>
      <c r="B20" t="s">
        <v>3837</v>
      </c>
      <c r="C20" t="s">
        <v>1525</v>
      </c>
      <c r="D20" t="s">
        <v>3813</v>
      </c>
      <c r="E20" t="s">
        <v>1563</v>
      </c>
      <c r="F20" s="7">
        <v>254.04361702127662</v>
      </c>
      <c r="G20" s="8">
        <v>343</v>
      </c>
    </row>
    <row r="21" spans="1:7" x14ac:dyDescent="0.25">
      <c r="A21" t="s">
        <v>1564</v>
      </c>
      <c r="B21" t="s">
        <v>3838</v>
      </c>
      <c r="C21" t="s">
        <v>1544</v>
      </c>
      <c r="D21" t="s">
        <v>3839</v>
      </c>
      <c r="E21" t="s">
        <v>1565</v>
      </c>
      <c r="F21" s="7">
        <v>21.34</v>
      </c>
      <c r="G21" s="8">
        <v>65</v>
      </c>
    </row>
    <row r="22" spans="1:7" x14ac:dyDescent="0.25">
      <c r="A22" t="s">
        <v>1566</v>
      </c>
      <c r="B22" t="s">
        <v>3840</v>
      </c>
      <c r="C22" t="s">
        <v>1544</v>
      </c>
      <c r="D22" t="s">
        <v>3815</v>
      </c>
      <c r="E22" t="s">
        <v>1567</v>
      </c>
      <c r="F22" s="7">
        <v>131.51</v>
      </c>
      <c r="G22" s="8">
        <v>273.49484536082474</v>
      </c>
    </row>
    <row r="23" spans="1:7" x14ac:dyDescent="0.25">
      <c r="A23" t="s">
        <v>1568</v>
      </c>
      <c r="B23" t="s">
        <v>3841</v>
      </c>
      <c r="C23" t="s">
        <v>1522</v>
      </c>
      <c r="D23" t="s">
        <v>3842</v>
      </c>
      <c r="E23" t="s">
        <v>1569</v>
      </c>
      <c r="F23" s="7">
        <v>123.46</v>
      </c>
      <c r="G23" s="8">
        <v>76</v>
      </c>
    </row>
    <row r="24" spans="1:7" x14ac:dyDescent="0.25">
      <c r="A24" t="s">
        <v>1570</v>
      </c>
      <c r="B24" t="s">
        <v>3843</v>
      </c>
      <c r="C24" t="s">
        <v>1544</v>
      </c>
      <c r="D24" t="s">
        <v>3839</v>
      </c>
      <c r="E24" t="s">
        <v>1571</v>
      </c>
      <c r="F24" s="7">
        <v>484.62</v>
      </c>
      <c r="G24" s="8">
        <v>432</v>
      </c>
    </row>
    <row r="25" spans="1:7" x14ac:dyDescent="0.25">
      <c r="A25" t="s">
        <v>1572</v>
      </c>
      <c r="B25" t="s">
        <v>3844</v>
      </c>
      <c r="C25" t="s">
        <v>1525</v>
      </c>
      <c r="D25" t="s">
        <v>3808</v>
      </c>
      <c r="E25" t="s">
        <v>1573</v>
      </c>
      <c r="F25" s="7">
        <v>254.04361702127662</v>
      </c>
      <c r="G25" s="8">
        <v>360</v>
      </c>
    </row>
    <row r="26" spans="1:7" x14ac:dyDescent="0.25">
      <c r="A26" t="s">
        <v>1574</v>
      </c>
      <c r="B26" t="s">
        <v>3845</v>
      </c>
      <c r="C26" t="s">
        <v>1544</v>
      </c>
      <c r="D26" t="s">
        <v>3846</v>
      </c>
      <c r="E26" t="s">
        <v>1575</v>
      </c>
      <c r="F26" s="7">
        <v>166.06</v>
      </c>
      <c r="G26" s="8">
        <v>340</v>
      </c>
    </row>
    <row r="27" spans="1:7" x14ac:dyDescent="0.25">
      <c r="A27" t="s">
        <v>1576</v>
      </c>
      <c r="B27" t="s">
        <v>3847</v>
      </c>
      <c r="C27" t="s">
        <v>1525</v>
      </c>
      <c r="D27" t="s">
        <v>3815</v>
      </c>
      <c r="E27" t="s">
        <v>1577</v>
      </c>
      <c r="F27" s="7">
        <v>174.02</v>
      </c>
      <c r="G27" s="8">
        <v>268</v>
      </c>
    </row>
    <row r="28" spans="1:7" x14ac:dyDescent="0.25">
      <c r="A28" t="s">
        <v>1578</v>
      </c>
      <c r="B28" t="s">
        <v>3848</v>
      </c>
      <c r="C28" t="s">
        <v>1541</v>
      </c>
      <c r="D28" t="s">
        <v>3821</v>
      </c>
      <c r="E28" t="s">
        <v>1579</v>
      </c>
      <c r="F28" s="7">
        <v>322.41000000000003</v>
      </c>
      <c r="G28" s="8">
        <v>213</v>
      </c>
    </row>
    <row r="29" spans="1:7" x14ac:dyDescent="0.25">
      <c r="A29" t="s">
        <v>1580</v>
      </c>
      <c r="B29" t="s">
        <v>3849</v>
      </c>
      <c r="C29" t="s">
        <v>1522</v>
      </c>
      <c r="D29" t="s">
        <v>3831</v>
      </c>
      <c r="E29" t="s">
        <v>1581</v>
      </c>
      <c r="F29" s="7">
        <v>254.04361702127662</v>
      </c>
      <c r="G29" s="8">
        <v>378</v>
      </c>
    </row>
    <row r="30" spans="1:7" x14ac:dyDescent="0.25">
      <c r="A30" t="s">
        <v>1582</v>
      </c>
      <c r="B30" t="s">
        <v>3850</v>
      </c>
      <c r="C30" t="s">
        <v>1544</v>
      </c>
      <c r="D30" t="s">
        <v>3815</v>
      </c>
      <c r="E30" t="s">
        <v>1583</v>
      </c>
      <c r="F30" s="7">
        <v>38.76</v>
      </c>
      <c r="G30" s="8">
        <v>137</v>
      </c>
    </row>
    <row r="31" spans="1:7" x14ac:dyDescent="0.25">
      <c r="A31" t="s">
        <v>1584</v>
      </c>
      <c r="B31" t="s">
        <v>3851</v>
      </c>
      <c r="C31" t="s">
        <v>1522</v>
      </c>
      <c r="D31" t="s">
        <v>3831</v>
      </c>
      <c r="E31" t="s">
        <v>1585</v>
      </c>
      <c r="F31" s="7">
        <v>218.48</v>
      </c>
      <c r="G31" s="8">
        <v>276</v>
      </c>
    </row>
    <row r="32" spans="1:7" x14ac:dyDescent="0.25">
      <c r="A32" t="s">
        <v>1586</v>
      </c>
      <c r="B32" t="s">
        <v>3852</v>
      </c>
      <c r="C32" t="s">
        <v>1522</v>
      </c>
      <c r="D32" t="s">
        <v>3825</v>
      </c>
      <c r="E32" t="s">
        <v>1587</v>
      </c>
      <c r="F32" s="7">
        <v>19.52</v>
      </c>
      <c r="G32" s="8">
        <v>57</v>
      </c>
    </row>
    <row r="33" spans="1:7" x14ac:dyDescent="0.25">
      <c r="A33" t="s">
        <v>1588</v>
      </c>
      <c r="B33" t="s">
        <v>3853</v>
      </c>
      <c r="C33" t="s">
        <v>1544</v>
      </c>
      <c r="D33" t="s">
        <v>3854</v>
      </c>
      <c r="E33" t="s">
        <v>1589</v>
      </c>
      <c r="F33" s="7">
        <v>204.39</v>
      </c>
      <c r="G33" s="8">
        <v>281</v>
      </c>
    </row>
    <row r="34" spans="1:7" x14ac:dyDescent="0.25">
      <c r="A34" t="s">
        <v>1590</v>
      </c>
      <c r="B34" t="s">
        <v>3855</v>
      </c>
      <c r="C34" t="s">
        <v>1536</v>
      </c>
      <c r="D34" t="s">
        <v>3817</v>
      </c>
      <c r="E34" t="s">
        <v>1591</v>
      </c>
      <c r="F34" s="7">
        <v>283.83</v>
      </c>
      <c r="G34" s="8">
        <v>244</v>
      </c>
    </row>
    <row r="35" spans="1:7" x14ac:dyDescent="0.25">
      <c r="A35" t="s">
        <v>1592</v>
      </c>
      <c r="B35" t="s">
        <v>3856</v>
      </c>
      <c r="C35" t="s">
        <v>1522</v>
      </c>
      <c r="D35" t="s">
        <v>3831</v>
      </c>
      <c r="E35" t="s">
        <v>1593</v>
      </c>
      <c r="F35" s="7">
        <v>179.77</v>
      </c>
      <c r="G35" s="8">
        <v>305</v>
      </c>
    </row>
    <row r="36" spans="1:7" x14ac:dyDescent="0.25">
      <c r="A36" t="s">
        <v>1594</v>
      </c>
      <c r="B36" t="s">
        <v>3857</v>
      </c>
      <c r="C36" t="s">
        <v>1541</v>
      </c>
      <c r="D36" t="s">
        <v>3806</v>
      </c>
      <c r="E36" t="s">
        <v>1595</v>
      </c>
      <c r="F36" s="7">
        <v>419.28</v>
      </c>
      <c r="G36" s="8">
        <v>86</v>
      </c>
    </row>
    <row r="37" spans="1:7" x14ac:dyDescent="0.25">
      <c r="A37" t="s">
        <v>1596</v>
      </c>
      <c r="B37" t="s">
        <v>3858</v>
      </c>
      <c r="C37" t="s">
        <v>1522</v>
      </c>
      <c r="D37" t="s">
        <v>3819</v>
      </c>
      <c r="E37" t="s">
        <v>1597</v>
      </c>
      <c r="F37" s="7">
        <v>382.22</v>
      </c>
      <c r="G37" s="8">
        <v>329</v>
      </c>
    </row>
    <row r="38" spans="1:7" x14ac:dyDescent="0.25">
      <c r="A38" t="s">
        <v>1598</v>
      </c>
      <c r="B38" t="s">
        <v>3859</v>
      </c>
      <c r="C38" t="s">
        <v>1525</v>
      </c>
      <c r="D38" t="s">
        <v>3808</v>
      </c>
      <c r="E38" t="s">
        <v>1599</v>
      </c>
      <c r="F38" s="7">
        <v>223.43</v>
      </c>
      <c r="G38" s="8">
        <v>154</v>
      </c>
    </row>
    <row r="39" spans="1:7" x14ac:dyDescent="0.25">
      <c r="A39" t="s">
        <v>1600</v>
      </c>
      <c r="B39" t="s">
        <v>3860</v>
      </c>
      <c r="C39" t="s">
        <v>1525</v>
      </c>
      <c r="D39" t="s">
        <v>3861</v>
      </c>
      <c r="E39" t="s">
        <v>1601</v>
      </c>
      <c r="F39" s="7">
        <v>353.47</v>
      </c>
      <c r="G39" s="8">
        <v>214</v>
      </c>
    </row>
    <row r="40" spans="1:7" x14ac:dyDescent="0.25">
      <c r="A40" t="s">
        <v>1602</v>
      </c>
      <c r="B40" t="s">
        <v>3862</v>
      </c>
      <c r="C40" t="s">
        <v>1544</v>
      </c>
      <c r="D40" t="s">
        <v>3846</v>
      </c>
      <c r="E40" t="s">
        <v>1603</v>
      </c>
      <c r="F40" s="7">
        <v>135.61000000000001</v>
      </c>
      <c r="G40" s="8">
        <v>394</v>
      </c>
    </row>
    <row r="41" spans="1:7" x14ac:dyDescent="0.25">
      <c r="A41" t="s">
        <v>1604</v>
      </c>
      <c r="B41" t="s">
        <v>3863</v>
      </c>
      <c r="C41" t="s">
        <v>1541</v>
      </c>
      <c r="D41" t="s">
        <v>3864</v>
      </c>
      <c r="E41" t="s">
        <v>1605</v>
      </c>
      <c r="F41" s="7">
        <v>326.06</v>
      </c>
      <c r="G41" s="8">
        <v>301</v>
      </c>
    </row>
    <row r="42" spans="1:7" x14ac:dyDescent="0.25">
      <c r="A42" t="s">
        <v>1606</v>
      </c>
      <c r="B42" t="s">
        <v>3865</v>
      </c>
      <c r="C42" t="s">
        <v>1541</v>
      </c>
      <c r="D42" t="s">
        <v>3821</v>
      </c>
      <c r="E42" t="s">
        <v>1607</v>
      </c>
      <c r="F42" s="7">
        <v>38.520000000000003</v>
      </c>
      <c r="G42" s="8">
        <v>378</v>
      </c>
    </row>
    <row r="43" spans="1:7" x14ac:dyDescent="0.25">
      <c r="A43" t="s">
        <v>1608</v>
      </c>
      <c r="B43" t="s">
        <v>3866</v>
      </c>
      <c r="C43" t="s">
        <v>1544</v>
      </c>
      <c r="D43" t="s">
        <v>3823</v>
      </c>
      <c r="E43" t="s">
        <v>1609</v>
      </c>
      <c r="F43" s="7">
        <v>313.26</v>
      </c>
      <c r="G43" s="8">
        <v>369</v>
      </c>
    </row>
    <row r="44" spans="1:7" x14ac:dyDescent="0.25">
      <c r="A44" t="s">
        <v>1610</v>
      </c>
      <c r="B44" t="s">
        <v>3867</v>
      </c>
      <c r="C44" t="s">
        <v>1541</v>
      </c>
      <c r="D44" t="s">
        <v>3815</v>
      </c>
      <c r="E44" t="s">
        <v>1611</v>
      </c>
      <c r="F44" s="7">
        <v>450.71</v>
      </c>
      <c r="G44" s="8">
        <v>389</v>
      </c>
    </row>
    <row r="45" spans="1:7" x14ac:dyDescent="0.25">
      <c r="A45" t="s">
        <v>1612</v>
      </c>
      <c r="B45" t="s">
        <v>3868</v>
      </c>
      <c r="C45" t="s">
        <v>1541</v>
      </c>
      <c r="D45" t="s">
        <v>3806</v>
      </c>
      <c r="E45" t="s">
        <v>1613</v>
      </c>
      <c r="F45" s="7">
        <v>253.33</v>
      </c>
      <c r="G45" s="8">
        <v>266</v>
      </c>
    </row>
    <row r="46" spans="1:7" x14ac:dyDescent="0.25">
      <c r="A46" t="s">
        <v>1614</v>
      </c>
      <c r="B46" t="s">
        <v>3869</v>
      </c>
      <c r="C46" t="s">
        <v>1544</v>
      </c>
      <c r="D46" t="s">
        <v>3823</v>
      </c>
      <c r="E46" t="s">
        <v>1615</v>
      </c>
      <c r="F46" s="7">
        <v>167.12</v>
      </c>
      <c r="G46" s="8">
        <v>316</v>
      </c>
    </row>
    <row r="47" spans="1:7" x14ac:dyDescent="0.25">
      <c r="A47" t="s">
        <v>1616</v>
      </c>
      <c r="B47" t="s">
        <v>3870</v>
      </c>
      <c r="C47" t="s">
        <v>1544</v>
      </c>
      <c r="D47" t="s">
        <v>3854</v>
      </c>
      <c r="E47" t="s">
        <v>1617</v>
      </c>
      <c r="F47" s="7">
        <v>318.91000000000003</v>
      </c>
      <c r="G47" s="8">
        <v>114</v>
      </c>
    </row>
    <row r="48" spans="1:7" x14ac:dyDescent="0.25">
      <c r="A48" t="s">
        <v>1618</v>
      </c>
      <c r="B48" t="s">
        <v>3871</v>
      </c>
      <c r="C48" t="s">
        <v>1525</v>
      </c>
      <c r="D48" t="s">
        <v>3810</v>
      </c>
      <c r="E48" t="s">
        <v>1619</v>
      </c>
      <c r="F48" s="7">
        <v>167.34</v>
      </c>
      <c r="G48" s="8">
        <v>296</v>
      </c>
    </row>
    <row r="49" spans="1:7" x14ac:dyDescent="0.25">
      <c r="A49" t="s">
        <v>1620</v>
      </c>
      <c r="B49" t="s">
        <v>3872</v>
      </c>
      <c r="C49" t="s">
        <v>1536</v>
      </c>
      <c r="D49" t="s">
        <v>3873</v>
      </c>
      <c r="E49" t="s">
        <v>1621</v>
      </c>
      <c r="F49" s="7">
        <v>254.04361702127662</v>
      </c>
      <c r="G49" s="8">
        <v>431</v>
      </c>
    </row>
    <row r="50" spans="1:7" x14ac:dyDescent="0.25">
      <c r="A50" t="s">
        <v>1622</v>
      </c>
      <c r="B50" t="s">
        <v>3874</v>
      </c>
      <c r="C50" t="s">
        <v>1541</v>
      </c>
      <c r="D50" t="s">
        <v>3815</v>
      </c>
      <c r="E50" t="s">
        <v>1623</v>
      </c>
      <c r="F50" s="7">
        <v>177.98</v>
      </c>
      <c r="G50" s="8">
        <v>103</v>
      </c>
    </row>
    <row r="51" spans="1:7" x14ac:dyDescent="0.25">
      <c r="A51" t="s">
        <v>1624</v>
      </c>
      <c r="B51" t="s">
        <v>3875</v>
      </c>
      <c r="C51" t="s">
        <v>1536</v>
      </c>
      <c r="D51" t="s">
        <v>3876</v>
      </c>
      <c r="E51" t="s">
        <v>1625</v>
      </c>
      <c r="F51" s="7">
        <v>43.29</v>
      </c>
      <c r="G51" s="8">
        <v>267</v>
      </c>
    </row>
    <row r="52" spans="1:7" x14ac:dyDescent="0.25">
      <c r="A52" t="s">
        <v>1626</v>
      </c>
      <c r="B52" t="s">
        <v>3877</v>
      </c>
      <c r="C52" t="s">
        <v>1544</v>
      </c>
      <c r="D52" t="s">
        <v>3823</v>
      </c>
      <c r="E52" t="s">
        <v>1627</v>
      </c>
      <c r="F52" s="7">
        <v>190.29</v>
      </c>
      <c r="G52" s="8">
        <v>260</v>
      </c>
    </row>
    <row r="53" spans="1:7" x14ac:dyDescent="0.25">
      <c r="A53" t="s">
        <v>1628</v>
      </c>
      <c r="B53" t="s">
        <v>3878</v>
      </c>
      <c r="C53" t="s">
        <v>1541</v>
      </c>
      <c r="D53" t="s">
        <v>3815</v>
      </c>
      <c r="E53" t="s">
        <v>1629</v>
      </c>
      <c r="F53" s="7">
        <v>88.49</v>
      </c>
      <c r="G53" s="8">
        <v>246</v>
      </c>
    </row>
    <row r="54" spans="1:7" x14ac:dyDescent="0.25">
      <c r="A54" t="s">
        <v>1630</v>
      </c>
      <c r="B54" t="s">
        <v>3879</v>
      </c>
      <c r="C54" t="s">
        <v>1544</v>
      </c>
      <c r="D54" t="s">
        <v>3854</v>
      </c>
      <c r="E54" t="s">
        <v>1631</v>
      </c>
      <c r="F54" s="7">
        <v>212.26</v>
      </c>
      <c r="G54" s="8">
        <v>82</v>
      </c>
    </row>
    <row r="55" spans="1:7" x14ac:dyDescent="0.25">
      <c r="A55" t="s">
        <v>1632</v>
      </c>
      <c r="B55" t="s">
        <v>3880</v>
      </c>
      <c r="C55" t="s">
        <v>1525</v>
      </c>
      <c r="D55" t="s">
        <v>3813</v>
      </c>
      <c r="E55" t="s">
        <v>1633</v>
      </c>
      <c r="F55" s="7">
        <v>386.56</v>
      </c>
      <c r="G55" s="8">
        <v>125</v>
      </c>
    </row>
    <row r="56" spans="1:7" x14ac:dyDescent="0.25">
      <c r="A56" t="s">
        <v>1634</v>
      </c>
      <c r="B56" t="s">
        <v>3881</v>
      </c>
      <c r="C56" t="s">
        <v>1544</v>
      </c>
      <c r="D56" t="s">
        <v>3815</v>
      </c>
      <c r="E56" t="s">
        <v>1635</v>
      </c>
      <c r="F56" s="7">
        <v>434.84</v>
      </c>
      <c r="G56" s="8">
        <v>185</v>
      </c>
    </row>
    <row r="57" spans="1:7" x14ac:dyDescent="0.25">
      <c r="A57" t="s">
        <v>1636</v>
      </c>
      <c r="B57" t="s">
        <v>3882</v>
      </c>
      <c r="C57" t="s">
        <v>1522</v>
      </c>
      <c r="D57" t="s">
        <v>3831</v>
      </c>
      <c r="E57" t="s">
        <v>1637</v>
      </c>
      <c r="F57" s="7">
        <v>81.75</v>
      </c>
      <c r="G57" s="8">
        <v>273.49484536082474</v>
      </c>
    </row>
    <row r="58" spans="1:7" x14ac:dyDescent="0.25">
      <c r="A58" t="s">
        <v>1638</v>
      </c>
      <c r="B58" t="s">
        <v>3883</v>
      </c>
      <c r="C58" t="s">
        <v>1522</v>
      </c>
      <c r="D58" t="s">
        <v>3831</v>
      </c>
      <c r="E58" t="s">
        <v>1639</v>
      </c>
      <c r="F58" s="7">
        <v>461.47</v>
      </c>
      <c r="G58" s="8">
        <v>190</v>
      </c>
    </row>
    <row r="59" spans="1:7" x14ac:dyDescent="0.25">
      <c r="A59" t="s">
        <v>1640</v>
      </c>
      <c r="B59" t="s">
        <v>3884</v>
      </c>
      <c r="C59" t="s">
        <v>1544</v>
      </c>
      <c r="D59" t="s">
        <v>3823</v>
      </c>
      <c r="E59" t="s">
        <v>1641</v>
      </c>
      <c r="F59" s="7">
        <v>30.62</v>
      </c>
      <c r="G59" s="8">
        <v>138</v>
      </c>
    </row>
    <row r="60" spans="1:7" x14ac:dyDescent="0.25">
      <c r="A60" t="s">
        <v>1642</v>
      </c>
      <c r="B60" t="s">
        <v>3885</v>
      </c>
      <c r="C60" t="s">
        <v>1525</v>
      </c>
      <c r="D60" t="s">
        <v>3815</v>
      </c>
      <c r="E60" t="s">
        <v>1643</v>
      </c>
      <c r="F60" s="7">
        <v>113.83</v>
      </c>
      <c r="G60" s="8">
        <v>485</v>
      </c>
    </row>
    <row r="61" spans="1:7" x14ac:dyDescent="0.25">
      <c r="A61" t="s">
        <v>1644</v>
      </c>
      <c r="B61" t="s">
        <v>3886</v>
      </c>
      <c r="C61" t="s">
        <v>1536</v>
      </c>
      <c r="D61" t="s">
        <v>3828</v>
      </c>
      <c r="E61" t="s">
        <v>1645</v>
      </c>
      <c r="F61" s="7">
        <v>17.309999999999999</v>
      </c>
      <c r="G61" s="8">
        <v>399</v>
      </c>
    </row>
    <row r="62" spans="1:7" x14ac:dyDescent="0.25">
      <c r="A62" t="s">
        <v>1646</v>
      </c>
      <c r="B62" t="s">
        <v>3887</v>
      </c>
      <c r="C62" t="s">
        <v>1536</v>
      </c>
      <c r="D62" t="s">
        <v>3876</v>
      </c>
      <c r="E62" t="s">
        <v>1647</v>
      </c>
      <c r="F62" s="7">
        <v>482.75</v>
      </c>
      <c r="G62" s="8">
        <v>444</v>
      </c>
    </row>
    <row r="63" spans="1:7" x14ac:dyDescent="0.25">
      <c r="A63" t="s">
        <v>1648</v>
      </c>
      <c r="B63" t="s">
        <v>3888</v>
      </c>
      <c r="C63" t="s">
        <v>1544</v>
      </c>
      <c r="D63" t="s">
        <v>3839</v>
      </c>
      <c r="E63" t="s">
        <v>1649</v>
      </c>
      <c r="F63" s="7">
        <v>103.45</v>
      </c>
      <c r="G63" s="8">
        <v>465</v>
      </c>
    </row>
    <row r="64" spans="1:7" x14ac:dyDescent="0.25">
      <c r="A64" t="s">
        <v>1650</v>
      </c>
      <c r="B64" t="s">
        <v>3889</v>
      </c>
      <c r="C64" t="s">
        <v>1541</v>
      </c>
      <c r="D64" t="s">
        <v>3806</v>
      </c>
      <c r="E64" t="s">
        <v>1651</v>
      </c>
      <c r="F64" s="7">
        <v>86.42</v>
      </c>
      <c r="G64" s="8">
        <v>222</v>
      </c>
    </row>
    <row r="65" spans="1:7" x14ac:dyDescent="0.25">
      <c r="A65" t="s">
        <v>1652</v>
      </c>
      <c r="B65" t="s">
        <v>3890</v>
      </c>
      <c r="C65" t="s">
        <v>1536</v>
      </c>
      <c r="D65" t="s">
        <v>3817</v>
      </c>
      <c r="E65" t="s">
        <v>1653</v>
      </c>
      <c r="F65" s="7">
        <v>266.86</v>
      </c>
      <c r="G65" s="8">
        <v>458</v>
      </c>
    </row>
    <row r="66" spans="1:7" x14ac:dyDescent="0.25">
      <c r="A66" t="s">
        <v>1654</v>
      </c>
      <c r="B66" t="s">
        <v>3891</v>
      </c>
      <c r="C66" t="s">
        <v>1536</v>
      </c>
      <c r="D66" t="s">
        <v>3873</v>
      </c>
      <c r="E66" t="s">
        <v>1655</v>
      </c>
      <c r="F66" s="7">
        <v>299.11</v>
      </c>
      <c r="G66" s="8">
        <v>118</v>
      </c>
    </row>
    <row r="67" spans="1:7" x14ac:dyDescent="0.25">
      <c r="A67" t="s">
        <v>1656</v>
      </c>
      <c r="B67" t="s">
        <v>3892</v>
      </c>
      <c r="C67" t="s">
        <v>1544</v>
      </c>
      <c r="D67" t="s">
        <v>3823</v>
      </c>
      <c r="E67" t="s">
        <v>1657</v>
      </c>
      <c r="F67" s="7">
        <v>240.63</v>
      </c>
      <c r="G67" s="8">
        <v>423</v>
      </c>
    </row>
    <row r="68" spans="1:7" x14ac:dyDescent="0.25">
      <c r="A68" t="s">
        <v>1658</v>
      </c>
      <c r="B68" t="s">
        <v>3893</v>
      </c>
      <c r="C68" t="s">
        <v>1536</v>
      </c>
      <c r="D68" t="s">
        <v>3828</v>
      </c>
      <c r="E68" t="s">
        <v>1659</v>
      </c>
      <c r="F68" s="7">
        <v>340.39</v>
      </c>
      <c r="G68" s="8">
        <v>177</v>
      </c>
    </row>
    <row r="69" spans="1:7" x14ac:dyDescent="0.25">
      <c r="A69" t="s">
        <v>1660</v>
      </c>
      <c r="B69" t="s">
        <v>3894</v>
      </c>
      <c r="C69" t="s">
        <v>1541</v>
      </c>
      <c r="D69" t="s">
        <v>3815</v>
      </c>
      <c r="E69" t="s">
        <v>1661</v>
      </c>
      <c r="F69" s="7">
        <v>349.17</v>
      </c>
      <c r="G69" s="8">
        <v>476</v>
      </c>
    </row>
    <row r="70" spans="1:7" x14ac:dyDescent="0.25">
      <c r="A70" t="s">
        <v>1662</v>
      </c>
      <c r="B70" t="s">
        <v>3895</v>
      </c>
      <c r="C70" t="s">
        <v>1522</v>
      </c>
      <c r="D70" t="s">
        <v>3896</v>
      </c>
      <c r="E70" t="s">
        <v>1663</v>
      </c>
      <c r="F70" s="7">
        <v>243.7</v>
      </c>
      <c r="G70" s="8">
        <v>130</v>
      </c>
    </row>
    <row r="71" spans="1:7" x14ac:dyDescent="0.25">
      <c r="A71" t="s">
        <v>1664</v>
      </c>
      <c r="B71" t="s">
        <v>3897</v>
      </c>
      <c r="C71" t="s">
        <v>1525</v>
      </c>
      <c r="D71" t="s">
        <v>3813</v>
      </c>
      <c r="E71" t="s">
        <v>1665</v>
      </c>
      <c r="F71" s="7">
        <v>218.22</v>
      </c>
      <c r="G71" s="8">
        <v>224</v>
      </c>
    </row>
    <row r="72" spans="1:7" x14ac:dyDescent="0.25">
      <c r="A72" t="s">
        <v>1666</v>
      </c>
      <c r="B72" t="s">
        <v>3898</v>
      </c>
      <c r="C72" t="s">
        <v>1522</v>
      </c>
      <c r="D72" t="s">
        <v>3842</v>
      </c>
      <c r="E72" t="s">
        <v>1667</v>
      </c>
      <c r="F72" s="7">
        <v>138.05000000000001</v>
      </c>
      <c r="G72" s="8">
        <v>89</v>
      </c>
    </row>
    <row r="73" spans="1:7" x14ac:dyDescent="0.25">
      <c r="A73" t="s">
        <v>1668</v>
      </c>
      <c r="B73" t="s">
        <v>3899</v>
      </c>
      <c r="C73" t="s">
        <v>1536</v>
      </c>
      <c r="D73" t="s">
        <v>3828</v>
      </c>
      <c r="E73" t="s">
        <v>1669</v>
      </c>
      <c r="F73" s="7">
        <v>214.32</v>
      </c>
      <c r="G73" s="8">
        <v>383</v>
      </c>
    </row>
    <row r="74" spans="1:7" x14ac:dyDescent="0.25">
      <c r="A74" t="s">
        <v>1670</v>
      </c>
      <c r="B74" t="s">
        <v>3900</v>
      </c>
      <c r="C74" t="s">
        <v>1544</v>
      </c>
      <c r="D74" t="s">
        <v>3823</v>
      </c>
      <c r="E74" t="s">
        <v>1671</v>
      </c>
      <c r="F74" s="7">
        <v>477.61</v>
      </c>
      <c r="G74" s="8">
        <v>300</v>
      </c>
    </row>
    <row r="75" spans="1:7" x14ac:dyDescent="0.25">
      <c r="A75" t="s">
        <v>1672</v>
      </c>
      <c r="B75" t="s">
        <v>3901</v>
      </c>
      <c r="C75" t="s">
        <v>1544</v>
      </c>
      <c r="D75" t="s">
        <v>3854</v>
      </c>
      <c r="E75" t="s">
        <v>1673</v>
      </c>
      <c r="F75" s="7">
        <v>107.06</v>
      </c>
      <c r="G75" s="8">
        <v>359</v>
      </c>
    </row>
    <row r="76" spans="1:7" x14ac:dyDescent="0.25">
      <c r="A76" t="s">
        <v>1674</v>
      </c>
      <c r="B76" t="s">
        <v>3902</v>
      </c>
      <c r="C76" t="s">
        <v>1541</v>
      </c>
      <c r="D76" t="s">
        <v>3821</v>
      </c>
      <c r="E76" t="s">
        <v>1675</v>
      </c>
      <c r="F76" s="7">
        <v>403.71</v>
      </c>
      <c r="G76" s="8">
        <v>159</v>
      </c>
    </row>
    <row r="77" spans="1:7" x14ac:dyDescent="0.25">
      <c r="A77" t="s">
        <v>1676</v>
      </c>
      <c r="B77" t="s">
        <v>3903</v>
      </c>
      <c r="C77" t="s">
        <v>1525</v>
      </c>
      <c r="D77" t="s">
        <v>3861</v>
      </c>
      <c r="E77" t="s">
        <v>1677</v>
      </c>
      <c r="F77" s="7">
        <v>158.13999999999999</v>
      </c>
      <c r="G77" s="8">
        <v>82</v>
      </c>
    </row>
    <row r="78" spans="1:7" x14ac:dyDescent="0.25">
      <c r="A78" t="s">
        <v>1678</v>
      </c>
      <c r="B78" t="s">
        <v>3904</v>
      </c>
      <c r="C78" t="s">
        <v>1541</v>
      </c>
      <c r="D78" t="s">
        <v>3806</v>
      </c>
      <c r="E78" t="s">
        <v>1679</v>
      </c>
      <c r="F78" s="7">
        <v>392.89</v>
      </c>
      <c r="G78" s="8">
        <v>320</v>
      </c>
    </row>
    <row r="79" spans="1:7" x14ac:dyDescent="0.25">
      <c r="A79" t="s">
        <v>1680</v>
      </c>
      <c r="B79" t="s">
        <v>3905</v>
      </c>
      <c r="C79" t="s">
        <v>1541</v>
      </c>
      <c r="D79" t="s">
        <v>3833</v>
      </c>
      <c r="E79" t="s">
        <v>1681</v>
      </c>
      <c r="F79" s="7">
        <v>480.9</v>
      </c>
      <c r="G79" s="8">
        <v>104</v>
      </c>
    </row>
    <row r="80" spans="1:7" x14ac:dyDescent="0.25">
      <c r="A80" t="s">
        <v>1682</v>
      </c>
      <c r="B80" t="s">
        <v>3906</v>
      </c>
      <c r="C80" t="s">
        <v>1522</v>
      </c>
      <c r="D80" t="s">
        <v>3831</v>
      </c>
      <c r="E80" t="s">
        <v>1683</v>
      </c>
      <c r="F80" s="7">
        <v>325.26</v>
      </c>
      <c r="G80" s="8">
        <v>400</v>
      </c>
    </row>
    <row r="81" spans="1:7" x14ac:dyDescent="0.25">
      <c r="A81" t="s">
        <v>1684</v>
      </c>
      <c r="B81" t="s">
        <v>3907</v>
      </c>
      <c r="C81" t="s">
        <v>1522</v>
      </c>
      <c r="D81" t="s">
        <v>3819</v>
      </c>
      <c r="E81" t="s">
        <v>1685</v>
      </c>
      <c r="F81" s="7">
        <v>228.53</v>
      </c>
      <c r="G81" s="8">
        <v>469</v>
      </c>
    </row>
    <row r="82" spans="1:7" x14ac:dyDescent="0.25">
      <c r="A82" t="s">
        <v>1686</v>
      </c>
      <c r="B82" t="s">
        <v>3908</v>
      </c>
      <c r="C82" t="s">
        <v>1522</v>
      </c>
      <c r="D82" t="s">
        <v>3825</v>
      </c>
      <c r="E82" t="s">
        <v>1687</v>
      </c>
      <c r="F82" s="7">
        <v>143.43</v>
      </c>
      <c r="G82" s="8">
        <v>58</v>
      </c>
    </row>
    <row r="83" spans="1:7" x14ac:dyDescent="0.25">
      <c r="A83" t="s">
        <v>1688</v>
      </c>
      <c r="B83" t="s">
        <v>3909</v>
      </c>
      <c r="C83" t="s">
        <v>1544</v>
      </c>
      <c r="D83" t="s">
        <v>3839</v>
      </c>
      <c r="E83" t="s">
        <v>1689</v>
      </c>
      <c r="F83" s="7">
        <v>285.54000000000002</v>
      </c>
      <c r="G83" s="8">
        <v>358</v>
      </c>
    </row>
    <row r="84" spans="1:7" x14ac:dyDescent="0.25">
      <c r="A84" t="s">
        <v>1690</v>
      </c>
      <c r="B84" t="s">
        <v>3910</v>
      </c>
      <c r="C84" t="s">
        <v>1544</v>
      </c>
      <c r="D84" t="s">
        <v>3823</v>
      </c>
      <c r="E84" t="s">
        <v>1691</v>
      </c>
      <c r="F84" s="7">
        <v>152.91999999999999</v>
      </c>
      <c r="G84" s="8">
        <v>281</v>
      </c>
    </row>
    <row r="85" spans="1:7" x14ac:dyDescent="0.25">
      <c r="A85" t="s">
        <v>1692</v>
      </c>
      <c r="B85" t="s">
        <v>3911</v>
      </c>
      <c r="C85" t="s">
        <v>1536</v>
      </c>
      <c r="D85" t="s">
        <v>3817</v>
      </c>
      <c r="E85" t="s">
        <v>1693</v>
      </c>
      <c r="F85" s="7">
        <v>254.04361702127662</v>
      </c>
      <c r="G85" s="8">
        <v>159</v>
      </c>
    </row>
    <row r="86" spans="1:7" x14ac:dyDescent="0.25">
      <c r="A86" t="s">
        <v>1694</v>
      </c>
      <c r="B86" t="s">
        <v>3912</v>
      </c>
      <c r="C86" t="s">
        <v>1522</v>
      </c>
      <c r="D86" t="s">
        <v>3896</v>
      </c>
      <c r="E86" t="s">
        <v>1695</v>
      </c>
      <c r="F86" s="7">
        <v>388.46</v>
      </c>
      <c r="G86" s="8">
        <v>208</v>
      </c>
    </row>
    <row r="87" spans="1:7" x14ac:dyDescent="0.25">
      <c r="A87" t="s">
        <v>1696</v>
      </c>
      <c r="B87" t="s">
        <v>3913</v>
      </c>
      <c r="C87" t="s">
        <v>1525</v>
      </c>
      <c r="D87" t="s">
        <v>3815</v>
      </c>
      <c r="E87" t="s">
        <v>1697</v>
      </c>
      <c r="F87" s="7">
        <v>119.57</v>
      </c>
      <c r="G87" s="8">
        <v>210</v>
      </c>
    </row>
    <row r="88" spans="1:7" x14ac:dyDescent="0.25">
      <c r="A88" t="s">
        <v>1698</v>
      </c>
      <c r="B88" t="s">
        <v>3914</v>
      </c>
      <c r="C88" t="s">
        <v>1522</v>
      </c>
      <c r="D88" t="s">
        <v>3825</v>
      </c>
      <c r="E88" t="s">
        <v>1699</v>
      </c>
      <c r="F88" s="7">
        <v>176.07</v>
      </c>
      <c r="G88" s="8">
        <v>82</v>
      </c>
    </row>
    <row r="89" spans="1:7" x14ac:dyDescent="0.25">
      <c r="A89" t="s">
        <v>1700</v>
      </c>
      <c r="B89" t="s">
        <v>3915</v>
      </c>
      <c r="C89" t="s">
        <v>1522</v>
      </c>
      <c r="D89" t="s">
        <v>3819</v>
      </c>
      <c r="E89" t="s">
        <v>1701</v>
      </c>
      <c r="F89" s="7">
        <v>371.38</v>
      </c>
      <c r="G89" s="8">
        <v>220</v>
      </c>
    </row>
    <row r="90" spans="1:7" x14ac:dyDescent="0.25">
      <c r="A90" t="s">
        <v>1702</v>
      </c>
      <c r="B90" t="s">
        <v>3916</v>
      </c>
      <c r="C90" t="s">
        <v>1544</v>
      </c>
      <c r="D90" t="s">
        <v>3815</v>
      </c>
      <c r="E90" t="s">
        <v>1703</v>
      </c>
      <c r="F90" s="7">
        <v>131.24</v>
      </c>
      <c r="G90" s="8">
        <v>232</v>
      </c>
    </row>
    <row r="91" spans="1:7" x14ac:dyDescent="0.25">
      <c r="A91" t="s">
        <v>1704</v>
      </c>
      <c r="B91" t="s">
        <v>3917</v>
      </c>
      <c r="C91" t="s">
        <v>1536</v>
      </c>
      <c r="D91" t="s">
        <v>3873</v>
      </c>
      <c r="E91" t="s">
        <v>1705</v>
      </c>
      <c r="F91" s="7">
        <v>183.04</v>
      </c>
      <c r="G91" s="8">
        <v>457</v>
      </c>
    </row>
    <row r="92" spans="1:7" x14ac:dyDescent="0.25">
      <c r="A92" t="s">
        <v>1706</v>
      </c>
      <c r="B92" t="s">
        <v>3918</v>
      </c>
      <c r="C92" t="s">
        <v>1541</v>
      </c>
      <c r="D92" t="s">
        <v>3815</v>
      </c>
      <c r="E92" t="s">
        <v>1707</v>
      </c>
      <c r="F92" s="7">
        <v>340.14</v>
      </c>
      <c r="G92" s="8">
        <v>361</v>
      </c>
    </row>
    <row r="93" spans="1:7" x14ac:dyDescent="0.25">
      <c r="A93" t="s">
        <v>1708</v>
      </c>
      <c r="B93" t="s">
        <v>3919</v>
      </c>
      <c r="C93" t="s">
        <v>1525</v>
      </c>
      <c r="D93" t="s">
        <v>3861</v>
      </c>
      <c r="E93" t="s">
        <v>1709</v>
      </c>
      <c r="F93" s="7">
        <v>438.25</v>
      </c>
      <c r="G93" s="8">
        <v>496</v>
      </c>
    </row>
    <row r="94" spans="1:7" x14ac:dyDescent="0.25">
      <c r="A94" t="s">
        <v>1710</v>
      </c>
      <c r="B94" t="s">
        <v>3920</v>
      </c>
      <c r="C94" t="s">
        <v>1522</v>
      </c>
      <c r="D94" t="s">
        <v>3833</v>
      </c>
      <c r="E94" t="s">
        <v>1711</v>
      </c>
      <c r="F94" s="7">
        <v>447.43</v>
      </c>
      <c r="G94" s="8">
        <v>191</v>
      </c>
    </row>
    <row r="95" spans="1:7" x14ac:dyDescent="0.25">
      <c r="A95" t="s">
        <v>1712</v>
      </c>
      <c r="B95" t="s">
        <v>3921</v>
      </c>
      <c r="C95" t="s">
        <v>1541</v>
      </c>
      <c r="D95" t="s">
        <v>3806</v>
      </c>
      <c r="E95" t="s">
        <v>1713</v>
      </c>
      <c r="F95" s="7">
        <v>377.52</v>
      </c>
      <c r="G95" s="8">
        <v>485</v>
      </c>
    </row>
    <row r="96" spans="1:7" x14ac:dyDescent="0.25">
      <c r="A96" t="s">
        <v>1714</v>
      </c>
      <c r="B96" t="s">
        <v>3922</v>
      </c>
      <c r="C96" t="s">
        <v>1536</v>
      </c>
      <c r="D96" t="s">
        <v>3817</v>
      </c>
      <c r="E96" t="s">
        <v>1715</v>
      </c>
      <c r="F96" s="7">
        <v>358.47</v>
      </c>
      <c r="G96" s="8">
        <v>213</v>
      </c>
    </row>
    <row r="97" spans="1:7" x14ac:dyDescent="0.25">
      <c r="A97" t="s">
        <v>1716</v>
      </c>
      <c r="B97" t="s">
        <v>3923</v>
      </c>
      <c r="C97" t="s">
        <v>1544</v>
      </c>
      <c r="D97" t="s">
        <v>3815</v>
      </c>
      <c r="E97" t="s">
        <v>1717</v>
      </c>
      <c r="F97" s="7">
        <v>60.65</v>
      </c>
      <c r="G97" s="8">
        <v>75</v>
      </c>
    </row>
    <row r="98" spans="1:7" x14ac:dyDescent="0.25">
      <c r="A98" t="s">
        <v>1718</v>
      </c>
      <c r="B98" t="s">
        <v>3924</v>
      </c>
      <c r="C98" t="s">
        <v>1525</v>
      </c>
      <c r="D98" t="s">
        <v>3810</v>
      </c>
      <c r="E98" t="s">
        <v>1719</v>
      </c>
      <c r="F98" s="7">
        <v>358.47</v>
      </c>
      <c r="G98" s="8">
        <v>143</v>
      </c>
    </row>
    <row r="99" spans="1:7" x14ac:dyDescent="0.25">
      <c r="A99" t="s">
        <v>1720</v>
      </c>
      <c r="B99" t="s">
        <v>3925</v>
      </c>
      <c r="C99" t="s">
        <v>1544</v>
      </c>
      <c r="D99" t="s">
        <v>3854</v>
      </c>
      <c r="E99" t="s">
        <v>1721</v>
      </c>
      <c r="F99" s="7">
        <v>245.98</v>
      </c>
      <c r="G99" s="8">
        <v>471</v>
      </c>
    </row>
    <row r="100" spans="1:7" x14ac:dyDescent="0.25">
      <c r="A100" t="s">
        <v>1722</v>
      </c>
      <c r="B100" t="s">
        <v>3926</v>
      </c>
      <c r="C100" t="s">
        <v>1541</v>
      </c>
      <c r="D100" t="s">
        <v>3821</v>
      </c>
      <c r="E100" t="s">
        <v>1723</v>
      </c>
      <c r="F100" s="7">
        <v>431.67</v>
      </c>
      <c r="G100" s="8">
        <v>73</v>
      </c>
    </row>
    <row r="101" spans="1:7" x14ac:dyDescent="0.25">
      <c r="A101" t="s">
        <v>1724</v>
      </c>
      <c r="B101" t="s">
        <v>3927</v>
      </c>
      <c r="C101" t="s">
        <v>1522</v>
      </c>
      <c r="D101" t="s">
        <v>3825</v>
      </c>
      <c r="E101" t="s">
        <v>1725</v>
      </c>
      <c r="F101" s="7">
        <v>201.41</v>
      </c>
      <c r="G101" s="8">
        <v>146</v>
      </c>
    </row>
  </sheetData>
  <autoFilter ref="A1:F10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F2" sqref="F2"/>
    </sheetView>
  </sheetViews>
  <sheetFormatPr defaultRowHeight="15" x14ac:dyDescent="0.25"/>
  <cols>
    <col min="1" max="1" width="8.5703125" bestFit="1" customWidth="1"/>
    <col min="2" max="2" width="31.85546875" bestFit="1" customWidth="1"/>
    <col min="3" max="3" width="7.140625" bestFit="1" customWidth="1"/>
    <col min="4" max="4" width="19.42578125" bestFit="1" customWidth="1"/>
    <col min="5" max="5" width="11" bestFit="1" customWidth="1"/>
  </cols>
  <sheetData>
    <row r="1" spans="1:5" x14ac:dyDescent="0.25">
      <c r="A1" s="1" t="s">
        <v>1726</v>
      </c>
      <c r="B1" s="1" t="s">
        <v>1727</v>
      </c>
      <c r="C1" s="1" t="s">
        <v>1728</v>
      </c>
      <c r="D1" s="1" t="s">
        <v>3</v>
      </c>
      <c r="E1" s="1" t="s">
        <v>1729</v>
      </c>
    </row>
    <row r="2" spans="1:5" x14ac:dyDescent="0.25">
      <c r="A2" t="s">
        <v>1730</v>
      </c>
      <c r="B2" t="s">
        <v>1731</v>
      </c>
      <c r="C2" t="s">
        <v>1732</v>
      </c>
      <c r="D2" t="s">
        <v>1733</v>
      </c>
      <c r="E2" t="s">
        <v>1734</v>
      </c>
    </row>
    <row r="3" spans="1:5" x14ac:dyDescent="0.25">
      <c r="A3" t="s">
        <v>1735</v>
      </c>
      <c r="B3" t="s">
        <v>1736</v>
      </c>
      <c r="C3" t="s">
        <v>1737</v>
      </c>
      <c r="D3" t="s">
        <v>1738</v>
      </c>
      <c r="E3" t="s">
        <v>1734</v>
      </c>
    </row>
    <row r="4" spans="1:5" x14ac:dyDescent="0.25">
      <c r="A4" t="s">
        <v>1739</v>
      </c>
      <c r="B4" t="s">
        <v>1740</v>
      </c>
      <c r="C4" t="s">
        <v>1741</v>
      </c>
      <c r="D4" t="s">
        <v>1742</v>
      </c>
      <c r="E4" t="s">
        <v>1743</v>
      </c>
    </row>
    <row r="5" spans="1:5" x14ac:dyDescent="0.25">
      <c r="A5" t="s">
        <v>1744</v>
      </c>
      <c r="B5" t="s">
        <v>1745</v>
      </c>
      <c r="C5" t="s">
        <v>1737</v>
      </c>
      <c r="D5" t="s">
        <v>1746</v>
      </c>
      <c r="E5" t="s">
        <v>1743</v>
      </c>
    </row>
    <row r="6" spans="1:5" x14ac:dyDescent="0.25">
      <c r="A6" t="s">
        <v>1747</v>
      </c>
      <c r="B6" t="s">
        <v>1748</v>
      </c>
      <c r="C6" t="s">
        <v>1741</v>
      </c>
      <c r="D6" t="s">
        <v>1749</v>
      </c>
      <c r="E6" t="s">
        <v>1750</v>
      </c>
    </row>
    <row r="7" spans="1:5" x14ac:dyDescent="0.25">
      <c r="A7" t="s">
        <v>1751</v>
      </c>
      <c r="B7" t="s">
        <v>1752</v>
      </c>
      <c r="C7" t="s">
        <v>1737</v>
      </c>
      <c r="D7" t="s">
        <v>1753</v>
      </c>
      <c r="E7" t="s">
        <v>1743</v>
      </c>
    </row>
    <row r="8" spans="1:5" x14ac:dyDescent="0.25">
      <c r="A8" t="s">
        <v>1754</v>
      </c>
      <c r="B8" t="s">
        <v>1755</v>
      </c>
      <c r="C8" t="s">
        <v>1732</v>
      </c>
      <c r="D8" t="s">
        <v>1756</v>
      </c>
      <c r="E8" t="s">
        <v>1750</v>
      </c>
    </row>
    <row r="9" spans="1:5" x14ac:dyDescent="0.25">
      <c r="A9" t="s">
        <v>1757</v>
      </c>
      <c r="B9" t="s">
        <v>1758</v>
      </c>
      <c r="C9" t="s">
        <v>1741</v>
      </c>
      <c r="D9" t="s">
        <v>1759</v>
      </c>
      <c r="E9" t="s">
        <v>1750</v>
      </c>
    </row>
    <row r="10" spans="1:5" x14ac:dyDescent="0.25">
      <c r="A10" t="s">
        <v>1760</v>
      </c>
      <c r="B10" t="s">
        <v>1761</v>
      </c>
      <c r="C10" t="s">
        <v>1762</v>
      </c>
      <c r="D10" t="s">
        <v>1763</v>
      </c>
      <c r="E10" t="s">
        <v>1750</v>
      </c>
    </row>
    <row r="11" spans="1:5" x14ac:dyDescent="0.25">
      <c r="A11" t="s">
        <v>1764</v>
      </c>
      <c r="B11" t="s">
        <v>1765</v>
      </c>
      <c r="C11" t="s">
        <v>1741</v>
      </c>
      <c r="D11" t="s">
        <v>1766</v>
      </c>
      <c r="E11" t="s">
        <v>1734</v>
      </c>
    </row>
    <row r="12" spans="1:5" x14ac:dyDescent="0.25">
      <c r="A12" t="s">
        <v>1767</v>
      </c>
      <c r="B12" t="s">
        <v>1768</v>
      </c>
      <c r="C12" t="s">
        <v>1732</v>
      </c>
      <c r="D12" t="s">
        <v>1769</v>
      </c>
      <c r="E12" t="s">
        <v>1750</v>
      </c>
    </row>
    <row r="13" spans="1:5" x14ac:dyDescent="0.25">
      <c r="A13" t="s">
        <v>1770</v>
      </c>
      <c r="B13" t="s">
        <v>1771</v>
      </c>
      <c r="C13" t="s">
        <v>1741</v>
      </c>
      <c r="D13" t="s">
        <v>387</v>
      </c>
      <c r="E13" t="s">
        <v>1750</v>
      </c>
    </row>
    <row r="14" spans="1:5" x14ac:dyDescent="0.25">
      <c r="A14" t="s">
        <v>1772</v>
      </c>
      <c r="B14" t="s">
        <v>1773</v>
      </c>
      <c r="C14" t="s">
        <v>1737</v>
      </c>
      <c r="D14" t="s">
        <v>1774</v>
      </c>
      <c r="E14" t="s">
        <v>1750</v>
      </c>
    </row>
    <row r="15" spans="1:5" x14ac:dyDescent="0.25">
      <c r="A15" t="s">
        <v>1775</v>
      </c>
      <c r="B15" t="s">
        <v>1776</v>
      </c>
      <c r="C15" t="s">
        <v>1732</v>
      </c>
      <c r="D15" t="s">
        <v>126</v>
      </c>
      <c r="E15" t="s">
        <v>1734</v>
      </c>
    </row>
    <row r="16" spans="1:5" x14ac:dyDescent="0.25">
      <c r="A16" t="s">
        <v>1777</v>
      </c>
      <c r="B16" t="s">
        <v>1778</v>
      </c>
      <c r="C16" t="s">
        <v>1741</v>
      </c>
      <c r="D16" t="s">
        <v>201</v>
      </c>
      <c r="E16" t="s">
        <v>1743</v>
      </c>
    </row>
    <row r="17" spans="1:5" x14ac:dyDescent="0.25">
      <c r="A17" t="s">
        <v>1779</v>
      </c>
      <c r="B17" t="s">
        <v>1780</v>
      </c>
      <c r="C17" t="s">
        <v>1737</v>
      </c>
      <c r="D17" t="s">
        <v>1781</v>
      </c>
      <c r="E17" t="s">
        <v>1734</v>
      </c>
    </row>
    <row r="18" spans="1:5" x14ac:dyDescent="0.25">
      <c r="A18" t="s">
        <v>1782</v>
      </c>
      <c r="B18" t="s">
        <v>1783</v>
      </c>
      <c r="C18" t="s">
        <v>1762</v>
      </c>
      <c r="D18" t="s">
        <v>1784</v>
      </c>
      <c r="E18" t="s">
        <v>1734</v>
      </c>
    </row>
    <row r="19" spans="1:5" x14ac:dyDescent="0.25">
      <c r="A19" t="s">
        <v>1785</v>
      </c>
      <c r="B19" t="s">
        <v>1786</v>
      </c>
      <c r="C19" t="s">
        <v>1737</v>
      </c>
      <c r="D19" t="s">
        <v>1787</v>
      </c>
      <c r="E19" t="s">
        <v>1734</v>
      </c>
    </row>
    <row r="20" spans="1:5" x14ac:dyDescent="0.25">
      <c r="A20" t="s">
        <v>1788</v>
      </c>
      <c r="B20" t="s">
        <v>1789</v>
      </c>
      <c r="C20" t="s">
        <v>1732</v>
      </c>
      <c r="D20" t="s">
        <v>1790</v>
      </c>
      <c r="E20" t="s">
        <v>1734</v>
      </c>
    </row>
    <row r="21" spans="1:5" x14ac:dyDescent="0.25">
      <c r="A21" t="s">
        <v>1791</v>
      </c>
      <c r="B21" t="s">
        <v>1792</v>
      </c>
      <c r="C21" t="s">
        <v>1732</v>
      </c>
      <c r="D21" t="s">
        <v>1793</v>
      </c>
      <c r="E21" t="s">
        <v>1750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01"/>
  <sheetViews>
    <sheetView zoomScaleNormal="100" workbookViewId="0">
      <selection activeCell="U1" sqref="U1:U1048576"/>
    </sheetView>
  </sheetViews>
  <sheetFormatPr defaultColWidth="9" defaultRowHeight="15" x14ac:dyDescent="0.25"/>
  <cols>
    <col min="1" max="1" width="10.5703125" customWidth="1"/>
    <col min="2" max="2" width="13.42578125" customWidth="1"/>
    <col min="3" max="3" width="15.28515625" customWidth="1"/>
    <col min="4" max="4" width="13.28515625" customWidth="1"/>
    <col min="5" max="5" width="14.5703125" customWidth="1"/>
    <col min="6" max="6" width="10.42578125" customWidth="1"/>
    <col min="7" max="7" width="8.5703125" customWidth="1"/>
    <col min="8" max="8" width="12.85546875" customWidth="1"/>
    <col min="9" max="9" width="27.5703125" bestFit="1" customWidth="1"/>
    <col min="10" max="10" width="18.28515625" customWidth="1"/>
    <col min="11" max="11" width="22.140625" customWidth="1"/>
    <col min="12" max="12" width="13.140625" bestFit="1" customWidth="1"/>
    <col min="13" max="13" width="15.42578125" customWidth="1"/>
    <col min="14" max="14" width="15" customWidth="1"/>
    <col min="15" max="15" width="17.5703125" customWidth="1"/>
    <col min="16" max="16" width="13.140625" customWidth="1"/>
    <col min="17" max="17" width="16.28515625" customWidth="1"/>
    <col min="18" max="19" width="18.28515625" customWidth="1"/>
    <col min="20" max="20" width="23.28515625" customWidth="1"/>
    <col min="21" max="21" width="23.140625" customWidth="1"/>
  </cols>
  <sheetData>
    <row r="1" spans="1:21" s="12" customFormat="1" x14ac:dyDescent="0.25">
      <c r="A1" s="21" t="s">
        <v>1794</v>
      </c>
      <c r="B1" s="21" t="s">
        <v>1795</v>
      </c>
      <c r="C1" s="21" t="s">
        <v>3968</v>
      </c>
      <c r="D1" s="22" t="s">
        <v>3969</v>
      </c>
      <c r="E1" s="21" t="s">
        <v>0</v>
      </c>
      <c r="F1" s="21" t="s">
        <v>2</v>
      </c>
      <c r="G1" s="21" t="s">
        <v>1</v>
      </c>
      <c r="H1" s="21" t="s">
        <v>1516</v>
      </c>
      <c r="I1" s="21" t="s">
        <v>1517</v>
      </c>
      <c r="J1" s="21" t="s">
        <v>3964</v>
      </c>
      <c r="K1" s="21" t="s">
        <v>3965</v>
      </c>
      <c r="L1" s="21" t="s">
        <v>1726</v>
      </c>
      <c r="M1" s="21" t="s">
        <v>1727</v>
      </c>
      <c r="N1" s="21" t="s">
        <v>3966</v>
      </c>
      <c r="O1" s="21" t="s">
        <v>3967</v>
      </c>
      <c r="P1" s="21" t="s">
        <v>1729</v>
      </c>
      <c r="Q1" s="21" t="s">
        <v>1799</v>
      </c>
      <c r="R1" s="22" t="s">
        <v>1796</v>
      </c>
      <c r="S1" s="22" t="s">
        <v>1798</v>
      </c>
      <c r="T1" s="22" t="s">
        <v>1797</v>
      </c>
      <c r="U1" s="22" t="s">
        <v>1800</v>
      </c>
    </row>
    <row r="2" spans="1:21" x14ac:dyDescent="0.25">
      <c r="A2" t="s">
        <v>1801</v>
      </c>
      <c r="B2" s="9">
        <v>45480</v>
      </c>
      <c r="C2">
        <v>7</v>
      </c>
      <c r="D2">
        <v>2024</v>
      </c>
      <c r="E2" t="s">
        <v>1255</v>
      </c>
      <c r="F2" t="str">
        <f>VLOOKUP(E2,Customer_Dim!A:F,4,TRUE)</f>
        <v>Male</v>
      </c>
      <c r="G2">
        <f>VLOOKUP(E2,Customer_Dim!A:F,3,TRUE)</f>
        <v>55</v>
      </c>
      <c r="H2" t="s">
        <v>1720</v>
      </c>
      <c r="I2" t="str">
        <f>VLOOKUP(H2,Product_Dim!A:C,2,TRUE)</f>
        <v>Cricket Bat</v>
      </c>
      <c r="J2" t="str">
        <f>VLOOKUP(H2,Product_Dim!A:C,3,TRUE)</f>
        <v>Sports</v>
      </c>
      <c r="K2" t="str">
        <f>VLOOKUP(H2,Product_Dim!A:D,4,TRUE)</f>
        <v>Team Sports</v>
      </c>
      <c r="L2" t="s">
        <v>1744</v>
      </c>
      <c r="M2" t="str">
        <f>VLOOKUP(L2,Store_Dim!A:E,2,TRUE)</f>
        <v>Mann-Austin</v>
      </c>
      <c r="N2" t="str">
        <f>VLOOKUP(L2,Store_Dim!A:E,3,TRUE)</f>
        <v>East</v>
      </c>
      <c r="O2" t="str">
        <f>VLOOKUP(L2,Store_Dim!A:E,4,TRUE)</f>
        <v>Vasquezborough</v>
      </c>
      <c r="P2" t="str">
        <f>VLOOKUP(L2,Store_Dim!A:E,5,TRUE)</f>
        <v>Online</v>
      </c>
      <c r="Q2" t="s">
        <v>1802</v>
      </c>
      <c r="R2">
        <v>1</v>
      </c>
      <c r="S2" s="7">
        <v>8.9999999999999969E-2</v>
      </c>
      <c r="T2" s="11">
        <f t="shared" ref="T2:T65" si="0" xml:space="preserve"> U2/ (R2 * (1 - S2))</f>
        <v>218.04</v>
      </c>
      <c r="U2" s="11">
        <v>198.41640000000001</v>
      </c>
    </row>
    <row r="3" spans="1:21" hidden="1" x14ac:dyDescent="0.25">
      <c r="A3" t="s">
        <v>1803</v>
      </c>
      <c r="B3" s="9">
        <v>45285</v>
      </c>
      <c r="C3">
        <v>12</v>
      </c>
      <c r="D3">
        <v>2023</v>
      </c>
      <c r="E3" t="s">
        <v>1421</v>
      </c>
      <c r="F3" t="str">
        <f>VLOOKUP(E3,Customer_Dim!A:F,4,TRUE)</f>
        <v>Female</v>
      </c>
      <c r="G3">
        <f>VLOOKUP(E3,Customer_Dim!A:F,3,TRUE)</f>
        <v>63</v>
      </c>
      <c r="H3" t="s">
        <v>1674</v>
      </c>
      <c r="I3" t="str">
        <f>VLOOKUP(H3,Product_Dim!A:C,2,TRUE)</f>
        <v>Bluetooth Car Audio System</v>
      </c>
      <c r="J3" t="str">
        <f>VLOOKUP(H3,Product_Dim!A:C,3,TRUE)</f>
        <v>Electronics</v>
      </c>
      <c r="K3" t="str">
        <f>VLOOKUP(H3,Product_Dim!A:D,4,TRUE)</f>
        <v>Audio</v>
      </c>
      <c r="L3" t="s">
        <v>1785</v>
      </c>
      <c r="M3" t="str">
        <f>VLOOKUP(L3,Store_Dim!A:E,2,TRUE)</f>
        <v>Holloway Ltd</v>
      </c>
      <c r="N3" t="str">
        <f>VLOOKUP(L3,Store_Dim!A:E,3,TRUE)</f>
        <v>North</v>
      </c>
      <c r="O3" t="str">
        <f>VLOOKUP(L3,Store_Dim!A:E,4,TRUE)</f>
        <v>Bensonhaven</v>
      </c>
      <c r="P3" t="str">
        <f>VLOOKUP(L3,Store_Dim!A:E,5,TRUE)</f>
        <v>Flagship</v>
      </c>
      <c r="Q3" t="s">
        <v>1804</v>
      </c>
      <c r="R3">
        <v>3</v>
      </c>
      <c r="S3" s="7">
        <v>0.26999999999999991</v>
      </c>
      <c r="T3" s="11">
        <f t="shared" si="0"/>
        <v>104.46999999999997</v>
      </c>
      <c r="U3" s="11">
        <v>228.78929999999997</v>
      </c>
    </row>
    <row r="4" spans="1:21" x14ac:dyDescent="0.25">
      <c r="A4" t="s">
        <v>1805</v>
      </c>
      <c r="B4" s="9">
        <v>45446</v>
      </c>
      <c r="C4">
        <v>6</v>
      </c>
      <c r="D4">
        <v>2024</v>
      </c>
      <c r="E4" t="s">
        <v>205</v>
      </c>
      <c r="F4" t="str">
        <f>VLOOKUP(E4,Customer_Dim!A:F,4,TRUE)</f>
        <v>Female</v>
      </c>
      <c r="G4">
        <f>VLOOKUP(E4,Customer_Dim!A:F,3,TRUE)</f>
        <v>49</v>
      </c>
      <c r="H4" t="s">
        <v>1624</v>
      </c>
      <c r="I4" t="str">
        <f>VLOOKUP(H4,Product_Dim!A:C,2,TRUE)</f>
        <v>Men's Roll-On Perfume</v>
      </c>
      <c r="J4" t="str">
        <f>VLOOKUP(H4,Product_Dim!A:C,3,TRUE)</f>
        <v>Beauty</v>
      </c>
      <c r="K4" t="str">
        <f>VLOOKUP(H4,Product_Dim!A:D,4,TRUE)</f>
        <v>Fragrance</v>
      </c>
      <c r="L4" t="s">
        <v>1760</v>
      </c>
      <c r="M4" t="str">
        <f>VLOOKUP(L4,Store_Dim!A:E,2,TRUE)</f>
        <v>Mann-Austin</v>
      </c>
      <c r="N4" t="str">
        <f>VLOOKUP(L4,Store_Dim!A:E,3,TRUE)</f>
        <v>East</v>
      </c>
      <c r="O4" t="str">
        <f>VLOOKUP(L4,Store_Dim!A:E,4,TRUE)</f>
        <v>Vasquezborough</v>
      </c>
      <c r="P4" t="str">
        <f>VLOOKUP(L4,Store_Dim!A:E,5,TRUE)</f>
        <v>Online</v>
      </c>
      <c r="Q4" t="s">
        <v>1802</v>
      </c>
      <c r="R4">
        <v>4</v>
      </c>
      <c r="S4" s="7">
        <v>0.25</v>
      </c>
      <c r="T4" s="11">
        <f t="shared" si="0"/>
        <v>914.05000000000007</v>
      </c>
      <c r="U4" s="11">
        <v>2742.15</v>
      </c>
    </row>
    <row r="5" spans="1:21" hidden="1" x14ac:dyDescent="0.25">
      <c r="A5" t="s">
        <v>1806</v>
      </c>
      <c r="B5" s="9">
        <v>45259</v>
      </c>
      <c r="C5">
        <v>11</v>
      </c>
      <c r="D5">
        <v>2023</v>
      </c>
      <c r="E5" t="s">
        <v>1072</v>
      </c>
      <c r="F5" t="str">
        <f>VLOOKUP(E5,Customer_Dim!A:F,4,TRUE)</f>
        <v>Female</v>
      </c>
      <c r="G5">
        <f>VLOOKUP(E5,Customer_Dim!A:F,3,TRUE)</f>
        <v>58</v>
      </c>
      <c r="H5" t="s">
        <v>1678</v>
      </c>
      <c r="I5" t="str">
        <f>VLOOKUP(H5,Product_Dim!A:C,2,TRUE)</f>
        <v>Wireless Mouse</v>
      </c>
      <c r="J5" t="str">
        <f>VLOOKUP(H5,Product_Dim!A:C,3,TRUE)</f>
        <v>Electronics</v>
      </c>
      <c r="K5" t="str">
        <f>VLOOKUP(H5,Product_Dim!A:D,4,TRUE)</f>
        <v>Computer</v>
      </c>
      <c r="L5" t="s">
        <v>1760</v>
      </c>
      <c r="M5" t="str">
        <f>VLOOKUP(L5,Store_Dim!A:E,2,TRUE)</f>
        <v>Mann-Austin</v>
      </c>
      <c r="N5" t="str">
        <f>VLOOKUP(L5,Store_Dim!A:E,3,TRUE)</f>
        <v>East</v>
      </c>
      <c r="O5" t="str">
        <f>VLOOKUP(L5,Store_Dim!A:E,4,TRUE)</f>
        <v>Vasquezborough</v>
      </c>
      <c r="P5" t="str">
        <f>VLOOKUP(L5,Store_Dim!A:E,5,TRUE)</f>
        <v>Online</v>
      </c>
      <c r="Q5" t="s">
        <v>1807</v>
      </c>
      <c r="R5">
        <v>1</v>
      </c>
      <c r="S5" s="7">
        <v>0.16000000000000003</v>
      </c>
      <c r="T5" s="11">
        <f t="shared" si="0"/>
        <v>921.51</v>
      </c>
      <c r="U5" s="11">
        <v>774.0684</v>
      </c>
    </row>
    <row r="6" spans="1:21" x14ac:dyDescent="0.25">
      <c r="A6" t="s">
        <v>1808</v>
      </c>
      <c r="B6" s="9">
        <v>45297</v>
      </c>
      <c r="C6">
        <v>1</v>
      </c>
      <c r="D6">
        <v>2024</v>
      </c>
      <c r="E6" t="s">
        <v>1496</v>
      </c>
      <c r="F6" t="str">
        <f>VLOOKUP(E6,Customer_Dim!A:F,4,TRUE)</f>
        <v>Male</v>
      </c>
      <c r="G6">
        <f>VLOOKUP(E6,Customer_Dim!A:F,3,TRUE)</f>
        <v>28</v>
      </c>
      <c r="H6" t="s">
        <v>1644</v>
      </c>
      <c r="I6" t="str">
        <f>VLOOKUP(H6,Product_Dim!A:C,2,TRUE)</f>
        <v>Men's Hair Styling Gel</v>
      </c>
      <c r="J6" t="str">
        <f>VLOOKUP(H6,Product_Dim!A:C,3,TRUE)</f>
        <v>Beauty</v>
      </c>
      <c r="K6" t="str">
        <f>VLOOKUP(H6,Product_Dim!A:D,4,TRUE)</f>
        <v>Haircare</v>
      </c>
      <c r="L6" t="s">
        <v>1751</v>
      </c>
      <c r="M6" t="str">
        <f>VLOOKUP(L6,Store_Dim!A:E,2,TRUE)</f>
        <v>Mann-Austin</v>
      </c>
      <c r="N6" t="str">
        <f>VLOOKUP(L6,Store_Dim!A:E,3,TRUE)</f>
        <v>East</v>
      </c>
      <c r="O6" t="str">
        <f>VLOOKUP(L6,Store_Dim!A:E,4,TRUE)</f>
        <v>Vasquezborough</v>
      </c>
      <c r="P6" t="str">
        <f>VLOOKUP(L6,Store_Dim!A:E,5,TRUE)</f>
        <v>Online</v>
      </c>
      <c r="Q6" t="s">
        <v>1802</v>
      </c>
      <c r="R6">
        <v>3</v>
      </c>
      <c r="S6" s="7">
        <v>0.17999999999999994</v>
      </c>
      <c r="T6" s="11">
        <f t="shared" si="0"/>
        <v>745.30000000000007</v>
      </c>
      <c r="U6" s="11">
        <v>1833.4380000000001</v>
      </c>
    </row>
    <row r="7" spans="1:21" x14ac:dyDescent="0.25">
      <c r="A7" t="s">
        <v>1809</v>
      </c>
      <c r="B7" s="9">
        <v>45499</v>
      </c>
      <c r="C7">
        <v>7</v>
      </c>
      <c r="D7">
        <v>2024</v>
      </c>
      <c r="E7" t="s">
        <v>397</v>
      </c>
      <c r="F7" t="str">
        <f>VLOOKUP(E7,Customer_Dim!A:F,4,TRUE)</f>
        <v>Female</v>
      </c>
      <c r="G7">
        <f>VLOOKUP(E7,Customer_Dim!A:F,3,TRUE)</f>
        <v>18</v>
      </c>
      <c r="H7" t="s">
        <v>1556</v>
      </c>
      <c r="I7" t="str">
        <f>VLOOKUP(H7,Product_Dim!A:C,2,TRUE)</f>
        <v>4K Home Projector</v>
      </c>
      <c r="J7" t="str">
        <f>VLOOKUP(H7,Product_Dim!A:C,3,TRUE)</f>
        <v>Electronics</v>
      </c>
      <c r="K7" t="str">
        <f>VLOOKUP(H7,Product_Dim!A:D,4,TRUE)</f>
        <v>Appliances</v>
      </c>
      <c r="L7" t="s">
        <v>1757</v>
      </c>
      <c r="M7" t="str">
        <f>VLOOKUP(L7,Store_Dim!A:E,2,TRUE)</f>
        <v>Mann-Austin</v>
      </c>
      <c r="N7" t="str">
        <f>VLOOKUP(L7,Store_Dim!A:E,3,TRUE)</f>
        <v>East</v>
      </c>
      <c r="O7" t="str">
        <f>VLOOKUP(L7,Store_Dim!A:E,4,TRUE)</f>
        <v>Vasquezborough</v>
      </c>
      <c r="P7" t="str">
        <f>VLOOKUP(L7,Store_Dim!A:E,5,TRUE)</f>
        <v>Online</v>
      </c>
      <c r="Q7" t="s">
        <v>1807</v>
      </c>
      <c r="R7">
        <v>3</v>
      </c>
      <c r="S7" s="7">
        <v>0.18999999999999995</v>
      </c>
      <c r="T7" s="11">
        <f t="shared" si="0"/>
        <v>147.01</v>
      </c>
      <c r="U7" s="11">
        <v>357.23430000000002</v>
      </c>
    </row>
    <row r="8" spans="1:21" hidden="1" x14ac:dyDescent="0.25">
      <c r="A8" t="s">
        <v>1810</v>
      </c>
      <c r="B8" s="9">
        <v>45850</v>
      </c>
      <c r="C8">
        <v>7</v>
      </c>
      <c r="D8">
        <v>2025</v>
      </c>
      <c r="E8" t="s">
        <v>72</v>
      </c>
      <c r="F8" t="str">
        <f>VLOOKUP(E8,Customer_Dim!A:F,4,TRUE)</f>
        <v>Female</v>
      </c>
      <c r="G8">
        <f>VLOOKUP(E8,Customer_Dim!A:F,3,TRUE)</f>
        <v>24</v>
      </c>
      <c r="H8" t="s">
        <v>1638</v>
      </c>
      <c r="I8" t="str">
        <f>VLOOKUP(H8,Product_Dim!A:C,2,TRUE)</f>
        <v>Premium Blanket Throw</v>
      </c>
      <c r="J8" t="str">
        <f>VLOOKUP(H8,Product_Dim!A:C,3,TRUE)</f>
        <v>Home</v>
      </c>
      <c r="K8" t="str">
        <f>VLOOKUP(H8,Product_Dim!A:D,4,TRUE)</f>
        <v>Decor</v>
      </c>
      <c r="L8" t="s">
        <v>1747</v>
      </c>
      <c r="M8" t="str">
        <f>VLOOKUP(L8,Store_Dim!A:E,2,TRUE)</f>
        <v>Mann-Austin</v>
      </c>
      <c r="N8" t="str">
        <f>VLOOKUP(L8,Store_Dim!A:E,3,TRUE)</f>
        <v>East</v>
      </c>
      <c r="O8" t="str">
        <f>VLOOKUP(L8,Store_Dim!A:E,4,TRUE)</f>
        <v>Vasquezborough</v>
      </c>
      <c r="P8" t="str">
        <f>VLOOKUP(L8,Store_Dim!A:E,5,TRUE)</f>
        <v>Online</v>
      </c>
      <c r="Q8" t="s">
        <v>1804</v>
      </c>
      <c r="R8">
        <v>2</v>
      </c>
      <c r="S8" s="7">
        <v>0.15000000000000002</v>
      </c>
      <c r="T8" s="11">
        <f t="shared" si="0"/>
        <v>785.31000000000006</v>
      </c>
      <c r="U8" s="11">
        <v>1335.027</v>
      </c>
    </row>
    <row r="9" spans="1:21" hidden="1" x14ac:dyDescent="0.25">
      <c r="A9" t="s">
        <v>1811</v>
      </c>
      <c r="B9" s="9">
        <v>45248</v>
      </c>
      <c r="C9">
        <v>11</v>
      </c>
      <c r="D9">
        <v>2023</v>
      </c>
      <c r="E9" t="s">
        <v>503</v>
      </c>
      <c r="F9" t="str">
        <f>VLOOKUP(E9,Customer_Dim!A:F,4,TRUE)</f>
        <v>Female</v>
      </c>
      <c r="G9">
        <f>VLOOKUP(E9,Customer_Dim!A:F,3,TRUE)</f>
        <v>41</v>
      </c>
      <c r="H9" t="s">
        <v>1666</v>
      </c>
      <c r="I9" t="str">
        <f>VLOOKUP(H9,Product_Dim!A:C,2,TRUE)</f>
        <v>Kitchen Storage Rack</v>
      </c>
      <c r="J9" t="str">
        <f>VLOOKUP(H9,Product_Dim!A:C,3,TRUE)</f>
        <v>Home</v>
      </c>
      <c r="K9" t="str">
        <f>VLOOKUP(H9,Product_Dim!A:D,4,TRUE)</f>
        <v>Storage</v>
      </c>
      <c r="L9" t="s">
        <v>1760</v>
      </c>
      <c r="M9" t="str">
        <f>VLOOKUP(L9,Store_Dim!A:E,2,TRUE)</f>
        <v>Mann-Austin</v>
      </c>
      <c r="N9" t="str">
        <f>VLOOKUP(L9,Store_Dim!A:E,3,TRUE)</f>
        <v>East</v>
      </c>
      <c r="O9" t="str">
        <f>VLOOKUP(L9,Store_Dim!A:E,4,TRUE)</f>
        <v>Vasquezborough</v>
      </c>
      <c r="P9" t="str">
        <f>VLOOKUP(L9,Store_Dim!A:E,5,TRUE)</f>
        <v>Online</v>
      </c>
      <c r="Q9" t="s">
        <v>1804</v>
      </c>
      <c r="R9">
        <v>4</v>
      </c>
      <c r="S9" s="7">
        <v>0.22999999999999998</v>
      </c>
      <c r="T9" s="11">
        <f t="shared" si="0"/>
        <v>342.39000000000004</v>
      </c>
      <c r="U9" s="11">
        <v>1054.5612000000001</v>
      </c>
    </row>
    <row r="10" spans="1:21" hidden="1" x14ac:dyDescent="0.25">
      <c r="A10" t="s">
        <v>1812</v>
      </c>
      <c r="B10" s="9">
        <v>45781</v>
      </c>
      <c r="C10">
        <v>5</v>
      </c>
      <c r="D10">
        <v>2025</v>
      </c>
      <c r="E10" t="s">
        <v>607</v>
      </c>
      <c r="F10" t="str">
        <f>VLOOKUP(E10,Customer_Dim!A:F,4,TRUE)</f>
        <v>Female</v>
      </c>
      <c r="G10">
        <f>VLOOKUP(E10,Customer_Dim!A:F,3,TRUE)</f>
        <v>60</v>
      </c>
      <c r="H10" t="s">
        <v>1724</v>
      </c>
      <c r="I10" t="str">
        <f>VLOOKUP(H10,Product_Dim!A:C,2,TRUE)</f>
        <v>Stainless Steel Cookware Set</v>
      </c>
      <c r="J10" t="str">
        <f>VLOOKUP(H10,Product_Dim!A:C,3,TRUE)</f>
        <v>Home</v>
      </c>
      <c r="K10" t="str">
        <f>VLOOKUP(H10,Product_Dim!A:D,4,TRUE)</f>
        <v>Kitchen</v>
      </c>
      <c r="L10" t="s">
        <v>1751</v>
      </c>
      <c r="M10" t="str">
        <f>VLOOKUP(L10,Store_Dim!A:E,2,TRUE)</f>
        <v>Mann-Austin</v>
      </c>
      <c r="N10" t="str">
        <f>VLOOKUP(L10,Store_Dim!A:E,3,TRUE)</f>
        <v>East</v>
      </c>
      <c r="O10" t="str">
        <f>VLOOKUP(L10,Store_Dim!A:E,4,TRUE)</f>
        <v>Vasquezborough</v>
      </c>
      <c r="P10" t="str">
        <f>VLOOKUP(L10,Store_Dim!A:E,5,TRUE)</f>
        <v>Online</v>
      </c>
      <c r="Q10" t="s">
        <v>1804</v>
      </c>
      <c r="R10" s="10">
        <v>3</v>
      </c>
      <c r="S10" s="7">
        <v>6.9999999999999951E-2</v>
      </c>
      <c r="T10" s="11">
        <f t="shared" si="0"/>
        <v>448.24999999999994</v>
      </c>
      <c r="U10" s="11">
        <v>1250.6174999999998</v>
      </c>
    </row>
    <row r="11" spans="1:21" hidden="1" x14ac:dyDescent="0.25">
      <c r="A11" t="s">
        <v>1813</v>
      </c>
      <c r="B11" s="9">
        <v>45869</v>
      </c>
      <c r="C11">
        <v>7</v>
      </c>
      <c r="D11">
        <v>2025</v>
      </c>
      <c r="E11" t="s">
        <v>1412</v>
      </c>
      <c r="F11" t="str">
        <f>VLOOKUP(E11,Customer_Dim!A:F,4,TRUE)</f>
        <v>Female</v>
      </c>
      <c r="G11">
        <f>VLOOKUP(E11,Customer_Dim!A:F,3,TRUE)</f>
        <v>45</v>
      </c>
      <c r="H11" t="s">
        <v>1592</v>
      </c>
      <c r="I11" t="str">
        <f>VLOOKUP(H11,Product_Dim!A:C,2,TRUE)</f>
        <v>Modern Wall Clock</v>
      </c>
      <c r="J11" t="str">
        <f>VLOOKUP(H11,Product_Dim!A:C,3,TRUE)</f>
        <v>Home</v>
      </c>
      <c r="K11" t="str">
        <f>VLOOKUP(H11,Product_Dim!A:D,4,TRUE)</f>
        <v>Decor</v>
      </c>
      <c r="L11" t="s">
        <v>1730</v>
      </c>
      <c r="M11" t="str">
        <f>VLOOKUP(L11,Store_Dim!A:E,2,TRUE)</f>
        <v>Rivera-Warner</v>
      </c>
      <c r="N11" t="str">
        <f>VLOOKUP(L11,Store_Dim!A:E,3,TRUE)</f>
        <v>East</v>
      </c>
      <c r="O11" t="str">
        <f>VLOOKUP(L11,Store_Dim!A:E,4,TRUE)</f>
        <v>Washingtonfurt</v>
      </c>
      <c r="P11" t="str">
        <f>VLOOKUP(L11,Store_Dim!A:E,5,TRUE)</f>
        <v>Flagship</v>
      </c>
      <c r="Q11" t="s">
        <v>1804</v>
      </c>
      <c r="R11">
        <v>2</v>
      </c>
      <c r="S11" s="7">
        <v>0.22999999999999998</v>
      </c>
      <c r="T11" s="11">
        <f t="shared" si="0"/>
        <v>873.17000000000007</v>
      </c>
      <c r="U11" s="11">
        <v>1344.6818000000001</v>
      </c>
    </row>
    <row r="12" spans="1:21" x14ac:dyDescent="0.25">
      <c r="A12" t="s">
        <v>1814</v>
      </c>
      <c r="B12" s="9">
        <v>45335</v>
      </c>
      <c r="C12">
        <v>2</v>
      </c>
      <c r="D12">
        <v>2024</v>
      </c>
      <c r="E12" t="s">
        <v>235</v>
      </c>
      <c r="F12" t="str">
        <f>VLOOKUP(E12,Customer_Dim!A:F,4,TRUE)</f>
        <v>Female</v>
      </c>
      <c r="G12">
        <f>VLOOKUP(E12,Customer_Dim!A:F,3,TRUE)</f>
        <v>21</v>
      </c>
      <c r="H12" t="s">
        <v>1574</v>
      </c>
      <c r="I12" t="str">
        <f>VLOOKUP(H12,Product_Dim!A:C,2,TRUE)</f>
        <v>Foldable Camping Chair</v>
      </c>
      <c r="J12" t="str">
        <f>VLOOKUP(H12,Product_Dim!A:C,3,TRUE)</f>
        <v>Sports</v>
      </c>
      <c r="K12" t="str">
        <f>VLOOKUP(H12,Product_Dim!A:D,4,TRUE)</f>
        <v>Outdoor</v>
      </c>
      <c r="L12" t="s">
        <v>1777</v>
      </c>
      <c r="M12" t="str">
        <f>VLOOKUP(L12,Store_Dim!A:E,2,TRUE)</f>
        <v>Mcdonald Inc</v>
      </c>
      <c r="N12" t="str">
        <f>VLOOKUP(L12,Store_Dim!A:E,3,TRUE)</f>
        <v>South</v>
      </c>
      <c r="O12" t="str">
        <f>VLOOKUP(L12,Store_Dim!A:E,4,TRUE)</f>
        <v>Christopherland</v>
      </c>
      <c r="P12" t="str">
        <f>VLOOKUP(L12,Store_Dim!A:E,5,TRUE)</f>
        <v>Outlet</v>
      </c>
      <c r="Q12" t="s">
        <v>1802</v>
      </c>
      <c r="R12">
        <v>1</v>
      </c>
      <c r="S12" s="7">
        <v>6.9999999999999951E-2</v>
      </c>
      <c r="T12" s="11">
        <f t="shared" si="0"/>
        <v>278.63</v>
      </c>
      <c r="U12" s="11">
        <v>259.1259</v>
      </c>
    </row>
    <row r="13" spans="1:21" hidden="1" x14ac:dyDescent="0.25">
      <c r="A13" t="s">
        <v>1815</v>
      </c>
      <c r="B13" s="9">
        <v>45801</v>
      </c>
      <c r="C13">
        <v>5</v>
      </c>
      <c r="D13">
        <v>2025</v>
      </c>
      <c r="E13" t="s">
        <v>995</v>
      </c>
      <c r="F13" t="str">
        <f>VLOOKUP(E13,Customer_Dim!A:F,4,TRUE)</f>
        <v>Female</v>
      </c>
      <c r="G13">
        <f>VLOOKUP(E13,Customer_Dim!A:F,3,TRUE)</f>
        <v>34</v>
      </c>
      <c r="H13" t="s">
        <v>1604</v>
      </c>
      <c r="I13" t="str">
        <f>VLOOKUP(H13,Product_Dim!A:C,2,TRUE)</f>
        <v>Portable Power Bank</v>
      </c>
      <c r="J13" t="str">
        <f>VLOOKUP(H13,Product_Dim!A:C,3,TRUE)</f>
        <v>Electronics</v>
      </c>
      <c r="K13" t="str">
        <f>VLOOKUP(H13,Product_Dim!A:D,4,TRUE)</f>
        <v>Mobile</v>
      </c>
      <c r="L13" t="s">
        <v>1735</v>
      </c>
      <c r="M13" t="str">
        <f>VLOOKUP(L13,Store_Dim!A:E,2,TRUE)</f>
        <v>Martinez, Adkins and Johnson</v>
      </c>
      <c r="N13" t="str">
        <f>VLOOKUP(L13,Store_Dim!A:E,3,TRUE)</f>
        <v>North</v>
      </c>
      <c r="O13" t="str">
        <f>VLOOKUP(L13,Store_Dim!A:E,4,TRUE)</f>
        <v>Danielmouth</v>
      </c>
      <c r="P13" t="str">
        <f>VLOOKUP(L13,Store_Dim!A:E,5,TRUE)</f>
        <v>Flagship</v>
      </c>
      <c r="Q13" t="s">
        <v>1802</v>
      </c>
      <c r="R13">
        <v>4</v>
      </c>
      <c r="S13" s="7">
        <v>0.17000000000000004</v>
      </c>
      <c r="T13" s="11">
        <f t="shared" si="0"/>
        <v>286.92</v>
      </c>
      <c r="U13" s="11">
        <v>952.57439999999997</v>
      </c>
    </row>
    <row r="14" spans="1:21" x14ac:dyDescent="0.25">
      <c r="A14" t="s">
        <v>1816</v>
      </c>
      <c r="B14" s="9">
        <v>45528</v>
      </c>
      <c r="C14">
        <v>8</v>
      </c>
      <c r="D14">
        <v>2024</v>
      </c>
      <c r="E14" t="s">
        <v>752</v>
      </c>
      <c r="F14" t="str">
        <f>VLOOKUP(E14,Customer_Dim!A:F,4,TRUE)</f>
        <v>Female</v>
      </c>
      <c r="G14">
        <f>VLOOKUP(E14,Customer_Dim!A:F,3,TRUE)</f>
        <v>41</v>
      </c>
      <c r="H14" t="s">
        <v>1702</v>
      </c>
      <c r="I14" t="str">
        <f>VLOOKUP(H14,Product_Dim!A:C,2,TRUE)</f>
        <v>Sports Wrist Sweatbands</v>
      </c>
      <c r="J14" t="str">
        <f>VLOOKUP(H14,Product_Dim!A:C,3,TRUE)</f>
        <v>Sports</v>
      </c>
      <c r="K14" t="str">
        <f>VLOOKUP(H14,Product_Dim!A:D,4,TRUE)</f>
        <v>Accessories</v>
      </c>
      <c r="L14" t="s">
        <v>1747</v>
      </c>
      <c r="M14" t="str">
        <f>VLOOKUP(L14,Store_Dim!A:E,2,TRUE)</f>
        <v>Mann-Austin</v>
      </c>
      <c r="N14" t="str">
        <f>VLOOKUP(L14,Store_Dim!A:E,3,TRUE)</f>
        <v>East</v>
      </c>
      <c r="O14" t="str">
        <f>VLOOKUP(L14,Store_Dim!A:E,4,TRUE)</f>
        <v>Vasquezborough</v>
      </c>
      <c r="P14" t="str">
        <f>VLOOKUP(L14,Store_Dim!A:E,5,TRUE)</f>
        <v>Online</v>
      </c>
      <c r="Q14" t="s">
        <v>1802</v>
      </c>
      <c r="R14">
        <v>4</v>
      </c>
      <c r="S14" s="7">
        <v>9.9999999999998979E-3</v>
      </c>
      <c r="T14" s="11">
        <f t="shared" si="0"/>
        <v>644.57999999999993</v>
      </c>
      <c r="U14" s="11">
        <v>2552.5367999999999</v>
      </c>
    </row>
    <row r="15" spans="1:21" hidden="1" x14ac:dyDescent="0.25">
      <c r="A15" t="s">
        <v>1817</v>
      </c>
      <c r="B15" s="9">
        <v>45875</v>
      </c>
      <c r="C15">
        <v>8</v>
      </c>
      <c r="D15">
        <v>2025</v>
      </c>
      <c r="E15" t="s">
        <v>1352</v>
      </c>
      <c r="F15" t="str">
        <f>VLOOKUP(E15,Customer_Dim!A:F,4,TRUE)</f>
        <v>Male</v>
      </c>
      <c r="G15">
        <f>VLOOKUP(E15,Customer_Dim!A:F,3,TRUE)</f>
        <v>51</v>
      </c>
      <c r="H15" t="s">
        <v>1594</v>
      </c>
      <c r="I15" t="str">
        <f>VLOOKUP(H15,Product_Dim!A:C,2,TRUE)</f>
        <v>Gaming Mechanical Keyboard</v>
      </c>
      <c r="J15" t="str">
        <f>VLOOKUP(H15,Product_Dim!A:C,3,TRUE)</f>
        <v>Electronics</v>
      </c>
      <c r="K15" t="str">
        <f>VLOOKUP(H15,Product_Dim!A:D,4,TRUE)</f>
        <v>Computer</v>
      </c>
      <c r="L15" t="s">
        <v>1782</v>
      </c>
      <c r="M15" t="str">
        <f>VLOOKUP(L15,Store_Dim!A:E,2,TRUE)</f>
        <v>Frederick-Wright</v>
      </c>
      <c r="N15" t="str">
        <f>VLOOKUP(L15,Store_Dim!A:E,3,TRUE)</f>
        <v>West</v>
      </c>
      <c r="O15" t="str">
        <f>VLOOKUP(L15,Store_Dim!A:E,4,TRUE)</f>
        <v>New Jimmymouth</v>
      </c>
      <c r="P15" t="str">
        <f>VLOOKUP(L15,Store_Dim!A:E,5,TRUE)</f>
        <v>Flagship</v>
      </c>
      <c r="Q15" t="s">
        <v>1804</v>
      </c>
      <c r="R15">
        <v>2</v>
      </c>
      <c r="S15" s="7">
        <v>0.30000000000000004</v>
      </c>
      <c r="T15" s="11">
        <f t="shared" si="0"/>
        <v>316.90000000000003</v>
      </c>
      <c r="U15" s="11">
        <v>443.66</v>
      </c>
    </row>
    <row r="16" spans="1:21" hidden="1" x14ac:dyDescent="0.25">
      <c r="A16" t="s">
        <v>1818</v>
      </c>
      <c r="B16" s="9">
        <v>45829</v>
      </c>
      <c r="C16">
        <v>6</v>
      </c>
      <c r="D16">
        <v>2025</v>
      </c>
      <c r="E16" t="s">
        <v>1077</v>
      </c>
      <c r="F16" t="str">
        <f>VLOOKUP(E16,Customer_Dim!A:F,4,TRUE)</f>
        <v>Male</v>
      </c>
      <c r="G16">
        <f>VLOOKUP(E16,Customer_Dim!A:F,3,TRUE)</f>
        <v>55</v>
      </c>
      <c r="H16" t="s">
        <v>1574</v>
      </c>
      <c r="I16" t="str">
        <f>VLOOKUP(H16,Product_Dim!A:C,2,TRUE)</f>
        <v>Foldable Camping Chair</v>
      </c>
      <c r="J16" t="str">
        <f>VLOOKUP(H16,Product_Dim!A:C,3,TRUE)</f>
        <v>Sports</v>
      </c>
      <c r="K16" t="str">
        <f>VLOOKUP(H16,Product_Dim!A:D,4,TRUE)</f>
        <v>Outdoor</v>
      </c>
      <c r="L16" t="s">
        <v>1779</v>
      </c>
      <c r="M16" t="str">
        <f>VLOOKUP(L16,Store_Dim!A:E,2,TRUE)</f>
        <v>Shelton PLC</v>
      </c>
      <c r="N16" t="str">
        <f>VLOOKUP(L16,Store_Dim!A:E,3,TRUE)</f>
        <v>North</v>
      </c>
      <c r="O16" t="str">
        <f>VLOOKUP(L16,Store_Dim!A:E,4,TRUE)</f>
        <v>East Jenniferstad</v>
      </c>
      <c r="P16" t="str">
        <f>VLOOKUP(L16,Store_Dim!A:E,5,TRUE)</f>
        <v>Flagship</v>
      </c>
      <c r="Q16" t="s">
        <v>1804</v>
      </c>
      <c r="R16">
        <v>4</v>
      </c>
      <c r="S16" s="7">
        <v>0.29000000000000004</v>
      </c>
      <c r="T16" s="11">
        <f t="shared" si="0"/>
        <v>403.47</v>
      </c>
      <c r="U16" s="11">
        <v>1145.8548000000001</v>
      </c>
    </row>
    <row r="17" spans="1:21" x14ac:dyDescent="0.25">
      <c r="A17" t="s">
        <v>1819</v>
      </c>
      <c r="B17" s="9">
        <v>45636</v>
      </c>
      <c r="C17">
        <v>12</v>
      </c>
      <c r="D17">
        <v>2024</v>
      </c>
      <c r="E17" t="s">
        <v>1330</v>
      </c>
      <c r="F17" t="str">
        <f>VLOOKUP(E17,Customer_Dim!A:F,4,TRUE)</f>
        <v>Female</v>
      </c>
      <c r="G17">
        <f>VLOOKUP(E17,Customer_Dim!A:F,3,TRUE)</f>
        <v>37</v>
      </c>
      <c r="H17" t="s">
        <v>1598</v>
      </c>
      <c r="I17" t="str">
        <f>VLOOKUP(H17,Product_Dim!A:C,2,TRUE)</f>
        <v>Women's Summer Dress</v>
      </c>
      <c r="J17" t="str">
        <f>VLOOKUP(H17,Product_Dim!A:C,3,TRUE)</f>
        <v>Clothing</v>
      </c>
      <c r="K17" t="str">
        <f>VLOOKUP(H17,Product_Dim!A:D,4,TRUE)</f>
        <v>Tops</v>
      </c>
      <c r="L17" t="s">
        <v>1764</v>
      </c>
      <c r="M17" t="str">
        <f>VLOOKUP(L17,Store_Dim!A:E,2,TRUE)</f>
        <v>Mann-Austin</v>
      </c>
      <c r="N17" t="str">
        <f>VLOOKUP(L17,Store_Dim!A:E,3,TRUE)</f>
        <v>East</v>
      </c>
      <c r="O17" t="str">
        <f>VLOOKUP(L17,Store_Dim!A:E,4,TRUE)</f>
        <v>Vasquezborough</v>
      </c>
      <c r="P17" t="str">
        <f>VLOOKUP(L17,Store_Dim!A:E,5,TRUE)</f>
        <v>Online</v>
      </c>
      <c r="Q17" t="s">
        <v>1807</v>
      </c>
      <c r="R17" s="10">
        <v>3</v>
      </c>
      <c r="S17" s="7">
        <v>3.9999999999999925E-2</v>
      </c>
      <c r="T17" s="11">
        <f t="shared" si="0"/>
        <v>871.33999999999969</v>
      </c>
      <c r="U17" s="11">
        <v>2509.4591999999993</v>
      </c>
    </row>
    <row r="18" spans="1:21" hidden="1" x14ac:dyDescent="0.25">
      <c r="A18" t="s">
        <v>1820</v>
      </c>
      <c r="B18" s="9">
        <v>45913</v>
      </c>
      <c r="C18">
        <v>9</v>
      </c>
      <c r="D18">
        <v>2025</v>
      </c>
      <c r="E18" t="s">
        <v>867</v>
      </c>
      <c r="F18" t="str">
        <f>VLOOKUP(E18,Customer_Dim!A:F,4,TRUE)</f>
        <v>Male</v>
      </c>
      <c r="G18">
        <f>VLOOKUP(E18,Customer_Dim!A:F,3,TRUE)</f>
        <v>38</v>
      </c>
      <c r="H18" t="s">
        <v>1656</v>
      </c>
      <c r="I18" t="str">
        <f>VLOOKUP(H18,Product_Dim!A:C,2,TRUE)</f>
        <v>Adjustable Dumbbells 20kg</v>
      </c>
      <c r="J18" t="str">
        <f>VLOOKUP(H18,Product_Dim!A:C,3,TRUE)</f>
        <v>Sports</v>
      </c>
      <c r="K18" t="str">
        <f>VLOOKUP(H18,Product_Dim!A:D,4,TRUE)</f>
        <v>Fitness</v>
      </c>
      <c r="L18" t="s">
        <v>1791</v>
      </c>
      <c r="M18" t="str">
        <f>VLOOKUP(L18,Store_Dim!A:E,2,TRUE)</f>
        <v>Mann-Austin</v>
      </c>
      <c r="N18" t="str">
        <f>VLOOKUP(L18,Store_Dim!A:E,3,TRUE)</f>
        <v>East</v>
      </c>
      <c r="O18" t="str">
        <f>VLOOKUP(L18,Store_Dim!A:E,4,TRUE)</f>
        <v>Vasquezborough</v>
      </c>
      <c r="P18" t="str">
        <f>VLOOKUP(L18,Store_Dim!A:E,5,TRUE)</f>
        <v>Online</v>
      </c>
      <c r="Q18" t="s">
        <v>1802</v>
      </c>
      <c r="R18">
        <v>2</v>
      </c>
      <c r="S18" s="7">
        <v>0.25</v>
      </c>
      <c r="T18" s="11">
        <f t="shared" si="0"/>
        <v>451.98</v>
      </c>
      <c r="U18" s="11">
        <v>677.97</v>
      </c>
    </row>
    <row r="19" spans="1:21" x14ac:dyDescent="0.25">
      <c r="A19" t="s">
        <v>1821</v>
      </c>
      <c r="B19" s="9">
        <v>45637</v>
      </c>
      <c r="C19">
        <v>12</v>
      </c>
      <c r="D19">
        <v>2024</v>
      </c>
      <c r="E19" t="s">
        <v>282</v>
      </c>
      <c r="F19" t="str">
        <f>VLOOKUP(E19,Customer_Dim!A:F,4,TRUE)</f>
        <v>Female</v>
      </c>
      <c r="G19">
        <f>VLOOKUP(E19,Customer_Dim!A:F,3,TRUE)</f>
        <v>22</v>
      </c>
      <c r="H19" t="s">
        <v>1580</v>
      </c>
      <c r="I19" t="str">
        <f>VLOOKUP(H19,Product_Dim!A:C,2,TRUE)</f>
        <v>Decorative Floor Vase</v>
      </c>
      <c r="J19" t="str">
        <f>VLOOKUP(H19,Product_Dim!A:C,3,TRUE)</f>
        <v>Home</v>
      </c>
      <c r="K19" t="str">
        <f>VLOOKUP(H19,Product_Dim!A:D,4,TRUE)</f>
        <v>Decor</v>
      </c>
      <c r="L19" t="s">
        <v>1747</v>
      </c>
      <c r="M19" t="str">
        <f>VLOOKUP(L19,Store_Dim!A:E,2,TRUE)</f>
        <v>Mann-Austin</v>
      </c>
      <c r="N19" t="str">
        <f>VLOOKUP(L19,Store_Dim!A:E,3,TRUE)</f>
        <v>East</v>
      </c>
      <c r="O19" t="str">
        <f>VLOOKUP(L19,Store_Dim!A:E,4,TRUE)</f>
        <v>Vasquezborough</v>
      </c>
      <c r="P19" t="str">
        <f>VLOOKUP(L19,Store_Dim!A:E,5,TRUE)</f>
        <v>Online</v>
      </c>
      <c r="Q19" t="s">
        <v>1802</v>
      </c>
      <c r="R19">
        <v>2</v>
      </c>
      <c r="S19" s="7">
        <v>0.22999999999999998</v>
      </c>
      <c r="T19" s="11">
        <f t="shared" si="0"/>
        <v>502.69</v>
      </c>
      <c r="U19" s="11">
        <v>774.14260000000002</v>
      </c>
    </row>
    <row r="20" spans="1:21" x14ac:dyDescent="0.25">
      <c r="A20" t="s">
        <v>1822</v>
      </c>
      <c r="B20" s="9">
        <v>45517</v>
      </c>
      <c r="C20">
        <v>8</v>
      </c>
      <c r="D20">
        <v>2024</v>
      </c>
      <c r="E20" t="s">
        <v>330</v>
      </c>
      <c r="F20" t="str">
        <f>VLOOKUP(E20,Customer_Dim!A:F,4,TRUE)</f>
        <v>Female</v>
      </c>
      <c r="G20">
        <f>VLOOKUP(E20,Customer_Dim!A:F,3,TRUE)</f>
        <v>43</v>
      </c>
      <c r="H20" t="s">
        <v>1604</v>
      </c>
      <c r="I20" t="str">
        <f>VLOOKUP(H20,Product_Dim!A:C,2,TRUE)</f>
        <v>Portable Power Bank</v>
      </c>
      <c r="J20" t="str">
        <f>VLOOKUP(H20,Product_Dim!A:C,3,TRUE)</f>
        <v>Electronics</v>
      </c>
      <c r="K20" t="str">
        <f>VLOOKUP(H20,Product_Dim!A:D,4,TRUE)</f>
        <v>Mobile</v>
      </c>
      <c r="L20" t="s">
        <v>1747</v>
      </c>
      <c r="M20" t="str">
        <f>VLOOKUP(L20,Store_Dim!A:E,2,TRUE)</f>
        <v>Mann-Austin</v>
      </c>
      <c r="N20" t="str">
        <f>VLOOKUP(L20,Store_Dim!A:E,3,TRUE)</f>
        <v>East</v>
      </c>
      <c r="O20" t="str">
        <f>VLOOKUP(L20,Store_Dim!A:E,4,TRUE)</f>
        <v>Vasquezborough</v>
      </c>
      <c r="P20" t="str">
        <f>VLOOKUP(L20,Store_Dim!A:E,5,TRUE)</f>
        <v>Online</v>
      </c>
      <c r="Q20" t="s">
        <v>1807</v>
      </c>
      <c r="R20">
        <v>2</v>
      </c>
      <c r="S20" s="7">
        <v>0.25</v>
      </c>
      <c r="T20" s="11">
        <f t="shared" si="0"/>
        <v>559.23</v>
      </c>
      <c r="U20" s="11">
        <v>838.84500000000003</v>
      </c>
    </row>
    <row r="21" spans="1:21" x14ac:dyDescent="0.25">
      <c r="A21" t="s">
        <v>1823</v>
      </c>
      <c r="B21" s="9">
        <v>45369</v>
      </c>
      <c r="C21">
        <v>3</v>
      </c>
      <c r="D21">
        <v>2024</v>
      </c>
      <c r="E21" t="s">
        <v>758</v>
      </c>
      <c r="F21" t="str">
        <f>VLOOKUP(E21,Customer_Dim!A:F,4,TRUE)</f>
        <v>Female</v>
      </c>
      <c r="G21">
        <f>VLOOKUP(E21,Customer_Dim!A:F,3,TRUE)</f>
        <v>58</v>
      </c>
      <c r="H21" t="s">
        <v>1646</v>
      </c>
      <c r="I21" t="str">
        <f>VLOOKUP(H21,Product_Dim!A:C,2,TRUE)</f>
        <v>Luxury Perfume Spray</v>
      </c>
      <c r="J21" t="str">
        <f>VLOOKUP(H21,Product_Dim!A:C,3,TRUE)</f>
        <v>Beauty</v>
      </c>
      <c r="K21" t="str">
        <f>VLOOKUP(H21,Product_Dim!A:D,4,TRUE)</f>
        <v>Fragrance</v>
      </c>
      <c r="L21" t="s">
        <v>1775</v>
      </c>
      <c r="M21" t="str">
        <f>VLOOKUP(L21,Store_Dim!A:E,2,TRUE)</f>
        <v>Martinez, Adkins and Johnson</v>
      </c>
      <c r="N21" t="str">
        <f>VLOOKUP(L21,Store_Dim!A:E,3,TRUE)</f>
        <v>North</v>
      </c>
      <c r="O21" t="str">
        <f>VLOOKUP(L21,Store_Dim!A:E,4,TRUE)</f>
        <v>Danielmouth</v>
      </c>
      <c r="P21" t="str">
        <f>VLOOKUP(L21,Store_Dim!A:E,5,TRUE)</f>
        <v>Flagship</v>
      </c>
      <c r="Q21" t="s">
        <v>1807</v>
      </c>
      <c r="R21">
        <v>4</v>
      </c>
      <c r="S21" s="7">
        <v>4.0000000000000036E-2</v>
      </c>
      <c r="T21" s="11">
        <f t="shared" si="0"/>
        <v>464.18</v>
      </c>
      <c r="U21" s="11">
        <v>1782.4512</v>
      </c>
    </row>
    <row r="22" spans="1:21" hidden="1" x14ac:dyDescent="0.25">
      <c r="A22" t="s">
        <v>1824</v>
      </c>
      <c r="B22" s="9">
        <v>45843</v>
      </c>
      <c r="C22">
        <v>7</v>
      </c>
      <c r="D22">
        <v>2025</v>
      </c>
      <c r="E22" t="s">
        <v>479</v>
      </c>
      <c r="F22" t="str">
        <f>VLOOKUP(E22,Customer_Dim!A:F,4,TRUE)</f>
        <v>Female</v>
      </c>
      <c r="G22">
        <f>VLOOKUP(E22,Customer_Dim!A:F,3,TRUE)</f>
        <v>62</v>
      </c>
      <c r="H22" t="s">
        <v>1670</v>
      </c>
      <c r="I22" t="str">
        <f>VLOOKUP(H22,Product_Dim!A:C,2,TRUE)</f>
        <v>Professional Jump Rope</v>
      </c>
      <c r="J22" t="str">
        <f>VLOOKUP(H22,Product_Dim!A:C,3,TRUE)</f>
        <v>Sports</v>
      </c>
      <c r="K22" t="str">
        <f>VLOOKUP(H22,Product_Dim!A:D,4,TRUE)</f>
        <v>Fitness</v>
      </c>
      <c r="L22" t="s">
        <v>1785</v>
      </c>
      <c r="M22" t="str">
        <f>VLOOKUP(L22,Store_Dim!A:E,2,TRUE)</f>
        <v>Holloway Ltd</v>
      </c>
      <c r="N22" t="str">
        <f>VLOOKUP(L22,Store_Dim!A:E,3,TRUE)</f>
        <v>North</v>
      </c>
      <c r="O22" t="str">
        <f>VLOOKUP(L22,Store_Dim!A:E,4,TRUE)</f>
        <v>Bensonhaven</v>
      </c>
      <c r="P22" t="str">
        <f>VLOOKUP(L22,Store_Dim!A:E,5,TRUE)</f>
        <v>Flagship</v>
      </c>
      <c r="Q22" t="s">
        <v>1807</v>
      </c>
      <c r="R22">
        <v>3</v>
      </c>
      <c r="S22" s="7">
        <v>0.27</v>
      </c>
      <c r="T22" s="11">
        <f t="shared" si="0"/>
        <v>986.04</v>
      </c>
      <c r="U22" s="11">
        <v>2159.4276</v>
      </c>
    </row>
    <row r="23" spans="1:21" x14ac:dyDescent="0.25">
      <c r="A23" t="s">
        <v>1825</v>
      </c>
      <c r="B23" s="9">
        <v>45447</v>
      </c>
      <c r="C23">
        <v>6</v>
      </c>
      <c r="D23">
        <v>2024</v>
      </c>
      <c r="E23" t="s">
        <v>1219</v>
      </c>
      <c r="F23" t="str">
        <f>VLOOKUP(E23,Customer_Dim!A:F,4,TRUE)</f>
        <v>Female</v>
      </c>
      <c r="G23">
        <f>VLOOKUP(E23,Customer_Dim!A:F,3,TRUE)</f>
        <v>25</v>
      </c>
      <c r="H23" t="s">
        <v>1612</v>
      </c>
      <c r="I23" t="str">
        <f>VLOOKUP(H23,Product_Dim!A:C,2,TRUE)</f>
        <v>USB External Hard Drive</v>
      </c>
      <c r="J23" t="str">
        <f>VLOOKUP(H23,Product_Dim!A:C,3,TRUE)</f>
        <v>Electronics</v>
      </c>
      <c r="K23" t="str">
        <f>VLOOKUP(H23,Product_Dim!A:D,4,TRUE)</f>
        <v>Computer</v>
      </c>
      <c r="L23" t="s">
        <v>1788</v>
      </c>
      <c r="M23" t="str">
        <f>VLOOKUP(L23,Store_Dim!A:E,2,TRUE)</f>
        <v>Guerrero-Schmitt</v>
      </c>
      <c r="N23" t="str">
        <f>VLOOKUP(L23,Store_Dim!A:E,3,TRUE)</f>
        <v>East</v>
      </c>
      <c r="O23" t="str">
        <f>VLOOKUP(L23,Store_Dim!A:E,4,TRUE)</f>
        <v>East Stevechester</v>
      </c>
      <c r="P23" t="str">
        <f>VLOOKUP(L23,Store_Dim!A:E,5,TRUE)</f>
        <v>Flagship</v>
      </c>
      <c r="Q23" t="s">
        <v>1802</v>
      </c>
      <c r="R23">
        <v>1</v>
      </c>
      <c r="S23" s="7">
        <v>0.22000000000000008</v>
      </c>
      <c r="T23" s="11">
        <f t="shared" si="0"/>
        <v>589.56000000000017</v>
      </c>
      <c r="U23" s="11">
        <v>459.85680000000008</v>
      </c>
    </row>
    <row r="24" spans="1:21" x14ac:dyDescent="0.25">
      <c r="A24" t="s">
        <v>1826</v>
      </c>
      <c r="B24" s="9">
        <v>45394</v>
      </c>
      <c r="C24">
        <v>4</v>
      </c>
      <c r="D24">
        <v>2024</v>
      </c>
      <c r="E24" t="s">
        <v>1447</v>
      </c>
      <c r="F24" t="str">
        <f>VLOOKUP(E24,Customer_Dim!A:F,4,TRUE)</f>
        <v>Female</v>
      </c>
      <c r="G24">
        <f>VLOOKUP(E24,Customer_Dim!A:F,3,TRUE)</f>
        <v>33</v>
      </c>
      <c r="H24" t="s">
        <v>1664</v>
      </c>
      <c r="I24" t="str">
        <f>VLOOKUP(H24,Product_Dim!A:C,2,TRUE)</f>
        <v>Men's Sports Shorts</v>
      </c>
      <c r="J24" t="str">
        <f>VLOOKUP(H24,Product_Dim!A:C,3,TRUE)</f>
        <v>Clothing</v>
      </c>
      <c r="K24" t="str">
        <f>VLOOKUP(H24,Product_Dim!A:D,4,TRUE)</f>
        <v>Bottoms</v>
      </c>
      <c r="L24" t="s">
        <v>1767</v>
      </c>
      <c r="M24" t="str">
        <f>VLOOKUP(L24,Store_Dim!A:E,2,TRUE)</f>
        <v>Martinez, Adkins and Johnson</v>
      </c>
      <c r="N24" t="str">
        <f>VLOOKUP(L24,Store_Dim!A:E,3,TRUE)</f>
        <v>North</v>
      </c>
      <c r="O24" t="str">
        <f>VLOOKUP(L24,Store_Dim!A:E,4,TRUE)</f>
        <v>Danielmouth</v>
      </c>
      <c r="P24" t="str">
        <f>VLOOKUP(L24,Store_Dim!A:E,5,TRUE)</f>
        <v>Flagship</v>
      </c>
      <c r="Q24" t="s">
        <v>1804</v>
      </c>
      <c r="R24">
        <v>3</v>
      </c>
      <c r="S24" s="7">
        <v>2.9999999999999916E-2</v>
      </c>
      <c r="T24" s="11">
        <f t="shared" si="0"/>
        <v>979.41999999999985</v>
      </c>
      <c r="U24" s="11">
        <v>2850.1121999999996</v>
      </c>
    </row>
    <row r="25" spans="1:21" x14ac:dyDescent="0.25">
      <c r="A25" t="s">
        <v>1827</v>
      </c>
      <c r="B25" s="9">
        <v>45466</v>
      </c>
      <c r="C25">
        <v>6</v>
      </c>
      <c r="D25">
        <v>2024</v>
      </c>
      <c r="E25" t="s">
        <v>1135</v>
      </c>
      <c r="F25" t="str">
        <f>VLOOKUP(E25,Customer_Dim!A:F,4,TRUE)</f>
        <v>Female</v>
      </c>
      <c r="G25">
        <f>VLOOKUP(E25,Customer_Dim!A:F,3,TRUE)</f>
        <v>34</v>
      </c>
      <c r="H25" t="s">
        <v>1550</v>
      </c>
      <c r="I25" t="str">
        <f>VLOOKUP(H25,Product_Dim!A:C,2,TRUE)</f>
        <v>Men's Graphic T-Shirt</v>
      </c>
      <c r="J25" t="str">
        <f>VLOOKUP(H25,Product_Dim!A:C,3,TRUE)</f>
        <v>Clothing</v>
      </c>
      <c r="K25" t="str">
        <f>VLOOKUP(H25,Product_Dim!A:D,4,TRUE)</f>
        <v>Tops</v>
      </c>
      <c r="L25" t="s">
        <v>1760</v>
      </c>
      <c r="M25" t="str">
        <f>VLOOKUP(L25,Store_Dim!A:E,2,TRUE)</f>
        <v>Mann-Austin</v>
      </c>
      <c r="N25" t="str">
        <f>VLOOKUP(L25,Store_Dim!A:E,3,TRUE)</f>
        <v>East</v>
      </c>
      <c r="O25" t="str">
        <f>VLOOKUP(L25,Store_Dim!A:E,4,TRUE)</f>
        <v>Vasquezborough</v>
      </c>
      <c r="P25" t="str">
        <f>VLOOKUP(L25,Store_Dim!A:E,5,TRUE)</f>
        <v>Online</v>
      </c>
      <c r="Q25" t="s">
        <v>1802</v>
      </c>
      <c r="R25">
        <v>1</v>
      </c>
      <c r="S25" s="7">
        <v>7.999999999999996E-2</v>
      </c>
      <c r="T25" s="11">
        <f t="shared" si="0"/>
        <v>719.28</v>
      </c>
      <c r="U25" s="11">
        <v>661.73760000000004</v>
      </c>
    </row>
    <row r="26" spans="1:21" hidden="1" x14ac:dyDescent="0.25">
      <c r="A26" t="s">
        <v>1828</v>
      </c>
      <c r="B26" s="9">
        <v>45908</v>
      </c>
      <c r="C26">
        <v>9</v>
      </c>
      <c r="D26">
        <v>2025</v>
      </c>
      <c r="E26" t="s">
        <v>604</v>
      </c>
      <c r="F26" t="str">
        <f>VLOOKUP(E26,Customer_Dim!A:F,4,TRUE)</f>
        <v>Male</v>
      </c>
      <c r="G26">
        <f>VLOOKUP(E26,Customer_Dim!A:F,3,TRUE)</f>
        <v>53</v>
      </c>
      <c r="H26" t="s">
        <v>1660</v>
      </c>
      <c r="I26" t="str">
        <f>VLOOKUP(H26,Product_Dim!A:C,2,TRUE)</f>
        <v>Smart LED Light Strip</v>
      </c>
      <c r="J26" t="str">
        <f>VLOOKUP(H26,Product_Dim!A:C,3,TRUE)</f>
        <v>Electronics</v>
      </c>
      <c r="K26" t="str">
        <f>VLOOKUP(H26,Product_Dim!A:D,4,TRUE)</f>
        <v>Accessories</v>
      </c>
      <c r="L26" t="s">
        <v>1754</v>
      </c>
      <c r="M26" t="str">
        <f>VLOOKUP(L26,Store_Dim!A:E,2,TRUE)</f>
        <v>Mann-Austin</v>
      </c>
      <c r="N26" t="str">
        <f>VLOOKUP(L26,Store_Dim!A:E,3,TRUE)</f>
        <v>East</v>
      </c>
      <c r="O26" t="str">
        <f>VLOOKUP(L26,Store_Dim!A:E,4,TRUE)</f>
        <v>Vasquezborough</v>
      </c>
      <c r="P26" t="str">
        <f>VLOOKUP(L26,Store_Dim!A:E,5,TRUE)</f>
        <v>Online</v>
      </c>
      <c r="Q26" t="s">
        <v>1802</v>
      </c>
      <c r="R26">
        <v>3</v>
      </c>
      <c r="S26" s="7">
        <v>6.9999999999999951E-2</v>
      </c>
      <c r="T26" s="11">
        <f t="shared" si="0"/>
        <v>77.59999999999998</v>
      </c>
      <c r="U26" s="11">
        <v>216.50399999999996</v>
      </c>
    </row>
    <row r="27" spans="1:21" x14ac:dyDescent="0.25">
      <c r="A27" t="s">
        <v>1829</v>
      </c>
      <c r="B27" s="9">
        <v>45552</v>
      </c>
      <c r="C27">
        <v>9</v>
      </c>
      <c r="D27">
        <v>2024</v>
      </c>
      <c r="E27" t="s">
        <v>1174</v>
      </c>
      <c r="F27" t="str">
        <f>VLOOKUP(E27,Customer_Dim!A:F,4,TRUE)</f>
        <v>Male</v>
      </c>
      <c r="G27">
        <f>VLOOKUP(E27,Customer_Dim!A:F,3,TRUE)</f>
        <v>50</v>
      </c>
      <c r="H27" t="s">
        <v>1533</v>
      </c>
      <c r="I27" t="str">
        <f>VLOOKUP(H27,Product_Dim!A:C,2,TRUE)</f>
        <v>Men's Roll-On Perfume</v>
      </c>
      <c r="J27" t="str">
        <f>VLOOKUP(H27,Product_Dim!A:C,3,TRUE)</f>
        <v>Beauty</v>
      </c>
      <c r="K27" t="str">
        <f>VLOOKUP(H27,Product_Dim!A:D,4,TRUE)</f>
        <v>Fragrance</v>
      </c>
      <c r="L27" t="s">
        <v>1744</v>
      </c>
      <c r="M27" t="str">
        <f>VLOOKUP(L27,Store_Dim!A:E,2,TRUE)</f>
        <v>Mann-Austin</v>
      </c>
      <c r="N27" t="str">
        <f>VLOOKUP(L27,Store_Dim!A:E,3,TRUE)</f>
        <v>East</v>
      </c>
      <c r="O27" t="str">
        <f>VLOOKUP(L27,Store_Dim!A:E,4,TRUE)</f>
        <v>Vasquezborough</v>
      </c>
      <c r="P27" t="str">
        <f>VLOOKUP(L27,Store_Dim!A:E,5,TRUE)</f>
        <v>Online</v>
      </c>
      <c r="Q27" t="s">
        <v>1804</v>
      </c>
      <c r="R27">
        <v>4</v>
      </c>
      <c r="S27" s="7">
        <v>0.14000000000000001</v>
      </c>
      <c r="T27" s="11">
        <f t="shared" si="0"/>
        <v>852.71</v>
      </c>
      <c r="U27" s="11">
        <v>2933.3224</v>
      </c>
    </row>
    <row r="28" spans="1:21" x14ac:dyDescent="0.25">
      <c r="A28" t="s">
        <v>1830</v>
      </c>
      <c r="B28" s="9">
        <v>45294</v>
      </c>
      <c r="C28">
        <v>1</v>
      </c>
      <c r="D28">
        <v>2024</v>
      </c>
      <c r="E28" t="s">
        <v>684</v>
      </c>
      <c r="F28" t="str">
        <f>VLOOKUP(E28,Customer_Dim!A:F,4,TRUE)</f>
        <v>Female</v>
      </c>
      <c r="G28">
        <f>VLOOKUP(E28,Customer_Dim!A:F,3,TRUE)</f>
        <v>42</v>
      </c>
      <c r="H28" t="s">
        <v>1722</v>
      </c>
      <c r="I28" t="str">
        <f>VLOOKUP(H28,Product_Dim!A:C,2,TRUE)</f>
        <v>Portable Bluetooth Speaker</v>
      </c>
      <c r="J28" t="str">
        <f>VLOOKUP(H28,Product_Dim!A:C,3,TRUE)</f>
        <v>Electronics</v>
      </c>
      <c r="K28" t="str">
        <f>VLOOKUP(H28,Product_Dim!A:D,4,TRUE)</f>
        <v>Audio</v>
      </c>
      <c r="L28" t="s">
        <v>1760</v>
      </c>
      <c r="M28" t="str">
        <f>VLOOKUP(L28,Store_Dim!A:E,2,TRUE)</f>
        <v>Mann-Austin</v>
      </c>
      <c r="N28" t="str">
        <f>VLOOKUP(L28,Store_Dim!A:E,3,TRUE)</f>
        <v>East</v>
      </c>
      <c r="O28" t="str">
        <f>VLOOKUP(L28,Store_Dim!A:E,4,TRUE)</f>
        <v>Vasquezborough</v>
      </c>
      <c r="P28" t="str">
        <f>VLOOKUP(L28,Store_Dim!A:E,5,TRUE)</f>
        <v>Online</v>
      </c>
      <c r="Q28" t="s">
        <v>1802</v>
      </c>
      <c r="R28">
        <v>4</v>
      </c>
      <c r="S28" s="7">
        <v>0</v>
      </c>
      <c r="T28" s="11">
        <f t="shared" si="0"/>
        <v>149.9136</v>
      </c>
      <c r="U28" s="11">
        <v>599.65440000000001</v>
      </c>
    </row>
    <row r="29" spans="1:21" hidden="1" x14ac:dyDescent="0.25">
      <c r="A29" t="s">
        <v>1831</v>
      </c>
      <c r="B29" s="9">
        <v>45710</v>
      </c>
      <c r="C29">
        <v>2</v>
      </c>
      <c r="D29">
        <v>2025</v>
      </c>
      <c r="E29" t="s">
        <v>645</v>
      </c>
      <c r="F29" t="str">
        <f>VLOOKUP(E29,Customer_Dim!A:F,4,TRUE)</f>
        <v>Male</v>
      </c>
      <c r="G29">
        <f>VLOOKUP(E29,Customer_Dim!A:F,3,TRUE)</f>
        <v>30</v>
      </c>
      <c r="H29" t="s">
        <v>1680</v>
      </c>
      <c r="I29" t="str">
        <f>VLOOKUP(H29,Product_Dim!A:C,2,TRUE)</f>
        <v>WiFi Mesh Router</v>
      </c>
      <c r="J29" t="str">
        <f>VLOOKUP(H29,Product_Dim!A:C,3,TRUE)</f>
        <v>Electronics</v>
      </c>
      <c r="K29" t="str">
        <f>VLOOKUP(H29,Product_Dim!A:D,4,TRUE)</f>
        <v>Appliances</v>
      </c>
      <c r="L29" t="s">
        <v>1760</v>
      </c>
      <c r="M29" t="str">
        <f>VLOOKUP(L29,Store_Dim!A:E,2,TRUE)</f>
        <v>Mann-Austin</v>
      </c>
      <c r="N29" t="str">
        <f>VLOOKUP(L29,Store_Dim!A:E,3,TRUE)</f>
        <v>East</v>
      </c>
      <c r="O29" t="str">
        <f>VLOOKUP(L29,Store_Dim!A:E,4,TRUE)</f>
        <v>Vasquezborough</v>
      </c>
      <c r="P29" t="str">
        <f>VLOOKUP(L29,Store_Dim!A:E,5,TRUE)</f>
        <v>Online</v>
      </c>
      <c r="Q29" t="s">
        <v>1802</v>
      </c>
      <c r="R29">
        <v>3</v>
      </c>
      <c r="S29" s="7">
        <v>0.17000000000000015</v>
      </c>
      <c r="T29" s="11">
        <f t="shared" si="0"/>
        <v>815.49000000000024</v>
      </c>
      <c r="U29" s="11">
        <v>2030.5701000000001</v>
      </c>
    </row>
    <row r="30" spans="1:21" hidden="1" x14ac:dyDescent="0.25">
      <c r="A30" t="s">
        <v>1832</v>
      </c>
      <c r="B30" s="9">
        <v>45923</v>
      </c>
      <c r="C30">
        <v>9</v>
      </c>
      <c r="D30">
        <v>2025</v>
      </c>
      <c r="E30" t="s">
        <v>491</v>
      </c>
      <c r="F30" t="str">
        <f>VLOOKUP(E30,Customer_Dim!A:F,4,TRUE)</f>
        <v>Female</v>
      </c>
      <c r="G30">
        <f>VLOOKUP(E30,Customer_Dim!A:F,3,TRUE)</f>
        <v>42</v>
      </c>
      <c r="H30" t="s">
        <v>1552</v>
      </c>
      <c r="I30" t="str">
        <f>VLOOKUP(H30,Product_Dim!A:C,2,TRUE)</f>
        <v>Men's Graphic T-Shirt</v>
      </c>
      <c r="J30" t="str">
        <f>VLOOKUP(H30,Product_Dim!A:C,3,TRUE)</f>
        <v>Clothing</v>
      </c>
      <c r="K30" t="str">
        <f>VLOOKUP(H30,Product_Dim!A:D,4,TRUE)</f>
        <v>Tops</v>
      </c>
      <c r="L30" t="s">
        <v>1739</v>
      </c>
      <c r="M30" t="str">
        <f>VLOOKUP(L30,Store_Dim!A:E,2,TRUE)</f>
        <v>Mann-Austin</v>
      </c>
      <c r="N30" t="str">
        <f>VLOOKUP(L30,Store_Dim!A:E,3,TRUE)</f>
        <v>East</v>
      </c>
      <c r="O30" t="str">
        <f>VLOOKUP(L30,Store_Dim!A:E,4,TRUE)</f>
        <v>Vasquezborough</v>
      </c>
      <c r="P30" t="str">
        <f>VLOOKUP(L30,Store_Dim!A:E,5,TRUE)</f>
        <v>Online</v>
      </c>
      <c r="Q30" t="s">
        <v>1804</v>
      </c>
      <c r="R30">
        <v>2</v>
      </c>
      <c r="S30" s="7">
        <v>0.10999999999999999</v>
      </c>
      <c r="T30" s="11">
        <f t="shared" si="0"/>
        <v>74.209999999999994</v>
      </c>
      <c r="U30" s="11">
        <v>132.09379999999999</v>
      </c>
    </row>
    <row r="31" spans="1:21" x14ac:dyDescent="0.25">
      <c r="A31" t="s">
        <v>1833</v>
      </c>
      <c r="B31" s="9">
        <v>45302</v>
      </c>
      <c r="C31">
        <v>1</v>
      </c>
      <c r="D31">
        <v>2024</v>
      </c>
      <c r="E31" t="s">
        <v>1077</v>
      </c>
      <c r="F31" t="str">
        <f>VLOOKUP(E31,Customer_Dim!A:F,4,TRUE)</f>
        <v>Male</v>
      </c>
      <c r="G31">
        <f>VLOOKUP(E31,Customer_Dim!A:F,3,TRUE)</f>
        <v>55</v>
      </c>
      <c r="H31" t="s">
        <v>1724</v>
      </c>
      <c r="I31" t="str">
        <f>VLOOKUP(H31,Product_Dim!A:C,2,TRUE)</f>
        <v>Stainless Steel Cookware Set</v>
      </c>
      <c r="J31" t="str">
        <f>VLOOKUP(H31,Product_Dim!A:C,3,TRUE)</f>
        <v>Home</v>
      </c>
      <c r="K31" t="str">
        <f>VLOOKUP(H31,Product_Dim!A:D,4,TRUE)</f>
        <v>Kitchen</v>
      </c>
      <c r="L31" t="s">
        <v>1744</v>
      </c>
      <c r="M31" t="str">
        <f>VLOOKUP(L31,Store_Dim!A:E,2,TRUE)</f>
        <v>Mann-Austin</v>
      </c>
      <c r="N31" t="str">
        <f>VLOOKUP(L31,Store_Dim!A:E,3,TRUE)</f>
        <v>East</v>
      </c>
      <c r="O31" t="str">
        <f>VLOOKUP(L31,Store_Dim!A:E,4,TRUE)</f>
        <v>Vasquezborough</v>
      </c>
      <c r="P31" t="str">
        <f>VLOOKUP(L31,Store_Dim!A:E,5,TRUE)</f>
        <v>Online</v>
      </c>
      <c r="Q31" t="s">
        <v>1802</v>
      </c>
      <c r="R31" s="10">
        <v>3</v>
      </c>
      <c r="S31" s="7">
        <v>0.15000000000000002</v>
      </c>
      <c r="T31" s="11">
        <f t="shared" si="0"/>
        <v>602.2266666666668</v>
      </c>
      <c r="U31" s="11">
        <v>1535.6780000000001</v>
      </c>
    </row>
    <row r="32" spans="1:21" hidden="1" x14ac:dyDescent="0.25">
      <c r="A32" t="s">
        <v>1834</v>
      </c>
      <c r="B32" s="9">
        <v>45217</v>
      </c>
      <c r="C32">
        <v>10</v>
      </c>
      <c r="D32">
        <v>2023</v>
      </c>
      <c r="E32" t="s">
        <v>115</v>
      </c>
      <c r="F32" t="str">
        <f>VLOOKUP(E32,Customer_Dim!A:F,4,TRUE)</f>
        <v>Female</v>
      </c>
      <c r="G32">
        <f>VLOOKUP(E32,Customer_Dim!A:F,3,TRUE)</f>
        <v>27</v>
      </c>
      <c r="H32" t="s">
        <v>1533</v>
      </c>
      <c r="I32" t="str">
        <f>VLOOKUP(H32,Product_Dim!A:C,2,TRUE)</f>
        <v>Men's Roll-On Perfume</v>
      </c>
      <c r="J32" t="str">
        <f>VLOOKUP(H32,Product_Dim!A:C,3,TRUE)</f>
        <v>Beauty</v>
      </c>
      <c r="K32" t="str">
        <f>VLOOKUP(H32,Product_Dim!A:D,4,TRUE)</f>
        <v>Fragrance</v>
      </c>
      <c r="L32" t="s">
        <v>1791</v>
      </c>
      <c r="M32" t="str">
        <f>VLOOKUP(L32,Store_Dim!A:E,2,TRUE)</f>
        <v>Mann-Austin</v>
      </c>
      <c r="N32" t="str">
        <f>VLOOKUP(L32,Store_Dim!A:E,3,TRUE)</f>
        <v>East</v>
      </c>
      <c r="O32" t="str">
        <f>VLOOKUP(L32,Store_Dim!A:E,4,TRUE)</f>
        <v>Vasquezborough</v>
      </c>
      <c r="P32" t="str">
        <f>VLOOKUP(L32,Store_Dim!A:E,5,TRUE)</f>
        <v>Online</v>
      </c>
      <c r="Q32" t="s">
        <v>1804</v>
      </c>
      <c r="R32">
        <v>1</v>
      </c>
      <c r="S32" s="7">
        <v>0.13</v>
      </c>
      <c r="T32" s="11">
        <f t="shared" si="0"/>
        <v>429.38000000000005</v>
      </c>
      <c r="U32" s="11">
        <v>373.56060000000002</v>
      </c>
    </row>
    <row r="33" spans="1:21" x14ac:dyDescent="0.25">
      <c r="A33" t="s">
        <v>1835</v>
      </c>
      <c r="B33" s="9">
        <v>45593</v>
      </c>
      <c r="C33">
        <v>10</v>
      </c>
      <c r="D33">
        <v>2024</v>
      </c>
      <c r="E33" t="s">
        <v>1264</v>
      </c>
      <c r="F33" t="str">
        <f>VLOOKUP(E33,Customer_Dim!A:F,4,TRUE)</f>
        <v>Female</v>
      </c>
      <c r="G33">
        <f>VLOOKUP(E33,Customer_Dim!A:F,3,TRUE)</f>
        <v>23</v>
      </c>
      <c r="H33" t="s">
        <v>1632</v>
      </c>
      <c r="I33" t="str">
        <f>VLOOKUP(H33,Product_Dim!A:C,2,TRUE)</f>
        <v>Men's Track Pants</v>
      </c>
      <c r="J33" t="str">
        <f>VLOOKUP(H33,Product_Dim!A:C,3,TRUE)</f>
        <v>Clothing</v>
      </c>
      <c r="K33" t="str">
        <f>VLOOKUP(H33,Product_Dim!A:D,4,TRUE)</f>
        <v>Bottoms</v>
      </c>
      <c r="L33" t="s">
        <v>1772</v>
      </c>
      <c r="M33" t="str">
        <f>VLOOKUP(L33,Store_Dim!A:E,2,TRUE)</f>
        <v>Martinez, Adkins and Johnson</v>
      </c>
      <c r="N33" t="str">
        <f>VLOOKUP(L33,Store_Dim!A:E,3,TRUE)</f>
        <v>North</v>
      </c>
      <c r="O33" t="str">
        <f>VLOOKUP(L33,Store_Dim!A:E,4,TRUE)</f>
        <v>Danielmouth</v>
      </c>
      <c r="P33" t="str">
        <f>VLOOKUP(L33,Store_Dim!A:E,5,TRUE)</f>
        <v>Flagship</v>
      </c>
      <c r="Q33" t="s">
        <v>1807</v>
      </c>
      <c r="R33">
        <v>2</v>
      </c>
      <c r="S33" s="7">
        <v>3.0000000000000138E-2</v>
      </c>
      <c r="T33" s="11">
        <f t="shared" si="0"/>
        <v>148.96</v>
      </c>
      <c r="U33" s="11">
        <v>288.98239999999998</v>
      </c>
    </row>
    <row r="34" spans="1:21" x14ac:dyDescent="0.25">
      <c r="A34" t="s">
        <v>1836</v>
      </c>
      <c r="B34" s="9">
        <v>45597</v>
      </c>
      <c r="C34">
        <v>11</v>
      </c>
      <c r="D34">
        <v>2024</v>
      </c>
      <c r="E34" t="s">
        <v>1223</v>
      </c>
      <c r="F34" t="str">
        <f>VLOOKUP(E34,Customer_Dim!A:F,4,TRUE)</f>
        <v>Male</v>
      </c>
      <c r="G34">
        <f>VLOOKUP(E34,Customer_Dim!A:F,3,TRUE)</f>
        <v>54</v>
      </c>
      <c r="H34" t="s">
        <v>1676</v>
      </c>
      <c r="I34" t="str">
        <f>VLOOKUP(H34,Product_Dim!A:C,2,TRUE)</f>
        <v>Women's Ankle Boots</v>
      </c>
      <c r="J34" t="str">
        <f>VLOOKUP(H34,Product_Dim!A:C,3,TRUE)</f>
        <v>Clothing</v>
      </c>
      <c r="K34" t="str">
        <f>VLOOKUP(H34,Product_Dim!A:D,4,TRUE)</f>
        <v>Footwear</v>
      </c>
      <c r="L34" t="s">
        <v>1760</v>
      </c>
      <c r="M34" t="str">
        <f>VLOOKUP(L34,Store_Dim!A:E,2,TRUE)</f>
        <v>Mann-Austin</v>
      </c>
      <c r="N34" t="str">
        <f>VLOOKUP(L34,Store_Dim!A:E,3,TRUE)</f>
        <v>East</v>
      </c>
      <c r="O34" t="str">
        <f>VLOOKUP(L34,Store_Dim!A:E,4,TRUE)</f>
        <v>Vasquezborough</v>
      </c>
      <c r="P34" t="str">
        <f>VLOOKUP(L34,Store_Dim!A:E,5,TRUE)</f>
        <v>Online</v>
      </c>
      <c r="Q34" t="s">
        <v>1802</v>
      </c>
      <c r="R34">
        <v>4</v>
      </c>
      <c r="S34" s="7">
        <v>8.0000000000000071E-2</v>
      </c>
      <c r="T34" s="11">
        <f t="shared" si="0"/>
        <v>313.83</v>
      </c>
      <c r="U34" s="11">
        <v>1154.8943999999999</v>
      </c>
    </row>
    <row r="35" spans="1:21" x14ac:dyDescent="0.25">
      <c r="A35" t="s">
        <v>1837</v>
      </c>
      <c r="B35" s="9">
        <v>45620</v>
      </c>
      <c r="C35">
        <v>11</v>
      </c>
      <c r="D35">
        <v>2024</v>
      </c>
      <c r="E35" t="s">
        <v>1381</v>
      </c>
      <c r="F35" t="str">
        <f>VLOOKUP(E35,Customer_Dim!A:F,4,TRUE)</f>
        <v>Female</v>
      </c>
      <c r="G35">
        <f>VLOOKUP(E35,Customer_Dim!A:F,3,TRUE)</f>
        <v>62</v>
      </c>
      <c r="H35" t="s">
        <v>1550</v>
      </c>
      <c r="I35" t="str">
        <f>VLOOKUP(H35,Product_Dim!A:C,2,TRUE)</f>
        <v>Men's Graphic T-Shirt</v>
      </c>
      <c r="J35" t="str">
        <f>VLOOKUP(H35,Product_Dim!A:C,3,TRUE)</f>
        <v>Clothing</v>
      </c>
      <c r="K35" t="str">
        <f>VLOOKUP(H35,Product_Dim!A:D,4,TRUE)</f>
        <v>Tops</v>
      </c>
      <c r="L35" t="s">
        <v>1754</v>
      </c>
      <c r="M35" t="str">
        <f>VLOOKUP(L35,Store_Dim!A:E,2,TRUE)</f>
        <v>Mann-Austin</v>
      </c>
      <c r="N35" t="str">
        <f>VLOOKUP(L35,Store_Dim!A:E,3,TRUE)</f>
        <v>East</v>
      </c>
      <c r="O35" t="str">
        <f>VLOOKUP(L35,Store_Dim!A:E,4,TRUE)</f>
        <v>Vasquezborough</v>
      </c>
      <c r="P35" t="str">
        <f>VLOOKUP(L35,Store_Dim!A:E,5,TRUE)</f>
        <v>Online</v>
      </c>
      <c r="Q35" t="s">
        <v>1802</v>
      </c>
      <c r="R35">
        <v>2</v>
      </c>
      <c r="S35" s="7">
        <v>0.15000000000000002</v>
      </c>
      <c r="T35" s="11">
        <f t="shared" si="0"/>
        <v>717.31</v>
      </c>
      <c r="U35" s="11">
        <v>1219.4269999999999</v>
      </c>
    </row>
    <row r="36" spans="1:21" hidden="1" x14ac:dyDescent="0.25">
      <c r="A36" t="s">
        <v>1838</v>
      </c>
      <c r="B36" s="9">
        <v>45215</v>
      </c>
      <c r="C36">
        <v>10</v>
      </c>
      <c r="D36">
        <v>2023</v>
      </c>
      <c r="E36" t="s">
        <v>1066</v>
      </c>
      <c r="F36" t="str">
        <f>VLOOKUP(E36,Customer_Dim!A:F,4,TRUE)</f>
        <v>Male</v>
      </c>
      <c r="G36">
        <f>VLOOKUP(E36,Customer_Dim!A:F,3,TRUE)</f>
        <v>39</v>
      </c>
      <c r="H36" t="s">
        <v>1684</v>
      </c>
      <c r="I36" t="str">
        <f>VLOOKUP(H36,Product_Dim!A:C,2,TRUE)</f>
        <v>Decorative Lamp Shade</v>
      </c>
      <c r="J36" t="str">
        <f>VLOOKUP(H36,Product_Dim!A:C,3,TRUE)</f>
        <v>Home</v>
      </c>
      <c r="K36" t="str">
        <f>VLOOKUP(H36,Product_Dim!A:D,4,TRUE)</f>
        <v>Lighting</v>
      </c>
      <c r="L36" t="s">
        <v>1735</v>
      </c>
      <c r="M36" t="str">
        <f>VLOOKUP(L36,Store_Dim!A:E,2,TRUE)</f>
        <v>Martinez, Adkins and Johnson</v>
      </c>
      <c r="N36" t="str">
        <f>VLOOKUP(L36,Store_Dim!A:E,3,TRUE)</f>
        <v>North</v>
      </c>
      <c r="O36" t="str">
        <f>VLOOKUP(L36,Store_Dim!A:E,4,TRUE)</f>
        <v>Danielmouth</v>
      </c>
      <c r="P36" t="str">
        <f>VLOOKUP(L36,Store_Dim!A:E,5,TRUE)</f>
        <v>Flagship</v>
      </c>
      <c r="Q36" t="s">
        <v>1802</v>
      </c>
      <c r="R36" s="10">
        <v>3</v>
      </c>
      <c r="S36" s="7">
        <v>0.17999999999999994</v>
      </c>
      <c r="T36" s="11">
        <f t="shared" si="0"/>
        <v>873.22</v>
      </c>
      <c r="U36" s="11">
        <v>2148.1212</v>
      </c>
    </row>
    <row r="37" spans="1:21" hidden="1" x14ac:dyDescent="0.25">
      <c r="A37" t="s">
        <v>1839</v>
      </c>
      <c r="B37" s="9">
        <v>45878</v>
      </c>
      <c r="C37">
        <v>8</v>
      </c>
      <c r="D37">
        <v>2025</v>
      </c>
      <c r="E37" t="s">
        <v>699</v>
      </c>
      <c r="F37" t="str">
        <f>VLOOKUP(E37,Customer_Dim!A:F,4,TRUE)</f>
        <v>Male</v>
      </c>
      <c r="G37">
        <f>VLOOKUP(E37,Customer_Dim!A:F,3,TRUE)</f>
        <v>46</v>
      </c>
      <c r="H37" t="s">
        <v>1558</v>
      </c>
      <c r="I37" t="str">
        <f>VLOOKUP(H37,Product_Dim!A:C,2,TRUE)</f>
        <v>Beard Grooming Kit</v>
      </c>
      <c r="J37" t="str">
        <f>VLOOKUP(H37,Product_Dim!A:C,3,TRUE)</f>
        <v>Beauty</v>
      </c>
      <c r="K37" t="str">
        <f>VLOOKUP(H37,Product_Dim!A:D,4,TRUE)</f>
        <v>Grooming</v>
      </c>
      <c r="L37" t="s">
        <v>1744</v>
      </c>
      <c r="M37" t="str">
        <f>VLOOKUP(L37,Store_Dim!A:E,2,TRUE)</f>
        <v>Mann-Austin</v>
      </c>
      <c r="N37" t="str">
        <f>VLOOKUP(L37,Store_Dim!A:E,3,TRUE)</f>
        <v>East</v>
      </c>
      <c r="O37" t="str">
        <f>VLOOKUP(L37,Store_Dim!A:E,4,TRUE)</f>
        <v>Vasquezborough</v>
      </c>
      <c r="P37" t="str">
        <f>VLOOKUP(L37,Store_Dim!A:E,5,TRUE)</f>
        <v>Online</v>
      </c>
      <c r="Q37" t="s">
        <v>1807</v>
      </c>
      <c r="R37">
        <v>4</v>
      </c>
      <c r="S37" s="7">
        <v>0.18999999999999995</v>
      </c>
      <c r="T37" s="11">
        <f t="shared" si="0"/>
        <v>109.35999999999999</v>
      </c>
      <c r="U37" s="11">
        <v>354.32639999999998</v>
      </c>
    </row>
    <row r="38" spans="1:21" x14ac:dyDescent="0.25">
      <c r="A38" t="s">
        <v>1840</v>
      </c>
      <c r="B38" s="9">
        <v>45635</v>
      </c>
      <c r="C38">
        <v>12</v>
      </c>
      <c r="D38">
        <v>2024</v>
      </c>
      <c r="E38" t="s">
        <v>304</v>
      </c>
      <c r="F38" t="str">
        <f>VLOOKUP(E38,Customer_Dim!A:F,4,TRUE)</f>
        <v>Female</v>
      </c>
      <c r="G38">
        <f>VLOOKUP(E38,Customer_Dim!A:F,3,TRUE)</f>
        <v>19</v>
      </c>
      <c r="H38" t="s">
        <v>1533</v>
      </c>
      <c r="I38" t="str">
        <f>VLOOKUP(H38,Product_Dim!A:C,2,TRUE)</f>
        <v>Men's Roll-On Perfume</v>
      </c>
      <c r="J38" t="str">
        <f>VLOOKUP(H38,Product_Dim!A:C,3,TRUE)</f>
        <v>Beauty</v>
      </c>
      <c r="K38" t="str">
        <f>VLOOKUP(H38,Product_Dim!A:D,4,TRUE)</f>
        <v>Fragrance</v>
      </c>
      <c r="L38" t="s">
        <v>1757</v>
      </c>
      <c r="M38" t="str">
        <f>VLOOKUP(L38,Store_Dim!A:E,2,TRUE)</f>
        <v>Mann-Austin</v>
      </c>
      <c r="N38" t="str">
        <f>VLOOKUP(L38,Store_Dim!A:E,3,TRUE)</f>
        <v>East</v>
      </c>
      <c r="O38" t="str">
        <f>VLOOKUP(L38,Store_Dim!A:E,4,TRUE)</f>
        <v>Vasquezborough</v>
      </c>
      <c r="P38" t="str">
        <f>VLOOKUP(L38,Store_Dim!A:E,5,TRUE)</f>
        <v>Online</v>
      </c>
      <c r="Q38" t="s">
        <v>1804</v>
      </c>
      <c r="R38">
        <v>3</v>
      </c>
      <c r="S38" s="7">
        <v>0.16000000000000003</v>
      </c>
      <c r="T38" s="11">
        <f t="shared" si="0"/>
        <v>559.52</v>
      </c>
      <c r="U38" s="11">
        <v>1409.9903999999999</v>
      </c>
    </row>
    <row r="39" spans="1:21" x14ac:dyDescent="0.25">
      <c r="A39" t="s">
        <v>1841</v>
      </c>
      <c r="B39" s="9">
        <v>45329</v>
      </c>
      <c r="C39">
        <v>2</v>
      </c>
      <c r="D39">
        <v>2024</v>
      </c>
      <c r="E39" t="s">
        <v>1493</v>
      </c>
      <c r="F39" t="str">
        <f>VLOOKUP(E39,Customer_Dim!A:F,4,TRUE)</f>
        <v>Female</v>
      </c>
      <c r="G39">
        <f>VLOOKUP(E39,Customer_Dim!A:F,3,TRUE)</f>
        <v>59</v>
      </c>
      <c r="H39" t="s">
        <v>1546</v>
      </c>
      <c r="I39" t="str">
        <f>VLOOKUP(H39,Product_Dim!A:C,2,TRUE)</f>
        <v>Men's Graphic T-Shirt</v>
      </c>
      <c r="J39" t="str">
        <f>VLOOKUP(H39,Product_Dim!A:C,3,TRUE)</f>
        <v>Clothing</v>
      </c>
      <c r="K39" t="str">
        <f>VLOOKUP(H39,Product_Dim!A:D,4,TRUE)</f>
        <v>Tops</v>
      </c>
      <c r="L39" t="s">
        <v>1785</v>
      </c>
      <c r="M39" t="str">
        <f>VLOOKUP(L39,Store_Dim!A:E,2,TRUE)</f>
        <v>Holloway Ltd</v>
      </c>
      <c r="N39" t="str">
        <f>VLOOKUP(L39,Store_Dim!A:E,3,TRUE)</f>
        <v>North</v>
      </c>
      <c r="O39" t="str">
        <f>VLOOKUP(L39,Store_Dim!A:E,4,TRUE)</f>
        <v>Bensonhaven</v>
      </c>
      <c r="P39" t="str">
        <f>VLOOKUP(L39,Store_Dim!A:E,5,TRUE)</f>
        <v>Flagship</v>
      </c>
      <c r="Q39" t="s">
        <v>1804</v>
      </c>
      <c r="R39">
        <v>3</v>
      </c>
      <c r="S39" s="7">
        <v>0.27</v>
      </c>
      <c r="T39" s="11">
        <f t="shared" si="0"/>
        <v>121.76</v>
      </c>
      <c r="U39" s="11">
        <v>266.65440000000001</v>
      </c>
    </row>
    <row r="40" spans="1:21" x14ac:dyDescent="0.25">
      <c r="A40" t="s">
        <v>1842</v>
      </c>
      <c r="B40" s="9">
        <v>45378</v>
      </c>
      <c r="C40">
        <v>3</v>
      </c>
      <c r="D40">
        <v>2024</v>
      </c>
      <c r="E40" t="s">
        <v>613</v>
      </c>
      <c r="F40" t="str">
        <f>VLOOKUP(E40,Customer_Dim!A:F,4,TRUE)</f>
        <v>Male</v>
      </c>
      <c r="G40">
        <f>VLOOKUP(E40,Customer_Dim!A:F,3,TRUE)</f>
        <v>29</v>
      </c>
      <c r="H40" t="s">
        <v>1592</v>
      </c>
      <c r="I40" t="str">
        <f>VLOOKUP(H40,Product_Dim!A:C,2,TRUE)</f>
        <v>Modern Wall Clock</v>
      </c>
      <c r="J40" t="str">
        <f>VLOOKUP(H40,Product_Dim!A:C,3,TRUE)</f>
        <v>Home</v>
      </c>
      <c r="K40" t="str">
        <f>VLOOKUP(H40,Product_Dim!A:D,4,TRUE)</f>
        <v>Decor</v>
      </c>
      <c r="L40" t="s">
        <v>1775</v>
      </c>
      <c r="M40" t="str">
        <f>VLOOKUP(L40,Store_Dim!A:E,2,TRUE)</f>
        <v>Martinez, Adkins and Johnson</v>
      </c>
      <c r="N40" t="str">
        <f>VLOOKUP(L40,Store_Dim!A:E,3,TRUE)</f>
        <v>North</v>
      </c>
      <c r="O40" t="str">
        <f>VLOOKUP(L40,Store_Dim!A:E,4,TRUE)</f>
        <v>Danielmouth</v>
      </c>
      <c r="P40" t="str">
        <f>VLOOKUP(L40,Store_Dim!A:E,5,TRUE)</f>
        <v>Flagship</v>
      </c>
      <c r="Q40" t="s">
        <v>1807</v>
      </c>
      <c r="R40">
        <v>4</v>
      </c>
      <c r="S40" s="7">
        <v>6.0000000000000164E-2</v>
      </c>
      <c r="T40" s="11">
        <f t="shared" si="0"/>
        <v>735.32</v>
      </c>
      <c r="U40" s="11">
        <v>2764.8031999999998</v>
      </c>
    </row>
    <row r="41" spans="1:21" hidden="1" x14ac:dyDescent="0.25">
      <c r="A41" t="s">
        <v>1843</v>
      </c>
      <c r="B41" s="9">
        <v>45264</v>
      </c>
      <c r="C41">
        <v>12</v>
      </c>
      <c r="D41">
        <v>2023</v>
      </c>
      <c r="E41" t="s">
        <v>1318</v>
      </c>
      <c r="F41" t="str">
        <f>VLOOKUP(E41,Customer_Dim!A:F,4,TRUE)</f>
        <v>Male</v>
      </c>
      <c r="G41">
        <f>VLOOKUP(E41,Customer_Dim!A:F,3,TRUE)</f>
        <v>27</v>
      </c>
      <c r="H41" t="s">
        <v>1714</v>
      </c>
      <c r="I41" t="str">
        <f>VLOOKUP(H41,Product_Dim!A:C,2,TRUE)</f>
        <v>Vitamin E Body Lotion</v>
      </c>
      <c r="J41" t="str">
        <f>VLOOKUP(H41,Product_Dim!A:C,3,TRUE)</f>
        <v>Beauty</v>
      </c>
      <c r="K41" t="str">
        <f>VLOOKUP(H41,Product_Dim!A:D,4,TRUE)</f>
        <v>Skincare</v>
      </c>
      <c r="L41" t="s">
        <v>1744</v>
      </c>
      <c r="M41" t="str">
        <f>VLOOKUP(L41,Store_Dim!A:E,2,TRUE)</f>
        <v>Mann-Austin</v>
      </c>
      <c r="N41" t="str">
        <f>VLOOKUP(L41,Store_Dim!A:E,3,TRUE)</f>
        <v>East</v>
      </c>
      <c r="O41" t="str">
        <f>VLOOKUP(L41,Store_Dim!A:E,4,TRUE)</f>
        <v>Vasquezborough</v>
      </c>
      <c r="P41" t="str">
        <f>VLOOKUP(L41,Store_Dim!A:E,5,TRUE)</f>
        <v>Online</v>
      </c>
      <c r="Q41" t="s">
        <v>1802</v>
      </c>
      <c r="R41">
        <v>2</v>
      </c>
      <c r="S41" s="7">
        <v>7.999999999999996E-2</v>
      </c>
      <c r="T41" s="11">
        <f t="shared" si="0"/>
        <v>600.73</v>
      </c>
      <c r="U41" s="11">
        <v>1105.3432</v>
      </c>
    </row>
    <row r="42" spans="1:21" x14ac:dyDescent="0.25">
      <c r="A42" t="s">
        <v>1844</v>
      </c>
      <c r="B42" s="9">
        <v>45486</v>
      </c>
      <c r="C42">
        <v>7</v>
      </c>
      <c r="D42">
        <v>2024</v>
      </c>
      <c r="E42" t="s">
        <v>258</v>
      </c>
      <c r="F42" t="str">
        <f>VLOOKUP(E42,Customer_Dim!A:F,4,TRUE)</f>
        <v>Female</v>
      </c>
      <c r="G42">
        <f>VLOOKUP(E42,Customer_Dim!A:F,3,TRUE)</f>
        <v>39</v>
      </c>
      <c r="H42" t="s">
        <v>1578</v>
      </c>
      <c r="I42" t="str">
        <f>VLOOKUP(H42,Product_Dim!A:C,2,TRUE)</f>
        <v>Wireless Bluetooth Speaker</v>
      </c>
      <c r="J42" t="str">
        <f>VLOOKUP(H42,Product_Dim!A:C,3,TRUE)</f>
        <v>Electronics</v>
      </c>
      <c r="K42" t="str">
        <f>VLOOKUP(H42,Product_Dim!A:D,4,TRUE)</f>
        <v>Audio</v>
      </c>
      <c r="L42" t="s">
        <v>1791</v>
      </c>
      <c r="M42" t="str">
        <f>VLOOKUP(L42,Store_Dim!A:E,2,TRUE)</f>
        <v>Mann-Austin</v>
      </c>
      <c r="N42" t="str">
        <f>VLOOKUP(L42,Store_Dim!A:E,3,TRUE)</f>
        <v>East</v>
      </c>
      <c r="O42" t="str">
        <f>VLOOKUP(L42,Store_Dim!A:E,4,TRUE)</f>
        <v>Vasquezborough</v>
      </c>
      <c r="P42" t="str">
        <f>VLOOKUP(L42,Store_Dim!A:E,5,TRUE)</f>
        <v>Online</v>
      </c>
      <c r="Q42" t="s">
        <v>1807</v>
      </c>
      <c r="R42">
        <v>2</v>
      </c>
      <c r="S42" s="7">
        <v>7.0000000000000062E-2</v>
      </c>
      <c r="T42" s="11">
        <f t="shared" si="0"/>
        <v>873.86</v>
      </c>
      <c r="U42" s="11">
        <v>1625.3796</v>
      </c>
    </row>
    <row r="43" spans="1:21" hidden="1" x14ac:dyDescent="0.25">
      <c r="A43" t="s">
        <v>1845</v>
      </c>
      <c r="B43" s="9">
        <v>45241</v>
      </c>
      <c r="C43">
        <v>11</v>
      </c>
      <c r="D43">
        <v>2023</v>
      </c>
      <c r="E43" t="s">
        <v>942</v>
      </c>
      <c r="F43" t="str">
        <f>VLOOKUP(E43,Customer_Dim!A:F,4,TRUE)</f>
        <v>Male</v>
      </c>
      <c r="G43">
        <f>VLOOKUP(E43,Customer_Dim!A:F,3,TRUE)</f>
        <v>36</v>
      </c>
      <c r="H43" t="s">
        <v>1572</v>
      </c>
      <c r="I43" t="str">
        <f>VLOOKUP(H43,Product_Dim!A:C,2,TRUE)</f>
        <v>Men's Formal Shirt</v>
      </c>
      <c r="J43" t="str">
        <f>VLOOKUP(H43,Product_Dim!A:C,3,TRUE)</f>
        <v>Clothing</v>
      </c>
      <c r="K43" t="str">
        <f>VLOOKUP(H43,Product_Dim!A:D,4,TRUE)</f>
        <v>Tops</v>
      </c>
      <c r="L43" t="s">
        <v>1760</v>
      </c>
      <c r="M43" t="str">
        <f>VLOOKUP(L43,Store_Dim!A:E,2,TRUE)</f>
        <v>Mann-Austin</v>
      </c>
      <c r="N43" t="str">
        <f>VLOOKUP(L43,Store_Dim!A:E,3,TRUE)</f>
        <v>East</v>
      </c>
      <c r="O43" t="str">
        <f>VLOOKUP(L43,Store_Dim!A:E,4,TRUE)</f>
        <v>Vasquezborough</v>
      </c>
      <c r="P43" t="str">
        <f>VLOOKUP(L43,Store_Dim!A:E,5,TRUE)</f>
        <v>Online</v>
      </c>
      <c r="Q43" t="s">
        <v>1804</v>
      </c>
      <c r="R43">
        <v>3</v>
      </c>
      <c r="S43" s="7">
        <v>7.999999999999996E-2</v>
      </c>
      <c r="T43" s="11">
        <f t="shared" si="0"/>
        <v>342.47</v>
      </c>
      <c r="U43" s="11">
        <v>945.21720000000016</v>
      </c>
    </row>
    <row r="44" spans="1:21" x14ac:dyDescent="0.25">
      <c r="A44" t="s">
        <v>1846</v>
      </c>
      <c r="B44" s="9">
        <v>45649</v>
      </c>
      <c r="C44">
        <v>12</v>
      </c>
      <c r="D44">
        <v>2024</v>
      </c>
      <c r="E44" t="s">
        <v>1039</v>
      </c>
      <c r="F44" t="str">
        <f>VLOOKUP(E44,Customer_Dim!A:F,4,TRUE)</f>
        <v>Male</v>
      </c>
      <c r="G44">
        <f>VLOOKUP(E44,Customer_Dim!A:F,3,TRUE)</f>
        <v>37</v>
      </c>
      <c r="H44" t="s">
        <v>1584</v>
      </c>
      <c r="I44" t="str">
        <f>VLOOKUP(H44,Product_Dim!A:C,2,TRUE)</f>
        <v>Fabric Sofa Throw Blanket</v>
      </c>
      <c r="J44" t="str">
        <f>VLOOKUP(H44,Product_Dim!A:C,3,TRUE)</f>
        <v>Home</v>
      </c>
      <c r="K44" t="str">
        <f>VLOOKUP(H44,Product_Dim!A:D,4,TRUE)</f>
        <v>Decor</v>
      </c>
      <c r="L44" t="s">
        <v>1764</v>
      </c>
      <c r="M44" t="str">
        <f>VLOOKUP(L44,Store_Dim!A:E,2,TRUE)</f>
        <v>Mann-Austin</v>
      </c>
      <c r="N44" t="str">
        <f>VLOOKUP(L44,Store_Dim!A:E,3,TRUE)</f>
        <v>East</v>
      </c>
      <c r="O44" t="str">
        <f>VLOOKUP(L44,Store_Dim!A:E,4,TRUE)</f>
        <v>Vasquezborough</v>
      </c>
      <c r="P44" t="str">
        <f>VLOOKUP(L44,Store_Dim!A:E,5,TRUE)</f>
        <v>Online</v>
      </c>
      <c r="Q44" t="s">
        <v>1804</v>
      </c>
      <c r="R44">
        <v>2</v>
      </c>
      <c r="S44" s="7">
        <v>0.16000000000000003</v>
      </c>
      <c r="T44" s="11">
        <f t="shared" si="0"/>
        <v>915.15</v>
      </c>
      <c r="U44" s="11">
        <v>1537.452</v>
      </c>
    </row>
    <row r="45" spans="1:21" hidden="1" x14ac:dyDescent="0.25">
      <c r="A45" t="s">
        <v>1847</v>
      </c>
      <c r="B45" s="9">
        <v>45677</v>
      </c>
      <c r="C45">
        <v>1</v>
      </c>
      <c r="D45">
        <v>2025</v>
      </c>
      <c r="E45" t="s">
        <v>298</v>
      </c>
      <c r="F45" t="str">
        <f>VLOOKUP(E45,Customer_Dim!A:F,4,TRUE)</f>
        <v>Female</v>
      </c>
      <c r="G45">
        <f>VLOOKUP(E45,Customer_Dim!A:F,3,TRUE)</f>
        <v>26</v>
      </c>
      <c r="H45" t="s">
        <v>1592</v>
      </c>
      <c r="I45" t="str">
        <f>VLOOKUP(H45,Product_Dim!A:C,2,TRUE)</f>
        <v>Modern Wall Clock</v>
      </c>
      <c r="J45" t="str">
        <f>VLOOKUP(H45,Product_Dim!A:C,3,TRUE)</f>
        <v>Home</v>
      </c>
      <c r="K45" t="str">
        <f>VLOOKUP(H45,Product_Dim!A:D,4,TRUE)</f>
        <v>Decor</v>
      </c>
      <c r="L45" t="s">
        <v>1785</v>
      </c>
      <c r="M45" t="str">
        <f>VLOOKUP(L45,Store_Dim!A:E,2,TRUE)</f>
        <v>Holloway Ltd</v>
      </c>
      <c r="N45" t="str">
        <f>VLOOKUP(L45,Store_Dim!A:E,3,TRUE)</f>
        <v>North</v>
      </c>
      <c r="O45" t="str">
        <f>VLOOKUP(L45,Store_Dim!A:E,4,TRUE)</f>
        <v>Bensonhaven</v>
      </c>
      <c r="P45" t="str">
        <f>VLOOKUP(L45,Store_Dim!A:E,5,TRUE)</f>
        <v>Flagship</v>
      </c>
      <c r="Q45" t="s">
        <v>1804</v>
      </c>
      <c r="R45" s="10">
        <v>3</v>
      </c>
      <c r="S45" s="7">
        <v>0.27999999999999992</v>
      </c>
      <c r="T45" s="11">
        <f t="shared" si="0"/>
        <v>863.1099999999999</v>
      </c>
      <c r="U45" s="11">
        <v>1864.3175999999999</v>
      </c>
    </row>
    <row r="46" spans="1:21" x14ac:dyDescent="0.25">
      <c r="A46" t="s">
        <v>1848</v>
      </c>
      <c r="B46" s="9">
        <v>45538</v>
      </c>
      <c r="C46">
        <v>9</v>
      </c>
      <c r="D46">
        <v>2024</v>
      </c>
      <c r="E46" t="s">
        <v>654</v>
      </c>
      <c r="F46" t="str">
        <f>VLOOKUP(E46,Customer_Dim!A:F,4,TRUE)</f>
        <v>Male</v>
      </c>
      <c r="G46">
        <f>VLOOKUP(E46,Customer_Dim!A:F,3,TRUE)</f>
        <v>47</v>
      </c>
      <c r="H46" t="s">
        <v>1612</v>
      </c>
      <c r="I46" t="str">
        <f>VLOOKUP(H46,Product_Dim!A:C,2,TRUE)</f>
        <v>USB External Hard Drive</v>
      </c>
      <c r="J46" t="str">
        <f>VLOOKUP(H46,Product_Dim!A:C,3,TRUE)</f>
        <v>Electronics</v>
      </c>
      <c r="K46" t="str">
        <f>VLOOKUP(H46,Product_Dim!A:D,4,TRUE)</f>
        <v>Computer</v>
      </c>
      <c r="L46" t="s">
        <v>1772</v>
      </c>
      <c r="M46" t="str">
        <f>VLOOKUP(L46,Store_Dim!A:E,2,TRUE)</f>
        <v>Martinez, Adkins and Johnson</v>
      </c>
      <c r="N46" t="str">
        <f>VLOOKUP(L46,Store_Dim!A:E,3,TRUE)</f>
        <v>North</v>
      </c>
      <c r="O46" t="str">
        <f>VLOOKUP(L46,Store_Dim!A:E,4,TRUE)</f>
        <v>Danielmouth</v>
      </c>
      <c r="P46" t="str">
        <f>VLOOKUP(L46,Store_Dim!A:E,5,TRUE)</f>
        <v>Flagship</v>
      </c>
      <c r="Q46" t="s">
        <v>1807</v>
      </c>
      <c r="R46">
        <v>2</v>
      </c>
      <c r="S46" s="7">
        <v>0.22999999999999998</v>
      </c>
      <c r="T46" s="11">
        <f t="shared" si="0"/>
        <v>209.32</v>
      </c>
      <c r="U46" s="11">
        <v>322.3528</v>
      </c>
    </row>
    <row r="47" spans="1:21" x14ac:dyDescent="0.25">
      <c r="A47" t="s">
        <v>1849</v>
      </c>
      <c r="B47" s="9">
        <v>45606</v>
      </c>
      <c r="C47">
        <v>11</v>
      </c>
      <c r="D47">
        <v>2024</v>
      </c>
      <c r="E47" t="s">
        <v>1430</v>
      </c>
      <c r="F47" t="str">
        <f>VLOOKUP(E47,Customer_Dim!A:F,4,TRUE)</f>
        <v>Female</v>
      </c>
      <c r="G47">
        <f>VLOOKUP(E47,Customer_Dim!A:F,3,TRUE)</f>
        <v>21</v>
      </c>
      <c r="H47" t="s">
        <v>1644</v>
      </c>
      <c r="I47" t="str">
        <f>VLOOKUP(H47,Product_Dim!A:C,2,TRUE)</f>
        <v>Men's Hair Styling Gel</v>
      </c>
      <c r="J47" t="str">
        <f>VLOOKUP(H47,Product_Dim!A:C,3,TRUE)</f>
        <v>Beauty</v>
      </c>
      <c r="K47" t="str">
        <f>VLOOKUP(H47,Product_Dim!A:D,4,TRUE)</f>
        <v>Haircare</v>
      </c>
      <c r="L47" t="s">
        <v>1760</v>
      </c>
      <c r="M47" t="str">
        <f>VLOOKUP(L47,Store_Dim!A:E,2,TRUE)</f>
        <v>Mann-Austin</v>
      </c>
      <c r="N47" t="str">
        <f>VLOOKUP(L47,Store_Dim!A:E,3,TRUE)</f>
        <v>East</v>
      </c>
      <c r="O47" t="str">
        <f>VLOOKUP(L47,Store_Dim!A:E,4,TRUE)</f>
        <v>Vasquezborough</v>
      </c>
      <c r="P47" t="str">
        <f>VLOOKUP(L47,Store_Dim!A:E,5,TRUE)</f>
        <v>Online</v>
      </c>
      <c r="Q47" t="s">
        <v>1804</v>
      </c>
      <c r="R47">
        <v>4</v>
      </c>
      <c r="S47" s="7">
        <v>8.9999999999999969E-2</v>
      </c>
      <c r="T47" s="11">
        <f t="shared" si="0"/>
        <v>288.59999999999997</v>
      </c>
      <c r="U47" s="11">
        <v>1050.5039999999999</v>
      </c>
    </row>
    <row r="48" spans="1:21" x14ac:dyDescent="0.25">
      <c r="A48" t="s">
        <v>1850</v>
      </c>
      <c r="B48" s="9">
        <v>45570</v>
      </c>
      <c r="C48">
        <v>10</v>
      </c>
      <c r="D48">
        <v>2024</v>
      </c>
      <c r="E48" t="s">
        <v>252</v>
      </c>
      <c r="F48" t="str">
        <f>VLOOKUP(E48,Customer_Dim!A:F,4,TRUE)</f>
        <v>Female</v>
      </c>
      <c r="G48">
        <f>VLOOKUP(E48,Customer_Dim!A:F,3,TRUE)</f>
        <v>29</v>
      </c>
      <c r="H48" t="s">
        <v>1682</v>
      </c>
      <c r="I48" t="str">
        <f>VLOOKUP(H48,Product_Dim!A:C,2,TRUE)</f>
        <v>Essential Oil Diffuser</v>
      </c>
      <c r="J48" t="str">
        <f>VLOOKUP(H48,Product_Dim!A:C,3,TRUE)</f>
        <v>Home</v>
      </c>
      <c r="K48" t="str">
        <f>VLOOKUP(H48,Product_Dim!A:D,4,TRUE)</f>
        <v>Decor</v>
      </c>
      <c r="L48" t="s">
        <v>1782</v>
      </c>
      <c r="M48" t="str">
        <f>VLOOKUP(L48,Store_Dim!A:E,2,TRUE)</f>
        <v>Frederick-Wright</v>
      </c>
      <c r="N48" t="str">
        <f>VLOOKUP(L48,Store_Dim!A:E,3,TRUE)</f>
        <v>West</v>
      </c>
      <c r="O48" t="str">
        <f>VLOOKUP(L48,Store_Dim!A:E,4,TRUE)</f>
        <v>New Jimmymouth</v>
      </c>
      <c r="P48" t="str">
        <f>VLOOKUP(L48,Store_Dim!A:E,5,TRUE)</f>
        <v>Flagship</v>
      </c>
      <c r="Q48" t="s">
        <v>1804</v>
      </c>
      <c r="R48">
        <v>1</v>
      </c>
      <c r="S48" s="7">
        <v>6.0000000000000164E-2</v>
      </c>
      <c r="T48" s="11">
        <f t="shared" si="0"/>
        <v>418.69000000000005</v>
      </c>
      <c r="U48" s="11">
        <v>393.5686</v>
      </c>
    </row>
    <row r="49" spans="1:21" x14ac:dyDescent="0.25">
      <c r="A49" t="s">
        <v>1851</v>
      </c>
      <c r="B49" s="9">
        <v>45466</v>
      </c>
      <c r="C49">
        <v>6</v>
      </c>
      <c r="D49">
        <v>2024</v>
      </c>
      <c r="E49" t="s">
        <v>41</v>
      </c>
      <c r="F49" t="str">
        <f>VLOOKUP(E49,Customer_Dim!A:F,4,TRUE)</f>
        <v>Female</v>
      </c>
      <c r="G49">
        <f>VLOOKUP(E49,Customer_Dim!A:F,3,TRUE)</f>
        <v>53</v>
      </c>
      <c r="H49" t="s">
        <v>1586</v>
      </c>
      <c r="I49" t="str">
        <f>VLOOKUP(H49,Product_Dim!A:C,2,TRUE)</f>
        <v>Stainless Steel Cutlery Set</v>
      </c>
      <c r="J49" t="str">
        <f>VLOOKUP(H49,Product_Dim!A:C,3,TRUE)</f>
        <v>Home</v>
      </c>
      <c r="K49" t="str">
        <f>VLOOKUP(H49,Product_Dim!A:D,4,TRUE)</f>
        <v>Kitchen</v>
      </c>
      <c r="L49" t="s">
        <v>1770</v>
      </c>
      <c r="M49" t="str">
        <f>VLOOKUP(L49,Store_Dim!A:E,2,TRUE)</f>
        <v>Martinez, Adkins and Johnson</v>
      </c>
      <c r="N49" t="str">
        <f>VLOOKUP(L49,Store_Dim!A:E,3,TRUE)</f>
        <v>North</v>
      </c>
      <c r="O49" t="str">
        <f>VLOOKUP(L49,Store_Dim!A:E,4,TRUE)</f>
        <v>Danielmouth</v>
      </c>
      <c r="P49" t="str">
        <f>VLOOKUP(L49,Store_Dim!A:E,5,TRUE)</f>
        <v>Flagship</v>
      </c>
      <c r="Q49" t="s">
        <v>1804</v>
      </c>
      <c r="R49">
        <v>1</v>
      </c>
      <c r="S49" s="7">
        <v>0.14000000000000001</v>
      </c>
      <c r="T49" s="11">
        <f t="shared" si="0"/>
        <v>135.78</v>
      </c>
      <c r="U49" s="11">
        <v>116.77079999999999</v>
      </c>
    </row>
    <row r="50" spans="1:21" hidden="1" x14ac:dyDescent="0.25">
      <c r="A50" t="s">
        <v>1852</v>
      </c>
      <c r="B50" s="9">
        <v>45218</v>
      </c>
      <c r="C50">
        <v>10</v>
      </c>
      <c r="D50">
        <v>2023</v>
      </c>
      <c r="E50" t="s">
        <v>654</v>
      </c>
      <c r="F50" t="str">
        <f>VLOOKUP(E50,Customer_Dim!A:F,4,TRUE)</f>
        <v>Male</v>
      </c>
      <c r="G50">
        <f>VLOOKUP(E50,Customer_Dim!A:F,3,TRUE)</f>
        <v>47</v>
      </c>
      <c r="H50" t="s">
        <v>1614</v>
      </c>
      <c r="I50" t="str">
        <f>VLOOKUP(H50,Product_Dim!A:C,2,TRUE)</f>
        <v>Adjustable Jump Rope</v>
      </c>
      <c r="J50" t="str">
        <f>VLOOKUP(H50,Product_Dim!A:C,3,TRUE)</f>
        <v>Sports</v>
      </c>
      <c r="K50" t="str">
        <f>VLOOKUP(H50,Product_Dim!A:D,4,TRUE)</f>
        <v>Fitness</v>
      </c>
      <c r="L50" t="s">
        <v>1785</v>
      </c>
      <c r="M50" t="str">
        <f>VLOOKUP(L50,Store_Dim!A:E,2,TRUE)</f>
        <v>Holloway Ltd</v>
      </c>
      <c r="N50" t="str">
        <f>VLOOKUP(L50,Store_Dim!A:E,3,TRUE)</f>
        <v>North</v>
      </c>
      <c r="O50" t="str">
        <f>VLOOKUP(L50,Store_Dim!A:E,4,TRUE)</f>
        <v>Bensonhaven</v>
      </c>
      <c r="P50" t="str">
        <f>VLOOKUP(L50,Store_Dim!A:E,5,TRUE)</f>
        <v>Flagship</v>
      </c>
      <c r="Q50" t="s">
        <v>1802</v>
      </c>
      <c r="R50">
        <v>1</v>
      </c>
      <c r="S50" s="7">
        <v>0.28000000000000003</v>
      </c>
      <c r="T50" s="11">
        <f t="shared" si="0"/>
        <v>517.13</v>
      </c>
      <c r="U50" s="11">
        <v>372.33359999999999</v>
      </c>
    </row>
    <row r="51" spans="1:21" x14ac:dyDescent="0.25">
      <c r="A51" t="s">
        <v>1853</v>
      </c>
      <c r="B51" s="9">
        <v>45607</v>
      </c>
      <c r="C51">
        <v>11</v>
      </c>
      <c r="D51">
        <v>2024</v>
      </c>
      <c r="E51" t="s">
        <v>1287</v>
      </c>
      <c r="F51" t="str">
        <f>VLOOKUP(E51,Customer_Dim!A:F,4,TRUE)</f>
        <v>Male</v>
      </c>
      <c r="G51">
        <f>VLOOKUP(E51,Customer_Dim!A:F,3,TRUE)</f>
        <v>60</v>
      </c>
      <c r="H51" t="s">
        <v>1568</v>
      </c>
      <c r="I51" t="str">
        <f>VLOOKUP(H51,Product_Dim!A:C,2,TRUE)</f>
        <v>Multi-Purpose Storage Box</v>
      </c>
      <c r="J51" t="str">
        <f>VLOOKUP(H51,Product_Dim!A:C,3,TRUE)</f>
        <v>Home</v>
      </c>
      <c r="K51" t="str">
        <f>VLOOKUP(H51,Product_Dim!A:D,4,TRUE)</f>
        <v>Storage</v>
      </c>
      <c r="L51" t="s">
        <v>1782</v>
      </c>
      <c r="M51" t="str">
        <f>VLOOKUP(L51,Store_Dim!A:E,2,TRUE)</f>
        <v>Frederick-Wright</v>
      </c>
      <c r="N51" t="str">
        <f>VLOOKUP(L51,Store_Dim!A:E,3,TRUE)</f>
        <v>West</v>
      </c>
      <c r="O51" t="str">
        <f>VLOOKUP(L51,Store_Dim!A:E,4,TRUE)</f>
        <v>New Jimmymouth</v>
      </c>
      <c r="P51" t="str">
        <f>VLOOKUP(L51,Store_Dim!A:E,5,TRUE)</f>
        <v>Flagship</v>
      </c>
      <c r="Q51" t="s">
        <v>1807</v>
      </c>
      <c r="R51">
        <v>2</v>
      </c>
      <c r="S51" s="7">
        <v>7.9999999999999849E-2</v>
      </c>
      <c r="T51" s="11">
        <f t="shared" si="0"/>
        <v>384.66</v>
      </c>
      <c r="U51" s="11">
        <v>707.77440000000013</v>
      </c>
    </row>
    <row r="52" spans="1:21" hidden="1" x14ac:dyDescent="0.25">
      <c r="A52" t="s">
        <v>1854</v>
      </c>
      <c r="B52" s="9">
        <v>45291</v>
      </c>
      <c r="C52">
        <v>12</v>
      </c>
      <c r="D52">
        <v>2023</v>
      </c>
      <c r="E52" t="s">
        <v>252</v>
      </c>
      <c r="F52" t="str">
        <f>VLOOKUP(E52,Customer_Dim!A:F,4,TRUE)</f>
        <v>Female</v>
      </c>
      <c r="G52">
        <f>VLOOKUP(E52,Customer_Dim!A:F,3,TRUE)</f>
        <v>29</v>
      </c>
      <c r="H52" t="s">
        <v>1630</v>
      </c>
      <c r="I52" t="str">
        <f>VLOOKUP(H52,Product_Dim!A:C,2,TRUE)</f>
        <v>Rugby Ball</v>
      </c>
      <c r="J52" t="str">
        <f>VLOOKUP(H52,Product_Dim!A:C,3,TRUE)</f>
        <v>Sports</v>
      </c>
      <c r="K52" t="str">
        <f>VLOOKUP(H52,Product_Dim!A:D,4,TRUE)</f>
        <v>Team Sports</v>
      </c>
      <c r="L52" t="s">
        <v>1764</v>
      </c>
      <c r="M52" t="str">
        <f>VLOOKUP(L52,Store_Dim!A:E,2,TRUE)</f>
        <v>Mann-Austin</v>
      </c>
      <c r="N52" t="str">
        <f>VLOOKUP(L52,Store_Dim!A:E,3,TRUE)</f>
        <v>East</v>
      </c>
      <c r="O52" t="str">
        <f>VLOOKUP(L52,Store_Dim!A:E,4,TRUE)</f>
        <v>Vasquezborough</v>
      </c>
      <c r="P52" t="str">
        <f>VLOOKUP(L52,Store_Dim!A:E,5,TRUE)</f>
        <v>Online</v>
      </c>
      <c r="Q52" t="s">
        <v>1804</v>
      </c>
      <c r="R52">
        <v>3</v>
      </c>
      <c r="S52" s="7">
        <v>0.24</v>
      </c>
      <c r="T52" s="11">
        <f t="shared" si="0"/>
        <v>83.7</v>
      </c>
      <c r="U52" s="11">
        <v>190.83600000000001</v>
      </c>
    </row>
    <row r="53" spans="1:21" hidden="1" x14ac:dyDescent="0.25">
      <c r="A53" t="s">
        <v>1855</v>
      </c>
      <c r="B53" s="9">
        <v>45689</v>
      </c>
      <c r="C53">
        <v>2</v>
      </c>
      <c r="D53">
        <v>2025</v>
      </c>
      <c r="E53" t="s">
        <v>473</v>
      </c>
      <c r="F53" t="str">
        <f>VLOOKUP(E53,Customer_Dim!A:F,4,TRUE)</f>
        <v>Male</v>
      </c>
      <c r="G53">
        <f>VLOOKUP(E53,Customer_Dim!A:F,3,TRUE)</f>
        <v>37</v>
      </c>
      <c r="H53" t="s">
        <v>1664</v>
      </c>
      <c r="I53" t="str">
        <f>VLOOKUP(H53,Product_Dim!A:C,2,TRUE)</f>
        <v>Men's Sports Shorts</v>
      </c>
      <c r="J53" t="str">
        <f>VLOOKUP(H53,Product_Dim!A:C,3,TRUE)</f>
        <v>Clothing</v>
      </c>
      <c r="K53" t="str">
        <f>VLOOKUP(H53,Product_Dim!A:D,4,TRUE)</f>
        <v>Bottoms</v>
      </c>
      <c r="L53" t="s">
        <v>1757</v>
      </c>
      <c r="M53" t="str">
        <f>VLOOKUP(L53,Store_Dim!A:E,2,TRUE)</f>
        <v>Mann-Austin</v>
      </c>
      <c r="N53" t="str">
        <f>VLOOKUP(L53,Store_Dim!A:E,3,TRUE)</f>
        <v>East</v>
      </c>
      <c r="O53" t="str">
        <f>VLOOKUP(L53,Store_Dim!A:E,4,TRUE)</f>
        <v>Vasquezborough</v>
      </c>
      <c r="P53" t="str">
        <f>VLOOKUP(L53,Store_Dim!A:E,5,TRUE)</f>
        <v>Online</v>
      </c>
      <c r="Q53" t="s">
        <v>1802</v>
      </c>
      <c r="R53">
        <v>3</v>
      </c>
      <c r="S53" s="7">
        <v>0.26000000000000012</v>
      </c>
      <c r="T53" s="11">
        <f t="shared" si="0"/>
        <v>76.570000000000022</v>
      </c>
      <c r="U53" s="11">
        <v>169.98540000000003</v>
      </c>
    </row>
    <row r="54" spans="1:21" hidden="1" x14ac:dyDescent="0.25">
      <c r="A54" t="s">
        <v>1856</v>
      </c>
      <c r="B54" s="9">
        <v>45894</v>
      </c>
      <c r="C54">
        <v>8</v>
      </c>
      <c r="D54">
        <v>2025</v>
      </c>
      <c r="E54" t="s">
        <v>491</v>
      </c>
      <c r="F54" t="str">
        <f>VLOOKUP(E54,Customer_Dim!A:F,4,TRUE)</f>
        <v>Female</v>
      </c>
      <c r="G54">
        <f>VLOOKUP(E54,Customer_Dim!A:F,3,TRUE)</f>
        <v>42</v>
      </c>
      <c r="H54" t="s">
        <v>1704</v>
      </c>
      <c r="I54" t="str">
        <f>VLOOKUP(H54,Product_Dim!A:C,2,TRUE)</f>
        <v>Face Foundation Kit</v>
      </c>
      <c r="J54" t="str">
        <f>VLOOKUP(H54,Product_Dim!A:C,3,TRUE)</f>
        <v>Beauty</v>
      </c>
      <c r="K54" t="str">
        <f>VLOOKUP(H54,Product_Dim!A:D,4,TRUE)</f>
        <v>Makeup</v>
      </c>
      <c r="L54" t="s">
        <v>1754</v>
      </c>
      <c r="M54" t="str">
        <f>VLOOKUP(L54,Store_Dim!A:E,2,TRUE)</f>
        <v>Mann-Austin</v>
      </c>
      <c r="N54" t="str">
        <f>VLOOKUP(L54,Store_Dim!A:E,3,TRUE)</f>
        <v>East</v>
      </c>
      <c r="O54" t="str">
        <f>VLOOKUP(L54,Store_Dim!A:E,4,TRUE)</f>
        <v>Vasquezborough</v>
      </c>
      <c r="P54" t="str">
        <f>VLOOKUP(L54,Store_Dim!A:E,5,TRUE)</f>
        <v>Online</v>
      </c>
      <c r="Q54" t="s">
        <v>1802</v>
      </c>
      <c r="R54">
        <v>3</v>
      </c>
      <c r="S54" s="7">
        <v>0</v>
      </c>
      <c r="T54" s="11">
        <f t="shared" si="0"/>
        <v>162.02110000000002</v>
      </c>
      <c r="U54" s="11">
        <v>486.06330000000003</v>
      </c>
    </row>
    <row r="55" spans="1:21" hidden="1" x14ac:dyDescent="0.25">
      <c r="A55" t="s">
        <v>1857</v>
      </c>
      <c r="B55" s="9">
        <v>45677</v>
      </c>
      <c r="C55">
        <v>1</v>
      </c>
      <c r="D55">
        <v>2025</v>
      </c>
      <c r="E55" t="s">
        <v>1007</v>
      </c>
      <c r="F55" t="str">
        <f>VLOOKUP(E55,Customer_Dim!A:F,4,TRUE)</f>
        <v>Male</v>
      </c>
      <c r="G55">
        <f>VLOOKUP(E55,Customer_Dim!A:F,3,TRUE)</f>
        <v>58</v>
      </c>
      <c r="H55" t="s">
        <v>1566</v>
      </c>
      <c r="I55" t="str">
        <f>VLOOKUP(H55,Product_Dim!A:C,2,TRUE)</f>
        <v>Outdoor Sports Water Bottle</v>
      </c>
      <c r="J55" t="str">
        <f>VLOOKUP(H55,Product_Dim!A:C,3,TRUE)</f>
        <v>Sports</v>
      </c>
      <c r="K55" t="str">
        <f>VLOOKUP(H55,Product_Dim!A:D,4,TRUE)</f>
        <v>Accessories</v>
      </c>
      <c r="L55" t="s">
        <v>1760</v>
      </c>
      <c r="M55" t="str">
        <f>VLOOKUP(L55,Store_Dim!A:E,2,TRUE)</f>
        <v>Mann-Austin</v>
      </c>
      <c r="N55" t="str">
        <f>VLOOKUP(L55,Store_Dim!A:E,3,TRUE)</f>
        <v>East</v>
      </c>
      <c r="O55" t="str">
        <f>VLOOKUP(L55,Store_Dim!A:E,4,TRUE)</f>
        <v>Vasquezborough</v>
      </c>
      <c r="P55" t="str">
        <f>VLOOKUP(L55,Store_Dim!A:E,5,TRUE)</f>
        <v>Online</v>
      </c>
      <c r="Q55" t="s">
        <v>1807</v>
      </c>
      <c r="R55">
        <v>1</v>
      </c>
      <c r="S55" s="7">
        <v>0.13</v>
      </c>
      <c r="T55" s="11">
        <f t="shared" si="0"/>
        <v>900.34999999999991</v>
      </c>
      <c r="U55" s="11">
        <v>783.30449999999996</v>
      </c>
    </row>
    <row r="56" spans="1:21" hidden="1" x14ac:dyDescent="0.25">
      <c r="A56" t="s">
        <v>1858</v>
      </c>
      <c r="B56" s="9">
        <v>45706</v>
      </c>
      <c r="C56">
        <v>2</v>
      </c>
      <c r="D56">
        <v>2025</v>
      </c>
      <c r="E56" t="s">
        <v>333</v>
      </c>
      <c r="F56" t="str">
        <f>VLOOKUP(E56,Customer_Dim!A:F,4,TRUE)</f>
        <v>Female</v>
      </c>
      <c r="G56">
        <f>VLOOKUP(E56,Customer_Dim!A:F,3,TRUE)</f>
        <v>62</v>
      </c>
      <c r="H56" t="s">
        <v>1606</v>
      </c>
      <c r="I56" t="str">
        <f>VLOOKUP(H56,Product_Dim!A:C,2,TRUE)</f>
        <v>Noise-Canceling Headphones</v>
      </c>
      <c r="J56" t="str">
        <f>VLOOKUP(H56,Product_Dim!A:C,3,TRUE)</f>
        <v>Electronics</v>
      </c>
      <c r="K56" t="str">
        <f>VLOOKUP(H56,Product_Dim!A:D,4,TRUE)</f>
        <v>Audio</v>
      </c>
      <c r="L56" t="s">
        <v>1767</v>
      </c>
      <c r="M56" t="str">
        <f>VLOOKUP(L56,Store_Dim!A:E,2,TRUE)</f>
        <v>Martinez, Adkins and Johnson</v>
      </c>
      <c r="N56" t="str">
        <f>VLOOKUP(L56,Store_Dim!A:E,3,TRUE)</f>
        <v>North</v>
      </c>
      <c r="O56" t="str">
        <f>VLOOKUP(L56,Store_Dim!A:E,4,TRUE)</f>
        <v>Danielmouth</v>
      </c>
      <c r="P56" t="str">
        <f>VLOOKUP(L56,Store_Dim!A:E,5,TRUE)</f>
        <v>Flagship</v>
      </c>
      <c r="Q56" t="s">
        <v>1802</v>
      </c>
      <c r="R56">
        <v>4</v>
      </c>
      <c r="S56" s="7">
        <v>7.0000000000000062E-2</v>
      </c>
      <c r="T56" s="11">
        <f t="shared" si="0"/>
        <v>428.09000000000003</v>
      </c>
      <c r="U56" s="11">
        <v>1592.4947999999999</v>
      </c>
    </row>
    <row r="57" spans="1:21" x14ac:dyDescent="0.25">
      <c r="A57" t="s">
        <v>1859</v>
      </c>
      <c r="B57" s="9">
        <v>45589</v>
      </c>
      <c r="C57">
        <v>10</v>
      </c>
      <c r="D57">
        <v>2024</v>
      </c>
      <c r="E57" t="s">
        <v>1275</v>
      </c>
      <c r="F57" t="str">
        <f>VLOOKUP(E57,Customer_Dim!A:F,4,TRUE)</f>
        <v>Male</v>
      </c>
      <c r="G57">
        <f>VLOOKUP(E57,Customer_Dim!A:F,3,TRUE)</f>
        <v>46</v>
      </c>
      <c r="H57" t="s">
        <v>1624</v>
      </c>
      <c r="I57" t="str">
        <f>VLOOKUP(H57,Product_Dim!A:C,2,TRUE)</f>
        <v>Men's Roll-On Perfume</v>
      </c>
      <c r="J57" t="str">
        <f>VLOOKUP(H57,Product_Dim!A:C,3,TRUE)</f>
        <v>Beauty</v>
      </c>
      <c r="K57" t="str">
        <f>VLOOKUP(H57,Product_Dim!A:D,4,TRUE)</f>
        <v>Fragrance</v>
      </c>
      <c r="L57" t="s">
        <v>1770</v>
      </c>
      <c r="M57" t="str">
        <f>VLOOKUP(L57,Store_Dim!A:E,2,TRUE)</f>
        <v>Martinez, Adkins and Johnson</v>
      </c>
      <c r="N57" t="str">
        <f>VLOOKUP(L57,Store_Dim!A:E,3,TRUE)</f>
        <v>North</v>
      </c>
      <c r="O57" t="str">
        <f>VLOOKUP(L57,Store_Dim!A:E,4,TRUE)</f>
        <v>Danielmouth</v>
      </c>
      <c r="P57" t="str">
        <f>VLOOKUP(L57,Store_Dim!A:E,5,TRUE)</f>
        <v>Flagship</v>
      </c>
      <c r="Q57" t="s">
        <v>1807</v>
      </c>
      <c r="R57">
        <v>2</v>
      </c>
      <c r="S57" s="7">
        <v>0.30000000000000004</v>
      </c>
      <c r="T57" s="11">
        <f t="shared" si="0"/>
        <v>559.71</v>
      </c>
      <c r="U57" s="11">
        <v>783.59400000000005</v>
      </c>
    </row>
    <row r="58" spans="1:21" hidden="1" x14ac:dyDescent="0.25">
      <c r="A58" t="s">
        <v>1860</v>
      </c>
      <c r="B58" s="9">
        <v>45282</v>
      </c>
      <c r="C58">
        <v>12</v>
      </c>
      <c r="D58">
        <v>2023</v>
      </c>
      <c r="E58" t="s">
        <v>286</v>
      </c>
      <c r="F58" t="str">
        <f>VLOOKUP(E58,Customer_Dim!A:F,4,TRUE)</f>
        <v>Female</v>
      </c>
      <c r="G58">
        <f>VLOOKUP(E58,Customer_Dim!A:F,3,TRUE)</f>
        <v>61</v>
      </c>
      <c r="H58" t="s">
        <v>1594</v>
      </c>
      <c r="I58" t="str">
        <f>VLOOKUP(H58,Product_Dim!A:C,2,TRUE)</f>
        <v>Gaming Mechanical Keyboard</v>
      </c>
      <c r="J58" t="str">
        <f>VLOOKUP(H58,Product_Dim!A:C,3,TRUE)</f>
        <v>Electronics</v>
      </c>
      <c r="K58" t="str">
        <f>VLOOKUP(H58,Product_Dim!A:D,4,TRUE)</f>
        <v>Computer</v>
      </c>
      <c r="L58" t="s">
        <v>1754</v>
      </c>
      <c r="M58" t="str">
        <f>VLOOKUP(L58,Store_Dim!A:E,2,TRUE)</f>
        <v>Mann-Austin</v>
      </c>
      <c r="N58" t="str">
        <f>VLOOKUP(L58,Store_Dim!A:E,3,TRUE)</f>
        <v>East</v>
      </c>
      <c r="O58" t="str">
        <f>VLOOKUP(L58,Store_Dim!A:E,4,TRUE)</f>
        <v>Vasquezborough</v>
      </c>
      <c r="P58" t="str">
        <f>VLOOKUP(L58,Store_Dim!A:E,5,TRUE)</f>
        <v>Online</v>
      </c>
      <c r="Q58" t="s">
        <v>1804</v>
      </c>
      <c r="R58">
        <v>2</v>
      </c>
      <c r="S58" s="7">
        <v>6.0000000000000053E-2</v>
      </c>
      <c r="T58" s="11">
        <f t="shared" si="0"/>
        <v>833.7</v>
      </c>
      <c r="U58" s="11">
        <v>1567.356</v>
      </c>
    </row>
    <row r="59" spans="1:21" x14ac:dyDescent="0.25">
      <c r="A59" t="s">
        <v>1861</v>
      </c>
      <c r="B59" s="9">
        <v>45462</v>
      </c>
      <c r="C59">
        <v>6</v>
      </c>
      <c r="D59">
        <v>2024</v>
      </c>
      <c r="E59" t="s">
        <v>1421</v>
      </c>
      <c r="F59" t="str">
        <f>VLOOKUP(E59,Customer_Dim!A:F,4,TRUE)</f>
        <v>Female</v>
      </c>
      <c r="G59">
        <f>VLOOKUP(E59,Customer_Dim!A:F,3,TRUE)</f>
        <v>63</v>
      </c>
      <c r="H59" t="s">
        <v>1620</v>
      </c>
      <c r="I59" t="str">
        <f>VLOOKUP(H59,Product_Dim!A:C,2,TRUE)</f>
        <v>Makeup Brush Set</v>
      </c>
      <c r="J59" t="str">
        <f>VLOOKUP(H59,Product_Dim!A:C,3,TRUE)</f>
        <v>Beauty</v>
      </c>
      <c r="K59" t="str">
        <f>VLOOKUP(H59,Product_Dim!A:D,4,TRUE)</f>
        <v>Makeup</v>
      </c>
      <c r="L59" t="s">
        <v>1777</v>
      </c>
      <c r="M59" t="str">
        <f>VLOOKUP(L59,Store_Dim!A:E,2,TRUE)</f>
        <v>Mcdonald Inc</v>
      </c>
      <c r="N59" t="str">
        <f>VLOOKUP(L59,Store_Dim!A:E,3,TRUE)</f>
        <v>South</v>
      </c>
      <c r="O59" t="str">
        <f>VLOOKUP(L59,Store_Dim!A:E,4,TRUE)</f>
        <v>Christopherland</v>
      </c>
      <c r="P59" t="str">
        <f>VLOOKUP(L59,Store_Dim!A:E,5,TRUE)</f>
        <v>Outlet</v>
      </c>
      <c r="Q59" t="s">
        <v>1802</v>
      </c>
      <c r="R59">
        <v>2</v>
      </c>
      <c r="S59" s="7">
        <v>0.28000000000000003</v>
      </c>
      <c r="T59" s="11">
        <f t="shared" si="0"/>
        <v>680.16</v>
      </c>
      <c r="U59" s="11">
        <v>979.43039999999996</v>
      </c>
    </row>
    <row r="60" spans="1:21" x14ac:dyDescent="0.25">
      <c r="A60" t="s">
        <v>1862</v>
      </c>
      <c r="B60" s="9">
        <v>45633</v>
      </c>
      <c r="C60">
        <v>12</v>
      </c>
      <c r="D60">
        <v>2024</v>
      </c>
      <c r="E60" t="s">
        <v>1240</v>
      </c>
      <c r="F60" t="str">
        <f>VLOOKUP(E60,Customer_Dim!A:F,4,TRUE)</f>
        <v>Female</v>
      </c>
      <c r="G60">
        <f>VLOOKUP(E60,Customer_Dim!A:F,3,TRUE)</f>
        <v>22</v>
      </c>
      <c r="H60" t="s">
        <v>1556</v>
      </c>
      <c r="I60" t="str">
        <f>VLOOKUP(H60,Product_Dim!A:C,2,TRUE)</f>
        <v>4K Home Projector</v>
      </c>
      <c r="J60" t="str">
        <f>VLOOKUP(H60,Product_Dim!A:C,3,TRUE)</f>
        <v>Electronics</v>
      </c>
      <c r="K60" t="str">
        <f>VLOOKUP(H60,Product_Dim!A:D,4,TRUE)</f>
        <v>Appliances</v>
      </c>
      <c r="L60" t="s">
        <v>1757</v>
      </c>
      <c r="M60" t="str">
        <f>VLOOKUP(L60,Store_Dim!A:E,2,TRUE)</f>
        <v>Mann-Austin</v>
      </c>
      <c r="N60" t="str">
        <f>VLOOKUP(L60,Store_Dim!A:E,3,TRUE)</f>
        <v>East</v>
      </c>
      <c r="O60" t="str">
        <f>VLOOKUP(L60,Store_Dim!A:E,4,TRUE)</f>
        <v>Vasquezborough</v>
      </c>
      <c r="P60" t="str">
        <f>VLOOKUP(L60,Store_Dim!A:E,5,TRUE)</f>
        <v>Online</v>
      </c>
      <c r="Q60" t="s">
        <v>1804</v>
      </c>
      <c r="R60">
        <v>4</v>
      </c>
      <c r="S60" s="7">
        <v>0</v>
      </c>
      <c r="T60" s="11">
        <f t="shared" si="0"/>
        <v>638.07539999999995</v>
      </c>
      <c r="U60" s="11">
        <v>2552.3015999999998</v>
      </c>
    </row>
    <row r="61" spans="1:21" hidden="1" x14ac:dyDescent="0.25">
      <c r="A61" t="s">
        <v>1863</v>
      </c>
      <c r="B61" s="9">
        <v>45257</v>
      </c>
      <c r="C61">
        <v>11</v>
      </c>
      <c r="D61">
        <v>2023</v>
      </c>
      <c r="E61" t="s">
        <v>1132</v>
      </c>
      <c r="F61" t="str">
        <f>VLOOKUP(E61,Customer_Dim!A:F,4,TRUE)</f>
        <v>Male</v>
      </c>
      <c r="G61">
        <f>VLOOKUP(E61,Customer_Dim!A:F,3,TRUE)</f>
        <v>51</v>
      </c>
      <c r="H61" t="s">
        <v>1704</v>
      </c>
      <c r="I61" t="str">
        <f>VLOOKUP(H61,Product_Dim!A:C,2,TRUE)</f>
        <v>Face Foundation Kit</v>
      </c>
      <c r="J61" t="str">
        <f>VLOOKUP(H61,Product_Dim!A:C,3,TRUE)</f>
        <v>Beauty</v>
      </c>
      <c r="K61" t="str">
        <f>VLOOKUP(H61,Product_Dim!A:D,4,TRUE)</f>
        <v>Makeup</v>
      </c>
      <c r="L61" t="s">
        <v>1770</v>
      </c>
      <c r="M61" t="str">
        <f>VLOOKUP(L61,Store_Dim!A:E,2,TRUE)</f>
        <v>Martinez, Adkins and Johnson</v>
      </c>
      <c r="N61" t="str">
        <f>VLOOKUP(L61,Store_Dim!A:E,3,TRUE)</f>
        <v>North</v>
      </c>
      <c r="O61" t="str">
        <f>VLOOKUP(L61,Store_Dim!A:E,4,TRUE)</f>
        <v>Danielmouth</v>
      </c>
      <c r="P61" t="str">
        <f>VLOOKUP(L61,Store_Dim!A:E,5,TRUE)</f>
        <v>Flagship</v>
      </c>
      <c r="Q61" t="s">
        <v>1804</v>
      </c>
      <c r="R61">
        <v>1</v>
      </c>
      <c r="S61" s="7">
        <v>0.22999999999999998</v>
      </c>
      <c r="T61" s="11">
        <f t="shared" si="0"/>
        <v>996.33</v>
      </c>
      <c r="U61" s="11">
        <v>767.17410000000007</v>
      </c>
    </row>
    <row r="62" spans="1:21" hidden="1" x14ac:dyDescent="0.25">
      <c r="A62" t="s">
        <v>1864</v>
      </c>
      <c r="B62" s="9">
        <v>45854</v>
      </c>
      <c r="C62">
        <v>7</v>
      </c>
      <c r="D62">
        <v>2025</v>
      </c>
      <c r="E62" t="s">
        <v>1252</v>
      </c>
      <c r="F62" t="str">
        <f>VLOOKUP(E62,Customer_Dim!A:F,4,TRUE)</f>
        <v>Male</v>
      </c>
      <c r="G62">
        <f>VLOOKUP(E62,Customer_Dim!A:F,3,TRUE)</f>
        <v>36</v>
      </c>
      <c r="H62" t="s">
        <v>1588</v>
      </c>
      <c r="I62" t="str">
        <f>VLOOKUP(H62,Product_Dim!A:C,2,TRUE)</f>
        <v>Basketball</v>
      </c>
      <c r="J62" t="str">
        <f>VLOOKUP(H62,Product_Dim!A:C,3,TRUE)</f>
        <v>Sports</v>
      </c>
      <c r="K62" t="str">
        <f>VLOOKUP(H62,Product_Dim!A:D,4,TRUE)</f>
        <v>Team Sports</v>
      </c>
      <c r="L62" t="s">
        <v>1767</v>
      </c>
      <c r="M62" t="str">
        <f>VLOOKUP(L62,Store_Dim!A:E,2,TRUE)</f>
        <v>Martinez, Adkins and Johnson</v>
      </c>
      <c r="N62" t="str">
        <f>VLOOKUP(L62,Store_Dim!A:E,3,TRUE)</f>
        <v>North</v>
      </c>
      <c r="O62" t="str">
        <f>VLOOKUP(L62,Store_Dim!A:E,4,TRUE)</f>
        <v>Danielmouth</v>
      </c>
      <c r="P62" t="str">
        <f>VLOOKUP(L62,Store_Dim!A:E,5,TRUE)</f>
        <v>Flagship</v>
      </c>
      <c r="Q62" t="s">
        <v>1807</v>
      </c>
      <c r="R62">
        <v>1</v>
      </c>
      <c r="S62" s="7">
        <v>8.9999999999999969E-2</v>
      </c>
      <c r="T62" s="11">
        <f t="shared" si="0"/>
        <v>198.83</v>
      </c>
      <c r="U62" s="11">
        <v>180.93530000000001</v>
      </c>
    </row>
    <row r="63" spans="1:21" hidden="1" x14ac:dyDescent="0.25">
      <c r="A63" t="s">
        <v>1865</v>
      </c>
      <c r="B63" s="9">
        <v>45716</v>
      </c>
      <c r="C63">
        <v>2</v>
      </c>
      <c r="D63">
        <v>2025</v>
      </c>
      <c r="E63" t="s">
        <v>758</v>
      </c>
      <c r="F63" t="str">
        <f>VLOOKUP(E63,Customer_Dim!A:F,4,TRUE)</f>
        <v>Female</v>
      </c>
      <c r="G63">
        <f>VLOOKUP(E63,Customer_Dim!A:F,3,TRUE)</f>
        <v>58</v>
      </c>
      <c r="H63" t="s">
        <v>1564</v>
      </c>
      <c r="I63" t="str">
        <f>VLOOKUP(H63,Product_Dim!A:C,2,TRUE)</f>
        <v>Knee Support Brace</v>
      </c>
      <c r="J63" t="str">
        <f>VLOOKUP(H63,Product_Dim!A:C,3,TRUE)</f>
        <v>Sports</v>
      </c>
      <c r="K63" t="str">
        <f>VLOOKUP(H63,Product_Dim!A:D,4,TRUE)</f>
        <v>Equipment</v>
      </c>
      <c r="L63" t="s">
        <v>1757</v>
      </c>
      <c r="M63" t="str">
        <f>VLOOKUP(L63,Store_Dim!A:E,2,TRUE)</f>
        <v>Mann-Austin</v>
      </c>
      <c r="N63" t="str">
        <f>VLOOKUP(L63,Store_Dim!A:E,3,TRUE)</f>
        <v>East</v>
      </c>
      <c r="O63" t="str">
        <f>VLOOKUP(L63,Store_Dim!A:E,4,TRUE)</f>
        <v>Vasquezborough</v>
      </c>
      <c r="P63" t="str">
        <f>VLOOKUP(L63,Store_Dim!A:E,5,TRUE)</f>
        <v>Online</v>
      </c>
      <c r="Q63" t="s">
        <v>1804</v>
      </c>
      <c r="R63">
        <v>1</v>
      </c>
      <c r="S63" s="7">
        <v>0.17999999999999994</v>
      </c>
      <c r="T63" s="11">
        <f t="shared" si="0"/>
        <v>374.91999999999996</v>
      </c>
      <c r="U63" s="11">
        <v>307.43439999999998</v>
      </c>
    </row>
    <row r="64" spans="1:21" x14ac:dyDescent="0.25">
      <c r="A64" t="s">
        <v>1866</v>
      </c>
      <c r="B64" s="9">
        <v>45515</v>
      </c>
      <c r="C64">
        <v>8</v>
      </c>
      <c r="D64">
        <v>2024</v>
      </c>
      <c r="E64" t="s">
        <v>1412</v>
      </c>
      <c r="F64" t="str">
        <f>VLOOKUP(E64,Customer_Dim!A:F,4,TRUE)</f>
        <v>Female</v>
      </c>
      <c r="G64">
        <f>VLOOKUP(E64,Customer_Dim!A:F,3,TRUE)</f>
        <v>45</v>
      </c>
      <c r="H64" t="s">
        <v>1712</v>
      </c>
      <c r="I64" t="str">
        <f>VLOOKUP(H64,Product_Dim!A:C,2,TRUE)</f>
        <v>USB-C Laptop Charger</v>
      </c>
      <c r="J64" t="str">
        <f>VLOOKUP(H64,Product_Dim!A:C,3,TRUE)</f>
        <v>Electronics</v>
      </c>
      <c r="K64" t="str">
        <f>VLOOKUP(H64,Product_Dim!A:D,4,TRUE)</f>
        <v>Computer</v>
      </c>
      <c r="L64" t="s">
        <v>1782</v>
      </c>
      <c r="M64" t="str">
        <f>VLOOKUP(L64,Store_Dim!A:E,2,TRUE)</f>
        <v>Frederick-Wright</v>
      </c>
      <c r="N64" t="str">
        <f>VLOOKUP(L64,Store_Dim!A:E,3,TRUE)</f>
        <v>West</v>
      </c>
      <c r="O64" t="str">
        <f>VLOOKUP(L64,Store_Dim!A:E,4,TRUE)</f>
        <v>New Jimmymouth</v>
      </c>
      <c r="P64" t="str">
        <f>VLOOKUP(L64,Store_Dim!A:E,5,TRUE)</f>
        <v>Flagship</v>
      </c>
      <c r="Q64" t="s">
        <v>1802</v>
      </c>
      <c r="R64">
        <v>1</v>
      </c>
      <c r="S64" s="7">
        <v>0.12</v>
      </c>
      <c r="T64" s="11">
        <f t="shared" si="0"/>
        <v>468.94</v>
      </c>
      <c r="U64" s="11">
        <v>412.66719999999998</v>
      </c>
    </row>
    <row r="65" spans="1:21" hidden="1" x14ac:dyDescent="0.25">
      <c r="A65" t="s">
        <v>1867</v>
      </c>
      <c r="B65" s="9">
        <v>45927</v>
      </c>
      <c r="C65">
        <v>9</v>
      </c>
      <c r="D65">
        <v>2025</v>
      </c>
      <c r="E65" t="s">
        <v>427</v>
      </c>
      <c r="F65" t="str">
        <f>VLOOKUP(E65,Customer_Dim!A:F,4,TRUE)</f>
        <v>Female</v>
      </c>
      <c r="G65">
        <f>VLOOKUP(E65,Customer_Dim!A:F,3,TRUE)</f>
        <v>62</v>
      </c>
      <c r="H65" t="s">
        <v>1704</v>
      </c>
      <c r="I65" t="str">
        <f>VLOOKUP(H65,Product_Dim!A:C,2,TRUE)</f>
        <v>Face Foundation Kit</v>
      </c>
      <c r="J65" t="str">
        <f>VLOOKUP(H65,Product_Dim!A:C,3,TRUE)</f>
        <v>Beauty</v>
      </c>
      <c r="K65" t="str">
        <f>VLOOKUP(H65,Product_Dim!A:D,4,TRUE)</f>
        <v>Makeup</v>
      </c>
      <c r="L65" t="s">
        <v>1772</v>
      </c>
      <c r="M65" t="str">
        <f>VLOOKUP(L65,Store_Dim!A:E,2,TRUE)</f>
        <v>Martinez, Adkins and Johnson</v>
      </c>
      <c r="N65" t="str">
        <f>VLOOKUP(L65,Store_Dim!A:E,3,TRUE)</f>
        <v>North</v>
      </c>
      <c r="O65" t="str">
        <f>VLOOKUP(L65,Store_Dim!A:E,4,TRUE)</f>
        <v>Danielmouth</v>
      </c>
      <c r="P65" t="str">
        <f>VLOOKUP(L65,Store_Dim!A:E,5,TRUE)</f>
        <v>Flagship</v>
      </c>
      <c r="Q65" t="s">
        <v>1802</v>
      </c>
      <c r="R65">
        <v>2</v>
      </c>
      <c r="S65" s="7">
        <v>5.0000000000000044E-2</v>
      </c>
      <c r="T65" s="11">
        <f t="shared" si="0"/>
        <v>121.37</v>
      </c>
      <c r="U65" s="11">
        <v>230.60300000000001</v>
      </c>
    </row>
    <row r="66" spans="1:21" hidden="1" x14ac:dyDescent="0.25">
      <c r="A66" t="s">
        <v>1868</v>
      </c>
      <c r="B66" s="9">
        <v>45914</v>
      </c>
      <c r="C66">
        <v>9</v>
      </c>
      <c r="D66">
        <v>2025</v>
      </c>
      <c r="E66" t="s">
        <v>805</v>
      </c>
      <c r="F66" t="str">
        <f>VLOOKUP(E66,Customer_Dim!A:F,4,TRUE)</f>
        <v>Male</v>
      </c>
      <c r="G66">
        <f>VLOOKUP(E66,Customer_Dim!A:F,3,TRUE)</f>
        <v>21</v>
      </c>
      <c r="H66" t="s">
        <v>1632</v>
      </c>
      <c r="I66" t="str">
        <f>VLOOKUP(H66,Product_Dim!A:C,2,TRUE)</f>
        <v>Men's Track Pants</v>
      </c>
      <c r="J66" t="str">
        <f>VLOOKUP(H66,Product_Dim!A:C,3,TRUE)</f>
        <v>Clothing</v>
      </c>
      <c r="K66" t="str">
        <f>VLOOKUP(H66,Product_Dim!A:D,4,TRUE)</f>
        <v>Bottoms</v>
      </c>
      <c r="L66" t="s">
        <v>1767</v>
      </c>
      <c r="M66" t="str">
        <f>VLOOKUP(L66,Store_Dim!A:E,2,TRUE)</f>
        <v>Martinez, Adkins and Johnson</v>
      </c>
      <c r="N66" t="str">
        <f>VLOOKUP(L66,Store_Dim!A:E,3,TRUE)</f>
        <v>North</v>
      </c>
      <c r="O66" t="str">
        <f>VLOOKUP(L66,Store_Dim!A:E,4,TRUE)</f>
        <v>Danielmouth</v>
      </c>
      <c r="P66" t="str">
        <f>VLOOKUP(L66,Store_Dim!A:E,5,TRUE)</f>
        <v>Flagship</v>
      </c>
      <c r="Q66" t="s">
        <v>1802</v>
      </c>
      <c r="R66">
        <v>3</v>
      </c>
      <c r="S66" s="7">
        <v>0</v>
      </c>
      <c r="T66" s="11">
        <f t="shared" ref="T66:T129" si="1" xml:space="preserve"> U66/ (R66 * (1 - S66))</f>
        <v>0</v>
      </c>
      <c r="U66" s="11">
        <v>0</v>
      </c>
    </row>
    <row r="67" spans="1:21" hidden="1" x14ac:dyDescent="0.25">
      <c r="A67" t="s">
        <v>1869</v>
      </c>
      <c r="B67" s="9">
        <v>45290</v>
      </c>
      <c r="C67">
        <v>12</v>
      </c>
      <c r="D67">
        <v>2023</v>
      </c>
      <c r="E67" t="s">
        <v>533</v>
      </c>
      <c r="F67" t="str">
        <f>VLOOKUP(E67,Customer_Dim!A:F,4,TRUE)</f>
        <v>Male</v>
      </c>
      <c r="G67">
        <f>VLOOKUP(E67,Customer_Dim!A:F,3,TRUE)</f>
        <v>37</v>
      </c>
      <c r="H67" t="s">
        <v>1724</v>
      </c>
      <c r="I67" t="str">
        <f>VLOOKUP(H67,Product_Dim!A:C,2,TRUE)</f>
        <v>Stainless Steel Cookware Set</v>
      </c>
      <c r="J67" t="str">
        <f>VLOOKUP(H67,Product_Dim!A:C,3,TRUE)</f>
        <v>Home</v>
      </c>
      <c r="K67" t="str">
        <f>VLOOKUP(H67,Product_Dim!A:D,4,TRUE)</f>
        <v>Kitchen</v>
      </c>
      <c r="L67" t="s">
        <v>1785</v>
      </c>
      <c r="M67" t="str">
        <f>VLOOKUP(L67,Store_Dim!A:E,2,TRUE)</f>
        <v>Holloway Ltd</v>
      </c>
      <c r="N67" t="str">
        <f>VLOOKUP(L67,Store_Dim!A:E,3,TRUE)</f>
        <v>North</v>
      </c>
      <c r="O67" t="str">
        <f>VLOOKUP(L67,Store_Dim!A:E,4,TRUE)</f>
        <v>Bensonhaven</v>
      </c>
      <c r="P67" t="str">
        <f>VLOOKUP(L67,Store_Dim!A:E,5,TRUE)</f>
        <v>Flagship</v>
      </c>
      <c r="Q67" t="s">
        <v>1802</v>
      </c>
      <c r="R67">
        <v>2</v>
      </c>
      <c r="S67" s="7">
        <v>0.24</v>
      </c>
      <c r="T67" s="11">
        <f t="shared" si="1"/>
        <v>856.56999999999994</v>
      </c>
      <c r="U67" s="11">
        <v>1301.9864</v>
      </c>
    </row>
    <row r="68" spans="1:21" hidden="1" x14ac:dyDescent="0.25">
      <c r="A68" t="s">
        <v>1870</v>
      </c>
      <c r="B68" s="9">
        <v>45213</v>
      </c>
      <c r="C68">
        <v>10</v>
      </c>
      <c r="D68">
        <v>2023</v>
      </c>
      <c r="E68" t="s">
        <v>847</v>
      </c>
      <c r="F68" t="str">
        <f>VLOOKUP(E68,Customer_Dim!A:F,4,TRUE)</f>
        <v>Female</v>
      </c>
      <c r="G68">
        <f>VLOOKUP(E68,Customer_Dim!A:F,3,TRUE)</f>
        <v>45</v>
      </c>
      <c r="H68" t="s">
        <v>1680</v>
      </c>
      <c r="I68" t="str">
        <f>VLOOKUP(H68,Product_Dim!A:C,2,TRUE)</f>
        <v>WiFi Mesh Router</v>
      </c>
      <c r="J68" t="str">
        <f>VLOOKUP(H68,Product_Dim!A:C,3,TRUE)</f>
        <v>Electronics</v>
      </c>
      <c r="K68" t="str">
        <f>VLOOKUP(H68,Product_Dim!A:D,4,TRUE)</f>
        <v>Appliances</v>
      </c>
      <c r="L68" t="s">
        <v>1739</v>
      </c>
      <c r="M68" t="str">
        <f>VLOOKUP(L68,Store_Dim!A:E,2,TRUE)</f>
        <v>Mann-Austin</v>
      </c>
      <c r="N68" t="str">
        <f>VLOOKUP(L68,Store_Dim!A:E,3,TRUE)</f>
        <v>East</v>
      </c>
      <c r="O68" t="str">
        <f>VLOOKUP(L68,Store_Dim!A:E,4,TRUE)</f>
        <v>Vasquezborough</v>
      </c>
      <c r="P68" t="str">
        <f>VLOOKUP(L68,Store_Dim!A:E,5,TRUE)</f>
        <v>Online</v>
      </c>
      <c r="Q68" t="s">
        <v>1802</v>
      </c>
      <c r="R68">
        <v>4</v>
      </c>
      <c r="S68" s="7">
        <v>0.17999999999999994</v>
      </c>
      <c r="T68" s="11">
        <f t="shared" si="1"/>
        <v>814.24999999999989</v>
      </c>
      <c r="U68" s="11">
        <v>2670.74</v>
      </c>
    </row>
    <row r="69" spans="1:21" hidden="1" x14ac:dyDescent="0.25">
      <c r="A69" t="s">
        <v>1871</v>
      </c>
      <c r="B69" s="9">
        <v>45255</v>
      </c>
      <c r="C69">
        <v>11</v>
      </c>
      <c r="D69">
        <v>2023</v>
      </c>
      <c r="E69" t="s">
        <v>1467</v>
      </c>
      <c r="F69" t="str">
        <f>VLOOKUP(E69,Customer_Dim!A:F,4,TRUE)</f>
        <v>Male</v>
      </c>
      <c r="G69">
        <f>VLOOKUP(E69,Customer_Dim!A:F,3,TRUE)</f>
        <v>48</v>
      </c>
      <c r="H69" t="s">
        <v>1550</v>
      </c>
      <c r="I69" t="str">
        <f>VLOOKUP(H69,Product_Dim!A:C,2,TRUE)</f>
        <v>Men's Graphic T-Shirt</v>
      </c>
      <c r="J69" t="str">
        <f>VLOOKUP(H69,Product_Dim!A:C,3,TRUE)</f>
        <v>Clothing</v>
      </c>
      <c r="K69" t="str">
        <f>VLOOKUP(H69,Product_Dim!A:D,4,TRUE)</f>
        <v>Tops</v>
      </c>
      <c r="L69" t="s">
        <v>1739</v>
      </c>
      <c r="M69" t="str">
        <f>VLOOKUP(L69,Store_Dim!A:E,2,TRUE)</f>
        <v>Mann-Austin</v>
      </c>
      <c r="N69" t="str">
        <f>VLOOKUP(L69,Store_Dim!A:E,3,TRUE)</f>
        <v>East</v>
      </c>
      <c r="O69" t="str">
        <f>VLOOKUP(L69,Store_Dim!A:E,4,TRUE)</f>
        <v>Vasquezborough</v>
      </c>
      <c r="P69" t="str">
        <f>VLOOKUP(L69,Store_Dim!A:E,5,TRUE)</f>
        <v>Online</v>
      </c>
      <c r="Q69" t="s">
        <v>1804</v>
      </c>
      <c r="R69">
        <v>1</v>
      </c>
      <c r="S69" s="7">
        <v>0.19999999999999996</v>
      </c>
      <c r="T69" s="11">
        <f t="shared" si="1"/>
        <v>989.17</v>
      </c>
      <c r="U69" s="11">
        <v>791.33600000000001</v>
      </c>
    </row>
    <row r="70" spans="1:21" hidden="1" x14ac:dyDescent="0.25">
      <c r="A70" t="s">
        <v>1872</v>
      </c>
      <c r="B70" s="9">
        <v>45270</v>
      </c>
      <c r="C70">
        <v>12</v>
      </c>
      <c r="D70">
        <v>2023</v>
      </c>
      <c r="E70" t="s">
        <v>1147</v>
      </c>
      <c r="F70" t="str">
        <f>VLOOKUP(E70,Customer_Dim!A:F,4,TRUE)</f>
        <v>Male</v>
      </c>
      <c r="G70">
        <f>VLOOKUP(E70,Customer_Dim!A:F,3,TRUE)</f>
        <v>28</v>
      </c>
      <c r="H70" t="s">
        <v>1670</v>
      </c>
      <c r="I70" t="str">
        <f>VLOOKUP(H70,Product_Dim!A:C,2,TRUE)</f>
        <v>Professional Jump Rope</v>
      </c>
      <c r="J70" t="str">
        <f>VLOOKUP(H70,Product_Dim!A:C,3,TRUE)</f>
        <v>Sports</v>
      </c>
      <c r="K70" t="str">
        <f>VLOOKUP(H70,Product_Dim!A:D,4,TRUE)</f>
        <v>Fitness</v>
      </c>
      <c r="L70" t="s">
        <v>1767</v>
      </c>
      <c r="M70" t="str">
        <f>VLOOKUP(L70,Store_Dim!A:E,2,TRUE)</f>
        <v>Martinez, Adkins and Johnson</v>
      </c>
      <c r="N70" t="str">
        <f>VLOOKUP(L70,Store_Dim!A:E,3,TRUE)</f>
        <v>North</v>
      </c>
      <c r="O70" t="str">
        <f>VLOOKUP(L70,Store_Dim!A:E,4,TRUE)</f>
        <v>Danielmouth</v>
      </c>
      <c r="P70" t="str">
        <f>VLOOKUP(L70,Store_Dim!A:E,5,TRUE)</f>
        <v>Flagship</v>
      </c>
      <c r="Q70" t="s">
        <v>1802</v>
      </c>
      <c r="R70">
        <v>4</v>
      </c>
      <c r="S70" s="7">
        <v>0.17999999999999994</v>
      </c>
      <c r="T70" s="11">
        <f t="shared" si="1"/>
        <v>62.48</v>
      </c>
      <c r="U70" s="11">
        <v>204.93440000000001</v>
      </c>
    </row>
    <row r="71" spans="1:21" hidden="1" x14ac:dyDescent="0.25">
      <c r="A71" t="s">
        <v>1873</v>
      </c>
      <c r="B71" s="9">
        <v>45897</v>
      </c>
      <c r="C71">
        <v>8</v>
      </c>
      <c r="D71">
        <v>2025</v>
      </c>
      <c r="E71" t="s">
        <v>1294</v>
      </c>
      <c r="F71" t="str">
        <f>VLOOKUP(E71,Customer_Dim!A:F,4,TRUE)</f>
        <v>Male</v>
      </c>
      <c r="G71">
        <f>VLOOKUP(E71,Customer_Dim!A:F,3,TRUE)</f>
        <v>35</v>
      </c>
      <c r="H71" t="s">
        <v>1552</v>
      </c>
      <c r="I71" t="str">
        <f>VLOOKUP(H71,Product_Dim!A:C,2,TRUE)</f>
        <v>Men's Graphic T-Shirt</v>
      </c>
      <c r="J71" t="str">
        <f>VLOOKUP(H71,Product_Dim!A:C,3,TRUE)</f>
        <v>Clothing</v>
      </c>
      <c r="K71" t="str">
        <f>VLOOKUP(H71,Product_Dim!A:D,4,TRUE)</f>
        <v>Tops</v>
      </c>
      <c r="L71" t="s">
        <v>1782</v>
      </c>
      <c r="M71" t="str">
        <f>VLOOKUP(L71,Store_Dim!A:E,2,TRUE)</f>
        <v>Frederick-Wright</v>
      </c>
      <c r="N71" t="str">
        <f>VLOOKUP(L71,Store_Dim!A:E,3,TRUE)</f>
        <v>West</v>
      </c>
      <c r="O71" t="str">
        <f>VLOOKUP(L71,Store_Dim!A:E,4,TRUE)</f>
        <v>New Jimmymouth</v>
      </c>
      <c r="P71" t="str">
        <f>VLOOKUP(L71,Store_Dim!A:E,5,TRUE)</f>
        <v>Flagship</v>
      </c>
      <c r="Q71" t="s">
        <v>1802</v>
      </c>
      <c r="R71">
        <v>4</v>
      </c>
      <c r="S71" s="7">
        <v>0.24</v>
      </c>
      <c r="T71" s="11">
        <f t="shared" si="1"/>
        <v>561.24</v>
      </c>
      <c r="U71" s="11">
        <v>1706.1695999999999</v>
      </c>
    </row>
    <row r="72" spans="1:21" hidden="1" x14ac:dyDescent="0.25">
      <c r="A72" t="s">
        <v>1874</v>
      </c>
      <c r="B72" s="9">
        <v>45849</v>
      </c>
      <c r="C72">
        <v>7</v>
      </c>
      <c r="D72">
        <v>2025</v>
      </c>
      <c r="E72" t="s">
        <v>212</v>
      </c>
      <c r="F72" t="str">
        <f>VLOOKUP(E72,Customer_Dim!A:F,4,TRUE)</f>
        <v>Male</v>
      </c>
      <c r="G72">
        <f>VLOOKUP(E72,Customer_Dim!A:F,3,TRUE)</f>
        <v>51</v>
      </c>
      <c r="H72" t="s">
        <v>1646</v>
      </c>
      <c r="I72" t="str">
        <f>VLOOKUP(H72,Product_Dim!A:C,2,TRUE)</f>
        <v>Luxury Perfume Spray</v>
      </c>
      <c r="J72" t="str">
        <f>VLOOKUP(H72,Product_Dim!A:C,3,TRUE)</f>
        <v>Beauty</v>
      </c>
      <c r="K72" t="str">
        <f>VLOOKUP(H72,Product_Dim!A:D,4,TRUE)</f>
        <v>Fragrance</v>
      </c>
      <c r="L72" t="s">
        <v>1751</v>
      </c>
      <c r="M72" t="str">
        <f>VLOOKUP(L72,Store_Dim!A:E,2,TRUE)</f>
        <v>Mann-Austin</v>
      </c>
      <c r="N72" t="str">
        <f>VLOOKUP(L72,Store_Dim!A:E,3,TRUE)</f>
        <v>East</v>
      </c>
      <c r="O72" t="str">
        <f>VLOOKUP(L72,Store_Dim!A:E,4,TRUE)</f>
        <v>Vasquezborough</v>
      </c>
      <c r="P72" t="str">
        <f>VLOOKUP(L72,Store_Dim!A:E,5,TRUE)</f>
        <v>Online</v>
      </c>
      <c r="Q72" t="s">
        <v>1807</v>
      </c>
      <c r="R72">
        <v>3</v>
      </c>
      <c r="S72" s="7">
        <v>0</v>
      </c>
      <c r="T72" s="11">
        <f t="shared" si="1"/>
        <v>0</v>
      </c>
      <c r="U72" s="11">
        <v>0</v>
      </c>
    </row>
    <row r="73" spans="1:21" hidden="1" x14ac:dyDescent="0.25">
      <c r="A73" t="s">
        <v>1875</v>
      </c>
      <c r="B73" s="9">
        <v>45889</v>
      </c>
      <c r="C73">
        <v>8</v>
      </c>
      <c r="D73">
        <v>2025</v>
      </c>
      <c r="E73" t="s">
        <v>551</v>
      </c>
      <c r="F73" t="str">
        <f>VLOOKUP(E73,Customer_Dim!A:F,4,TRUE)</f>
        <v>Female</v>
      </c>
      <c r="G73">
        <f>VLOOKUP(E73,Customer_Dim!A:F,3,TRUE)</f>
        <v>36</v>
      </c>
      <c r="H73" t="s">
        <v>1670</v>
      </c>
      <c r="I73" t="str">
        <f>VLOOKUP(H73,Product_Dim!A:C,2,TRUE)</f>
        <v>Professional Jump Rope</v>
      </c>
      <c r="J73" t="str">
        <f>VLOOKUP(H73,Product_Dim!A:C,3,TRUE)</f>
        <v>Sports</v>
      </c>
      <c r="K73" t="str">
        <f>VLOOKUP(H73,Product_Dim!A:D,4,TRUE)</f>
        <v>Fitness</v>
      </c>
      <c r="L73" t="s">
        <v>1735</v>
      </c>
      <c r="M73" t="str">
        <f>VLOOKUP(L73,Store_Dim!A:E,2,TRUE)</f>
        <v>Martinez, Adkins and Johnson</v>
      </c>
      <c r="N73" t="str">
        <f>VLOOKUP(L73,Store_Dim!A:E,3,TRUE)</f>
        <v>North</v>
      </c>
      <c r="O73" t="str">
        <f>VLOOKUP(L73,Store_Dim!A:E,4,TRUE)</f>
        <v>Danielmouth</v>
      </c>
      <c r="P73" t="str">
        <f>VLOOKUP(L73,Store_Dim!A:E,5,TRUE)</f>
        <v>Flagship</v>
      </c>
      <c r="Q73" t="s">
        <v>1802</v>
      </c>
      <c r="R73">
        <v>2</v>
      </c>
      <c r="S73" s="7">
        <v>7.0000000000000062E-2</v>
      </c>
      <c r="T73" s="11">
        <f t="shared" si="1"/>
        <v>668.30000000000007</v>
      </c>
      <c r="U73" s="11">
        <v>1243.038</v>
      </c>
    </row>
    <row r="74" spans="1:21" x14ac:dyDescent="0.25">
      <c r="A74" t="s">
        <v>1876</v>
      </c>
      <c r="B74" s="9">
        <v>45533</v>
      </c>
      <c r="C74">
        <v>8</v>
      </c>
      <c r="D74">
        <v>2024</v>
      </c>
      <c r="E74" t="s">
        <v>1255</v>
      </c>
      <c r="F74" t="str">
        <f>VLOOKUP(E74,Customer_Dim!A:F,4,TRUE)</f>
        <v>Male</v>
      </c>
      <c r="G74">
        <f>VLOOKUP(E74,Customer_Dim!A:F,3,TRUE)</f>
        <v>55</v>
      </c>
      <c r="H74" t="s">
        <v>1602</v>
      </c>
      <c r="I74" t="str">
        <f>VLOOKUP(H74,Product_Dim!A:C,2,TRUE)</f>
        <v>Sports Water Hydration Pack</v>
      </c>
      <c r="J74" t="str">
        <f>VLOOKUP(H74,Product_Dim!A:C,3,TRUE)</f>
        <v>Sports</v>
      </c>
      <c r="K74" t="str">
        <f>VLOOKUP(H74,Product_Dim!A:D,4,TRUE)</f>
        <v>Outdoor</v>
      </c>
      <c r="L74" t="s">
        <v>1751</v>
      </c>
      <c r="M74" t="str">
        <f>VLOOKUP(L74,Store_Dim!A:E,2,TRUE)</f>
        <v>Mann-Austin</v>
      </c>
      <c r="N74" t="str">
        <f>VLOOKUP(L74,Store_Dim!A:E,3,TRUE)</f>
        <v>East</v>
      </c>
      <c r="O74" t="str">
        <f>VLOOKUP(L74,Store_Dim!A:E,4,TRUE)</f>
        <v>Vasquezborough</v>
      </c>
      <c r="P74" t="str">
        <f>VLOOKUP(L74,Store_Dim!A:E,5,TRUE)</f>
        <v>Online</v>
      </c>
      <c r="Q74" t="s">
        <v>1802</v>
      </c>
      <c r="R74">
        <v>1</v>
      </c>
      <c r="S74" s="7">
        <v>9.000000000000008E-2</v>
      </c>
      <c r="T74" s="11">
        <f t="shared" si="1"/>
        <v>553.82000000000028</v>
      </c>
      <c r="U74" s="11">
        <v>503.97620000000018</v>
      </c>
    </row>
    <row r="75" spans="1:21" x14ac:dyDescent="0.25">
      <c r="A75" t="s">
        <v>1877</v>
      </c>
      <c r="B75" s="9">
        <v>45626</v>
      </c>
      <c r="C75">
        <v>11</v>
      </c>
      <c r="D75">
        <v>2024</v>
      </c>
      <c r="E75" t="s">
        <v>143</v>
      </c>
      <c r="F75" t="str">
        <f>VLOOKUP(E75,Customer_Dim!A:F,4,TRUE)</f>
        <v>Female</v>
      </c>
      <c r="G75">
        <f>VLOOKUP(E75,Customer_Dim!A:F,3,TRUE)</f>
        <v>27</v>
      </c>
      <c r="H75" t="s">
        <v>1616</v>
      </c>
      <c r="I75" t="str">
        <f>VLOOKUP(H75,Product_Dim!A:C,2,TRUE)</f>
        <v>High-Grip Football</v>
      </c>
      <c r="J75" t="str">
        <f>VLOOKUP(H75,Product_Dim!A:C,3,TRUE)</f>
        <v>Sports</v>
      </c>
      <c r="K75" t="str">
        <f>VLOOKUP(H75,Product_Dim!A:D,4,TRUE)</f>
        <v>Team Sports</v>
      </c>
      <c r="L75" t="s">
        <v>1770</v>
      </c>
      <c r="M75" t="str">
        <f>VLOOKUP(L75,Store_Dim!A:E,2,TRUE)</f>
        <v>Martinez, Adkins and Johnson</v>
      </c>
      <c r="N75" t="str">
        <f>VLOOKUP(L75,Store_Dim!A:E,3,TRUE)</f>
        <v>North</v>
      </c>
      <c r="O75" t="str">
        <f>VLOOKUP(L75,Store_Dim!A:E,4,TRUE)</f>
        <v>Danielmouth</v>
      </c>
      <c r="P75" t="str">
        <f>VLOOKUP(L75,Store_Dim!A:E,5,TRUE)</f>
        <v>Flagship</v>
      </c>
      <c r="Q75" t="s">
        <v>1802</v>
      </c>
      <c r="R75">
        <v>2</v>
      </c>
      <c r="S75" s="7">
        <v>0.13</v>
      </c>
      <c r="T75" s="11">
        <f t="shared" si="1"/>
        <v>556.42999999999995</v>
      </c>
      <c r="U75" s="11">
        <v>968.18819999999994</v>
      </c>
    </row>
    <row r="76" spans="1:21" hidden="1" x14ac:dyDescent="0.25">
      <c r="A76" t="s">
        <v>1878</v>
      </c>
      <c r="B76" s="9">
        <v>45942</v>
      </c>
      <c r="C76">
        <v>10</v>
      </c>
      <c r="D76">
        <v>2025</v>
      </c>
      <c r="E76" t="s">
        <v>858</v>
      </c>
      <c r="F76" t="str">
        <f>VLOOKUP(E76,Customer_Dim!A:F,4,TRUE)</f>
        <v>Male</v>
      </c>
      <c r="G76">
        <f>VLOOKUP(E76,Customer_Dim!A:F,3,TRUE)</f>
        <v>23</v>
      </c>
      <c r="H76" t="s">
        <v>1566</v>
      </c>
      <c r="I76" t="str">
        <f>VLOOKUP(H76,Product_Dim!A:C,2,TRUE)</f>
        <v>Outdoor Sports Water Bottle</v>
      </c>
      <c r="J76" t="str">
        <f>VLOOKUP(H76,Product_Dim!A:C,3,TRUE)</f>
        <v>Sports</v>
      </c>
      <c r="K76" t="str">
        <f>VLOOKUP(H76,Product_Dim!A:D,4,TRUE)</f>
        <v>Accessories</v>
      </c>
      <c r="L76" t="s">
        <v>1760</v>
      </c>
      <c r="M76" t="str">
        <f>VLOOKUP(L76,Store_Dim!A:E,2,TRUE)</f>
        <v>Mann-Austin</v>
      </c>
      <c r="N76" t="str">
        <f>VLOOKUP(L76,Store_Dim!A:E,3,TRUE)</f>
        <v>East</v>
      </c>
      <c r="O76" t="str">
        <f>VLOOKUP(L76,Store_Dim!A:E,4,TRUE)</f>
        <v>Vasquezborough</v>
      </c>
      <c r="P76" t="str">
        <f>VLOOKUP(L76,Store_Dim!A:E,5,TRUE)</f>
        <v>Online</v>
      </c>
      <c r="Q76" t="s">
        <v>1807</v>
      </c>
      <c r="R76">
        <v>1</v>
      </c>
      <c r="S76" s="7">
        <v>9.9999999999999978E-2</v>
      </c>
      <c r="T76" s="11">
        <f t="shared" si="1"/>
        <v>184.98</v>
      </c>
      <c r="U76" s="11">
        <v>166.482</v>
      </c>
    </row>
    <row r="77" spans="1:21" x14ac:dyDescent="0.25">
      <c r="A77" t="s">
        <v>1879</v>
      </c>
      <c r="B77" s="9">
        <v>45500</v>
      </c>
      <c r="C77">
        <v>7</v>
      </c>
      <c r="D77">
        <v>2024</v>
      </c>
      <c r="E77" t="s">
        <v>137</v>
      </c>
      <c r="F77" t="str">
        <f>VLOOKUP(E77,Customer_Dim!A:F,4,TRUE)</f>
        <v>Male</v>
      </c>
      <c r="G77">
        <f>VLOOKUP(E77,Customer_Dim!A:F,3,TRUE)</f>
        <v>52</v>
      </c>
      <c r="H77" t="s">
        <v>1720</v>
      </c>
      <c r="I77" t="str">
        <f>VLOOKUP(H77,Product_Dim!A:C,2,TRUE)</f>
        <v>Cricket Bat</v>
      </c>
      <c r="J77" t="str">
        <f>VLOOKUP(H77,Product_Dim!A:C,3,TRUE)</f>
        <v>Sports</v>
      </c>
      <c r="K77" t="str">
        <f>VLOOKUP(H77,Product_Dim!A:D,4,TRUE)</f>
        <v>Team Sports</v>
      </c>
      <c r="L77" t="s">
        <v>1772</v>
      </c>
      <c r="M77" t="str">
        <f>VLOOKUP(L77,Store_Dim!A:E,2,TRUE)</f>
        <v>Martinez, Adkins and Johnson</v>
      </c>
      <c r="N77" t="str">
        <f>VLOOKUP(L77,Store_Dim!A:E,3,TRUE)</f>
        <v>North</v>
      </c>
      <c r="O77" t="str">
        <f>VLOOKUP(L77,Store_Dim!A:E,4,TRUE)</f>
        <v>Danielmouth</v>
      </c>
      <c r="P77" t="str">
        <f>VLOOKUP(L77,Store_Dim!A:E,5,TRUE)</f>
        <v>Flagship</v>
      </c>
      <c r="Q77" t="s">
        <v>1802</v>
      </c>
      <c r="R77">
        <v>4</v>
      </c>
      <c r="S77" s="7">
        <v>0.22999999999999998</v>
      </c>
      <c r="T77" s="11">
        <f t="shared" si="1"/>
        <v>700.18</v>
      </c>
      <c r="U77" s="11">
        <v>2156.5544</v>
      </c>
    </row>
    <row r="78" spans="1:21" hidden="1" x14ac:dyDescent="0.25">
      <c r="A78" t="s">
        <v>1880</v>
      </c>
      <c r="B78" s="9">
        <v>45285</v>
      </c>
      <c r="C78">
        <v>12</v>
      </c>
      <c r="D78">
        <v>2023</v>
      </c>
      <c r="E78" t="s">
        <v>82</v>
      </c>
      <c r="F78" t="str">
        <f>VLOOKUP(E78,Customer_Dim!A:F,4,TRUE)</f>
        <v>Female</v>
      </c>
      <c r="G78">
        <f>VLOOKUP(E78,Customer_Dim!A:F,3,TRUE)</f>
        <v>46</v>
      </c>
      <c r="H78" t="s">
        <v>1678</v>
      </c>
      <c r="I78" t="str">
        <f>VLOOKUP(H78,Product_Dim!A:C,2,TRUE)</f>
        <v>Wireless Mouse</v>
      </c>
      <c r="J78" t="str">
        <f>VLOOKUP(H78,Product_Dim!A:C,3,TRUE)</f>
        <v>Electronics</v>
      </c>
      <c r="K78" t="str">
        <f>VLOOKUP(H78,Product_Dim!A:D,4,TRUE)</f>
        <v>Computer</v>
      </c>
      <c r="L78" t="s">
        <v>1767</v>
      </c>
      <c r="M78" t="str">
        <f>VLOOKUP(L78,Store_Dim!A:E,2,TRUE)</f>
        <v>Martinez, Adkins and Johnson</v>
      </c>
      <c r="N78" t="str">
        <f>VLOOKUP(L78,Store_Dim!A:E,3,TRUE)</f>
        <v>North</v>
      </c>
      <c r="O78" t="str">
        <f>VLOOKUP(L78,Store_Dim!A:E,4,TRUE)</f>
        <v>Danielmouth</v>
      </c>
      <c r="P78" t="str">
        <f>VLOOKUP(L78,Store_Dim!A:E,5,TRUE)</f>
        <v>Flagship</v>
      </c>
      <c r="Q78" t="s">
        <v>1802</v>
      </c>
      <c r="R78">
        <v>2</v>
      </c>
      <c r="S78" s="7">
        <v>0.25</v>
      </c>
      <c r="T78" s="11">
        <f t="shared" si="1"/>
        <v>686.31</v>
      </c>
      <c r="U78" s="11">
        <v>1029.4649999999999</v>
      </c>
    </row>
    <row r="79" spans="1:21" hidden="1" x14ac:dyDescent="0.25">
      <c r="A79" t="s">
        <v>1881</v>
      </c>
      <c r="B79" s="9">
        <v>45800</v>
      </c>
      <c r="C79">
        <v>5</v>
      </c>
      <c r="D79">
        <v>2025</v>
      </c>
      <c r="E79" t="s">
        <v>37</v>
      </c>
      <c r="F79" t="str">
        <f>VLOOKUP(E79,Customer_Dim!A:F,4,TRUE)</f>
        <v>Female</v>
      </c>
      <c r="G79">
        <f>VLOOKUP(E79,Customer_Dim!A:F,3,TRUE)</f>
        <v>29</v>
      </c>
      <c r="H79" t="s">
        <v>1660</v>
      </c>
      <c r="I79" t="str">
        <f>VLOOKUP(H79,Product_Dim!A:C,2,TRUE)</f>
        <v>Smart LED Light Strip</v>
      </c>
      <c r="J79" t="str">
        <f>VLOOKUP(H79,Product_Dim!A:C,3,TRUE)</f>
        <v>Electronics</v>
      </c>
      <c r="K79" t="str">
        <f>VLOOKUP(H79,Product_Dim!A:D,4,TRUE)</f>
        <v>Accessories</v>
      </c>
      <c r="L79" t="s">
        <v>1779</v>
      </c>
      <c r="M79" t="str">
        <f>VLOOKUP(L79,Store_Dim!A:E,2,TRUE)</f>
        <v>Shelton PLC</v>
      </c>
      <c r="N79" t="str">
        <f>VLOOKUP(L79,Store_Dim!A:E,3,TRUE)</f>
        <v>North</v>
      </c>
      <c r="O79" t="str">
        <f>VLOOKUP(L79,Store_Dim!A:E,4,TRUE)</f>
        <v>East Jenniferstad</v>
      </c>
      <c r="P79" t="str">
        <f>VLOOKUP(L79,Store_Dim!A:E,5,TRUE)</f>
        <v>Flagship</v>
      </c>
      <c r="Q79" t="s">
        <v>1807</v>
      </c>
      <c r="R79">
        <v>1</v>
      </c>
      <c r="S79" s="7">
        <v>0.27</v>
      </c>
      <c r="T79" s="11">
        <f t="shared" si="1"/>
        <v>687.82</v>
      </c>
      <c r="U79" s="11">
        <v>502.10860000000002</v>
      </c>
    </row>
    <row r="80" spans="1:21" x14ac:dyDescent="0.25">
      <c r="A80" t="s">
        <v>1882</v>
      </c>
      <c r="B80" s="9">
        <v>45609</v>
      </c>
      <c r="C80">
        <v>11</v>
      </c>
      <c r="D80">
        <v>2024</v>
      </c>
      <c r="E80" t="s">
        <v>707</v>
      </c>
      <c r="F80" t="str">
        <f>VLOOKUP(E80,Customer_Dim!A:F,4,TRUE)</f>
        <v>Male</v>
      </c>
      <c r="G80">
        <f>VLOOKUP(E80,Customer_Dim!A:F,3,TRUE)</f>
        <v>38</v>
      </c>
      <c r="H80" t="s">
        <v>1692</v>
      </c>
      <c r="I80" t="str">
        <f>VLOOKUP(H80,Product_Dim!A:C,2,TRUE)</f>
        <v>Hydrating Face Cleanser</v>
      </c>
      <c r="J80" t="str">
        <f>VLOOKUP(H80,Product_Dim!A:C,3,TRUE)</f>
        <v>Beauty</v>
      </c>
      <c r="K80" t="str">
        <f>VLOOKUP(H80,Product_Dim!A:D,4,TRUE)</f>
        <v>Skincare</v>
      </c>
      <c r="L80" t="s">
        <v>1760</v>
      </c>
      <c r="M80" t="str">
        <f>VLOOKUP(L80,Store_Dim!A:E,2,TRUE)</f>
        <v>Mann-Austin</v>
      </c>
      <c r="N80" t="str">
        <f>VLOOKUP(L80,Store_Dim!A:E,3,TRUE)</f>
        <v>East</v>
      </c>
      <c r="O80" t="str">
        <f>VLOOKUP(L80,Store_Dim!A:E,4,TRUE)</f>
        <v>Vasquezborough</v>
      </c>
      <c r="P80" t="str">
        <f>VLOOKUP(L80,Store_Dim!A:E,5,TRUE)</f>
        <v>Online</v>
      </c>
      <c r="Q80" t="s">
        <v>1802</v>
      </c>
      <c r="R80">
        <v>2</v>
      </c>
      <c r="S80" s="7">
        <v>0.16000000000000003</v>
      </c>
      <c r="T80" s="11">
        <f t="shared" si="1"/>
        <v>900.55000000000007</v>
      </c>
      <c r="U80" s="11">
        <v>1512.924</v>
      </c>
    </row>
    <row r="81" spans="1:21" hidden="1" x14ac:dyDescent="0.25">
      <c r="A81" t="s">
        <v>1883</v>
      </c>
      <c r="B81" s="9">
        <v>45268</v>
      </c>
      <c r="C81">
        <v>12</v>
      </c>
      <c r="D81">
        <v>2023</v>
      </c>
      <c r="E81" t="s">
        <v>394</v>
      </c>
      <c r="F81" t="str">
        <f>VLOOKUP(E81,Customer_Dim!A:F,4,TRUE)</f>
        <v>Female</v>
      </c>
      <c r="G81">
        <f>VLOOKUP(E81,Customer_Dim!A:F,3,TRUE)</f>
        <v>53</v>
      </c>
      <c r="H81" t="s">
        <v>1568</v>
      </c>
      <c r="I81" t="str">
        <f>VLOOKUP(H81,Product_Dim!A:C,2,TRUE)</f>
        <v>Multi-Purpose Storage Box</v>
      </c>
      <c r="J81" t="str">
        <f>VLOOKUP(H81,Product_Dim!A:C,3,TRUE)</f>
        <v>Home</v>
      </c>
      <c r="K81" t="str">
        <f>VLOOKUP(H81,Product_Dim!A:D,4,TRUE)</f>
        <v>Storage</v>
      </c>
      <c r="L81" t="s">
        <v>1739</v>
      </c>
      <c r="M81" t="str">
        <f>VLOOKUP(L81,Store_Dim!A:E,2,TRUE)</f>
        <v>Mann-Austin</v>
      </c>
      <c r="N81" t="str">
        <f>VLOOKUP(L81,Store_Dim!A:E,3,TRUE)</f>
        <v>East</v>
      </c>
      <c r="O81" t="str">
        <f>VLOOKUP(L81,Store_Dim!A:E,4,TRUE)</f>
        <v>Vasquezborough</v>
      </c>
      <c r="P81" t="str">
        <f>VLOOKUP(L81,Store_Dim!A:E,5,TRUE)</f>
        <v>Online</v>
      </c>
      <c r="Q81" t="s">
        <v>1802</v>
      </c>
      <c r="R81">
        <v>1</v>
      </c>
      <c r="S81" s="7">
        <v>0.15000000000000002</v>
      </c>
      <c r="T81" s="11">
        <f t="shared" si="1"/>
        <v>341.17</v>
      </c>
      <c r="U81" s="11">
        <v>289.99450000000002</v>
      </c>
    </row>
    <row r="82" spans="1:21" hidden="1" x14ac:dyDescent="0.25">
      <c r="A82" t="s">
        <v>1884</v>
      </c>
      <c r="B82" s="9">
        <v>45885</v>
      </c>
      <c r="C82">
        <v>8</v>
      </c>
      <c r="D82">
        <v>2025</v>
      </c>
      <c r="E82" t="s">
        <v>573</v>
      </c>
      <c r="F82" t="str">
        <f>VLOOKUP(E82,Customer_Dim!A:F,4,TRUE)</f>
        <v>Male</v>
      </c>
      <c r="G82">
        <f>VLOOKUP(E82,Customer_Dim!A:F,3,TRUE)</f>
        <v>48</v>
      </c>
      <c r="H82" t="s">
        <v>1630</v>
      </c>
      <c r="I82" t="str">
        <f>VLOOKUP(H82,Product_Dim!A:C,2,TRUE)</f>
        <v>Rugby Ball</v>
      </c>
      <c r="J82" t="str">
        <f>VLOOKUP(H82,Product_Dim!A:C,3,TRUE)</f>
        <v>Sports</v>
      </c>
      <c r="K82" t="str">
        <f>VLOOKUP(H82,Product_Dim!A:D,4,TRUE)</f>
        <v>Team Sports</v>
      </c>
      <c r="L82" t="s">
        <v>1760</v>
      </c>
      <c r="M82" t="str">
        <f>VLOOKUP(L82,Store_Dim!A:E,2,TRUE)</f>
        <v>Mann-Austin</v>
      </c>
      <c r="N82" t="str">
        <f>VLOOKUP(L82,Store_Dim!A:E,3,TRUE)</f>
        <v>East</v>
      </c>
      <c r="O82" t="str">
        <f>VLOOKUP(L82,Store_Dim!A:E,4,TRUE)</f>
        <v>Vasquezborough</v>
      </c>
      <c r="P82" t="str">
        <f>VLOOKUP(L82,Store_Dim!A:E,5,TRUE)</f>
        <v>Online</v>
      </c>
      <c r="Q82" t="s">
        <v>1807</v>
      </c>
      <c r="R82">
        <v>1</v>
      </c>
      <c r="S82" s="7">
        <v>6.0000000000000053E-2</v>
      </c>
      <c r="T82" s="11">
        <f t="shared" si="1"/>
        <v>442.27</v>
      </c>
      <c r="U82" s="11">
        <v>415.73379999999997</v>
      </c>
    </row>
    <row r="83" spans="1:21" x14ac:dyDescent="0.25">
      <c r="A83" t="s">
        <v>1885</v>
      </c>
      <c r="B83" s="9">
        <v>45616</v>
      </c>
      <c r="C83">
        <v>11</v>
      </c>
      <c r="D83">
        <v>2024</v>
      </c>
      <c r="E83" t="s">
        <v>800</v>
      </c>
      <c r="F83" t="str">
        <f>VLOOKUP(E83,Customer_Dim!A:F,4,TRUE)</f>
        <v>Male</v>
      </c>
      <c r="G83">
        <f>VLOOKUP(E83,Customer_Dim!A:F,3,TRUE)</f>
        <v>32</v>
      </c>
      <c r="H83" t="s">
        <v>1668</v>
      </c>
      <c r="I83" t="str">
        <f>VLOOKUP(H83,Product_Dim!A:C,2,TRUE)</f>
        <v>Hair Repair Oil Treatment</v>
      </c>
      <c r="J83" t="str">
        <f>VLOOKUP(H83,Product_Dim!A:C,3,TRUE)</f>
        <v>Beauty</v>
      </c>
      <c r="K83" t="str">
        <f>VLOOKUP(H83,Product_Dim!A:D,4,TRUE)</f>
        <v>Haircare</v>
      </c>
      <c r="L83" t="s">
        <v>1764</v>
      </c>
      <c r="M83" t="str">
        <f>VLOOKUP(L83,Store_Dim!A:E,2,TRUE)</f>
        <v>Mann-Austin</v>
      </c>
      <c r="N83" t="str">
        <f>VLOOKUP(L83,Store_Dim!A:E,3,TRUE)</f>
        <v>East</v>
      </c>
      <c r="O83" t="str">
        <f>VLOOKUP(L83,Store_Dim!A:E,4,TRUE)</f>
        <v>Vasquezborough</v>
      </c>
      <c r="P83" t="str">
        <f>VLOOKUP(L83,Store_Dim!A:E,5,TRUE)</f>
        <v>Online</v>
      </c>
      <c r="Q83" t="s">
        <v>1804</v>
      </c>
      <c r="R83">
        <v>1</v>
      </c>
      <c r="S83" s="7">
        <v>0.25</v>
      </c>
      <c r="T83" s="11">
        <f t="shared" si="1"/>
        <v>363.73</v>
      </c>
      <c r="U83" s="11">
        <v>272.79750000000001</v>
      </c>
    </row>
    <row r="84" spans="1:21" x14ac:dyDescent="0.25">
      <c r="A84" t="s">
        <v>1886</v>
      </c>
      <c r="B84" s="9">
        <v>45518</v>
      </c>
      <c r="C84">
        <v>8</v>
      </c>
      <c r="D84">
        <v>2024</v>
      </c>
      <c r="E84" t="s">
        <v>1165</v>
      </c>
      <c r="F84" t="str">
        <f>VLOOKUP(E84,Customer_Dim!A:F,4,TRUE)</f>
        <v>Female</v>
      </c>
      <c r="G84">
        <f>VLOOKUP(E84,Customer_Dim!A:F,3,TRUE)</f>
        <v>44</v>
      </c>
      <c r="H84" t="s">
        <v>1708</v>
      </c>
      <c r="I84" t="str">
        <f>VLOOKUP(H84,Product_Dim!A:C,2,TRUE)</f>
        <v>Women's High Heels</v>
      </c>
      <c r="J84" t="str">
        <f>VLOOKUP(H84,Product_Dim!A:C,3,TRUE)</f>
        <v>Clothing</v>
      </c>
      <c r="K84" t="str">
        <f>VLOOKUP(H84,Product_Dim!A:D,4,TRUE)</f>
        <v>Footwear</v>
      </c>
      <c r="L84" t="s">
        <v>1785</v>
      </c>
      <c r="M84" t="str">
        <f>VLOOKUP(L84,Store_Dim!A:E,2,TRUE)</f>
        <v>Holloway Ltd</v>
      </c>
      <c r="N84" t="str">
        <f>VLOOKUP(L84,Store_Dim!A:E,3,TRUE)</f>
        <v>North</v>
      </c>
      <c r="O84" t="str">
        <f>VLOOKUP(L84,Store_Dim!A:E,4,TRUE)</f>
        <v>Bensonhaven</v>
      </c>
      <c r="P84" t="str">
        <f>VLOOKUP(L84,Store_Dim!A:E,5,TRUE)</f>
        <v>Flagship</v>
      </c>
      <c r="Q84" t="s">
        <v>1804</v>
      </c>
      <c r="R84">
        <v>2</v>
      </c>
      <c r="S84" s="7">
        <v>0.16000000000000003</v>
      </c>
      <c r="T84" s="11">
        <f t="shared" si="1"/>
        <v>601.33000000000004</v>
      </c>
      <c r="U84" s="11">
        <v>1010.2344000000001</v>
      </c>
    </row>
    <row r="85" spans="1:21" x14ac:dyDescent="0.25">
      <c r="A85" t="s">
        <v>1887</v>
      </c>
      <c r="B85" s="9">
        <v>45427</v>
      </c>
      <c r="C85">
        <v>5</v>
      </c>
      <c r="D85">
        <v>2024</v>
      </c>
      <c r="E85" t="s">
        <v>1237</v>
      </c>
      <c r="F85" t="str">
        <f>VLOOKUP(E85,Customer_Dim!A:F,4,TRUE)</f>
        <v>Male</v>
      </c>
      <c r="G85">
        <f>VLOOKUP(E85,Customer_Dim!A:F,3,TRUE)</f>
        <v>34</v>
      </c>
      <c r="H85" t="s">
        <v>1560</v>
      </c>
      <c r="I85" t="str">
        <f>VLOOKUP(H85,Product_Dim!A:C,2,TRUE)</f>
        <v>Soccer Training Cone Set</v>
      </c>
      <c r="J85" t="str">
        <f>VLOOKUP(H85,Product_Dim!A:C,3,TRUE)</f>
        <v>Sports</v>
      </c>
      <c r="K85" t="str">
        <f>VLOOKUP(H85,Product_Dim!A:D,4,TRUE)</f>
        <v>Accessories</v>
      </c>
      <c r="L85" t="s">
        <v>1788</v>
      </c>
      <c r="M85" t="str">
        <f>VLOOKUP(L85,Store_Dim!A:E,2,TRUE)</f>
        <v>Guerrero-Schmitt</v>
      </c>
      <c r="N85" t="str">
        <f>VLOOKUP(L85,Store_Dim!A:E,3,TRUE)</f>
        <v>East</v>
      </c>
      <c r="O85" t="str">
        <f>VLOOKUP(L85,Store_Dim!A:E,4,TRUE)</f>
        <v>East Stevechester</v>
      </c>
      <c r="P85" t="str">
        <f>VLOOKUP(L85,Store_Dim!A:E,5,TRUE)</f>
        <v>Flagship</v>
      </c>
      <c r="Q85" t="s">
        <v>1804</v>
      </c>
      <c r="R85">
        <v>4</v>
      </c>
      <c r="S85" s="7">
        <v>3.0000000000000027E-2</v>
      </c>
      <c r="T85" s="11">
        <f t="shared" si="1"/>
        <v>34.39</v>
      </c>
      <c r="U85" s="11">
        <v>133.4332</v>
      </c>
    </row>
    <row r="86" spans="1:21" hidden="1" x14ac:dyDescent="0.25">
      <c r="A86" t="s">
        <v>1888</v>
      </c>
      <c r="B86" s="9">
        <v>45268</v>
      </c>
      <c r="C86">
        <v>12</v>
      </c>
      <c r="D86">
        <v>2023</v>
      </c>
      <c r="E86" t="s">
        <v>1294</v>
      </c>
      <c r="F86" t="str">
        <f>VLOOKUP(E86,Customer_Dim!A:F,4,TRUE)</f>
        <v>Male</v>
      </c>
      <c r="G86">
        <f>VLOOKUP(E86,Customer_Dim!A:F,3,TRUE)</f>
        <v>35</v>
      </c>
      <c r="H86" t="s">
        <v>1618</v>
      </c>
      <c r="I86" t="str">
        <f>VLOOKUP(H86,Product_Dim!A:C,2,TRUE)</f>
        <v>Men's Winter Jacket</v>
      </c>
      <c r="J86" t="str">
        <f>VLOOKUP(H86,Product_Dim!A:C,3,TRUE)</f>
        <v>Clothing</v>
      </c>
      <c r="K86" t="str">
        <f>VLOOKUP(H86,Product_Dim!A:D,4,TRUE)</f>
        <v>Outerwear</v>
      </c>
      <c r="L86" t="s">
        <v>1785</v>
      </c>
      <c r="M86" t="str">
        <f>VLOOKUP(L86,Store_Dim!A:E,2,TRUE)</f>
        <v>Holloway Ltd</v>
      </c>
      <c r="N86" t="str">
        <f>VLOOKUP(L86,Store_Dim!A:E,3,TRUE)</f>
        <v>North</v>
      </c>
      <c r="O86" t="str">
        <f>VLOOKUP(L86,Store_Dim!A:E,4,TRUE)</f>
        <v>Bensonhaven</v>
      </c>
      <c r="P86" t="str">
        <f>VLOOKUP(L86,Store_Dim!A:E,5,TRUE)</f>
        <v>Flagship</v>
      </c>
      <c r="Q86" t="s">
        <v>1807</v>
      </c>
      <c r="R86">
        <v>1</v>
      </c>
      <c r="S86" s="7">
        <v>0</v>
      </c>
      <c r="T86" s="11">
        <f t="shared" si="1"/>
        <v>0</v>
      </c>
      <c r="U86" s="11">
        <v>0</v>
      </c>
    </row>
    <row r="87" spans="1:21" hidden="1" x14ac:dyDescent="0.25">
      <c r="A87" t="s">
        <v>1889</v>
      </c>
      <c r="B87" s="9">
        <v>45282</v>
      </c>
      <c r="C87">
        <v>12</v>
      </c>
      <c r="D87">
        <v>2023</v>
      </c>
      <c r="E87" t="s">
        <v>199</v>
      </c>
      <c r="F87" t="str">
        <f>VLOOKUP(E87,Customer_Dim!A:F,4,TRUE)</f>
        <v>Male</v>
      </c>
      <c r="G87">
        <f>VLOOKUP(E87,Customer_Dim!A:F,3,TRUE)</f>
        <v>24</v>
      </c>
      <c r="H87" t="s">
        <v>1702</v>
      </c>
      <c r="I87" t="str">
        <f>VLOOKUP(H87,Product_Dim!A:C,2,TRUE)</f>
        <v>Sports Wrist Sweatbands</v>
      </c>
      <c r="J87" t="str">
        <f>VLOOKUP(H87,Product_Dim!A:C,3,TRUE)</f>
        <v>Sports</v>
      </c>
      <c r="K87" t="str">
        <f>VLOOKUP(H87,Product_Dim!A:D,4,TRUE)</f>
        <v>Accessories</v>
      </c>
      <c r="L87" t="s">
        <v>1757</v>
      </c>
      <c r="M87" t="str">
        <f>VLOOKUP(L87,Store_Dim!A:E,2,TRUE)</f>
        <v>Mann-Austin</v>
      </c>
      <c r="N87" t="str">
        <f>VLOOKUP(L87,Store_Dim!A:E,3,TRUE)</f>
        <v>East</v>
      </c>
      <c r="O87" t="str">
        <f>VLOOKUP(L87,Store_Dim!A:E,4,TRUE)</f>
        <v>Vasquezborough</v>
      </c>
      <c r="P87" t="str">
        <f>VLOOKUP(L87,Store_Dim!A:E,5,TRUE)</f>
        <v>Online</v>
      </c>
      <c r="Q87" t="s">
        <v>1807</v>
      </c>
      <c r="R87">
        <v>4</v>
      </c>
      <c r="S87" s="7">
        <v>0.24</v>
      </c>
      <c r="T87" s="11">
        <f t="shared" si="1"/>
        <v>127.10000000000001</v>
      </c>
      <c r="U87" s="11">
        <v>386.38400000000001</v>
      </c>
    </row>
    <row r="88" spans="1:21" x14ac:dyDescent="0.25">
      <c r="A88" t="s">
        <v>1890</v>
      </c>
      <c r="B88" s="9">
        <v>45545</v>
      </c>
      <c r="C88">
        <v>9</v>
      </c>
      <c r="D88">
        <v>2024</v>
      </c>
      <c r="E88" t="s">
        <v>945</v>
      </c>
      <c r="F88" t="str">
        <f>VLOOKUP(E88,Customer_Dim!A:F,4,TRUE)</f>
        <v>Female</v>
      </c>
      <c r="G88">
        <f>VLOOKUP(E88,Customer_Dim!A:F,3,TRUE)</f>
        <v>23</v>
      </c>
      <c r="H88" t="s">
        <v>1566</v>
      </c>
      <c r="I88" t="str">
        <f>VLOOKUP(H88,Product_Dim!A:C,2,TRUE)</f>
        <v>Outdoor Sports Water Bottle</v>
      </c>
      <c r="J88" t="str">
        <f>VLOOKUP(H88,Product_Dim!A:C,3,TRUE)</f>
        <v>Sports</v>
      </c>
      <c r="K88" t="str">
        <f>VLOOKUP(H88,Product_Dim!A:D,4,TRUE)</f>
        <v>Accessories</v>
      </c>
      <c r="L88" t="s">
        <v>1744</v>
      </c>
      <c r="M88" t="str">
        <f>VLOOKUP(L88,Store_Dim!A:E,2,TRUE)</f>
        <v>Mann-Austin</v>
      </c>
      <c r="N88" t="str">
        <f>VLOOKUP(L88,Store_Dim!A:E,3,TRUE)</f>
        <v>East</v>
      </c>
      <c r="O88" t="str">
        <f>VLOOKUP(L88,Store_Dim!A:E,4,TRUE)</f>
        <v>Vasquezborough</v>
      </c>
      <c r="P88" t="str">
        <f>VLOOKUP(L88,Store_Dim!A:E,5,TRUE)</f>
        <v>Online</v>
      </c>
      <c r="Q88" t="s">
        <v>1804</v>
      </c>
      <c r="R88">
        <v>3</v>
      </c>
      <c r="S88" s="7">
        <v>0.28000000000000003</v>
      </c>
      <c r="T88" s="11">
        <f t="shared" si="1"/>
        <v>899.57999999999981</v>
      </c>
      <c r="U88" s="11">
        <v>1943.0927999999997</v>
      </c>
    </row>
    <row r="89" spans="1:21" hidden="1" x14ac:dyDescent="0.25">
      <c r="A89" t="s">
        <v>1891</v>
      </c>
      <c r="B89" s="9">
        <v>45755</v>
      </c>
      <c r="C89">
        <v>4</v>
      </c>
      <c r="D89">
        <v>2025</v>
      </c>
      <c r="E89" t="s">
        <v>1015</v>
      </c>
      <c r="F89" t="str">
        <f>VLOOKUP(E89,Customer_Dim!A:F,4,TRUE)</f>
        <v>Female</v>
      </c>
      <c r="G89">
        <f>VLOOKUP(E89,Customer_Dim!A:F,3,TRUE)</f>
        <v>62</v>
      </c>
      <c r="H89" t="s">
        <v>1524</v>
      </c>
      <c r="I89" t="str">
        <f>VLOOKUP(H89,Product_Dim!A:C,2,TRUE)</f>
        <v>Men's Graphic T-Shirt</v>
      </c>
      <c r="J89" t="str">
        <f>VLOOKUP(H89,Product_Dim!A:C,3,TRUE)</f>
        <v>Clothing</v>
      </c>
      <c r="K89" t="str">
        <f>VLOOKUP(H89,Product_Dim!A:D,4,TRUE)</f>
        <v>Tops</v>
      </c>
      <c r="L89" t="s">
        <v>1767</v>
      </c>
      <c r="M89" t="str">
        <f>VLOOKUP(L89,Store_Dim!A:E,2,TRUE)</f>
        <v>Martinez, Adkins and Johnson</v>
      </c>
      <c r="N89" t="str">
        <f>VLOOKUP(L89,Store_Dim!A:E,3,TRUE)</f>
        <v>North</v>
      </c>
      <c r="O89" t="str">
        <f>VLOOKUP(L89,Store_Dim!A:E,4,TRUE)</f>
        <v>Danielmouth</v>
      </c>
      <c r="P89" t="str">
        <f>VLOOKUP(L89,Store_Dim!A:E,5,TRUE)</f>
        <v>Flagship</v>
      </c>
      <c r="Q89" t="s">
        <v>1802</v>
      </c>
      <c r="R89">
        <v>3</v>
      </c>
      <c r="S89" s="7">
        <v>3.9999999999999925E-2</v>
      </c>
      <c r="T89" s="11">
        <f t="shared" si="1"/>
        <v>964.39</v>
      </c>
      <c r="U89" s="11">
        <v>2777.4432000000002</v>
      </c>
    </row>
    <row r="90" spans="1:21" x14ac:dyDescent="0.25">
      <c r="A90" t="s">
        <v>1892</v>
      </c>
      <c r="B90" s="9">
        <v>45588</v>
      </c>
      <c r="C90">
        <v>10</v>
      </c>
      <c r="D90">
        <v>2024</v>
      </c>
      <c r="E90" t="s">
        <v>595</v>
      </c>
      <c r="F90" t="str">
        <f>VLOOKUP(E90,Customer_Dim!A:F,4,TRUE)</f>
        <v>Male</v>
      </c>
      <c r="G90">
        <f>VLOOKUP(E90,Customer_Dim!A:F,3,TRUE)</f>
        <v>18</v>
      </c>
      <c r="H90" t="s">
        <v>1602</v>
      </c>
      <c r="I90" t="str">
        <f>VLOOKUP(H90,Product_Dim!A:C,2,TRUE)</f>
        <v>Sports Water Hydration Pack</v>
      </c>
      <c r="J90" t="str">
        <f>VLOOKUP(H90,Product_Dim!A:C,3,TRUE)</f>
        <v>Sports</v>
      </c>
      <c r="K90" t="str">
        <f>VLOOKUP(H90,Product_Dim!A:D,4,TRUE)</f>
        <v>Outdoor</v>
      </c>
      <c r="L90" t="s">
        <v>1730</v>
      </c>
      <c r="M90" t="str">
        <f>VLOOKUP(L90,Store_Dim!A:E,2,TRUE)</f>
        <v>Rivera-Warner</v>
      </c>
      <c r="N90" t="str">
        <f>VLOOKUP(L90,Store_Dim!A:E,3,TRUE)</f>
        <v>East</v>
      </c>
      <c r="O90" t="str">
        <f>VLOOKUP(L90,Store_Dim!A:E,4,TRUE)</f>
        <v>Washingtonfurt</v>
      </c>
      <c r="P90" t="str">
        <f>VLOOKUP(L90,Store_Dim!A:E,5,TRUE)</f>
        <v>Flagship</v>
      </c>
      <c r="Q90" t="s">
        <v>1804</v>
      </c>
      <c r="R90">
        <v>2</v>
      </c>
      <c r="S90" s="7">
        <v>0.14000000000000001</v>
      </c>
      <c r="T90" s="11">
        <f t="shared" si="1"/>
        <v>217.83</v>
      </c>
      <c r="U90" s="11">
        <v>374.66759999999999</v>
      </c>
    </row>
    <row r="91" spans="1:21" hidden="1" x14ac:dyDescent="0.25">
      <c r="A91" t="s">
        <v>1893</v>
      </c>
      <c r="B91" s="9">
        <v>45848</v>
      </c>
      <c r="C91">
        <v>7</v>
      </c>
      <c r="D91">
        <v>2025</v>
      </c>
      <c r="E91" t="s">
        <v>476</v>
      </c>
      <c r="F91" t="str">
        <f>VLOOKUP(E91,Customer_Dim!A:F,4,TRUE)</f>
        <v>Male</v>
      </c>
      <c r="G91">
        <f>VLOOKUP(E91,Customer_Dim!A:F,3,TRUE)</f>
        <v>46</v>
      </c>
      <c r="H91" t="s">
        <v>1560</v>
      </c>
      <c r="I91" t="str">
        <f>VLOOKUP(H91,Product_Dim!A:C,2,TRUE)</f>
        <v>Soccer Training Cone Set</v>
      </c>
      <c r="J91" t="str">
        <f>VLOOKUP(H91,Product_Dim!A:C,3,TRUE)</f>
        <v>Sports</v>
      </c>
      <c r="K91" t="str">
        <f>VLOOKUP(H91,Product_Dim!A:D,4,TRUE)</f>
        <v>Accessories</v>
      </c>
      <c r="L91" t="s">
        <v>1735</v>
      </c>
      <c r="M91" t="str">
        <f>VLOOKUP(L91,Store_Dim!A:E,2,TRUE)</f>
        <v>Martinez, Adkins and Johnson</v>
      </c>
      <c r="N91" t="str">
        <f>VLOOKUP(L91,Store_Dim!A:E,3,TRUE)</f>
        <v>North</v>
      </c>
      <c r="O91" t="str">
        <f>VLOOKUP(L91,Store_Dim!A:E,4,TRUE)</f>
        <v>Danielmouth</v>
      </c>
      <c r="P91" t="str">
        <f>VLOOKUP(L91,Store_Dim!A:E,5,TRUE)</f>
        <v>Flagship</v>
      </c>
      <c r="Q91" t="s">
        <v>1807</v>
      </c>
      <c r="R91">
        <v>4</v>
      </c>
      <c r="S91" s="7">
        <v>6.0000000000000053E-2</v>
      </c>
      <c r="T91" s="11">
        <f t="shared" si="1"/>
        <v>187.71</v>
      </c>
      <c r="U91" s="11">
        <v>705.78959999999995</v>
      </c>
    </row>
    <row r="92" spans="1:21" x14ac:dyDescent="0.25">
      <c r="A92" t="s">
        <v>1894</v>
      </c>
      <c r="B92" s="9">
        <v>45577</v>
      </c>
      <c r="C92">
        <v>10</v>
      </c>
      <c r="D92">
        <v>2024</v>
      </c>
      <c r="E92" t="s">
        <v>49</v>
      </c>
      <c r="F92" t="str">
        <f>VLOOKUP(E92,Customer_Dim!A:F,4,TRUE)</f>
        <v>Male</v>
      </c>
      <c r="G92">
        <f>VLOOKUP(E92,Customer_Dim!A:F,3,TRUE)</f>
        <v>53</v>
      </c>
      <c r="H92" t="s">
        <v>1592</v>
      </c>
      <c r="I92" t="str">
        <f>VLOOKUP(H92,Product_Dim!A:C,2,TRUE)</f>
        <v>Modern Wall Clock</v>
      </c>
      <c r="J92" t="str">
        <f>VLOOKUP(H92,Product_Dim!A:C,3,TRUE)</f>
        <v>Home</v>
      </c>
      <c r="K92" t="str">
        <f>VLOOKUP(H92,Product_Dim!A:D,4,TRUE)</f>
        <v>Decor</v>
      </c>
      <c r="L92" t="s">
        <v>1788</v>
      </c>
      <c r="M92" t="str">
        <f>VLOOKUP(L92,Store_Dim!A:E,2,TRUE)</f>
        <v>Guerrero-Schmitt</v>
      </c>
      <c r="N92" t="str">
        <f>VLOOKUP(L92,Store_Dim!A:E,3,TRUE)</f>
        <v>East</v>
      </c>
      <c r="O92" t="str">
        <f>VLOOKUP(L92,Store_Dim!A:E,4,TRUE)</f>
        <v>East Stevechester</v>
      </c>
      <c r="P92" t="str">
        <f>VLOOKUP(L92,Store_Dim!A:E,5,TRUE)</f>
        <v>Flagship</v>
      </c>
      <c r="Q92" t="s">
        <v>1807</v>
      </c>
      <c r="R92">
        <v>2</v>
      </c>
      <c r="S92" s="7">
        <v>0.12000000000000011</v>
      </c>
      <c r="T92" s="11">
        <f t="shared" si="1"/>
        <v>350.12</v>
      </c>
      <c r="U92" s="11">
        <v>616.21119999999996</v>
      </c>
    </row>
    <row r="93" spans="1:21" x14ac:dyDescent="0.25">
      <c r="A93" t="s">
        <v>1895</v>
      </c>
      <c r="B93" s="9">
        <v>45312</v>
      </c>
      <c r="C93">
        <v>1</v>
      </c>
      <c r="D93">
        <v>2024</v>
      </c>
      <c r="E93" t="s">
        <v>1246</v>
      </c>
      <c r="F93" t="str">
        <f>VLOOKUP(E93,Customer_Dim!A:F,4,TRUE)</f>
        <v>Female</v>
      </c>
      <c r="G93">
        <f>VLOOKUP(E93,Customer_Dim!A:F,3,TRUE)</f>
        <v>23</v>
      </c>
      <c r="H93" t="s">
        <v>1558</v>
      </c>
      <c r="I93" t="str">
        <f>VLOOKUP(H93,Product_Dim!A:C,2,TRUE)</f>
        <v>Beard Grooming Kit</v>
      </c>
      <c r="J93" t="str">
        <f>VLOOKUP(H93,Product_Dim!A:C,3,TRUE)</f>
        <v>Beauty</v>
      </c>
      <c r="K93" t="str">
        <f>VLOOKUP(H93,Product_Dim!A:D,4,TRUE)</f>
        <v>Grooming</v>
      </c>
      <c r="L93" t="s">
        <v>1735</v>
      </c>
      <c r="M93" t="str">
        <f>VLOOKUP(L93,Store_Dim!A:E,2,TRUE)</f>
        <v>Martinez, Adkins and Johnson</v>
      </c>
      <c r="N93" t="str">
        <f>VLOOKUP(L93,Store_Dim!A:E,3,TRUE)</f>
        <v>North</v>
      </c>
      <c r="O93" t="str">
        <f>VLOOKUP(L93,Store_Dim!A:E,4,TRUE)</f>
        <v>Danielmouth</v>
      </c>
      <c r="P93" t="str">
        <f>VLOOKUP(L93,Store_Dim!A:E,5,TRUE)</f>
        <v>Flagship</v>
      </c>
      <c r="Q93" t="s">
        <v>1804</v>
      </c>
      <c r="R93">
        <v>4</v>
      </c>
      <c r="S93" s="7">
        <v>0.17000000000000004</v>
      </c>
      <c r="T93" s="11">
        <f t="shared" si="1"/>
        <v>102.19000000000001</v>
      </c>
      <c r="U93" s="11">
        <v>339.27080000000001</v>
      </c>
    </row>
    <row r="94" spans="1:21" x14ac:dyDescent="0.25">
      <c r="A94" t="s">
        <v>1896</v>
      </c>
      <c r="B94" s="9">
        <v>45350</v>
      </c>
      <c r="C94">
        <v>2</v>
      </c>
      <c r="D94">
        <v>2024</v>
      </c>
      <c r="E94" t="s">
        <v>37</v>
      </c>
      <c r="F94" t="str">
        <f>VLOOKUP(E94,Customer_Dim!A:F,4,TRUE)</f>
        <v>Female</v>
      </c>
      <c r="G94">
        <f>VLOOKUP(E94,Customer_Dim!A:F,3,TRUE)</f>
        <v>29</v>
      </c>
      <c r="H94" t="s">
        <v>1698</v>
      </c>
      <c r="I94" t="str">
        <f>VLOOKUP(H94,Product_Dim!A:C,2,TRUE)</f>
        <v>Kitchen Cutting Board</v>
      </c>
      <c r="J94" t="str">
        <f>VLOOKUP(H94,Product_Dim!A:C,3,TRUE)</f>
        <v>Home</v>
      </c>
      <c r="K94" t="str">
        <f>VLOOKUP(H94,Product_Dim!A:D,4,TRUE)</f>
        <v>Kitchen</v>
      </c>
      <c r="L94" t="s">
        <v>1747</v>
      </c>
      <c r="M94" t="str">
        <f>VLOOKUP(L94,Store_Dim!A:E,2,TRUE)</f>
        <v>Mann-Austin</v>
      </c>
      <c r="N94" t="str">
        <f>VLOOKUP(L94,Store_Dim!A:E,3,TRUE)</f>
        <v>East</v>
      </c>
      <c r="O94" t="str">
        <f>VLOOKUP(L94,Store_Dim!A:E,4,TRUE)</f>
        <v>Vasquezborough</v>
      </c>
      <c r="P94" t="str">
        <f>VLOOKUP(L94,Store_Dim!A:E,5,TRUE)</f>
        <v>Online</v>
      </c>
      <c r="Q94" t="s">
        <v>1802</v>
      </c>
      <c r="R94">
        <v>1</v>
      </c>
      <c r="S94" s="7">
        <v>0.17000000000000004</v>
      </c>
      <c r="T94" s="11">
        <f t="shared" si="1"/>
        <v>696.53</v>
      </c>
      <c r="U94" s="11">
        <v>578.11989999999992</v>
      </c>
    </row>
    <row r="95" spans="1:21" x14ac:dyDescent="0.25">
      <c r="A95" t="s">
        <v>1897</v>
      </c>
      <c r="B95" s="9">
        <v>45657</v>
      </c>
      <c r="C95">
        <v>12</v>
      </c>
      <c r="D95">
        <v>2024</v>
      </c>
      <c r="E95" t="s">
        <v>235</v>
      </c>
      <c r="F95" t="str">
        <f>VLOOKUP(E95,Customer_Dim!A:F,4,TRUE)</f>
        <v>Female</v>
      </c>
      <c r="G95">
        <f>VLOOKUP(E95,Customer_Dim!A:F,3,TRUE)</f>
        <v>21</v>
      </c>
      <c r="H95" t="s">
        <v>1564</v>
      </c>
      <c r="I95" t="str">
        <f>VLOOKUP(H95,Product_Dim!A:C,2,TRUE)</f>
        <v>Knee Support Brace</v>
      </c>
      <c r="J95" t="str">
        <f>VLOOKUP(H95,Product_Dim!A:C,3,TRUE)</f>
        <v>Sports</v>
      </c>
      <c r="K95" t="str">
        <f>VLOOKUP(H95,Product_Dim!A:D,4,TRUE)</f>
        <v>Equipment</v>
      </c>
      <c r="L95" t="s">
        <v>1747</v>
      </c>
      <c r="M95" t="str">
        <f>VLOOKUP(L95,Store_Dim!A:E,2,TRUE)</f>
        <v>Mann-Austin</v>
      </c>
      <c r="N95" t="str">
        <f>VLOOKUP(L95,Store_Dim!A:E,3,TRUE)</f>
        <v>East</v>
      </c>
      <c r="O95" t="str">
        <f>VLOOKUP(L95,Store_Dim!A:E,4,TRUE)</f>
        <v>Vasquezborough</v>
      </c>
      <c r="P95" t="str">
        <f>VLOOKUP(L95,Store_Dim!A:E,5,TRUE)</f>
        <v>Online</v>
      </c>
      <c r="Q95" t="s">
        <v>1804</v>
      </c>
      <c r="R95">
        <v>2</v>
      </c>
      <c r="S95" s="7">
        <v>0.14999999999999991</v>
      </c>
      <c r="T95" s="11">
        <f t="shared" si="1"/>
        <v>327.52</v>
      </c>
      <c r="U95" s="11">
        <v>556.78399999999999</v>
      </c>
    </row>
    <row r="96" spans="1:21" x14ac:dyDescent="0.25">
      <c r="A96" t="s">
        <v>1898</v>
      </c>
      <c r="B96" s="9">
        <v>45530</v>
      </c>
      <c r="C96">
        <v>8</v>
      </c>
      <c r="D96">
        <v>2024</v>
      </c>
      <c r="E96" t="s">
        <v>930</v>
      </c>
      <c r="F96" t="str">
        <f>VLOOKUP(E96,Customer_Dim!A:F,4,TRUE)</f>
        <v>Male</v>
      </c>
      <c r="G96">
        <f>VLOOKUP(E96,Customer_Dim!A:F,3,TRUE)</f>
        <v>64</v>
      </c>
      <c r="H96" t="s">
        <v>1720</v>
      </c>
      <c r="I96" t="str">
        <f>VLOOKUP(H96,Product_Dim!A:C,2,TRUE)</f>
        <v>Cricket Bat</v>
      </c>
      <c r="J96" t="str">
        <f>VLOOKUP(H96,Product_Dim!A:C,3,TRUE)</f>
        <v>Sports</v>
      </c>
      <c r="K96" t="str">
        <f>VLOOKUP(H96,Product_Dim!A:D,4,TRUE)</f>
        <v>Team Sports</v>
      </c>
      <c r="L96" t="s">
        <v>1791</v>
      </c>
      <c r="M96" t="str">
        <f>VLOOKUP(L96,Store_Dim!A:E,2,TRUE)</f>
        <v>Mann-Austin</v>
      </c>
      <c r="N96" t="str">
        <f>VLOOKUP(L96,Store_Dim!A:E,3,TRUE)</f>
        <v>East</v>
      </c>
      <c r="O96" t="str">
        <f>VLOOKUP(L96,Store_Dim!A:E,4,TRUE)</f>
        <v>Vasquezborough</v>
      </c>
      <c r="P96" t="str">
        <f>VLOOKUP(L96,Store_Dim!A:E,5,TRUE)</f>
        <v>Online</v>
      </c>
      <c r="Q96" t="s">
        <v>1804</v>
      </c>
      <c r="R96">
        <v>2</v>
      </c>
      <c r="S96" s="7">
        <v>0</v>
      </c>
      <c r="T96" s="11">
        <f t="shared" si="1"/>
        <v>0</v>
      </c>
      <c r="U96" s="11">
        <v>0</v>
      </c>
    </row>
    <row r="97" spans="1:21" x14ac:dyDescent="0.25">
      <c r="A97" t="s">
        <v>1899</v>
      </c>
      <c r="B97" s="9">
        <v>45556</v>
      </c>
      <c r="C97">
        <v>9</v>
      </c>
      <c r="D97">
        <v>2024</v>
      </c>
      <c r="E97" t="s">
        <v>998</v>
      </c>
      <c r="F97" t="str">
        <f>VLOOKUP(E97,Customer_Dim!A:F,4,TRUE)</f>
        <v>Female</v>
      </c>
      <c r="G97">
        <f>VLOOKUP(E97,Customer_Dim!A:F,3,TRUE)</f>
        <v>21</v>
      </c>
      <c r="H97" t="s">
        <v>1724</v>
      </c>
      <c r="I97" t="str">
        <f>VLOOKUP(H97,Product_Dim!A:C,2,TRUE)</f>
        <v>Stainless Steel Cookware Set</v>
      </c>
      <c r="J97" t="str">
        <f>VLOOKUP(H97,Product_Dim!A:C,3,TRUE)</f>
        <v>Home</v>
      </c>
      <c r="K97" t="str">
        <f>VLOOKUP(H97,Product_Dim!A:D,4,TRUE)</f>
        <v>Kitchen</v>
      </c>
      <c r="L97" t="s">
        <v>1754</v>
      </c>
      <c r="M97" t="str">
        <f>VLOOKUP(L97,Store_Dim!A:E,2,TRUE)</f>
        <v>Mann-Austin</v>
      </c>
      <c r="N97" t="str">
        <f>VLOOKUP(L97,Store_Dim!A:E,3,TRUE)</f>
        <v>East</v>
      </c>
      <c r="O97" t="str">
        <f>VLOOKUP(L97,Store_Dim!A:E,4,TRUE)</f>
        <v>Vasquezborough</v>
      </c>
      <c r="P97" t="str">
        <f>VLOOKUP(L97,Store_Dim!A:E,5,TRUE)</f>
        <v>Online</v>
      </c>
      <c r="Q97" t="s">
        <v>1807</v>
      </c>
      <c r="R97">
        <v>2</v>
      </c>
      <c r="S97" s="7">
        <v>0.1399999999999999</v>
      </c>
      <c r="T97" s="11">
        <f t="shared" si="1"/>
        <v>68.289999999999978</v>
      </c>
      <c r="U97" s="11">
        <v>117.45879999999998</v>
      </c>
    </row>
    <row r="98" spans="1:21" x14ac:dyDescent="0.25">
      <c r="A98" t="s">
        <v>1900</v>
      </c>
      <c r="B98" s="9">
        <v>45523</v>
      </c>
      <c r="C98">
        <v>8</v>
      </c>
      <c r="D98">
        <v>2024</v>
      </c>
      <c r="E98" t="s">
        <v>773</v>
      </c>
      <c r="F98" t="str">
        <f>VLOOKUP(E98,Customer_Dim!A:F,4,TRUE)</f>
        <v>Male</v>
      </c>
      <c r="G98">
        <f>VLOOKUP(E98,Customer_Dim!A:F,3,TRUE)</f>
        <v>19</v>
      </c>
      <c r="H98" t="s">
        <v>1626</v>
      </c>
      <c r="I98" t="str">
        <f>VLOOKUP(H98,Product_Dim!A:C,2,TRUE)</f>
        <v>Boxing Hand Wraps</v>
      </c>
      <c r="J98" t="str">
        <f>VLOOKUP(H98,Product_Dim!A:C,3,TRUE)</f>
        <v>Sports</v>
      </c>
      <c r="K98" t="str">
        <f>VLOOKUP(H98,Product_Dim!A:D,4,TRUE)</f>
        <v>Fitness</v>
      </c>
      <c r="L98" t="s">
        <v>1767</v>
      </c>
      <c r="M98" t="str">
        <f>VLOOKUP(L98,Store_Dim!A:E,2,TRUE)</f>
        <v>Martinez, Adkins and Johnson</v>
      </c>
      <c r="N98" t="str">
        <f>VLOOKUP(L98,Store_Dim!A:E,3,TRUE)</f>
        <v>North</v>
      </c>
      <c r="O98" t="str">
        <f>VLOOKUP(L98,Store_Dim!A:E,4,TRUE)</f>
        <v>Danielmouth</v>
      </c>
      <c r="P98" t="str">
        <f>VLOOKUP(L98,Store_Dim!A:E,5,TRUE)</f>
        <v>Flagship</v>
      </c>
      <c r="Q98" t="s">
        <v>1807</v>
      </c>
      <c r="R98">
        <v>1</v>
      </c>
      <c r="S98" s="7">
        <v>6.0000000000000053E-2</v>
      </c>
      <c r="T98" s="11">
        <f t="shared" si="1"/>
        <v>842.9</v>
      </c>
      <c r="U98" s="11">
        <v>792.32599999999991</v>
      </c>
    </row>
    <row r="99" spans="1:21" x14ac:dyDescent="0.25">
      <c r="A99" t="s">
        <v>1901</v>
      </c>
      <c r="B99" s="9">
        <v>45587</v>
      </c>
      <c r="C99">
        <v>10</v>
      </c>
      <c r="D99">
        <v>2024</v>
      </c>
      <c r="E99" t="s">
        <v>900</v>
      </c>
      <c r="F99" t="str">
        <f>VLOOKUP(E99,Customer_Dim!A:F,4,TRUE)</f>
        <v>Female</v>
      </c>
      <c r="G99">
        <f>VLOOKUP(E99,Customer_Dim!A:F,3,TRUE)</f>
        <v>22</v>
      </c>
      <c r="H99" t="s">
        <v>1529</v>
      </c>
      <c r="I99" t="str">
        <f>VLOOKUP(H99,Product_Dim!A:C,2,TRUE)</f>
        <v>Fabric Sofa Throw Blanket</v>
      </c>
      <c r="J99" t="str">
        <f>VLOOKUP(H99,Product_Dim!A:C,3,TRUE)</f>
        <v>Home</v>
      </c>
      <c r="K99" t="str">
        <f>VLOOKUP(H99,Product_Dim!A:D,4,TRUE)</f>
        <v>Decor</v>
      </c>
      <c r="L99" t="s">
        <v>1744</v>
      </c>
      <c r="M99" t="str">
        <f>VLOOKUP(L99,Store_Dim!A:E,2,TRUE)</f>
        <v>Mann-Austin</v>
      </c>
      <c r="N99" t="str">
        <f>VLOOKUP(L99,Store_Dim!A:E,3,TRUE)</f>
        <v>East</v>
      </c>
      <c r="O99" t="str">
        <f>VLOOKUP(L99,Store_Dim!A:E,4,TRUE)</f>
        <v>Vasquezborough</v>
      </c>
      <c r="P99" t="str">
        <f>VLOOKUP(L99,Store_Dim!A:E,5,TRUE)</f>
        <v>Online</v>
      </c>
      <c r="Q99" t="s">
        <v>1804</v>
      </c>
      <c r="R99">
        <v>3</v>
      </c>
      <c r="S99" s="7">
        <v>0.26000000000000012</v>
      </c>
      <c r="T99" s="11">
        <f t="shared" si="1"/>
        <v>751.94000000000028</v>
      </c>
      <c r="U99" s="11">
        <v>1669.3068000000005</v>
      </c>
    </row>
    <row r="100" spans="1:21" x14ac:dyDescent="0.25">
      <c r="A100" t="s">
        <v>1902</v>
      </c>
      <c r="B100" s="9">
        <v>45580</v>
      </c>
      <c r="C100">
        <v>10</v>
      </c>
      <c r="D100">
        <v>2024</v>
      </c>
      <c r="E100" t="s">
        <v>441</v>
      </c>
      <c r="F100" t="str">
        <f>VLOOKUP(E100,Customer_Dim!A:F,4,TRUE)</f>
        <v>Female</v>
      </c>
      <c r="G100">
        <f>VLOOKUP(E100,Customer_Dim!A:F,3,TRUE)</f>
        <v>34</v>
      </c>
      <c r="H100" t="s">
        <v>1638</v>
      </c>
      <c r="I100" t="str">
        <f>VLOOKUP(H100,Product_Dim!A:C,2,TRUE)</f>
        <v>Premium Blanket Throw</v>
      </c>
      <c r="J100" t="str">
        <f>VLOOKUP(H100,Product_Dim!A:C,3,TRUE)</f>
        <v>Home</v>
      </c>
      <c r="K100" t="str">
        <f>VLOOKUP(H100,Product_Dim!A:D,4,TRUE)</f>
        <v>Decor</v>
      </c>
      <c r="L100" t="s">
        <v>1757</v>
      </c>
      <c r="M100" t="str">
        <f>VLOOKUP(L100,Store_Dim!A:E,2,TRUE)</f>
        <v>Mann-Austin</v>
      </c>
      <c r="N100" t="str">
        <f>VLOOKUP(L100,Store_Dim!A:E,3,TRUE)</f>
        <v>East</v>
      </c>
      <c r="O100" t="str">
        <f>VLOOKUP(L100,Store_Dim!A:E,4,TRUE)</f>
        <v>Vasquezborough</v>
      </c>
      <c r="P100" t="str">
        <f>VLOOKUP(L100,Store_Dim!A:E,5,TRUE)</f>
        <v>Online</v>
      </c>
      <c r="Q100" t="s">
        <v>1802</v>
      </c>
      <c r="R100">
        <v>4</v>
      </c>
      <c r="S100" s="7">
        <v>0.17000000000000004</v>
      </c>
      <c r="T100" s="11">
        <f t="shared" si="1"/>
        <v>476.28000000000003</v>
      </c>
      <c r="U100" s="11">
        <v>1581.2496000000001</v>
      </c>
    </row>
    <row r="101" spans="1:21" x14ac:dyDescent="0.25">
      <c r="A101" t="s">
        <v>1903</v>
      </c>
      <c r="B101" s="9">
        <v>45479</v>
      </c>
      <c r="C101">
        <v>7</v>
      </c>
      <c r="D101">
        <v>2024</v>
      </c>
      <c r="E101" t="s">
        <v>1009</v>
      </c>
      <c r="F101" t="str">
        <f>VLOOKUP(E101,Customer_Dim!A:F,4,TRUE)</f>
        <v>Male</v>
      </c>
      <c r="G101">
        <f>VLOOKUP(E101,Customer_Dim!A:F,3,TRUE)</f>
        <v>60</v>
      </c>
      <c r="H101" t="s">
        <v>1634</v>
      </c>
      <c r="I101" t="str">
        <f>VLOOKUP(H101,Product_Dim!A:C,2,TRUE)</f>
        <v>Sports Stopwatch Pro</v>
      </c>
      <c r="J101" t="str">
        <f>VLOOKUP(H101,Product_Dim!A:C,3,TRUE)</f>
        <v>Sports</v>
      </c>
      <c r="K101" t="str">
        <f>VLOOKUP(H101,Product_Dim!A:D,4,TRUE)</f>
        <v>Accessories</v>
      </c>
      <c r="L101" t="s">
        <v>1744</v>
      </c>
      <c r="M101" t="str">
        <f>VLOOKUP(L101,Store_Dim!A:E,2,TRUE)</f>
        <v>Mann-Austin</v>
      </c>
      <c r="N101" t="str">
        <f>VLOOKUP(L101,Store_Dim!A:E,3,TRUE)</f>
        <v>East</v>
      </c>
      <c r="O101" t="str">
        <f>VLOOKUP(L101,Store_Dim!A:E,4,TRUE)</f>
        <v>Vasquezborough</v>
      </c>
      <c r="P101" t="str">
        <f>VLOOKUP(L101,Store_Dim!A:E,5,TRUE)</f>
        <v>Online</v>
      </c>
      <c r="Q101" t="s">
        <v>1807</v>
      </c>
      <c r="R101">
        <v>3</v>
      </c>
      <c r="S101" s="7">
        <v>0.24</v>
      </c>
      <c r="T101" s="11">
        <f t="shared" si="1"/>
        <v>541.99</v>
      </c>
      <c r="U101" s="11">
        <v>1235.7372</v>
      </c>
    </row>
    <row r="102" spans="1:21" hidden="1" x14ac:dyDescent="0.25">
      <c r="A102" t="s">
        <v>1904</v>
      </c>
      <c r="B102" s="9">
        <v>45677</v>
      </c>
      <c r="C102">
        <v>1</v>
      </c>
      <c r="D102">
        <v>2025</v>
      </c>
      <c r="E102" t="s">
        <v>1138</v>
      </c>
      <c r="F102" t="str">
        <f>VLOOKUP(E102,Customer_Dim!A:F,4,TRUE)</f>
        <v>Female</v>
      </c>
      <c r="G102">
        <f>VLOOKUP(E102,Customer_Dim!A:F,3,TRUE)</f>
        <v>20</v>
      </c>
      <c r="H102" t="s">
        <v>1592</v>
      </c>
      <c r="I102" t="str">
        <f>VLOOKUP(H102,Product_Dim!A:C,2,TRUE)</f>
        <v>Modern Wall Clock</v>
      </c>
      <c r="J102" t="str">
        <f>VLOOKUP(H102,Product_Dim!A:C,3,TRUE)</f>
        <v>Home</v>
      </c>
      <c r="K102" t="str">
        <f>VLOOKUP(H102,Product_Dim!A:D,4,TRUE)</f>
        <v>Decor</v>
      </c>
      <c r="L102" t="s">
        <v>1751</v>
      </c>
      <c r="M102" t="str">
        <f>VLOOKUP(L102,Store_Dim!A:E,2,TRUE)</f>
        <v>Mann-Austin</v>
      </c>
      <c r="N102" t="str">
        <f>VLOOKUP(L102,Store_Dim!A:E,3,TRUE)</f>
        <v>East</v>
      </c>
      <c r="O102" t="str">
        <f>VLOOKUP(L102,Store_Dim!A:E,4,TRUE)</f>
        <v>Vasquezborough</v>
      </c>
      <c r="P102" t="str">
        <f>VLOOKUP(L102,Store_Dim!A:E,5,TRUE)</f>
        <v>Online</v>
      </c>
      <c r="Q102" t="s">
        <v>1802</v>
      </c>
      <c r="R102">
        <v>2</v>
      </c>
      <c r="S102" s="7">
        <v>0.17999999999999994</v>
      </c>
      <c r="T102" s="11">
        <f t="shared" si="1"/>
        <v>401.5</v>
      </c>
      <c r="U102" s="11">
        <v>658.46</v>
      </c>
    </row>
    <row r="103" spans="1:21" x14ac:dyDescent="0.25">
      <c r="A103" t="s">
        <v>1905</v>
      </c>
      <c r="B103" s="9">
        <v>45453</v>
      </c>
      <c r="C103">
        <v>6</v>
      </c>
      <c r="D103">
        <v>2024</v>
      </c>
      <c r="E103" t="s">
        <v>298</v>
      </c>
      <c r="F103" t="str">
        <f>VLOOKUP(E103,Customer_Dim!A:F,4,TRUE)</f>
        <v>Female</v>
      </c>
      <c r="G103">
        <f>VLOOKUP(E103,Customer_Dim!A:F,3,TRUE)</f>
        <v>26</v>
      </c>
      <c r="H103" t="s">
        <v>1576</v>
      </c>
      <c r="I103" t="str">
        <f>VLOOKUP(H103,Product_Dim!A:C,2,TRUE)</f>
        <v>Women's Scarf Set</v>
      </c>
      <c r="J103" t="str">
        <f>VLOOKUP(H103,Product_Dim!A:C,3,TRUE)</f>
        <v>Clothing</v>
      </c>
      <c r="K103" t="str">
        <f>VLOOKUP(H103,Product_Dim!A:D,4,TRUE)</f>
        <v>Accessories</v>
      </c>
      <c r="L103" t="s">
        <v>1775</v>
      </c>
      <c r="M103" t="str">
        <f>VLOOKUP(L103,Store_Dim!A:E,2,TRUE)</f>
        <v>Martinez, Adkins and Johnson</v>
      </c>
      <c r="N103" t="str">
        <f>VLOOKUP(L103,Store_Dim!A:E,3,TRUE)</f>
        <v>North</v>
      </c>
      <c r="O103" t="str">
        <f>VLOOKUP(L103,Store_Dim!A:E,4,TRUE)</f>
        <v>Danielmouth</v>
      </c>
      <c r="P103" t="str">
        <f>VLOOKUP(L103,Store_Dim!A:E,5,TRUE)</f>
        <v>Flagship</v>
      </c>
      <c r="Q103" t="s">
        <v>1804</v>
      </c>
      <c r="R103">
        <v>3</v>
      </c>
      <c r="S103" s="7">
        <v>0.17000000000000004</v>
      </c>
      <c r="T103" s="11">
        <f t="shared" si="1"/>
        <v>359.56</v>
      </c>
      <c r="U103" s="11">
        <v>895.30439999999999</v>
      </c>
    </row>
    <row r="104" spans="1:21" x14ac:dyDescent="0.25">
      <c r="A104" t="s">
        <v>1906</v>
      </c>
      <c r="B104" s="9">
        <v>45552</v>
      </c>
      <c r="C104">
        <v>9</v>
      </c>
      <c r="D104">
        <v>2024</v>
      </c>
      <c r="E104" t="s">
        <v>339</v>
      </c>
      <c r="F104" t="str">
        <f>VLOOKUP(E104,Customer_Dim!A:F,4,TRUE)</f>
        <v>Male</v>
      </c>
      <c r="G104">
        <f>VLOOKUP(E104,Customer_Dim!A:F,3,TRUE)</f>
        <v>36</v>
      </c>
      <c r="H104" t="s">
        <v>1686</v>
      </c>
      <c r="I104" t="str">
        <f>VLOOKUP(H104,Product_Dim!A:C,2,TRUE)</f>
        <v>Wall-Mounted Spice Rack</v>
      </c>
      <c r="J104" t="str">
        <f>VLOOKUP(H104,Product_Dim!A:C,3,TRUE)</f>
        <v>Home</v>
      </c>
      <c r="K104" t="str">
        <f>VLOOKUP(H104,Product_Dim!A:D,4,TRUE)</f>
        <v>Kitchen</v>
      </c>
      <c r="L104" t="s">
        <v>1772</v>
      </c>
      <c r="M104" t="str">
        <f>VLOOKUP(L104,Store_Dim!A:E,2,TRUE)</f>
        <v>Martinez, Adkins and Johnson</v>
      </c>
      <c r="N104" t="str">
        <f>VLOOKUP(L104,Store_Dim!A:E,3,TRUE)</f>
        <v>North</v>
      </c>
      <c r="O104" t="str">
        <f>VLOOKUP(L104,Store_Dim!A:E,4,TRUE)</f>
        <v>Danielmouth</v>
      </c>
      <c r="P104" t="str">
        <f>VLOOKUP(L104,Store_Dim!A:E,5,TRUE)</f>
        <v>Flagship</v>
      </c>
      <c r="Q104" t="s">
        <v>1804</v>
      </c>
      <c r="R104">
        <v>2</v>
      </c>
      <c r="S104" s="7">
        <v>0.24</v>
      </c>
      <c r="T104" s="11">
        <f t="shared" si="1"/>
        <v>471.88</v>
      </c>
      <c r="U104" s="11">
        <v>717.25760000000002</v>
      </c>
    </row>
    <row r="105" spans="1:21" hidden="1" x14ac:dyDescent="0.25">
      <c r="A105" t="s">
        <v>1907</v>
      </c>
      <c r="B105" s="9">
        <v>45907</v>
      </c>
      <c r="C105">
        <v>9</v>
      </c>
      <c r="D105">
        <v>2025</v>
      </c>
      <c r="E105" t="s">
        <v>592</v>
      </c>
      <c r="F105" t="str">
        <f>VLOOKUP(E105,Customer_Dim!A:F,4,TRUE)</f>
        <v>Female</v>
      </c>
      <c r="G105">
        <f>VLOOKUP(E105,Customer_Dim!A:F,3,TRUE)</f>
        <v>23</v>
      </c>
      <c r="H105" t="s">
        <v>1594</v>
      </c>
      <c r="I105" t="str">
        <f>VLOOKUP(H105,Product_Dim!A:C,2,TRUE)</f>
        <v>Gaming Mechanical Keyboard</v>
      </c>
      <c r="J105" t="str">
        <f>VLOOKUP(H105,Product_Dim!A:C,3,TRUE)</f>
        <v>Electronics</v>
      </c>
      <c r="K105" t="str">
        <f>VLOOKUP(H105,Product_Dim!A:D,4,TRUE)</f>
        <v>Computer</v>
      </c>
      <c r="L105" t="s">
        <v>1747</v>
      </c>
      <c r="M105" t="str">
        <f>VLOOKUP(L105,Store_Dim!A:E,2,TRUE)</f>
        <v>Mann-Austin</v>
      </c>
      <c r="N105" t="str">
        <f>VLOOKUP(L105,Store_Dim!A:E,3,TRUE)</f>
        <v>East</v>
      </c>
      <c r="O105" t="str">
        <f>VLOOKUP(L105,Store_Dim!A:E,4,TRUE)</f>
        <v>Vasquezborough</v>
      </c>
      <c r="P105" t="str">
        <f>VLOOKUP(L105,Store_Dim!A:E,5,TRUE)</f>
        <v>Online</v>
      </c>
      <c r="Q105" t="s">
        <v>1804</v>
      </c>
      <c r="R105">
        <v>4</v>
      </c>
      <c r="S105" s="7">
        <v>0.18999999999999995</v>
      </c>
      <c r="T105" s="11">
        <f t="shared" si="1"/>
        <v>925.19000000000028</v>
      </c>
      <c r="U105" s="11">
        <v>2997.615600000001</v>
      </c>
    </row>
    <row r="106" spans="1:21" x14ac:dyDescent="0.25">
      <c r="A106" t="s">
        <v>1908</v>
      </c>
      <c r="B106" s="9">
        <v>45330</v>
      </c>
      <c r="C106">
        <v>2</v>
      </c>
      <c r="D106">
        <v>2024</v>
      </c>
      <c r="E106" t="s">
        <v>118</v>
      </c>
      <c r="F106" t="str">
        <f>VLOOKUP(E106,Customer_Dim!A:F,4,TRUE)</f>
        <v>Female</v>
      </c>
      <c r="G106">
        <f>VLOOKUP(E106,Customer_Dim!A:F,3,TRUE)</f>
        <v>54</v>
      </c>
      <c r="H106" t="s">
        <v>1698</v>
      </c>
      <c r="I106" t="str">
        <f>VLOOKUP(H106,Product_Dim!A:C,2,TRUE)</f>
        <v>Kitchen Cutting Board</v>
      </c>
      <c r="J106" t="str">
        <f>VLOOKUP(H106,Product_Dim!A:C,3,TRUE)</f>
        <v>Home</v>
      </c>
      <c r="K106" t="str">
        <f>VLOOKUP(H106,Product_Dim!A:D,4,TRUE)</f>
        <v>Kitchen</v>
      </c>
      <c r="L106" t="s">
        <v>1770</v>
      </c>
      <c r="M106" t="str">
        <f>VLOOKUP(L106,Store_Dim!A:E,2,TRUE)</f>
        <v>Martinez, Adkins and Johnson</v>
      </c>
      <c r="N106" t="str">
        <f>VLOOKUP(L106,Store_Dim!A:E,3,TRUE)</f>
        <v>North</v>
      </c>
      <c r="O106" t="str">
        <f>VLOOKUP(L106,Store_Dim!A:E,4,TRUE)</f>
        <v>Danielmouth</v>
      </c>
      <c r="P106" t="str">
        <f>VLOOKUP(L106,Store_Dim!A:E,5,TRUE)</f>
        <v>Flagship</v>
      </c>
      <c r="Q106" t="s">
        <v>1807</v>
      </c>
      <c r="R106">
        <v>2</v>
      </c>
      <c r="S106" s="7">
        <v>7.0000000000000062E-2</v>
      </c>
      <c r="T106" s="11">
        <f t="shared" si="1"/>
        <v>879.63</v>
      </c>
      <c r="U106" s="11">
        <v>1636.1117999999999</v>
      </c>
    </row>
    <row r="107" spans="1:21" hidden="1" x14ac:dyDescent="0.25">
      <c r="A107" t="s">
        <v>1909</v>
      </c>
      <c r="B107" s="9">
        <v>45214</v>
      </c>
      <c r="C107">
        <v>10</v>
      </c>
      <c r="D107">
        <v>2023</v>
      </c>
      <c r="E107" t="s">
        <v>17</v>
      </c>
      <c r="F107" t="str">
        <f>VLOOKUP(E107,Customer_Dim!A:F,4,TRUE)</f>
        <v>Female</v>
      </c>
      <c r="G107">
        <f>VLOOKUP(E107,Customer_Dim!A:F,3,TRUE)</f>
        <v>29</v>
      </c>
      <c r="H107" t="s">
        <v>1684</v>
      </c>
      <c r="I107" t="str">
        <f>VLOOKUP(H107,Product_Dim!A:C,2,TRUE)</f>
        <v>Decorative Lamp Shade</v>
      </c>
      <c r="J107" t="str">
        <f>VLOOKUP(H107,Product_Dim!A:C,3,TRUE)</f>
        <v>Home</v>
      </c>
      <c r="K107" t="str">
        <f>VLOOKUP(H107,Product_Dim!A:D,4,TRUE)</f>
        <v>Lighting</v>
      </c>
      <c r="L107" t="s">
        <v>1785</v>
      </c>
      <c r="M107" t="str">
        <f>VLOOKUP(L107,Store_Dim!A:E,2,TRUE)</f>
        <v>Holloway Ltd</v>
      </c>
      <c r="N107" t="str">
        <f>VLOOKUP(L107,Store_Dim!A:E,3,TRUE)</f>
        <v>North</v>
      </c>
      <c r="O107" t="str">
        <f>VLOOKUP(L107,Store_Dim!A:E,4,TRUE)</f>
        <v>Bensonhaven</v>
      </c>
      <c r="P107" t="str">
        <f>VLOOKUP(L107,Store_Dim!A:E,5,TRUE)</f>
        <v>Flagship</v>
      </c>
      <c r="Q107" t="s">
        <v>1802</v>
      </c>
      <c r="R107">
        <v>2</v>
      </c>
      <c r="S107" s="7">
        <v>0.28000000000000003</v>
      </c>
      <c r="T107" s="11">
        <f t="shared" si="1"/>
        <v>418.23</v>
      </c>
      <c r="U107" s="11">
        <v>602.25120000000004</v>
      </c>
    </row>
    <row r="108" spans="1:21" hidden="1" x14ac:dyDescent="0.25">
      <c r="A108" t="s">
        <v>1910</v>
      </c>
      <c r="B108" s="9">
        <v>45891</v>
      </c>
      <c r="C108">
        <v>8</v>
      </c>
      <c r="D108">
        <v>2025</v>
      </c>
      <c r="E108" t="s">
        <v>847</v>
      </c>
      <c r="F108" t="str">
        <f>VLOOKUP(E108,Customer_Dim!A:F,4,TRUE)</f>
        <v>Female</v>
      </c>
      <c r="G108">
        <f>VLOOKUP(E108,Customer_Dim!A:F,3,TRUE)</f>
        <v>45</v>
      </c>
      <c r="H108" t="s">
        <v>1564</v>
      </c>
      <c r="I108" t="str">
        <f>VLOOKUP(H108,Product_Dim!A:C,2,TRUE)</f>
        <v>Knee Support Brace</v>
      </c>
      <c r="J108" t="str">
        <f>VLOOKUP(H108,Product_Dim!A:C,3,TRUE)</f>
        <v>Sports</v>
      </c>
      <c r="K108" t="str">
        <f>VLOOKUP(H108,Product_Dim!A:D,4,TRUE)</f>
        <v>Equipment</v>
      </c>
      <c r="L108" t="s">
        <v>1788</v>
      </c>
      <c r="M108" t="str">
        <f>VLOOKUP(L108,Store_Dim!A:E,2,TRUE)</f>
        <v>Guerrero-Schmitt</v>
      </c>
      <c r="N108" t="str">
        <f>VLOOKUP(L108,Store_Dim!A:E,3,TRUE)</f>
        <v>East</v>
      </c>
      <c r="O108" t="str">
        <f>VLOOKUP(L108,Store_Dim!A:E,4,TRUE)</f>
        <v>East Stevechester</v>
      </c>
      <c r="P108" t="str">
        <f>VLOOKUP(L108,Store_Dim!A:E,5,TRUE)</f>
        <v>Flagship</v>
      </c>
      <c r="Q108" t="s">
        <v>1807</v>
      </c>
      <c r="R108">
        <v>3</v>
      </c>
      <c r="S108" s="7">
        <v>3.0000000000000027E-2</v>
      </c>
      <c r="T108" s="11">
        <f t="shared" si="1"/>
        <v>551.72</v>
      </c>
      <c r="U108" s="11">
        <v>1605.5052000000001</v>
      </c>
    </row>
    <row r="109" spans="1:21" x14ac:dyDescent="0.25">
      <c r="A109" t="s">
        <v>1911</v>
      </c>
      <c r="B109" s="9">
        <v>45323</v>
      </c>
      <c r="C109">
        <v>2</v>
      </c>
      <c r="D109">
        <v>2024</v>
      </c>
      <c r="E109" t="s">
        <v>1048</v>
      </c>
      <c r="F109" t="str">
        <f>VLOOKUP(E109,Customer_Dim!A:F,4,TRUE)</f>
        <v>Female</v>
      </c>
      <c r="G109">
        <f>VLOOKUP(E109,Customer_Dim!A:F,3,TRUE)</f>
        <v>46</v>
      </c>
      <c r="H109" t="s">
        <v>1698</v>
      </c>
      <c r="I109" t="str">
        <f>VLOOKUP(H109,Product_Dim!A:C,2,TRUE)</f>
        <v>Kitchen Cutting Board</v>
      </c>
      <c r="J109" t="str">
        <f>VLOOKUP(H109,Product_Dim!A:C,3,TRUE)</f>
        <v>Home</v>
      </c>
      <c r="K109" t="str">
        <f>VLOOKUP(H109,Product_Dim!A:D,4,TRUE)</f>
        <v>Kitchen</v>
      </c>
      <c r="L109" t="s">
        <v>1757</v>
      </c>
      <c r="M109" t="str">
        <f>VLOOKUP(L109,Store_Dim!A:E,2,TRUE)</f>
        <v>Mann-Austin</v>
      </c>
      <c r="N109" t="str">
        <f>VLOOKUP(L109,Store_Dim!A:E,3,TRUE)</f>
        <v>East</v>
      </c>
      <c r="O109" t="str">
        <f>VLOOKUP(L109,Store_Dim!A:E,4,TRUE)</f>
        <v>Vasquezborough</v>
      </c>
      <c r="P109" t="str">
        <f>VLOOKUP(L109,Store_Dim!A:E,5,TRUE)</f>
        <v>Online</v>
      </c>
      <c r="Q109" t="s">
        <v>1804</v>
      </c>
      <c r="R109">
        <v>4</v>
      </c>
      <c r="S109" s="7">
        <v>2.0000000000000018E-2</v>
      </c>
      <c r="T109" s="11">
        <f t="shared" si="1"/>
        <v>525.61</v>
      </c>
      <c r="U109" s="11">
        <v>2060.3912</v>
      </c>
    </row>
    <row r="110" spans="1:21" hidden="1" x14ac:dyDescent="0.25">
      <c r="A110" t="s">
        <v>1912</v>
      </c>
      <c r="B110" s="9">
        <v>45785</v>
      </c>
      <c r="C110">
        <v>5</v>
      </c>
      <c r="D110">
        <v>2025</v>
      </c>
      <c r="E110" t="s">
        <v>156</v>
      </c>
      <c r="F110" t="str">
        <f>VLOOKUP(E110,Customer_Dim!A:F,4,TRUE)</f>
        <v>Male</v>
      </c>
      <c r="G110">
        <f>VLOOKUP(E110,Customer_Dim!A:F,3,TRUE)</f>
        <v>21</v>
      </c>
      <c r="H110" t="s">
        <v>1570</v>
      </c>
      <c r="I110" t="str">
        <f>VLOOKUP(H110,Product_Dim!A:C,2,TRUE)</f>
        <v>Carbon Fiber Tennis Racket</v>
      </c>
      <c r="J110" t="str">
        <f>VLOOKUP(H110,Product_Dim!A:C,3,TRUE)</f>
        <v>Sports</v>
      </c>
      <c r="K110" t="str">
        <f>VLOOKUP(H110,Product_Dim!A:D,4,TRUE)</f>
        <v>Equipment</v>
      </c>
      <c r="L110" t="s">
        <v>1775</v>
      </c>
      <c r="M110" t="str">
        <f>VLOOKUP(L110,Store_Dim!A:E,2,TRUE)</f>
        <v>Martinez, Adkins and Johnson</v>
      </c>
      <c r="N110" t="str">
        <f>VLOOKUP(L110,Store_Dim!A:E,3,TRUE)</f>
        <v>North</v>
      </c>
      <c r="O110" t="str">
        <f>VLOOKUP(L110,Store_Dim!A:E,4,TRUE)</f>
        <v>Danielmouth</v>
      </c>
      <c r="P110" t="str">
        <f>VLOOKUP(L110,Store_Dim!A:E,5,TRUE)</f>
        <v>Flagship</v>
      </c>
      <c r="Q110" t="s">
        <v>1802</v>
      </c>
      <c r="R110">
        <v>3</v>
      </c>
      <c r="S110" s="7">
        <v>2.9999999999999805E-2</v>
      </c>
      <c r="T110" s="11">
        <f t="shared" si="1"/>
        <v>815.29999999999973</v>
      </c>
      <c r="U110" s="11">
        <v>2372.5229999999997</v>
      </c>
    </row>
    <row r="111" spans="1:21" hidden="1" x14ac:dyDescent="0.25">
      <c r="A111" t="s">
        <v>1913</v>
      </c>
      <c r="B111" s="9">
        <v>45738</v>
      </c>
      <c r="C111">
        <v>3</v>
      </c>
      <c r="D111">
        <v>2025</v>
      </c>
      <c r="E111" t="s">
        <v>687</v>
      </c>
      <c r="F111" t="str">
        <f>VLOOKUP(E111,Customer_Dim!A:F,4,TRUE)</f>
        <v>Male</v>
      </c>
      <c r="G111">
        <f>VLOOKUP(E111,Customer_Dim!A:F,3,TRUE)</f>
        <v>61</v>
      </c>
      <c r="H111" t="s">
        <v>1708</v>
      </c>
      <c r="I111" t="str">
        <f>VLOOKUP(H111,Product_Dim!A:C,2,TRUE)</f>
        <v>Women's High Heels</v>
      </c>
      <c r="J111" t="str">
        <f>VLOOKUP(H111,Product_Dim!A:C,3,TRUE)</f>
        <v>Clothing</v>
      </c>
      <c r="K111" t="str">
        <f>VLOOKUP(H111,Product_Dim!A:D,4,TRUE)</f>
        <v>Footwear</v>
      </c>
      <c r="L111" t="s">
        <v>1730</v>
      </c>
      <c r="M111" t="str">
        <f>VLOOKUP(L111,Store_Dim!A:E,2,TRUE)</f>
        <v>Rivera-Warner</v>
      </c>
      <c r="N111" t="str">
        <f>VLOOKUP(L111,Store_Dim!A:E,3,TRUE)</f>
        <v>East</v>
      </c>
      <c r="O111" t="str">
        <f>VLOOKUP(L111,Store_Dim!A:E,4,TRUE)</f>
        <v>Washingtonfurt</v>
      </c>
      <c r="P111" t="str">
        <f>VLOOKUP(L111,Store_Dim!A:E,5,TRUE)</f>
        <v>Flagship</v>
      </c>
      <c r="Q111" t="s">
        <v>1807</v>
      </c>
      <c r="R111">
        <v>3</v>
      </c>
      <c r="S111" s="7">
        <v>8.9999999999999969E-2</v>
      </c>
      <c r="T111" s="11">
        <f t="shared" si="1"/>
        <v>376.46</v>
      </c>
      <c r="U111" s="11">
        <v>1027.7357999999999</v>
      </c>
    </row>
    <row r="112" spans="1:21" hidden="1" x14ac:dyDescent="0.25">
      <c r="A112" t="s">
        <v>1914</v>
      </c>
      <c r="B112" s="9">
        <v>45851</v>
      </c>
      <c r="C112">
        <v>7</v>
      </c>
      <c r="D112">
        <v>2025</v>
      </c>
      <c r="E112" t="s">
        <v>37</v>
      </c>
      <c r="F112" t="str">
        <f>VLOOKUP(E112,Customer_Dim!A:F,4,TRUE)</f>
        <v>Female</v>
      </c>
      <c r="G112">
        <f>VLOOKUP(E112,Customer_Dim!A:F,3,TRUE)</f>
        <v>29</v>
      </c>
      <c r="H112" t="s">
        <v>1610</v>
      </c>
      <c r="I112" t="str">
        <f>VLOOKUP(H112,Product_Dim!A:C,2,TRUE)</f>
        <v>Smart Home WiFi Camera</v>
      </c>
      <c r="J112" t="str">
        <f>VLOOKUP(H112,Product_Dim!A:C,3,TRUE)</f>
        <v>Electronics</v>
      </c>
      <c r="K112" t="str">
        <f>VLOOKUP(H112,Product_Dim!A:D,4,TRUE)</f>
        <v>Accessories</v>
      </c>
      <c r="L112" t="s">
        <v>1760</v>
      </c>
      <c r="M112" t="str">
        <f>VLOOKUP(L112,Store_Dim!A:E,2,TRUE)</f>
        <v>Mann-Austin</v>
      </c>
      <c r="N112" t="str">
        <f>VLOOKUP(L112,Store_Dim!A:E,3,TRUE)</f>
        <v>East</v>
      </c>
      <c r="O112" t="str">
        <f>VLOOKUP(L112,Store_Dim!A:E,4,TRUE)</f>
        <v>Vasquezborough</v>
      </c>
      <c r="P112" t="str">
        <f>VLOOKUP(L112,Store_Dim!A:E,5,TRUE)</f>
        <v>Online</v>
      </c>
      <c r="Q112" t="s">
        <v>1802</v>
      </c>
      <c r="R112">
        <v>4</v>
      </c>
      <c r="S112" s="7">
        <v>7.999999999999996E-2</v>
      </c>
      <c r="T112" s="11">
        <f t="shared" si="1"/>
        <v>239.83</v>
      </c>
      <c r="U112" s="11">
        <v>882.57440000000008</v>
      </c>
    </row>
    <row r="113" spans="1:21" hidden="1" x14ac:dyDescent="0.25">
      <c r="A113" t="s">
        <v>1915</v>
      </c>
      <c r="B113" s="9">
        <v>45798</v>
      </c>
      <c r="C113">
        <v>5</v>
      </c>
      <c r="D113">
        <v>2025</v>
      </c>
      <c r="E113" t="s">
        <v>406</v>
      </c>
      <c r="F113" t="str">
        <f>VLOOKUP(E113,Customer_Dim!A:F,4,TRUE)</f>
        <v>Male</v>
      </c>
      <c r="G113">
        <f>VLOOKUP(E113,Customer_Dim!A:F,3,TRUE)</f>
        <v>40</v>
      </c>
      <c r="H113" t="s">
        <v>1706</v>
      </c>
      <c r="I113" t="str">
        <f>VLOOKUP(H113,Product_Dim!A:C,2,TRUE)</f>
        <v>Gaming Mouse Pad XL</v>
      </c>
      <c r="J113" t="str">
        <f>VLOOKUP(H113,Product_Dim!A:C,3,TRUE)</f>
        <v>Electronics</v>
      </c>
      <c r="K113" t="str">
        <f>VLOOKUP(H113,Product_Dim!A:D,4,TRUE)</f>
        <v>Accessories</v>
      </c>
      <c r="L113" t="s">
        <v>1744</v>
      </c>
      <c r="M113" t="str">
        <f>VLOOKUP(L113,Store_Dim!A:E,2,TRUE)</f>
        <v>Mann-Austin</v>
      </c>
      <c r="N113" t="str">
        <f>VLOOKUP(L113,Store_Dim!A:E,3,TRUE)</f>
        <v>East</v>
      </c>
      <c r="O113" t="str">
        <f>VLOOKUP(L113,Store_Dim!A:E,4,TRUE)</f>
        <v>Vasquezborough</v>
      </c>
      <c r="P113" t="str">
        <f>VLOOKUP(L113,Store_Dim!A:E,5,TRUE)</f>
        <v>Online</v>
      </c>
      <c r="Q113" t="s">
        <v>1804</v>
      </c>
      <c r="R113">
        <v>2</v>
      </c>
      <c r="S113" s="7">
        <v>1.0000000000000009E-2</v>
      </c>
      <c r="T113" s="11">
        <f t="shared" si="1"/>
        <v>845.70999999999992</v>
      </c>
      <c r="U113" s="11">
        <v>1674.5057999999999</v>
      </c>
    </row>
    <row r="114" spans="1:21" hidden="1" x14ac:dyDescent="0.25">
      <c r="A114" t="s">
        <v>1916</v>
      </c>
      <c r="B114" s="9">
        <v>45705</v>
      </c>
      <c r="C114">
        <v>2</v>
      </c>
      <c r="D114">
        <v>2025</v>
      </c>
      <c r="E114" t="s">
        <v>307</v>
      </c>
      <c r="F114" t="str">
        <f>VLOOKUP(E114,Customer_Dim!A:F,4,TRUE)</f>
        <v>Female</v>
      </c>
      <c r="G114">
        <f>VLOOKUP(E114,Customer_Dim!A:F,3,TRUE)</f>
        <v>58</v>
      </c>
      <c r="H114" t="s">
        <v>1678</v>
      </c>
      <c r="I114" t="str">
        <f>VLOOKUP(H114,Product_Dim!A:C,2,TRUE)</f>
        <v>Wireless Mouse</v>
      </c>
      <c r="J114" t="str">
        <f>VLOOKUP(H114,Product_Dim!A:C,3,TRUE)</f>
        <v>Electronics</v>
      </c>
      <c r="K114" t="str">
        <f>VLOOKUP(H114,Product_Dim!A:D,4,TRUE)</f>
        <v>Computer</v>
      </c>
      <c r="L114" t="s">
        <v>1775</v>
      </c>
      <c r="M114" t="str">
        <f>VLOOKUP(L114,Store_Dim!A:E,2,TRUE)</f>
        <v>Martinez, Adkins and Johnson</v>
      </c>
      <c r="N114" t="str">
        <f>VLOOKUP(L114,Store_Dim!A:E,3,TRUE)</f>
        <v>North</v>
      </c>
      <c r="O114" t="str">
        <f>VLOOKUP(L114,Store_Dim!A:E,4,TRUE)</f>
        <v>Danielmouth</v>
      </c>
      <c r="P114" t="str">
        <f>VLOOKUP(L114,Store_Dim!A:E,5,TRUE)</f>
        <v>Flagship</v>
      </c>
      <c r="Q114" t="s">
        <v>1802</v>
      </c>
      <c r="R114">
        <v>3</v>
      </c>
      <c r="S114" s="7">
        <v>0.29000000000000004</v>
      </c>
      <c r="T114" s="11">
        <f t="shared" si="1"/>
        <v>948.69</v>
      </c>
      <c r="U114" s="11">
        <v>2020.7097000000001</v>
      </c>
    </row>
    <row r="115" spans="1:21" x14ac:dyDescent="0.25">
      <c r="A115" t="s">
        <v>1917</v>
      </c>
      <c r="B115" s="9">
        <v>45413</v>
      </c>
      <c r="C115">
        <v>5</v>
      </c>
      <c r="D115">
        <v>2024</v>
      </c>
      <c r="E115" t="s">
        <v>1421</v>
      </c>
      <c r="F115" t="str">
        <f>VLOOKUP(E115,Customer_Dim!A:F,4,TRUE)</f>
        <v>Female</v>
      </c>
      <c r="G115">
        <f>VLOOKUP(E115,Customer_Dim!A:F,3,TRUE)</f>
        <v>63</v>
      </c>
      <c r="H115" t="s">
        <v>1580</v>
      </c>
      <c r="I115" t="str">
        <f>VLOOKUP(H115,Product_Dim!A:C,2,TRUE)</f>
        <v>Decorative Floor Vase</v>
      </c>
      <c r="J115" t="str">
        <f>VLOOKUP(H115,Product_Dim!A:C,3,TRUE)</f>
        <v>Home</v>
      </c>
      <c r="K115" t="str">
        <f>VLOOKUP(H115,Product_Dim!A:D,4,TRUE)</f>
        <v>Decor</v>
      </c>
      <c r="L115" t="s">
        <v>1767</v>
      </c>
      <c r="M115" t="str">
        <f>VLOOKUP(L115,Store_Dim!A:E,2,TRUE)</f>
        <v>Martinez, Adkins and Johnson</v>
      </c>
      <c r="N115" t="str">
        <f>VLOOKUP(L115,Store_Dim!A:E,3,TRUE)</f>
        <v>North</v>
      </c>
      <c r="O115" t="str">
        <f>VLOOKUP(L115,Store_Dim!A:E,4,TRUE)</f>
        <v>Danielmouth</v>
      </c>
      <c r="P115" t="str">
        <f>VLOOKUP(L115,Store_Dim!A:E,5,TRUE)</f>
        <v>Flagship</v>
      </c>
      <c r="Q115" t="s">
        <v>1804</v>
      </c>
      <c r="R115">
        <v>1</v>
      </c>
      <c r="S115" s="7">
        <v>0.19999999999999996</v>
      </c>
      <c r="T115" s="11">
        <f t="shared" si="1"/>
        <v>281.96999999999997</v>
      </c>
      <c r="U115" s="11">
        <v>225.57599999999999</v>
      </c>
    </row>
    <row r="116" spans="1:21" x14ac:dyDescent="0.25">
      <c r="A116" t="s">
        <v>1918</v>
      </c>
      <c r="B116" s="9">
        <v>45482</v>
      </c>
      <c r="C116">
        <v>7</v>
      </c>
      <c r="D116">
        <v>2024</v>
      </c>
      <c r="E116" t="s">
        <v>503</v>
      </c>
      <c r="F116" t="str">
        <f>VLOOKUP(E116,Customer_Dim!A:F,4,TRUE)</f>
        <v>Female</v>
      </c>
      <c r="G116">
        <f>VLOOKUP(E116,Customer_Dim!A:F,3,TRUE)</f>
        <v>41</v>
      </c>
      <c r="H116" t="s">
        <v>1708</v>
      </c>
      <c r="I116" t="str">
        <f>VLOOKUP(H116,Product_Dim!A:C,2,TRUE)</f>
        <v>Women's High Heels</v>
      </c>
      <c r="J116" t="str">
        <f>VLOOKUP(H116,Product_Dim!A:C,3,TRUE)</f>
        <v>Clothing</v>
      </c>
      <c r="K116" t="str">
        <f>VLOOKUP(H116,Product_Dim!A:D,4,TRUE)</f>
        <v>Footwear</v>
      </c>
      <c r="L116" t="s">
        <v>1747</v>
      </c>
      <c r="M116" t="str">
        <f>VLOOKUP(L116,Store_Dim!A:E,2,TRUE)</f>
        <v>Mann-Austin</v>
      </c>
      <c r="N116" t="str">
        <f>VLOOKUP(L116,Store_Dim!A:E,3,TRUE)</f>
        <v>East</v>
      </c>
      <c r="O116" t="str">
        <f>VLOOKUP(L116,Store_Dim!A:E,4,TRUE)</f>
        <v>Vasquezborough</v>
      </c>
      <c r="P116" t="str">
        <f>VLOOKUP(L116,Store_Dim!A:E,5,TRUE)</f>
        <v>Online</v>
      </c>
      <c r="Q116" t="s">
        <v>1804</v>
      </c>
      <c r="R116">
        <v>2</v>
      </c>
      <c r="S116" s="7">
        <v>5.0000000000000044E-2</v>
      </c>
      <c r="T116" s="11">
        <f t="shared" si="1"/>
        <v>731.0100000000001</v>
      </c>
      <c r="U116" s="11">
        <v>1388.9190000000001</v>
      </c>
    </row>
    <row r="117" spans="1:21" hidden="1" x14ac:dyDescent="0.25">
      <c r="A117" t="s">
        <v>1919</v>
      </c>
      <c r="B117" s="9">
        <v>45925</v>
      </c>
      <c r="C117">
        <v>9</v>
      </c>
      <c r="D117">
        <v>2025</v>
      </c>
      <c r="E117" t="s">
        <v>811</v>
      </c>
      <c r="F117" t="str">
        <f>VLOOKUP(E117,Customer_Dim!A:F,4,TRUE)</f>
        <v>Male</v>
      </c>
      <c r="G117">
        <f>VLOOKUP(E117,Customer_Dim!A:F,3,TRUE)</f>
        <v>42</v>
      </c>
      <c r="H117" t="s">
        <v>1696</v>
      </c>
      <c r="I117" t="str">
        <f>VLOOKUP(H117,Product_Dim!A:C,2,TRUE)</f>
        <v>Women's Beanie Hat</v>
      </c>
      <c r="J117" t="str">
        <f>VLOOKUP(H117,Product_Dim!A:C,3,TRUE)</f>
        <v>Clothing</v>
      </c>
      <c r="K117" t="str">
        <f>VLOOKUP(H117,Product_Dim!A:D,4,TRUE)</f>
        <v>Accessories</v>
      </c>
      <c r="L117" t="s">
        <v>1757</v>
      </c>
      <c r="M117" t="str">
        <f>VLOOKUP(L117,Store_Dim!A:E,2,TRUE)</f>
        <v>Mann-Austin</v>
      </c>
      <c r="N117" t="str">
        <f>VLOOKUP(L117,Store_Dim!A:E,3,TRUE)</f>
        <v>East</v>
      </c>
      <c r="O117" t="str">
        <f>VLOOKUP(L117,Store_Dim!A:E,4,TRUE)</f>
        <v>Vasquezborough</v>
      </c>
      <c r="P117" t="str">
        <f>VLOOKUP(L117,Store_Dim!A:E,5,TRUE)</f>
        <v>Online</v>
      </c>
      <c r="Q117" t="s">
        <v>1804</v>
      </c>
      <c r="R117">
        <v>4</v>
      </c>
      <c r="S117" s="7">
        <v>0.13</v>
      </c>
      <c r="T117" s="11">
        <f t="shared" si="1"/>
        <v>930.85</v>
      </c>
      <c r="U117" s="11">
        <v>3239.3580000000002</v>
      </c>
    </row>
    <row r="118" spans="1:21" x14ac:dyDescent="0.25">
      <c r="A118" t="s">
        <v>1920</v>
      </c>
      <c r="B118" s="9">
        <v>45420</v>
      </c>
      <c r="C118">
        <v>5</v>
      </c>
      <c r="D118">
        <v>2024</v>
      </c>
      <c r="E118" t="s">
        <v>1284</v>
      </c>
      <c r="F118" t="str">
        <f>VLOOKUP(E118,Customer_Dim!A:F,4,TRUE)</f>
        <v>Male</v>
      </c>
      <c r="G118">
        <f>VLOOKUP(E118,Customer_Dim!A:F,3,TRUE)</f>
        <v>33</v>
      </c>
      <c r="H118" t="s">
        <v>1529</v>
      </c>
      <c r="I118" t="str">
        <f>VLOOKUP(H118,Product_Dim!A:C,2,TRUE)</f>
        <v>Fabric Sofa Throw Blanket</v>
      </c>
      <c r="J118" t="str">
        <f>VLOOKUP(H118,Product_Dim!A:C,3,TRUE)</f>
        <v>Home</v>
      </c>
      <c r="K118" t="str">
        <f>VLOOKUP(H118,Product_Dim!A:D,4,TRUE)</f>
        <v>Decor</v>
      </c>
      <c r="L118" t="s">
        <v>1760</v>
      </c>
      <c r="M118" t="str">
        <f>VLOOKUP(L118,Store_Dim!A:E,2,TRUE)</f>
        <v>Mann-Austin</v>
      </c>
      <c r="N118" t="str">
        <f>VLOOKUP(L118,Store_Dim!A:E,3,TRUE)</f>
        <v>East</v>
      </c>
      <c r="O118" t="str">
        <f>VLOOKUP(L118,Store_Dim!A:E,4,TRUE)</f>
        <v>Vasquezborough</v>
      </c>
      <c r="P118" t="str">
        <f>VLOOKUP(L118,Store_Dim!A:E,5,TRUE)</f>
        <v>Online</v>
      </c>
      <c r="Q118" t="s">
        <v>1802</v>
      </c>
      <c r="R118">
        <v>4</v>
      </c>
      <c r="S118" s="7">
        <v>0.21999999999999997</v>
      </c>
      <c r="T118" s="11">
        <f t="shared" si="1"/>
        <v>770.77</v>
      </c>
      <c r="U118" s="11">
        <v>2404.8024</v>
      </c>
    </row>
    <row r="119" spans="1:21" x14ac:dyDescent="0.25">
      <c r="A119" t="s">
        <v>1921</v>
      </c>
      <c r="B119" s="9">
        <v>45554</v>
      </c>
      <c r="C119">
        <v>9</v>
      </c>
      <c r="D119">
        <v>2024</v>
      </c>
      <c r="E119" t="s">
        <v>241</v>
      </c>
      <c r="F119" t="str">
        <f>VLOOKUP(E119,Customer_Dim!A:F,4,TRUE)</f>
        <v>Male</v>
      </c>
      <c r="G119">
        <f>VLOOKUP(E119,Customer_Dim!A:F,3,TRUE)</f>
        <v>58</v>
      </c>
      <c r="H119" t="s">
        <v>1618</v>
      </c>
      <c r="I119" t="str">
        <f>VLOOKUP(H119,Product_Dim!A:C,2,TRUE)</f>
        <v>Men's Winter Jacket</v>
      </c>
      <c r="J119" t="str">
        <f>VLOOKUP(H119,Product_Dim!A:C,3,TRUE)</f>
        <v>Clothing</v>
      </c>
      <c r="K119" t="str">
        <f>VLOOKUP(H119,Product_Dim!A:D,4,TRUE)</f>
        <v>Outerwear</v>
      </c>
      <c r="L119" t="s">
        <v>1747</v>
      </c>
      <c r="M119" t="str">
        <f>VLOOKUP(L119,Store_Dim!A:E,2,TRUE)</f>
        <v>Mann-Austin</v>
      </c>
      <c r="N119" t="str">
        <f>VLOOKUP(L119,Store_Dim!A:E,3,TRUE)</f>
        <v>East</v>
      </c>
      <c r="O119" t="str">
        <f>VLOOKUP(L119,Store_Dim!A:E,4,TRUE)</f>
        <v>Vasquezborough</v>
      </c>
      <c r="P119" t="str">
        <f>VLOOKUP(L119,Store_Dim!A:E,5,TRUE)</f>
        <v>Online</v>
      </c>
      <c r="Q119" t="s">
        <v>1804</v>
      </c>
      <c r="R119">
        <v>3</v>
      </c>
      <c r="S119" s="7">
        <v>0.30000000000000004</v>
      </c>
      <c r="T119" s="11">
        <f t="shared" si="1"/>
        <v>479.63000000000005</v>
      </c>
      <c r="U119" s="11">
        <v>1007.223</v>
      </c>
    </row>
    <row r="120" spans="1:21" x14ac:dyDescent="0.25">
      <c r="A120" t="s">
        <v>1922</v>
      </c>
      <c r="B120" s="9">
        <v>45405</v>
      </c>
      <c r="C120">
        <v>4</v>
      </c>
      <c r="D120">
        <v>2024</v>
      </c>
      <c r="E120" t="s">
        <v>364</v>
      </c>
      <c r="F120" t="str">
        <f>VLOOKUP(E120,Customer_Dim!A:F,4,TRUE)</f>
        <v>Female</v>
      </c>
      <c r="G120">
        <f>VLOOKUP(E120,Customer_Dim!A:F,3,TRUE)</f>
        <v>50</v>
      </c>
      <c r="H120" t="s">
        <v>1604</v>
      </c>
      <c r="I120" t="str">
        <f>VLOOKUP(H120,Product_Dim!A:C,2,TRUE)</f>
        <v>Portable Power Bank</v>
      </c>
      <c r="J120" t="str">
        <f>VLOOKUP(H120,Product_Dim!A:C,3,TRUE)</f>
        <v>Electronics</v>
      </c>
      <c r="K120" t="str">
        <f>VLOOKUP(H120,Product_Dim!A:D,4,TRUE)</f>
        <v>Mobile</v>
      </c>
      <c r="L120" t="s">
        <v>1770</v>
      </c>
      <c r="M120" t="str">
        <f>VLOOKUP(L120,Store_Dim!A:E,2,TRUE)</f>
        <v>Martinez, Adkins and Johnson</v>
      </c>
      <c r="N120" t="str">
        <f>VLOOKUP(L120,Store_Dim!A:E,3,TRUE)</f>
        <v>North</v>
      </c>
      <c r="O120" t="str">
        <f>VLOOKUP(L120,Store_Dim!A:E,4,TRUE)</f>
        <v>Danielmouth</v>
      </c>
      <c r="P120" t="str">
        <f>VLOOKUP(L120,Store_Dim!A:E,5,TRUE)</f>
        <v>Flagship</v>
      </c>
      <c r="Q120" t="s">
        <v>1807</v>
      </c>
      <c r="R120">
        <v>1</v>
      </c>
      <c r="S120" s="7">
        <v>0.30000000000000004</v>
      </c>
      <c r="T120" s="11">
        <f t="shared" si="1"/>
        <v>165</v>
      </c>
      <c r="U120" s="11">
        <v>115.49999999999999</v>
      </c>
    </row>
    <row r="121" spans="1:21" x14ac:dyDescent="0.25">
      <c r="A121" t="s">
        <v>1923</v>
      </c>
      <c r="B121" s="9">
        <v>45503</v>
      </c>
      <c r="C121">
        <v>7</v>
      </c>
      <c r="D121">
        <v>2024</v>
      </c>
      <c r="E121" t="s">
        <v>521</v>
      </c>
      <c r="F121" t="str">
        <f>VLOOKUP(E121,Customer_Dim!A:F,4,TRUE)</f>
        <v>Male</v>
      </c>
      <c r="G121">
        <f>VLOOKUP(E121,Customer_Dim!A:F,3,TRUE)</f>
        <v>43</v>
      </c>
      <c r="H121" t="s">
        <v>1564</v>
      </c>
      <c r="I121" t="str">
        <f>VLOOKUP(H121,Product_Dim!A:C,2,TRUE)</f>
        <v>Knee Support Brace</v>
      </c>
      <c r="J121" t="str">
        <f>VLOOKUP(H121,Product_Dim!A:C,3,TRUE)</f>
        <v>Sports</v>
      </c>
      <c r="K121" t="str">
        <f>VLOOKUP(H121,Product_Dim!A:D,4,TRUE)</f>
        <v>Equipment</v>
      </c>
      <c r="L121" t="s">
        <v>1760</v>
      </c>
      <c r="M121" t="str">
        <f>VLOOKUP(L121,Store_Dim!A:E,2,TRUE)</f>
        <v>Mann-Austin</v>
      </c>
      <c r="N121" t="str">
        <f>VLOOKUP(L121,Store_Dim!A:E,3,TRUE)</f>
        <v>East</v>
      </c>
      <c r="O121" t="str">
        <f>VLOOKUP(L121,Store_Dim!A:E,4,TRUE)</f>
        <v>Vasquezborough</v>
      </c>
      <c r="P121" t="str">
        <f>VLOOKUP(L121,Store_Dim!A:E,5,TRUE)</f>
        <v>Online</v>
      </c>
      <c r="Q121" t="s">
        <v>1807</v>
      </c>
      <c r="R121">
        <v>2</v>
      </c>
      <c r="S121" s="7">
        <v>0.29000000000000004</v>
      </c>
      <c r="T121" s="11">
        <f t="shared" si="1"/>
        <v>151.51000000000002</v>
      </c>
      <c r="U121" s="11">
        <v>215.14420000000001</v>
      </c>
    </row>
    <row r="122" spans="1:21" hidden="1" x14ac:dyDescent="0.25">
      <c r="A122" t="s">
        <v>1924</v>
      </c>
      <c r="B122" s="9">
        <v>45274</v>
      </c>
      <c r="C122">
        <v>12</v>
      </c>
      <c r="D122">
        <v>2023</v>
      </c>
      <c r="E122" t="s">
        <v>734</v>
      </c>
      <c r="F122" t="str">
        <f>VLOOKUP(E122,Customer_Dim!A:F,4,TRUE)</f>
        <v>Female</v>
      </c>
      <c r="G122">
        <f>VLOOKUP(E122,Customer_Dim!A:F,3,TRUE)</f>
        <v>22</v>
      </c>
      <c r="H122" t="s">
        <v>1588</v>
      </c>
      <c r="I122" t="str">
        <f>VLOOKUP(H122,Product_Dim!A:C,2,TRUE)</f>
        <v>Basketball</v>
      </c>
      <c r="J122" t="str">
        <f>VLOOKUP(H122,Product_Dim!A:C,3,TRUE)</f>
        <v>Sports</v>
      </c>
      <c r="K122" t="str">
        <f>VLOOKUP(H122,Product_Dim!A:D,4,TRUE)</f>
        <v>Team Sports</v>
      </c>
      <c r="L122" t="s">
        <v>1785</v>
      </c>
      <c r="M122" t="str">
        <f>VLOOKUP(L122,Store_Dim!A:E,2,TRUE)</f>
        <v>Holloway Ltd</v>
      </c>
      <c r="N122" t="str">
        <f>VLOOKUP(L122,Store_Dim!A:E,3,TRUE)</f>
        <v>North</v>
      </c>
      <c r="O122" t="str">
        <f>VLOOKUP(L122,Store_Dim!A:E,4,TRUE)</f>
        <v>Bensonhaven</v>
      </c>
      <c r="P122" t="str">
        <f>VLOOKUP(L122,Store_Dim!A:E,5,TRUE)</f>
        <v>Flagship</v>
      </c>
      <c r="Q122" t="s">
        <v>1807</v>
      </c>
      <c r="R122">
        <v>2</v>
      </c>
      <c r="S122" s="7">
        <v>0.29000000000000004</v>
      </c>
      <c r="T122" s="11">
        <f t="shared" si="1"/>
        <v>872.93000000000006</v>
      </c>
      <c r="U122" s="11">
        <v>1239.5606</v>
      </c>
    </row>
    <row r="123" spans="1:21" x14ac:dyDescent="0.25">
      <c r="A123" t="s">
        <v>1925</v>
      </c>
      <c r="B123" s="9">
        <v>45558</v>
      </c>
      <c r="C123">
        <v>9</v>
      </c>
      <c r="D123">
        <v>2024</v>
      </c>
      <c r="E123" t="s">
        <v>832</v>
      </c>
      <c r="F123" t="str">
        <f>VLOOKUP(E123,Customer_Dim!A:F,4,TRUE)</f>
        <v>Male</v>
      </c>
      <c r="G123">
        <f>VLOOKUP(E123,Customer_Dim!A:F,3,TRUE)</f>
        <v>25</v>
      </c>
      <c r="H123" t="s">
        <v>1570</v>
      </c>
      <c r="I123" t="str">
        <f>VLOOKUP(H123,Product_Dim!A:C,2,TRUE)</f>
        <v>Carbon Fiber Tennis Racket</v>
      </c>
      <c r="J123" t="str">
        <f>VLOOKUP(H123,Product_Dim!A:C,3,TRUE)</f>
        <v>Sports</v>
      </c>
      <c r="K123" t="str">
        <f>VLOOKUP(H123,Product_Dim!A:D,4,TRUE)</f>
        <v>Equipment</v>
      </c>
      <c r="L123" t="s">
        <v>1767</v>
      </c>
      <c r="M123" t="str">
        <f>VLOOKUP(L123,Store_Dim!A:E,2,TRUE)</f>
        <v>Martinez, Adkins and Johnson</v>
      </c>
      <c r="N123" t="str">
        <f>VLOOKUP(L123,Store_Dim!A:E,3,TRUE)</f>
        <v>North</v>
      </c>
      <c r="O123" t="str">
        <f>VLOOKUP(L123,Store_Dim!A:E,4,TRUE)</f>
        <v>Danielmouth</v>
      </c>
      <c r="P123" t="str">
        <f>VLOOKUP(L123,Store_Dim!A:E,5,TRUE)</f>
        <v>Flagship</v>
      </c>
      <c r="Q123" t="s">
        <v>1802</v>
      </c>
      <c r="R123">
        <v>3</v>
      </c>
      <c r="S123" s="7">
        <v>3.9999999999999925E-2</v>
      </c>
      <c r="T123" s="11">
        <f t="shared" si="1"/>
        <v>432.39999999999981</v>
      </c>
      <c r="U123" s="11">
        <v>1245.3119999999997</v>
      </c>
    </row>
    <row r="124" spans="1:21" hidden="1" x14ac:dyDescent="0.25">
      <c r="A124" t="s">
        <v>1926</v>
      </c>
      <c r="B124" s="9">
        <v>45886</v>
      </c>
      <c r="C124">
        <v>8</v>
      </c>
      <c r="D124">
        <v>2025</v>
      </c>
      <c r="E124" t="s">
        <v>1048</v>
      </c>
      <c r="F124" t="str">
        <f>VLOOKUP(E124,Customer_Dim!A:F,4,TRUE)</f>
        <v>Female</v>
      </c>
      <c r="G124">
        <f>VLOOKUP(E124,Customer_Dim!A:F,3,TRUE)</f>
        <v>46</v>
      </c>
      <c r="H124" t="s">
        <v>1626</v>
      </c>
      <c r="I124" t="str">
        <f>VLOOKUP(H124,Product_Dim!A:C,2,TRUE)</f>
        <v>Boxing Hand Wraps</v>
      </c>
      <c r="J124" t="str">
        <f>VLOOKUP(H124,Product_Dim!A:C,3,TRUE)</f>
        <v>Sports</v>
      </c>
      <c r="K124" t="str">
        <f>VLOOKUP(H124,Product_Dim!A:D,4,TRUE)</f>
        <v>Fitness</v>
      </c>
      <c r="L124" t="s">
        <v>1757</v>
      </c>
      <c r="M124" t="str">
        <f>VLOOKUP(L124,Store_Dim!A:E,2,TRUE)</f>
        <v>Mann-Austin</v>
      </c>
      <c r="N124" t="str">
        <f>VLOOKUP(L124,Store_Dim!A:E,3,TRUE)</f>
        <v>East</v>
      </c>
      <c r="O124" t="str">
        <f>VLOOKUP(L124,Store_Dim!A:E,4,TRUE)</f>
        <v>Vasquezborough</v>
      </c>
      <c r="P124" t="str">
        <f>VLOOKUP(L124,Store_Dim!A:E,5,TRUE)</f>
        <v>Online</v>
      </c>
      <c r="Q124" t="s">
        <v>1802</v>
      </c>
      <c r="R124">
        <v>2</v>
      </c>
      <c r="S124" s="7">
        <v>4.0000000000000036E-2</v>
      </c>
      <c r="T124" s="11">
        <f t="shared" si="1"/>
        <v>197.76000000000002</v>
      </c>
      <c r="U124" s="11">
        <v>379.69920000000002</v>
      </c>
    </row>
    <row r="125" spans="1:21" hidden="1" x14ac:dyDescent="0.25">
      <c r="A125" t="s">
        <v>1927</v>
      </c>
      <c r="B125" s="9">
        <v>45674</v>
      </c>
      <c r="C125">
        <v>1</v>
      </c>
      <c r="D125">
        <v>2025</v>
      </c>
      <c r="E125" t="s">
        <v>1447</v>
      </c>
      <c r="F125" t="str">
        <f>VLOOKUP(E125,Customer_Dim!A:F,4,TRUE)</f>
        <v>Female</v>
      </c>
      <c r="G125">
        <f>VLOOKUP(E125,Customer_Dim!A:F,3,TRUE)</f>
        <v>33</v>
      </c>
      <c r="H125" t="s">
        <v>1606</v>
      </c>
      <c r="I125" t="str">
        <f>VLOOKUP(H125,Product_Dim!A:C,2,TRUE)</f>
        <v>Noise-Canceling Headphones</v>
      </c>
      <c r="J125" t="str">
        <f>VLOOKUP(H125,Product_Dim!A:C,3,TRUE)</f>
        <v>Electronics</v>
      </c>
      <c r="K125" t="str">
        <f>VLOOKUP(H125,Product_Dim!A:D,4,TRUE)</f>
        <v>Audio</v>
      </c>
      <c r="L125" t="s">
        <v>1739</v>
      </c>
      <c r="M125" t="str">
        <f>VLOOKUP(L125,Store_Dim!A:E,2,TRUE)</f>
        <v>Mann-Austin</v>
      </c>
      <c r="N125" t="str">
        <f>VLOOKUP(L125,Store_Dim!A:E,3,TRUE)</f>
        <v>East</v>
      </c>
      <c r="O125" t="str">
        <f>VLOOKUP(L125,Store_Dim!A:E,4,TRUE)</f>
        <v>Vasquezborough</v>
      </c>
      <c r="P125" t="str">
        <f>VLOOKUP(L125,Store_Dim!A:E,5,TRUE)</f>
        <v>Online</v>
      </c>
      <c r="Q125" t="s">
        <v>1804</v>
      </c>
      <c r="R125">
        <v>3</v>
      </c>
      <c r="S125" s="7">
        <v>0.10999999999999999</v>
      </c>
      <c r="T125" s="11">
        <f t="shared" si="1"/>
        <v>334.6</v>
      </c>
      <c r="U125" s="11">
        <v>893.38200000000006</v>
      </c>
    </row>
    <row r="126" spans="1:21" hidden="1" x14ac:dyDescent="0.25">
      <c r="A126" t="s">
        <v>1928</v>
      </c>
      <c r="B126" s="9">
        <v>45777</v>
      </c>
      <c r="C126">
        <v>4</v>
      </c>
      <c r="D126">
        <v>2025</v>
      </c>
      <c r="E126" t="s">
        <v>307</v>
      </c>
      <c r="F126" t="str">
        <f>VLOOKUP(E126,Customer_Dim!A:F,4,TRUE)</f>
        <v>Female</v>
      </c>
      <c r="G126">
        <f>VLOOKUP(E126,Customer_Dim!A:F,3,TRUE)</f>
        <v>58</v>
      </c>
      <c r="H126" t="s">
        <v>1554</v>
      </c>
      <c r="I126" t="str">
        <f>VLOOKUP(H126,Product_Dim!A:C,2,TRUE)</f>
        <v>Decorative Wall Mirror</v>
      </c>
      <c r="J126" t="str">
        <f>VLOOKUP(H126,Product_Dim!A:C,3,TRUE)</f>
        <v>Home</v>
      </c>
      <c r="K126" t="str">
        <f>VLOOKUP(H126,Product_Dim!A:D,4,TRUE)</f>
        <v>Decor</v>
      </c>
      <c r="L126" t="s">
        <v>1744</v>
      </c>
      <c r="M126" t="str">
        <f>VLOOKUP(L126,Store_Dim!A:E,2,TRUE)</f>
        <v>Mann-Austin</v>
      </c>
      <c r="N126" t="str">
        <f>VLOOKUP(L126,Store_Dim!A:E,3,TRUE)</f>
        <v>East</v>
      </c>
      <c r="O126" t="str">
        <f>VLOOKUP(L126,Store_Dim!A:E,4,TRUE)</f>
        <v>Vasquezborough</v>
      </c>
      <c r="P126" t="str">
        <f>VLOOKUP(L126,Store_Dim!A:E,5,TRUE)</f>
        <v>Online</v>
      </c>
      <c r="Q126" t="s">
        <v>1807</v>
      </c>
      <c r="R126">
        <v>2</v>
      </c>
      <c r="S126" s="7">
        <v>0.19999999999999996</v>
      </c>
      <c r="T126" s="11">
        <f t="shared" si="1"/>
        <v>44.35</v>
      </c>
      <c r="U126" s="11">
        <v>70.960000000000008</v>
      </c>
    </row>
    <row r="127" spans="1:21" x14ac:dyDescent="0.25">
      <c r="A127" t="s">
        <v>1929</v>
      </c>
      <c r="B127" s="9">
        <v>45598</v>
      </c>
      <c r="C127">
        <v>11</v>
      </c>
      <c r="D127">
        <v>2024</v>
      </c>
      <c r="E127" t="s">
        <v>1510</v>
      </c>
      <c r="F127" t="str">
        <f>VLOOKUP(E127,Customer_Dim!A:F,4,TRUE)</f>
        <v>Male</v>
      </c>
      <c r="G127">
        <f>VLOOKUP(E127,Customer_Dim!A:F,3,TRUE)</f>
        <v>35</v>
      </c>
      <c r="H127" t="s">
        <v>1540</v>
      </c>
      <c r="I127" t="str">
        <f>VLOOKUP(H127,Product_Dim!A:C,2,TRUE)</f>
        <v>Decorative Lamp Shade</v>
      </c>
      <c r="J127" t="str">
        <f>VLOOKUP(H127,Product_Dim!A:C,3,TRUE)</f>
        <v>Home</v>
      </c>
      <c r="K127" t="str">
        <f>VLOOKUP(H127,Product_Dim!A:D,4,TRUE)</f>
        <v>Lighting</v>
      </c>
      <c r="L127" t="s">
        <v>1754</v>
      </c>
      <c r="M127" t="str">
        <f>VLOOKUP(L127,Store_Dim!A:E,2,TRUE)</f>
        <v>Mann-Austin</v>
      </c>
      <c r="N127" t="str">
        <f>VLOOKUP(L127,Store_Dim!A:E,3,TRUE)</f>
        <v>East</v>
      </c>
      <c r="O127" t="str">
        <f>VLOOKUP(L127,Store_Dim!A:E,4,TRUE)</f>
        <v>Vasquezborough</v>
      </c>
      <c r="P127" t="str">
        <f>VLOOKUP(L127,Store_Dim!A:E,5,TRUE)</f>
        <v>Online</v>
      </c>
      <c r="Q127" t="s">
        <v>1804</v>
      </c>
      <c r="R127">
        <v>1</v>
      </c>
      <c r="S127" s="7">
        <v>5.0000000000000044E-2</v>
      </c>
      <c r="T127" s="11">
        <f t="shared" si="1"/>
        <v>846.31</v>
      </c>
      <c r="U127" s="11">
        <v>803.9944999999999</v>
      </c>
    </row>
    <row r="128" spans="1:21" hidden="1" x14ac:dyDescent="0.25">
      <c r="A128" t="s">
        <v>1930</v>
      </c>
      <c r="B128" s="9">
        <v>45884</v>
      </c>
      <c r="C128">
        <v>8</v>
      </c>
      <c r="D128">
        <v>2025</v>
      </c>
      <c r="E128" t="s">
        <v>441</v>
      </c>
      <c r="F128" t="str">
        <f>VLOOKUP(E128,Customer_Dim!A:F,4,TRUE)</f>
        <v>Female</v>
      </c>
      <c r="G128">
        <f>VLOOKUP(E128,Customer_Dim!A:F,3,TRUE)</f>
        <v>34</v>
      </c>
      <c r="H128" t="s">
        <v>1596</v>
      </c>
      <c r="I128" t="str">
        <f>VLOOKUP(H128,Product_Dim!A:C,2,TRUE)</f>
        <v>Bedroom Table Lamp</v>
      </c>
      <c r="J128" t="str">
        <f>VLOOKUP(H128,Product_Dim!A:C,3,TRUE)</f>
        <v>Home</v>
      </c>
      <c r="K128" t="str">
        <f>VLOOKUP(H128,Product_Dim!A:D,4,TRUE)</f>
        <v>Lighting</v>
      </c>
      <c r="L128" t="s">
        <v>1772</v>
      </c>
      <c r="M128" t="str">
        <f>VLOOKUP(L128,Store_Dim!A:E,2,TRUE)</f>
        <v>Martinez, Adkins and Johnson</v>
      </c>
      <c r="N128" t="str">
        <f>VLOOKUP(L128,Store_Dim!A:E,3,TRUE)</f>
        <v>North</v>
      </c>
      <c r="O128" t="str">
        <f>VLOOKUP(L128,Store_Dim!A:E,4,TRUE)</f>
        <v>Danielmouth</v>
      </c>
      <c r="P128" t="str">
        <f>VLOOKUP(L128,Store_Dim!A:E,5,TRUE)</f>
        <v>Flagship</v>
      </c>
      <c r="Q128" t="s">
        <v>1807</v>
      </c>
      <c r="R128">
        <v>1</v>
      </c>
      <c r="S128" s="7">
        <v>7.0000000000000062E-2</v>
      </c>
      <c r="T128" s="11">
        <f t="shared" si="1"/>
        <v>996.4799999999999</v>
      </c>
      <c r="U128" s="11">
        <v>926.7263999999999</v>
      </c>
    </row>
    <row r="129" spans="1:21" hidden="1" x14ac:dyDescent="0.25">
      <c r="A129" t="s">
        <v>1931</v>
      </c>
      <c r="B129" s="9">
        <v>45916</v>
      </c>
      <c r="C129">
        <v>9</v>
      </c>
      <c r="D129">
        <v>2025</v>
      </c>
      <c r="E129" t="s">
        <v>870</v>
      </c>
      <c r="F129" t="str">
        <f>VLOOKUP(E129,Customer_Dim!A:F,4,TRUE)</f>
        <v>Female</v>
      </c>
      <c r="G129">
        <f>VLOOKUP(E129,Customer_Dim!A:F,3,TRUE)</f>
        <v>22</v>
      </c>
      <c r="H129" t="s">
        <v>1712</v>
      </c>
      <c r="I129" t="str">
        <f>VLOOKUP(H129,Product_Dim!A:C,2,TRUE)</f>
        <v>USB-C Laptop Charger</v>
      </c>
      <c r="J129" t="str">
        <f>VLOOKUP(H129,Product_Dim!A:C,3,TRUE)</f>
        <v>Electronics</v>
      </c>
      <c r="K129" t="str">
        <f>VLOOKUP(H129,Product_Dim!A:D,4,TRUE)</f>
        <v>Computer</v>
      </c>
      <c r="L129" t="s">
        <v>1754</v>
      </c>
      <c r="M129" t="str">
        <f>VLOOKUP(L129,Store_Dim!A:E,2,TRUE)</f>
        <v>Mann-Austin</v>
      </c>
      <c r="N129" t="str">
        <f>VLOOKUP(L129,Store_Dim!A:E,3,TRUE)</f>
        <v>East</v>
      </c>
      <c r="O129" t="str">
        <f>VLOOKUP(L129,Store_Dim!A:E,4,TRUE)</f>
        <v>Vasquezborough</v>
      </c>
      <c r="P129" t="str">
        <f>VLOOKUP(L129,Store_Dim!A:E,5,TRUE)</f>
        <v>Online</v>
      </c>
      <c r="Q129" t="s">
        <v>1807</v>
      </c>
      <c r="R129">
        <v>3</v>
      </c>
      <c r="S129" s="7">
        <v>2.9999999999999916E-2</v>
      </c>
      <c r="T129" s="11">
        <f t="shared" si="1"/>
        <v>949.18999999999994</v>
      </c>
      <c r="U129" s="11">
        <v>2762.1428999999998</v>
      </c>
    </row>
    <row r="130" spans="1:21" x14ac:dyDescent="0.25">
      <c r="A130" t="s">
        <v>1932</v>
      </c>
      <c r="B130" s="9">
        <v>45347</v>
      </c>
      <c r="C130">
        <v>2</v>
      </c>
      <c r="D130">
        <v>2024</v>
      </c>
      <c r="E130" t="s">
        <v>1222</v>
      </c>
      <c r="F130" t="str">
        <f>VLOOKUP(E130,Customer_Dim!A:F,4,TRUE)</f>
        <v>Female</v>
      </c>
      <c r="G130">
        <f>VLOOKUP(E130,Customer_Dim!A:F,3,TRUE)</f>
        <v>62</v>
      </c>
      <c r="H130" t="s">
        <v>1714</v>
      </c>
      <c r="I130" t="str">
        <f>VLOOKUP(H130,Product_Dim!A:C,2,TRUE)</f>
        <v>Vitamin E Body Lotion</v>
      </c>
      <c r="J130" t="str">
        <f>VLOOKUP(H130,Product_Dim!A:C,3,TRUE)</f>
        <v>Beauty</v>
      </c>
      <c r="K130" t="str">
        <f>VLOOKUP(H130,Product_Dim!A:D,4,TRUE)</f>
        <v>Skincare</v>
      </c>
      <c r="L130" t="s">
        <v>1764</v>
      </c>
      <c r="M130" t="str">
        <f>VLOOKUP(L130,Store_Dim!A:E,2,TRUE)</f>
        <v>Mann-Austin</v>
      </c>
      <c r="N130" t="str">
        <f>VLOOKUP(L130,Store_Dim!A:E,3,TRUE)</f>
        <v>East</v>
      </c>
      <c r="O130" t="str">
        <f>VLOOKUP(L130,Store_Dim!A:E,4,TRUE)</f>
        <v>Vasquezborough</v>
      </c>
      <c r="P130" t="str">
        <f>VLOOKUP(L130,Store_Dim!A:E,5,TRUE)</f>
        <v>Online</v>
      </c>
      <c r="Q130" t="s">
        <v>1802</v>
      </c>
      <c r="R130">
        <v>2</v>
      </c>
      <c r="S130" s="7">
        <v>9.9999999999999978E-2</v>
      </c>
      <c r="T130" s="11">
        <f t="shared" ref="T130:T193" si="2" xml:space="preserve"> U130/ (R130 * (1 - S130))</f>
        <v>724.96999999999991</v>
      </c>
      <c r="U130" s="11">
        <v>1304.9459999999999</v>
      </c>
    </row>
    <row r="131" spans="1:21" hidden="1" x14ac:dyDescent="0.25">
      <c r="A131" t="s">
        <v>1933</v>
      </c>
      <c r="B131" s="9">
        <v>45723</v>
      </c>
      <c r="C131">
        <v>3</v>
      </c>
      <c r="D131">
        <v>2025</v>
      </c>
      <c r="E131" t="s">
        <v>980</v>
      </c>
      <c r="F131" t="str">
        <f>VLOOKUP(E131,Customer_Dim!A:F,4,TRUE)</f>
        <v>Male</v>
      </c>
      <c r="G131">
        <f>VLOOKUP(E131,Customer_Dim!A:F,3,TRUE)</f>
        <v>49</v>
      </c>
      <c r="H131" t="s">
        <v>1524</v>
      </c>
      <c r="I131" t="str">
        <f>VLOOKUP(H131,Product_Dim!A:C,2,TRUE)</f>
        <v>Men's Graphic T-Shirt</v>
      </c>
      <c r="J131" t="str">
        <f>VLOOKUP(H131,Product_Dim!A:C,3,TRUE)</f>
        <v>Clothing</v>
      </c>
      <c r="K131" t="str">
        <f>VLOOKUP(H131,Product_Dim!A:D,4,TRUE)</f>
        <v>Tops</v>
      </c>
      <c r="L131" t="s">
        <v>1782</v>
      </c>
      <c r="M131" t="str">
        <f>VLOOKUP(L131,Store_Dim!A:E,2,TRUE)</f>
        <v>Frederick-Wright</v>
      </c>
      <c r="N131" t="str">
        <f>VLOOKUP(L131,Store_Dim!A:E,3,TRUE)</f>
        <v>West</v>
      </c>
      <c r="O131" t="str">
        <f>VLOOKUP(L131,Store_Dim!A:E,4,TRUE)</f>
        <v>New Jimmymouth</v>
      </c>
      <c r="P131" t="str">
        <f>VLOOKUP(L131,Store_Dim!A:E,5,TRUE)</f>
        <v>Flagship</v>
      </c>
      <c r="Q131" t="s">
        <v>1802</v>
      </c>
      <c r="R131">
        <v>1</v>
      </c>
      <c r="S131" s="7">
        <v>0.30000000000000004</v>
      </c>
      <c r="T131" s="11">
        <f t="shared" si="2"/>
        <v>783.25</v>
      </c>
      <c r="U131" s="11">
        <v>548.27499999999998</v>
      </c>
    </row>
    <row r="132" spans="1:21" x14ac:dyDescent="0.25">
      <c r="A132" t="s">
        <v>1934</v>
      </c>
      <c r="B132" s="9">
        <v>45495</v>
      </c>
      <c r="C132">
        <v>7</v>
      </c>
      <c r="D132">
        <v>2024</v>
      </c>
      <c r="E132" t="s">
        <v>1063</v>
      </c>
      <c r="F132" t="str">
        <f>VLOOKUP(E132,Customer_Dim!A:F,4,TRUE)</f>
        <v>Male</v>
      </c>
      <c r="G132">
        <f>VLOOKUP(E132,Customer_Dim!A:F,3,TRUE)</f>
        <v>38</v>
      </c>
      <c r="H132" t="s">
        <v>1560</v>
      </c>
      <c r="I132" t="str">
        <f>VLOOKUP(H132,Product_Dim!A:C,2,TRUE)</f>
        <v>Soccer Training Cone Set</v>
      </c>
      <c r="J132" t="str">
        <f>VLOOKUP(H132,Product_Dim!A:C,3,TRUE)</f>
        <v>Sports</v>
      </c>
      <c r="K132" t="str">
        <f>VLOOKUP(H132,Product_Dim!A:D,4,TRUE)</f>
        <v>Accessories</v>
      </c>
      <c r="L132" t="s">
        <v>1744</v>
      </c>
      <c r="M132" t="str">
        <f>VLOOKUP(L132,Store_Dim!A:E,2,TRUE)</f>
        <v>Mann-Austin</v>
      </c>
      <c r="N132" t="str">
        <f>VLOOKUP(L132,Store_Dim!A:E,3,TRUE)</f>
        <v>East</v>
      </c>
      <c r="O132" t="str">
        <f>VLOOKUP(L132,Store_Dim!A:E,4,TRUE)</f>
        <v>Vasquezborough</v>
      </c>
      <c r="P132" t="str">
        <f>VLOOKUP(L132,Store_Dim!A:E,5,TRUE)</f>
        <v>Online</v>
      </c>
      <c r="Q132" t="s">
        <v>1802</v>
      </c>
      <c r="R132">
        <v>1</v>
      </c>
      <c r="S132" s="7">
        <v>0.17000000000000004</v>
      </c>
      <c r="T132" s="11">
        <f t="shared" si="2"/>
        <v>942.38</v>
      </c>
      <c r="U132" s="11">
        <v>782.17539999999997</v>
      </c>
    </row>
    <row r="133" spans="1:21" x14ac:dyDescent="0.25">
      <c r="A133" t="s">
        <v>1935</v>
      </c>
      <c r="B133" s="9">
        <v>45444</v>
      </c>
      <c r="C133">
        <v>6</v>
      </c>
      <c r="D133">
        <v>2024</v>
      </c>
      <c r="E133" t="s">
        <v>1504</v>
      </c>
      <c r="F133" t="str">
        <f>VLOOKUP(E133,Customer_Dim!A:F,4,TRUE)</f>
        <v>Male</v>
      </c>
      <c r="G133">
        <f>VLOOKUP(E133,Customer_Dim!A:F,3,TRUE)</f>
        <v>56</v>
      </c>
      <c r="H133" t="s">
        <v>1628</v>
      </c>
      <c r="I133" t="str">
        <f>VLOOKUP(H133,Product_Dim!A:C,2,TRUE)</f>
        <v>HDMI Cable – 2m</v>
      </c>
      <c r="J133" t="str">
        <f>VLOOKUP(H133,Product_Dim!A:C,3,TRUE)</f>
        <v>Electronics</v>
      </c>
      <c r="K133" t="str">
        <f>VLOOKUP(H133,Product_Dim!A:D,4,TRUE)</f>
        <v>Accessories</v>
      </c>
      <c r="L133" t="s">
        <v>1770</v>
      </c>
      <c r="M133" t="str">
        <f>VLOOKUP(L133,Store_Dim!A:E,2,TRUE)</f>
        <v>Martinez, Adkins and Johnson</v>
      </c>
      <c r="N133" t="str">
        <f>VLOOKUP(L133,Store_Dim!A:E,3,TRUE)</f>
        <v>North</v>
      </c>
      <c r="O133" t="str">
        <f>VLOOKUP(L133,Store_Dim!A:E,4,TRUE)</f>
        <v>Danielmouth</v>
      </c>
      <c r="P133" t="str">
        <f>VLOOKUP(L133,Store_Dim!A:E,5,TRUE)</f>
        <v>Flagship</v>
      </c>
      <c r="Q133" t="s">
        <v>1807</v>
      </c>
      <c r="R133">
        <v>3</v>
      </c>
      <c r="S133" s="7">
        <v>5.0000000000000044E-2</v>
      </c>
      <c r="T133" s="11">
        <f t="shared" si="2"/>
        <v>298.35000000000002</v>
      </c>
      <c r="U133" s="11">
        <v>850.29750000000001</v>
      </c>
    </row>
    <row r="134" spans="1:21" hidden="1" x14ac:dyDescent="0.25">
      <c r="A134" t="s">
        <v>1936</v>
      </c>
      <c r="B134" s="9">
        <v>45662</v>
      </c>
      <c r="C134">
        <v>1</v>
      </c>
      <c r="D134">
        <v>2025</v>
      </c>
      <c r="E134" t="s">
        <v>539</v>
      </c>
      <c r="F134" t="str">
        <f>VLOOKUP(E134,Customer_Dim!A:F,4,TRUE)</f>
        <v>Female</v>
      </c>
      <c r="G134">
        <f>VLOOKUP(E134,Customer_Dim!A:F,3,TRUE)</f>
        <v>39</v>
      </c>
      <c r="H134" t="s">
        <v>1622</v>
      </c>
      <c r="I134" t="str">
        <f>VLOOKUP(H134,Product_Dim!A:C,2,TRUE)</f>
        <v>Car Dashboard Phone Holder</v>
      </c>
      <c r="J134" t="str">
        <f>VLOOKUP(H134,Product_Dim!A:C,3,TRUE)</f>
        <v>Electronics</v>
      </c>
      <c r="K134" t="str">
        <f>VLOOKUP(H134,Product_Dim!A:D,4,TRUE)</f>
        <v>Accessories</v>
      </c>
      <c r="L134" t="s">
        <v>1772</v>
      </c>
      <c r="M134" t="str">
        <f>VLOOKUP(L134,Store_Dim!A:E,2,TRUE)</f>
        <v>Martinez, Adkins and Johnson</v>
      </c>
      <c r="N134" t="str">
        <f>VLOOKUP(L134,Store_Dim!A:E,3,TRUE)</f>
        <v>North</v>
      </c>
      <c r="O134" t="str">
        <f>VLOOKUP(L134,Store_Dim!A:E,4,TRUE)</f>
        <v>Danielmouth</v>
      </c>
      <c r="P134" t="str">
        <f>VLOOKUP(L134,Store_Dim!A:E,5,TRUE)</f>
        <v>Flagship</v>
      </c>
      <c r="Q134" t="s">
        <v>1804</v>
      </c>
      <c r="R134">
        <v>4</v>
      </c>
      <c r="S134" s="7">
        <v>0.13</v>
      </c>
      <c r="T134" s="11">
        <f t="shared" si="2"/>
        <v>950.04000000000008</v>
      </c>
      <c r="U134" s="11">
        <v>3306.1392000000001</v>
      </c>
    </row>
    <row r="135" spans="1:21" hidden="1" x14ac:dyDescent="0.25">
      <c r="A135" t="s">
        <v>1937</v>
      </c>
      <c r="B135" s="9">
        <v>45910</v>
      </c>
      <c r="C135">
        <v>9</v>
      </c>
      <c r="D135">
        <v>2025</v>
      </c>
      <c r="E135" t="s">
        <v>1021</v>
      </c>
      <c r="F135" t="str">
        <f>VLOOKUP(E135,Customer_Dim!A:F,4,TRUE)</f>
        <v>Female</v>
      </c>
      <c r="G135">
        <f>VLOOKUP(E135,Customer_Dim!A:F,3,TRUE)</f>
        <v>62</v>
      </c>
      <c r="H135" t="s">
        <v>1640</v>
      </c>
      <c r="I135" t="str">
        <f>VLOOKUP(H135,Product_Dim!A:C,2,TRUE)</f>
        <v>Foam Roller</v>
      </c>
      <c r="J135" t="str">
        <f>VLOOKUP(H135,Product_Dim!A:C,3,TRUE)</f>
        <v>Sports</v>
      </c>
      <c r="K135" t="str">
        <f>VLOOKUP(H135,Product_Dim!A:D,4,TRUE)</f>
        <v>Fitness</v>
      </c>
      <c r="L135" t="s">
        <v>1747</v>
      </c>
      <c r="M135" t="str">
        <f>VLOOKUP(L135,Store_Dim!A:E,2,TRUE)</f>
        <v>Mann-Austin</v>
      </c>
      <c r="N135" t="str">
        <f>VLOOKUP(L135,Store_Dim!A:E,3,TRUE)</f>
        <v>East</v>
      </c>
      <c r="O135" t="str">
        <f>VLOOKUP(L135,Store_Dim!A:E,4,TRUE)</f>
        <v>Vasquezborough</v>
      </c>
      <c r="P135" t="str">
        <f>VLOOKUP(L135,Store_Dim!A:E,5,TRUE)</f>
        <v>Online</v>
      </c>
      <c r="Q135" t="s">
        <v>1802</v>
      </c>
      <c r="R135">
        <v>2</v>
      </c>
      <c r="S135" s="7">
        <v>7.0000000000000173E-2</v>
      </c>
      <c r="T135" s="11">
        <f t="shared" si="2"/>
        <v>267.19000000000011</v>
      </c>
      <c r="U135" s="11">
        <v>496.97340000000008</v>
      </c>
    </row>
    <row r="136" spans="1:21" hidden="1" x14ac:dyDescent="0.25">
      <c r="A136" t="s">
        <v>1938</v>
      </c>
      <c r="B136" s="9">
        <v>45827</v>
      </c>
      <c r="C136">
        <v>6</v>
      </c>
      <c r="D136">
        <v>2025</v>
      </c>
      <c r="E136" t="s">
        <v>648</v>
      </c>
      <c r="F136" t="str">
        <f>VLOOKUP(E136,Customer_Dim!A:F,4,TRUE)</f>
        <v>Female</v>
      </c>
      <c r="G136">
        <f>VLOOKUP(E136,Customer_Dim!A:F,3,TRUE)</f>
        <v>25</v>
      </c>
      <c r="H136" t="s">
        <v>1700</v>
      </c>
      <c r="I136" t="str">
        <f>VLOOKUP(H136,Product_Dim!A:C,2,TRUE)</f>
        <v>LED Bedside Lamp</v>
      </c>
      <c r="J136" t="str">
        <f>VLOOKUP(H136,Product_Dim!A:C,3,TRUE)</f>
        <v>Home</v>
      </c>
      <c r="K136" t="str">
        <f>VLOOKUP(H136,Product_Dim!A:D,4,TRUE)</f>
        <v>Lighting</v>
      </c>
      <c r="L136" t="s">
        <v>1779</v>
      </c>
      <c r="M136" t="str">
        <f>VLOOKUP(L136,Store_Dim!A:E,2,TRUE)</f>
        <v>Shelton PLC</v>
      </c>
      <c r="N136" t="str">
        <f>VLOOKUP(L136,Store_Dim!A:E,3,TRUE)</f>
        <v>North</v>
      </c>
      <c r="O136" t="str">
        <f>VLOOKUP(L136,Store_Dim!A:E,4,TRUE)</f>
        <v>East Jenniferstad</v>
      </c>
      <c r="P136" t="str">
        <f>VLOOKUP(L136,Store_Dim!A:E,5,TRUE)</f>
        <v>Flagship</v>
      </c>
      <c r="Q136" t="s">
        <v>1804</v>
      </c>
      <c r="R136">
        <v>4</v>
      </c>
      <c r="S136" s="7">
        <v>5.9999999999999942E-2</v>
      </c>
      <c r="T136" s="11">
        <f t="shared" si="2"/>
        <v>72.63</v>
      </c>
      <c r="U136" s="11">
        <v>273.08879999999999</v>
      </c>
    </row>
    <row r="137" spans="1:21" x14ac:dyDescent="0.25">
      <c r="A137" t="s">
        <v>1939</v>
      </c>
      <c r="B137" s="9">
        <v>45544</v>
      </c>
      <c r="C137">
        <v>9</v>
      </c>
      <c r="D137">
        <v>2024</v>
      </c>
      <c r="E137" t="s">
        <v>1306</v>
      </c>
      <c r="F137" t="str">
        <f>VLOOKUP(E137,Customer_Dim!A:F,4,TRUE)</f>
        <v>Female</v>
      </c>
      <c r="G137">
        <f>VLOOKUP(E137,Customer_Dim!A:F,3,TRUE)</f>
        <v>18</v>
      </c>
      <c r="H137" t="s">
        <v>1632</v>
      </c>
      <c r="I137" t="str">
        <f>VLOOKUP(H137,Product_Dim!A:C,2,TRUE)</f>
        <v>Men's Track Pants</v>
      </c>
      <c r="J137" t="str">
        <f>VLOOKUP(H137,Product_Dim!A:C,3,TRUE)</f>
        <v>Clothing</v>
      </c>
      <c r="K137" t="str">
        <f>VLOOKUP(H137,Product_Dim!A:D,4,TRUE)</f>
        <v>Bottoms</v>
      </c>
      <c r="L137" t="s">
        <v>1751</v>
      </c>
      <c r="M137" t="str">
        <f>VLOOKUP(L137,Store_Dim!A:E,2,TRUE)</f>
        <v>Mann-Austin</v>
      </c>
      <c r="N137" t="str">
        <f>VLOOKUP(L137,Store_Dim!A:E,3,TRUE)</f>
        <v>East</v>
      </c>
      <c r="O137" t="str">
        <f>VLOOKUP(L137,Store_Dim!A:E,4,TRUE)</f>
        <v>Vasquezborough</v>
      </c>
      <c r="P137" t="str">
        <f>VLOOKUP(L137,Store_Dim!A:E,5,TRUE)</f>
        <v>Online</v>
      </c>
      <c r="Q137" t="s">
        <v>1807</v>
      </c>
      <c r="R137">
        <v>3</v>
      </c>
      <c r="S137" s="7">
        <v>0.2200000000000002</v>
      </c>
      <c r="T137" s="11">
        <f t="shared" si="2"/>
        <v>576.52000000000032</v>
      </c>
      <c r="U137" s="11">
        <v>1349.0568000000003</v>
      </c>
    </row>
    <row r="138" spans="1:21" hidden="1" x14ac:dyDescent="0.25">
      <c r="A138" t="s">
        <v>1940</v>
      </c>
      <c r="B138" s="9">
        <v>45751</v>
      </c>
      <c r="C138">
        <v>4</v>
      </c>
      <c r="D138">
        <v>2025</v>
      </c>
      <c r="E138" t="s">
        <v>1080</v>
      </c>
      <c r="F138" t="str">
        <f>VLOOKUP(E138,Customer_Dim!A:F,4,TRUE)</f>
        <v>Male</v>
      </c>
      <c r="G138">
        <f>VLOOKUP(E138,Customer_Dim!A:F,3,TRUE)</f>
        <v>31</v>
      </c>
      <c r="H138" t="s">
        <v>1668</v>
      </c>
      <c r="I138" t="str">
        <f>VLOOKUP(H138,Product_Dim!A:C,2,TRUE)</f>
        <v>Hair Repair Oil Treatment</v>
      </c>
      <c r="J138" t="str">
        <f>VLOOKUP(H138,Product_Dim!A:C,3,TRUE)</f>
        <v>Beauty</v>
      </c>
      <c r="K138" t="str">
        <f>VLOOKUP(H138,Product_Dim!A:D,4,TRUE)</f>
        <v>Haircare</v>
      </c>
      <c r="L138" t="s">
        <v>1764</v>
      </c>
      <c r="M138" t="str">
        <f>VLOOKUP(L138,Store_Dim!A:E,2,TRUE)</f>
        <v>Mann-Austin</v>
      </c>
      <c r="N138" t="str">
        <f>VLOOKUP(L138,Store_Dim!A:E,3,TRUE)</f>
        <v>East</v>
      </c>
      <c r="O138" t="str">
        <f>VLOOKUP(L138,Store_Dim!A:E,4,TRUE)</f>
        <v>Vasquezborough</v>
      </c>
      <c r="P138" t="str">
        <f>VLOOKUP(L138,Store_Dim!A:E,5,TRUE)</f>
        <v>Online</v>
      </c>
      <c r="Q138" t="s">
        <v>1802</v>
      </c>
      <c r="R138">
        <v>3</v>
      </c>
      <c r="S138" s="7">
        <v>2.9999999999999916E-2</v>
      </c>
      <c r="T138" s="11">
        <f t="shared" si="2"/>
        <v>849.36</v>
      </c>
      <c r="U138" s="11">
        <v>2471.6376</v>
      </c>
    </row>
    <row r="139" spans="1:21" x14ac:dyDescent="0.25">
      <c r="A139" t="s">
        <v>1941</v>
      </c>
      <c r="B139" s="9">
        <v>45392</v>
      </c>
      <c r="C139">
        <v>4</v>
      </c>
      <c r="D139">
        <v>2024</v>
      </c>
      <c r="E139" t="s">
        <v>1439</v>
      </c>
      <c r="F139" t="str">
        <f>VLOOKUP(E139,Customer_Dim!A:F,4,TRUE)</f>
        <v>Male</v>
      </c>
      <c r="G139">
        <f>VLOOKUP(E139,Customer_Dim!A:F,3,TRUE)</f>
        <v>53</v>
      </c>
      <c r="H139" t="s">
        <v>1626</v>
      </c>
      <c r="I139" t="str">
        <f>VLOOKUP(H139,Product_Dim!A:C,2,TRUE)</f>
        <v>Boxing Hand Wraps</v>
      </c>
      <c r="J139" t="str">
        <f>VLOOKUP(H139,Product_Dim!A:C,3,TRUE)</f>
        <v>Sports</v>
      </c>
      <c r="K139" t="str">
        <f>VLOOKUP(H139,Product_Dim!A:D,4,TRUE)</f>
        <v>Fitness</v>
      </c>
      <c r="L139" t="s">
        <v>1754</v>
      </c>
      <c r="M139" t="str">
        <f>VLOOKUP(L139,Store_Dim!A:E,2,TRUE)</f>
        <v>Mann-Austin</v>
      </c>
      <c r="N139" t="str">
        <f>VLOOKUP(L139,Store_Dim!A:E,3,TRUE)</f>
        <v>East</v>
      </c>
      <c r="O139" t="str">
        <f>VLOOKUP(L139,Store_Dim!A:E,4,TRUE)</f>
        <v>Vasquezborough</v>
      </c>
      <c r="P139" t="str">
        <f>VLOOKUP(L139,Store_Dim!A:E,5,TRUE)</f>
        <v>Online</v>
      </c>
      <c r="Q139" t="s">
        <v>1807</v>
      </c>
      <c r="R139">
        <v>1</v>
      </c>
      <c r="S139" s="7">
        <v>0.17999999999999994</v>
      </c>
      <c r="T139" s="11">
        <f t="shared" si="2"/>
        <v>245.85</v>
      </c>
      <c r="U139" s="11">
        <v>201.59700000000001</v>
      </c>
    </row>
    <row r="140" spans="1:21" x14ac:dyDescent="0.25">
      <c r="A140" t="s">
        <v>1942</v>
      </c>
      <c r="B140" s="9">
        <v>45589</v>
      </c>
      <c r="C140">
        <v>10</v>
      </c>
      <c r="D140">
        <v>2024</v>
      </c>
      <c r="E140" t="s">
        <v>580</v>
      </c>
      <c r="F140" t="str">
        <f>VLOOKUP(E140,Customer_Dim!A:F,4,TRUE)</f>
        <v>Female</v>
      </c>
      <c r="G140">
        <f>VLOOKUP(E140,Customer_Dim!A:F,3,TRUE)</f>
        <v>33</v>
      </c>
      <c r="H140" t="s">
        <v>1720</v>
      </c>
      <c r="I140" t="str">
        <f>VLOOKUP(H140,Product_Dim!A:C,2,TRUE)</f>
        <v>Cricket Bat</v>
      </c>
      <c r="J140" t="str">
        <f>VLOOKUP(H140,Product_Dim!A:C,3,TRUE)</f>
        <v>Sports</v>
      </c>
      <c r="K140" t="str">
        <f>VLOOKUP(H140,Product_Dim!A:D,4,TRUE)</f>
        <v>Team Sports</v>
      </c>
      <c r="L140" t="s">
        <v>1767</v>
      </c>
      <c r="M140" t="str">
        <f>VLOOKUP(L140,Store_Dim!A:E,2,TRUE)</f>
        <v>Martinez, Adkins and Johnson</v>
      </c>
      <c r="N140" t="str">
        <f>VLOOKUP(L140,Store_Dim!A:E,3,TRUE)</f>
        <v>North</v>
      </c>
      <c r="O140" t="str">
        <f>VLOOKUP(L140,Store_Dim!A:E,4,TRUE)</f>
        <v>Danielmouth</v>
      </c>
      <c r="P140" t="str">
        <f>VLOOKUP(L140,Store_Dim!A:E,5,TRUE)</f>
        <v>Flagship</v>
      </c>
      <c r="Q140" t="s">
        <v>1807</v>
      </c>
      <c r="R140">
        <v>3</v>
      </c>
      <c r="S140" s="7">
        <v>9.9999999999999978E-2</v>
      </c>
      <c r="T140" s="11">
        <f t="shared" si="2"/>
        <v>237.67999999999998</v>
      </c>
      <c r="U140" s="11">
        <v>641.73599999999999</v>
      </c>
    </row>
    <row r="141" spans="1:21" hidden="1" x14ac:dyDescent="0.25">
      <c r="A141" t="s">
        <v>1943</v>
      </c>
      <c r="B141" s="9">
        <v>45756</v>
      </c>
      <c r="C141">
        <v>4</v>
      </c>
      <c r="D141">
        <v>2025</v>
      </c>
      <c r="E141" t="s">
        <v>1045</v>
      </c>
      <c r="F141" t="str">
        <f>VLOOKUP(E141,Customer_Dim!A:F,4,TRUE)</f>
        <v>Female</v>
      </c>
      <c r="G141">
        <f>VLOOKUP(E141,Customer_Dim!A:F,3,TRUE)</f>
        <v>40</v>
      </c>
      <c r="H141" t="s">
        <v>1668</v>
      </c>
      <c r="I141" t="str">
        <f>VLOOKUP(H141,Product_Dim!A:C,2,TRUE)</f>
        <v>Hair Repair Oil Treatment</v>
      </c>
      <c r="J141" t="str">
        <f>VLOOKUP(H141,Product_Dim!A:C,3,TRUE)</f>
        <v>Beauty</v>
      </c>
      <c r="K141" t="str">
        <f>VLOOKUP(H141,Product_Dim!A:D,4,TRUE)</f>
        <v>Haircare</v>
      </c>
      <c r="L141" t="s">
        <v>1777</v>
      </c>
      <c r="M141" t="str">
        <f>VLOOKUP(L141,Store_Dim!A:E,2,TRUE)</f>
        <v>Mcdonald Inc</v>
      </c>
      <c r="N141" t="str">
        <f>VLOOKUP(L141,Store_Dim!A:E,3,TRUE)</f>
        <v>South</v>
      </c>
      <c r="O141" t="str">
        <f>VLOOKUP(L141,Store_Dim!A:E,4,TRUE)</f>
        <v>Christopherland</v>
      </c>
      <c r="P141" t="str">
        <f>VLOOKUP(L141,Store_Dim!A:E,5,TRUE)</f>
        <v>Outlet</v>
      </c>
      <c r="Q141" t="s">
        <v>1804</v>
      </c>
      <c r="R141">
        <v>4</v>
      </c>
      <c r="S141" s="7">
        <v>0.25</v>
      </c>
      <c r="T141" s="11">
        <f t="shared" si="2"/>
        <v>715.85</v>
      </c>
      <c r="U141" s="11">
        <v>2147.5500000000002</v>
      </c>
    </row>
    <row r="142" spans="1:21" hidden="1" x14ac:dyDescent="0.25">
      <c r="A142" t="s">
        <v>1944</v>
      </c>
      <c r="B142" s="9">
        <v>45255</v>
      </c>
      <c r="C142">
        <v>11</v>
      </c>
      <c r="D142">
        <v>2023</v>
      </c>
      <c r="E142" t="s">
        <v>559</v>
      </c>
      <c r="F142" t="str">
        <f>VLOOKUP(E142,Customer_Dim!A:F,4,TRUE)</f>
        <v>Female</v>
      </c>
      <c r="G142">
        <f>VLOOKUP(E142,Customer_Dim!A:F,3,TRUE)</f>
        <v>44</v>
      </c>
      <c r="H142" t="s">
        <v>1706</v>
      </c>
      <c r="I142" t="str">
        <f>VLOOKUP(H142,Product_Dim!A:C,2,TRUE)</f>
        <v>Gaming Mouse Pad XL</v>
      </c>
      <c r="J142" t="str">
        <f>VLOOKUP(H142,Product_Dim!A:C,3,TRUE)</f>
        <v>Electronics</v>
      </c>
      <c r="K142" t="str">
        <f>VLOOKUP(H142,Product_Dim!A:D,4,TRUE)</f>
        <v>Accessories</v>
      </c>
      <c r="L142" t="s">
        <v>1751</v>
      </c>
      <c r="M142" t="str">
        <f>VLOOKUP(L142,Store_Dim!A:E,2,TRUE)</f>
        <v>Mann-Austin</v>
      </c>
      <c r="N142" t="str">
        <f>VLOOKUP(L142,Store_Dim!A:E,3,TRUE)</f>
        <v>East</v>
      </c>
      <c r="O142" t="str">
        <f>VLOOKUP(L142,Store_Dim!A:E,4,TRUE)</f>
        <v>Vasquezborough</v>
      </c>
      <c r="P142" t="str">
        <f>VLOOKUP(L142,Store_Dim!A:E,5,TRUE)</f>
        <v>Online</v>
      </c>
      <c r="Q142" t="s">
        <v>1807</v>
      </c>
      <c r="R142">
        <v>2</v>
      </c>
      <c r="S142" s="7">
        <v>1.0000000000000009E-2</v>
      </c>
      <c r="T142" s="11">
        <f t="shared" si="2"/>
        <v>478.85</v>
      </c>
      <c r="U142" s="11">
        <v>948.12300000000005</v>
      </c>
    </row>
    <row r="143" spans="1:21" hidden="1" x14ac:dyDescent="0.25">
      <c r="A143" t="s">
        <v>1945</v>
      </c>
      <c r="B143" s="9">
        <v>45718</v>
      </c>
      <c r="C143">
        <v>3</v>
      </c>
      <c r="D143">
        <v>2025</v>
      </c>
      <c r="E143" t="s">
        <v>388</v>
      </c>
      <c r="F143" t="str">
        <f>VLOOKUP(E143,Customer_Dim!A:F,4,TRUE)</f>
        <v>Male</v>
      </c>
      <c r="G143">
        <f>VLOOKUP(E143,Customer_Dim!A:F,3,TRUE)</f>
        <v>51</v>
      </c>
      <c r="H143" t="s">
        <v>1620</v>
      </c>
      <c r="I143" t="str">
        <f>VLOOKUP(H143,Product_Dim!A:C,2,TRUE)</f>
        <v>Makeup Brush Set</v>
      </c>
      <c r="J143" t="str">
        <f>VLOOKUP(H143,Product_Dim!A:C,3,TRUE)</f>
        <v>Beauty</v>
      </c>
      <c r="K143" t="str">
        <f>VLOOKUP(H143,Product_Dim!A:D,4,TRUE)</f>
        <v>Makeup</v>
      </c>
      <c r="L143" t="s">
        <v>1730</v>
      </c>
      <c r="M143" t="str">
        <f>VLOOKUP(L143,Store_Dim!A:E,2,TRUE)</f>
        <v>Rivera-Warner</v>
      </c>
      <c r="N143" t="str">
        <f>VLOOKUP(L143,Store_Dim!A:E,3,TRUE)</f>
        <v>East</v>
      </c>
      <c r="O143" t="str">
        <f>VLOOKUP(L143,Store_Dim!A:E,4,TRUE)</f>
        <v>Washingtonfurt</v>
      </c>
      <c r="P143" t="str">
        <f>VLOOKUP(L143,Store_Dim!A:E,5,TRUE)</f>
        <v>Flagship</v>
      </c>
      <c r="Q143" t="s">
        <v>1807</v>
      </c>
      <c r="R143">
        <v>1</v>
      </c>
      <c r="S143" s="7">
        <v>0.26</v>
      </c>
      <c r="T143" s="11">
        <f t="shared" si="2"/>
        <v>503.95</v>
      </c>
      <c r="U143" s="11">
        <v>372.923</v>
      </c>
    </row>
    <row r="144" spans="1:21" x14ac:dyDescent="0.25">
      <c r="A144" t="s">
        <v>1946</v>
      </c>
      <c r="B144" s="9">
        <v>45573</v>
      </c>
      <c r="C144">
        <v>10</v>
      </c>
      <c r="D144">
        <v>2024</v>
      </c>
      <c r="E144" t="s">
        <v>1226</v>
      </c>
      <c r="F144" t="str">
        <f>VLOOKUP(E144,Customer_Dim!A:F,4,TRUE)</f>
        <v>Male</v>
      </c>
      <c r="G144">
        <f>VLOOKUP(E144,Customer_Dim!A:F,3,TRUE)</f>
        <v>27</v>
      </c>
      <c r="H144" t="s">
        <v>1658</v>
      </c>
      <c r="I144" t="str">
        <f>VLOOKUP(H144,Product_Dim!A:C,2,TRUE)</f>
        <v>Women's Hair Dryer Brush</v>
      </c>
      <c r="J144" t="str">
        <f>VLOOKUP(H144,Product_Dim!A:C,3,TRUE)</f>
        <v>Beauty</v>
      </c>
      <c r="K144" t="str">
        <f>VLOOKUP(H144,Product_Dim!A:D,4,TRUE)</f>
        <v>Haircare</v>
      </c>
      <c r="L144" t="s">
        <v>1772</v>
      </c>
      <c r="M144" t="str">
        <f>VLOOKUP(L144,Store_Dim!A:E,2,TRUE)</f>
        <v>Martinez, Adkins and Johnson</v>
      </c>
      <c r="N144" t="str">
        <f>VLOOKUP(L144,Store_Dim!A:E,3,TRUE)</f>
        <v>North</v>
      </c>
      <c r="O144" t="str">
        <f>VLOOKUP(L144,Store_Dim!A:E,4,TRUE)</f>
        <v>Danielmouth</v>
      </c>
      <c r="P144" t="str">
        <f>VLOOKUP(L144,Store_Dim!A:E,5,TRUE)</f>
        <v>Flagship</v>
      </c>
      <c r="Q144" t="s">
        <v>1807</v>
      </c>
      <c r="R144">
        <v>2</v>
      </c>
      <c r="S144" s="7">
        <v>0.26</v>
      </c>
      <c r="T144" s="11">
        <f t="shared" si="2"/>
        <v>975.48</v>
      </c>
      <c r="U144" s="11">
        <v>1443.7103999999999</v>
      </c>
    </row>
    <row r="145" spans="1:21" hidden="1" x14ac:dyDescent="0.25">
      <c r="A145" t="s">
        <v>1947</v>
      </c>
      <c r="B145" s="9">
        <v>45884</v>
      </c>
      <c r="C145">
        <v>8</v>
      </c>
      <c r="D145">
        <v>2025</v>
      </c>
      <c r="E145" t="s">
        <v>1232</v>
      </c>
      <c r="F145" t="str">
        <f>VLOOKUP(E145,Customer_Dim!A:F,4,TRUE)</f>
        <v>Female</v>
      </c>
      <c r="G145">
        <f>VLOOKUP(E145,Customer_Dim!A:F,3,TRUE)</f>
        <v>51</v>
      </c>
      <c r="H145" t="s">
        <v>1594</v>
      </c>
      <c r="I145" t="str">
        <f>VLOOKUP(H145,Product_Dim!A:C,2,TRUE)</f>
        <v>Gaming Mechanical Keyboard</v>
      </c>
      <c r="J145" t="str">
        <f>VLOOKUP(H145,Product_Dim!A:C,3,TRUE)</f>
        <v>Electronics</v>
      </c>
      <c r="K145" t="str">
        <f>VLOOKUP(H145,Product_Dim!A:D,4,TRUE)</f>
        <v>Computer</v>
      </c>
      <c r="L145" t="s">
        <v>1782</v>
      </c>
      <c r="M145" t="str">
        <f>VLOOKUP(L145,Store_Dim!A:E,2,TRUE)</f>
        <v>Frederick-Wright</v>
      </c>
      <c r="N145" t="str">
        <f>VLOOKUP(L145,Store_Dim!A:E,3,TRUE)</f>
        <v>West</v>
      </c>
      <c r="O145" t="str">
        <f>VLOOKUP(L145,Store_Dim!A:E,4,TRUE)</f>
        <v>New Jimmymouth</v>
      </c>
      <c r="P145" t="str">
        <f>VLOOKUP(L145,Store_Dim!A:E,5,TRUE)</f>
        <v>Flagship</v>
      </c>
      <c r="Q145" t="s">
        <v>1807</v>
      </c>
      <c r="R145">
        <v>4</v>
      </c>
      <c r="S145" s="7">
        <v>0.29000000000000004</v>
      </c>
      <c r="T145" s="11">
        <f t="shared" si="2"/>
        <v>450.12</v>
      </c>
      <c r="U145" s="11">
        <v>1278.3407999999999</v>
      </c>
    </row>
    <row r="146" spans="1:21" x14ac:dyDescent="0.25">
      <c r="A146" t="s">
        <v>1948</v>
      </c>
      <c r="B146" s="9">
        <v>45448</v>
      </c>
      <c r="C146">
        <v>6</v>
      </c>
      <c r="D146">
        <v>2024</v>
      </c>
      <c r="E146" t="s">
        <v>1330</v>
      </c>
      <c r="F146" t="str">
        <f>VLOOKUP(E146,Customer_Dim!A:F,4,TRUE)</f>
        <v>Female</v>
      </c>
      <c r="G146">
        <f>VLOOKUP(E146,Customer_Dim!A:F,3,TRUE)</f>
        <v>37</v>
      </c>
      <c r="H146" t="s">
        <v>1598</v>
      </c>
      <c r="I146" t="str">
        <f>VLOOKUP(H146,Product_Dim!A:C,2,TRUE)</f>
        <v>Women's Summer Dress</v>
      </c>
      <c r="J146" t="str">
        <f>VLOOKUP(H146,Product_Dim!A:C,3,TRUE)</f>
        <v>Clothing</v>
      </c>
      <c r="K146" t="str">
        <f>VLOOKUP(H146,Product_Dim!A:D,4,TRUE)</f>
        <v>Tops</v>
      </c>
      <c r="L146" t="s">
        <v>1760</v>
      </c>
      <c r="M146" t="str">
        <f>VLOOKUP(L146,Store_Dim!A:E,2,TRUE)</f>
        <v>Mann-Austin</v>
      </c>
      <c r="N146" t="str">
        <f>VLOOKUP(L146,Store_Dim!A:E,3,TRUE)</f>
        <v>East</v>
      </c>
      <c r="O146" t="str">
        <f>VLOOKUP(L146,Store_Dim!A:E,4,TRUE)</f>
        <v>Vasquezborough</v>
      </c>
      <c r="P146" t="str">
        <f>VLOOKUP(L146,Store_Dim!A:E,5,TRUE)</f>
        <v>Online</v>
      </c>
      <c r="Q146" t="s">
        <v>1804</v>
      </c>
      <c r="R146">
        <v>3</v>
      </c>
      <c r="S146" s="7">
        <v>0.23999999999999988</v>
      </c>
      <c r="T146" s="11">
        <f t="shared" si="2"/>
        <v>237.23999999999998</v>
      </c>
      <c r="U146" s="11">
        <v>540.90719999999999</v>
      </c>
    </row>
    <row r="147" spans="1:21" x14ac:dyDescent="0.25">
      <c r="A147" t="s">
        <v>1949</v>
      </c>
      <c r="B147" s="9">
        <v>45522</v>
      </c>
      <c r="C147">
        <v>8</v>
      </c>
      <c r="D147">
        <v>2024</v>
      </c>
      <c r="E147" t="s">
        <v>1398</v>
      </c>
      <c r="F147" t="str">
        <f>VLOOKUP(E147,Customer_Dim!A:F,4,TRUE)</f>
        <v>Female</v>
      </c>
      <c r="G147">
        <f>VLOOKUP(E147,Customer_Dim!A:F,3,TRUE)</f>
        <v>29</v>
      </c>
      <c r="H147" t="s">
        <v>1634</v>
      </c>
      <c r="I147" t="str">
        <f>VLOOKUP(H147,Product_Dim!A:C,2,TRUE)</f>
        <v>Sports Stopwatch Pro</v>
      </c>
      <c r="J147" t="str">
        <f>VLOOKUP(H147,Product_Dim!A:C,3,TRUE)</f>
        <v>Sports</v>
      </c>
      <c r="K147" t="str">
        <f>VLOOKUP(H147,Product_Dim!A:D,4,TRUE)</f>
        <v>Accessories</v>
      </c>
      <c r="L147" t="s">
        <v>1779</v>
      </c>
      <c r="M147" t="str">
        <f>VLOOKUP(L147,Store_Dim!A:E,2,TRUE)</f>
        <v>Shelton PLC</v>
      </c>
      <c r="N147" t="str">
        <f>VLOOKUP(L147,Store_Dim!A:E,3,TRUE)</f>
        <v>North</v>
      </c>
      <c r="O147" t="str">
        <f>VLOOKUP(L147,Store_Dim!A:E,4,TRUE)</f>
        <v>East Jenniferstad</v>
      </c>
      <c r="P147" t="str">
        <f>VLOOKUP(L147,Store_Dim!A:E,5,TRUE)</f>
        <v>Flagship</v>
      </c>
      <c r="Q147" t="s">
        <v>1807</v>
      </c>
      <c r="R147">
        <v>2</v>
      </c>
      <c r="S147" s="7">
        <v>8.9999999999999969E-2</v>
      </c>
      <c r="T147" s="11">
        <f t="shared" si="2"/>
        <v>536.84</v>
      </c>
      <c r="U147" s="11">
        <v>977.04880000000014</v>
      </c>
    </row>
    <row r="148" spans="1:21" x14ac:dyDescent="0.25">
      <c r="A148" t="s">
        <v>1950</v>
      </c>
      <c r="B148" s="9">
        <v>45626</v>
      </c>
      <c r="C148">
        <v>11</v>
      </c>
      <c r="D148">
        <v>2024</v>
      </c>
      <c r="E148" t="s">
        <v>1352</v>
      </c>
      <c r="F148" t="str">
        <f>VLOOKUP(E148,Customer_Dim!A:F,4,TRUE)</f>
        <v>Male</v>
      </c>
      <c r="G148">
        <f>VLOOKUP(E148,Customer_Dim!A:F,3,TRUE)</f>
        <v>51</v>
      </c>
      <c r="H148" t="s">
        <v>1598</v>
      </c>
      <c r="I148" t="str">
        <f>VLOOKUP(H148,Product_Dim!A:C,2,TRUE)</f>
        <v>Women's Summer Dress</v>
      </c>
      <c r="J148" t="str">
        <f>VLOOKUP(H148,Product_Dim!A:C,3,TRUE)</f>
        <v>Clothing</v>
      </c>
      <c r="K148" t="str">
        <f>VLOOKUP(H148,Product_Dim!A:D,4,TRUE)</f>
        <v>Tops</v>
      </c>
      <c r="L148" t="s">
        <v>1791</v>
      </c>
      <c r="M148" t="str">
        <f>VLOOKUP(L148,Store_Dim!A:E,2,TRUE)</f>
        <v>Mann-Austin</v>
      </c>
      <c r="N148" t="str">
        <f>VLOOKUP(L148,Store_Dim!A:E,3,TRUE)</f>
        <v>East</v>
      </c>
      <c r="O148" t="str">
        <f>VLOOKUP(L148,Store_Dim!A:E,4,TRUE)</f>
        <v>Vasquezborough</v>
      </c>
      <c r="P148" t="str">
        <f>VLOOKUP(L148,Store_Dim!A:E,5,TRUE)</f>
        <v>Online</v>
      </c>
      <c r="Q148" t="s">
        <v>1807</v>
      </c>
      <c r="R148">
        <v>3</v>
      </c>
      <c r="S148" s="7">
        <v>0</v>
      </c>
      <c r="T148" s="11">
        <f t="shared" si="2"/>
        <v>584.41</v>
      </c>
      <c r="U148" s="11">
        <v>1753.23</v>
      </c>
    </row>
    <row r="149" spans="1:21" x14ac:dyDescent="0.25">
      <c r="A149" t="s">
        <v>1951</v>
      </c>
      <c r="B149" s="9">
        <v>45617</v>
      </c>
      <c r="C149">
        <v>11</v>
      </c>
      <c r="D149">
        <v>2024</v>
      </c>
      <c r="E149" t="s">
        <v>920</v>
      </c>
      <c r="F149" t="str">
        <f>VLOOKUP(E149,Customer_Dim!A:F,4,TRUE)</f>
        <v>Male</v>
      </c>
      <c r="G149">
        <f>VLOOKUP(E149,Customer_Dim!A:F,3,TRUE)</f>
        <v>29</v>
      </c>
      <c r="H149" t="s">
        <v>1690</v>
      </c>
      <c r="I149" t="str">
        <f>VLOOKUP(H149,Product_Dim!A:C,2,TRUE)</f>
        <v>Fitness Resistance Bands</v>
      </c>
      <c r="J149" t="str">
        <f>VLOOKUP(H149,Product_Dim!A:C,3,TRUE)</f>
        <v>Sports</v>
      </c>
      <c r="K149" t="str">
        <f>VLOOKUP(H149,Product_Dim!A:D,4,TRUE)</f>
        <v>Fitness</v>
      </c>
      <c r="L149" t="s">
        <v>1791</v>
      </c>
      <c r="M149" t="str">
        <f>VLOOKUP(L149,Store_Dim!A:E,2,TRUE)</f>
        <v>Mann-Austin</v>
      </c>
      <c r="N149" t="str">
        <f>VLOOKUP(L149,Store_Dim!A:E,3,TRUE)</f>
        <v>East</v>
      </c>
      <c r="O149" t="str">
        <f>VLOOKUP(L149,Store_Dim!A:E,4,TRUE)</f>
        <v>Vasquezborough</v>
      </c>
      <c r="P149" t="str">
        <f>VLOOKUP(L149,Store_Dim!A:E,5,TRUE)</f>
        <v>Online</v>
      </c>
      <c r="Q149" t="s">
        <v>1804</v>
      </c>
      <c r="R149">
        <v>1</v>
      </c>
      <c r="S149" s="7">
        <v>0.1399999999999999</v>
      </c>
      <c r="T149" s="11">
        <f t="shared" si="2"/>
        <v>653.87</v>
      </c>
      <c r="U149" s="11">
        <v>562.32820000000004</v>
      </c>
    </row>
    <row r="150" spans="1:21" hidden="1" x14ac:dyDescent="0.25">
      <c r="A150" t="s">
        <v>1952</v>
      </c>
      <c r="B150" s="9">
        <v>45878</v>
      </c>
      <c r="C150">
        <v>8</v>
      </c>
      <c r="D150">
        <v>2025</v>
      </c>
      <c r="E150" t="s">
        <v>1496</v>
      </c>
      <c r="F150" t="str">
        <f>VLOOKUP(E150,Customer_Dim!A:F,4,TRUE)</f>
        <v>Male</v>
      </c>
      <c r="G150">
        <f>VLOOKUP(E150,Customer_Dim!A:F,3,TRUE)</f>
        <v>28</v>
      </c>
      <c r="H150" t="s">
        <v>1700</v>
      </c>
      <c r="I150" t="str">
        <f>VLOOKUP(H150,Product_Dim!A:C,2,TRUE)</f>
        <v>LED Bedside Lamp</v>
      </c>
      <c r="J150" t="str">
        <f>VLOOKUP(H150,Product_Dim!A:C,3,TRUE)</f>
        <v>Home</v>
      </c>
      <c r="K150" t="str">
        <f>VLOOKUP(H150,Product_Dim!A:D,4,TRUE)</f>
        <v>Lighting</v>
      </c>
      <c r="L150" t="s">
        <v>1730</v>
      </c>
      <c r="M150" t="str">
        <f>VLOOKUP(L150,Store_Dim!A:E,2,TRUE)</f>
        <v>Rivera-Warner</v>
      </c>
      <c r="N150" t="str">
        <f>VLOOKUP(L150,Store_Dim!A:E,3,TRUE)</f>
        <v>East</v>
      </c>
      <c r="O150" t="str">
        <f>VLOOKUP(L150,Store_Dim!A:E,4,TRUE)</f>
        <v>Washingtonfurt</v>
      </c>
      <c r="P150" t="str">
        <f>VLOOKUP(L150,Store_Dim!A:E,5,TRUE)</f>
        <v>Flagship</v>
      </c>
      <c r="Q150" t="s">
        <v>1802</v>
      </c>
      <c r="R150">
        <v>1</v>
      </c>
      <c r="S150" s="7">
        <v>0.27</v>
      </c>
      <c r="T150" s="11">
        <f t="shared" si="2"/>
        <v>652.03</v>
      </c>
      <c r="U150" s="11">
        <v>475.9819</v>
      </c>
    </row>
    <row r="151" spans="1:21" x14ac:dyDescent="0.25">
      <c r="A151" t="s">
        <v>1953</v>
      </c>
      <c r="B151" s="9">
        <v>45502</v>
      </c>
      <c r="C151">
        <v>7</v>
      </c>
      <c r="D151">
        <v>2024</v>
      </c>
      <c r="E151" t="s">
        <v>327</v>
      </c>
      <c r="F151" t="str">
        <f>VLOOKUP(E151,Customer_Dim!A:F,4,TRUE)</f>
        <v>Female</v>
      </c>
      <c r="G151">
        <f>VLOOKUP(E151,Customer_Dim!A:F,3,TRUE)</f>
        <v>28</v>
      </c>
      <c r="H151" t="s">
        <v>1533</v>
      </c>
      <c r="I151" t="str">
        <f>VLOOKUP(H151,Product_Dim!A:C,2,TRUE)</f>
        <v>Men's Roll-On Perfume</v>
      </c>
      <c r="J151" t="str">
        <f>VLOOKUP(H151,Product_Dim!A:C,3,TRUE)</f>
        <v>Beauty</v>
      </c>
      <c r="K151" t="str">
        <f>VLOOKUP(H151,Product_Dim!A:D,4,TRUE)</f>
        <v>Fragrance</v>
      </c>
      <c r="L151" t="s">
        <v>1772</v>
      </c>
      <c r="M151" t="str">
        <f>VLOOKUP(L151,Store_Dim!A:E,2,TRUE)</f>
        <v>Martinez, Adkins and Johnson</v>
      </c>
      <c r="N151" t="str">
        <f>VLOOKUP(L151,Store_Dim!A:E,3,TRUE)</f>
        <v>North</v>
      </c>
      <c r="O151" t="str">
        <f>VLOOKUP(L151,Store_Dim!A:E,4,TRUE)</f>
        <v>Danielmouth</v>
      </c>
      <c r="P151" t="str">
        <f>VLOOKUP(L151,Store_Dim!A:E,5,TRUE)</f>
        <v>Flagship</v>
      </c>
      <c r="Q151" t="s">
        <v>1807</v>
      </c>
      <c r="R151">
        <v>3</v>
      </c>
      <c r="S151" s="7">
        <v>6.9999999999999951E-2</v>
      </c>
      <c r="T151" s="11">
        <f t="shared" si="2"/>
        <v>513.3599999999999</v>
      </c>
      <c r="U151" s="11">
        <v>1432.2743999999998</v>
      </c>
    </row>
    <row r="152" spans="1:21" x14ac:dyDescent="0.25">
      <c r="A152" t="s">
        <v>1954</v>
      </c>
      <c r="B152" s="9">
        <v>45433</v>
      </c>
      <c r="C152">
        <v>5</v>
      </c>
      <c r="D152">
        <v>2024</v>
      </c>
      <c r="E152" t="s">
        <v>245</v>
      </c>
      <c r="F152" t="str">
        <f>VLOOKUP(E152,Customer_Dim!A:F,4,TRUE)</f>
        <v>Female</v>
      </c>
      <c r="G152">
        <f>VLOOKUP(E152,Customer_Dim!A:F,3,TRUE)</f>
        <v>24</v>
      </c>
      <c r="H152" t="s">
        <v>1630</v>
      </c>
      <c r="I152" t="str">
        <f>VLOOKUP(H152,Product_Dim!A:C,2,TRUE)</f>
        <v>Rugby Ball</v>
      </c>
      <c r="J152" t="str">
        <f>VLOOKUP(H152,Product_Dim!A:C,3,TRUE)</f>
        <v>Sports</v>
      </c>
      <c r="K152" t="str">
        <f>VLOOKUP(H152,Product_Dim!A:D,4,TRUE)</f>
        <v>Team Sports</v>
      </c>
      <c r="L152" t="s">
        <v>1751</v>
      </c>
      <c r="M152" t="str">
        <f>VLOOKUP(L152,Store_Dim!A:E,2,TRUE)</f>
        <v>Mann-Austin</v>
      </c>
      <c r="N152" t="str">
        <f>VLOOKUP(L152,Store_Dim!A:E,3,TRUE)</f>
        <v>East</v>
      </c>
      <c r="O152" t="str">
        <f>VLOOKUP(L152,Store_Dim!A:E,4,TRUE)</f>
        <v>Vasquezborough</v>
      </c>
      <c r="P152" t="str">
        <f>VLOOKUP(L152,Store_Dim!A:E,5,TRUE)</f>
        <v>Online</v>
      </c>
      <c r="Q152" t="s">
        <v>1807</v>
      </c>
      <c r="R152">
        <v>4</v>
      </c>
      <c r="S152" s="7">
        <v>0.16000000000000003</v>
      </c>
      <c r="T152" s="11">
        <f t="shared" si="2"/>
        <v>355.64</v>
      </c>
      <c r="U152" s="11">
        <v>1194.9503999999999</v>
      </c>
    </row>
    <row r="153" spans="1:21" x14ac:dyDescent="0.25">
      <c r="A153" t="s">
        <v>1955</v>
      </c>
      <c r="B153" s="9">
        <v>45594</v>
      </c>
      <c r="C153">
        <v>10</v>
      </c>
      <c r="D153">
        <v>2024</v>
      </c>
      <c r="E153" t="s">
        <v>94</v>
      </c>
      <c r="F153" t="str">
        <f>VLOOKUP(E153,Customer_Dim!A:F,4,TRUE)</f>
        <v>Female</v>
      </c>
      <c r="G153">
        <f>VLOOKUP(E153,Customer_Dim!A:F,3,TRUE)</f>
        <v>33</v>
      </c>
      <c r="H153" t="s">
        <v>1552</v>
      </c>
      <c r="I153" t="str">
        <f>VLOOKUP(H153,Product_Dim!A:C,2,TRUE)</f>
        <v>Men's Graphic T-Shirt</v>
      </c>
      <c r="J153" t="str">
        <f>VLOOKUP(H153,Product_Dim!A:C,3,TRUE)</f>
        <v>Clothing</v>
      </c>
      <c r="K153" t="str">
        <f>VLOOKUP(H153,Product_Dim!A:D,4,TRUE)</f>
        <v>Tops</v>
      </c>
      <c r="L153" t="s">
        <v>1760</v>
      </c>
      <c r="M153" t="str">
        <f>VLOOKUP(L153,Store_Dim!A:E,2,TRUE)</f>
        <v>Mann-Austin</v>
      </c>
      <c r="N153" t="str">
        <f>VLOOKUP(L153,Store_Dim!A:E,3,TRUE)</f>
        <v>East</v>
      </c>
      <c r="O153" t="str">
        <f>VLOOKUP(L153,Store_Dim!A:E,4,TRUE)</f>
        <v>Vasquezborough</v>
      </c>
      <c r="P153" t="str">
        <f>VLOOKUP(L153,Store_Dim!A:E,5,TRUE)</f>
        <v>Online</v>
      </c>
      <c r="Q153" t="s">
        <v>1804</v>
      </c>
      <c r="R153">
        <v>4</v>
      </c>
      <c r="S153" s="7">
        <v>0.26000000000000012</v>
      </c>
      <c r="T153" s="11">
        <f t="shared" si="2"/>
        <v>535.4000000000002</v>
      </c>
      <c r="U153" s="11">
        <v>1584.7840000000003</v>
      </c>
    </row>
    <row r="154" spans="1:21" hidden="1" x14ac:dyDescent="0.25">
      <c r="A154" t="s">
        <v>1956</v>
      </c>
      <c r="B154" s="9">
        <v>45798</v>
      </c>
      <c r="C154">
        <v>5</v>
      </c>
      <c r="D154">
        <v>2025</v>
      </c>
      <c r="E154" t="s">
        <v>770</v>
      </c>
      <c r="F154" t="str">
        <f>VLOOKUP(E154,Customer_Dim!A:F,4,TRUE)</f>
        <v>Female</v>
      </c>
      <c r="G154">
        <f>VLOOKUP(E154,Customer_Dim!A:F,3,TRUE)</f>
        <v>56</v>
      </c>
      <c r="H154" t="s">
        <v>1664</v>
      </c>
      <c r="I154" t="str">
        <f>VLOOKUP(H154,Product_Dim!A:C,2,TRUE)</f>
        <v>Men's Sports Shorts</v>
      </c>
      <c r="J154" t="str">
        <f>VLOOKUP(H154,Product_Dim!A:C,3,TRUE)</f>
        <v>Clothing</v>
      </c>
      <c r="K154" t="str">
        <f>VLOOKUP(H154,Product_Dim!A:D,4,TRUE)</f>
        <v>Bottoms</v>
      </c>
      <c r="L154" t="s">
        <v>1791</v>
      </c>
      <c r="M154" t="str">
        <f>VLOOKUP(L154,Store_Dim!A:E,2,TRUE)</f>
        <v>Mann-Austin</v>
      </c>
      <c r="N154" t="str">
        <f>VLOOKUP(L154,Store_Dim!A:E,3,TRUE)</f>
        <v>East</v>
      </c>
      <c r="O154" t="str">
        <f>VLOOKUP(L154,Store_Dim!A:E,4,TRUE)</f>
        <v>Vasquezborough</v>
      </c>
      <c r="P154" t="str">
        <f>VLOOKUP(L154,Store_Dim!A:E,5,TRUE)</f>
        <v>Online</v>
      </c>
      <c r="Q154" t="s">
        <v>1804</v>
      </c>
      <c r="R154">
        <v>2</v>
      </c>
      <c r="S154" s="7">
        <v>0.10999999999999999</v>
      </c>
      <c r="T154" s="11">
        <f t="shared" si="2"/>
        <v>108.74</v>
      </c>
      <c r="U154" s="11">
        <v>193.55719999999999</v>
      </c>
    </row>
    <row r="155" spans="1:21" x14ac:dyDescent="0.25">
      <c r="A155" t="s">
        <v>1957</v>
      </c>
      <c r="B155" s="9">
        <v>45579</v>
      </c>
      <c r="C155">
        <v>10</v>
      </c>
      <c r="D155">
        <v>2024</v>
      </c>
      <c r="E155" t="s">
        <v>977</v>
      </c>
      <c r="F155" t="str">
        <f>VLOOKUP(E155,Customer_Dim!A:F,4,TRUE)</f>
        <v>Female</v>
      </c>
      <c r="G155">
        <f>VLOOKUP(E155,Customer_Dim!A:F,3,TRUE)</f>
        <v>53</v>
      </c>
      <c r="H155" t="s">
        <v>1548</v>
      </c>
      <c r="I155" t="str">
        <f>VLOOKUP(H155,Product_Dim!A:C,2,TRUE)</f>
        <v>Men's Graphic T-Shirt</v>
      </c>
      <c r="J155" t="str">
        <f>VLOOKUP(H155,Product_Dim!A:C,3,TRUE)</f>
        <v>Clothing</v>
      </c>
      <c r="K155" t="str">
        <f>VLOOKUP(H155,Product_Dim!A:D,4,TRUE)</f>
        <v>Tops</v>
      </c>
      <c r="L155" t="s">
        <v>1791</v>
      </c>
      <c r="M155" t="str">
        <f>VLOOKUP(L155,Store_Dim!A:E,2,TRUE)</f>
        <v>Mann-Austin</v>
      </c>
      <c r="N155" t="str">
        <f>VLOOKUP(L155,Store_Dim!A:E,3,TRUE)</f>
        <v>East</v>
      </c>
      <c r="O155" t="str">
        <f>VLOOKUP(L155,Store_Dim!A:E,4,TRUE)</f>
        <v>Vasquezborough</v>
      </c>
      <c r="P155" t="str">
        <f>VLOOKUP(L155,Store_Dim!A:E,5,TRUE)</f>
        <v>Online</v>
      </c>
      <c r="Q155" t="s">
        <v>1802</v>
      </c>
      <c r="R155">
        <v>3</v>
      </c>
      <c r="S155" s="7">
        <v>0.16000000000000003</v>
      </c>
      <c r="T155" s="11">
        <f t="shared" si="2"/>
        <v>591.98</v>
      </c>
      <c r="U155" s="11">
        <v>1491.7896000000001</v>
      </c>
    </row>
    <row r="156" spans="1:21" x14ac:dyDescent="0.25">
      <c r="A156" t="s">
        <v>1958</v>
      </c>
      <c r="B156" s="9">
        <v>45613</v>
      </c>
      <c r="C156">
        <v>11</v>
      </c>
      <c r="D156">
        <v>2024</v>
      </c>
      <c r="E156" t="s">
        <v>1243</v>
      </c>
      <c r="F156" t="str">
        <f>VLOOKUP(E156,Customer_Dim!A:F,4,TRUE)</f>
        <v>Female</v>
      </c>
      <c r="G156">
        <f>VLOOKUP(E156,Customer_Dim!A:F,3,TRUE)</f>
        <v>18</v>
      </c>
      <c r="H156" t="s">
        <v>1622</v>
      </c>
      <c r="I156" t="str">
        <f>VLOOKUP(H156,Product_Dim!A:C,2,TRUE)</f>
        <v>Car Dashboard Phone Holder</v>
      </c>
      <c r="J156" t="str">
        <f>VLOOKUP(H156,Product_Dim!A:C,3,TRUE)</f>
        <v>Electronics</v>
      </c>
      <c r="K156" t="str">
        <f>VLOOKUP(H156,Product_Dim!A:D,4,TRUE)</f>
        <v>Accessories</v>
      </c>
      <c r="L156" t="s">
        <v>1739</v>
      </c>
      <c r="M156" t="str">
        <f>VLOOKUP(L156,Store_Dim!A:E,2,TRUE)</f>
        <v>Mann-Austin</v>
      </c>
      <c r="N156" t="str">
        <f>VLOOKUP(L156,Store_Dim!A:E,3,TRUE)</f>
        <v>East</v>
      </c>
      <c r="O156" t="str">
        <f>VLOOKUP(L156,Store_Dim!A:E,4,TRUE)</f>
        <v>Vasquezborough</v>
      </c>
      <c r="P156" t="str">
        <f>VLOOKUP(L156,Store_Dim!A:E,5,TRUE)</f>
        <v>Online</v>
      </c>
      <c r="Q156" t="s">
        <v>1807</v>
      </c>
      <c r="R156">
        <v>1</v>
      </c>
      <c r="S156" s="7">
        <v>0.13</v>
      </c>
      <c r="T156" s="11">
        <f t="shared" si="2"/>
        <v>345.06</v>
      </c>
      <c r="U156" s="11">
        <v>300.2022</v>
      </c>
    </row>
    <row r="157" spans="1:21" hidden="1" x14ac:dyDescent="0.25">
      <c r="A157" t="s">
        <v>1959</v>
      </c>
      <c r="B157" s="9">
        <v>45745</v>
      </c>
      <c r="C157">
        <v>3</v>
      </c>
      <c r="D157">
        <v>2025</v>
      </c>
      <c r="E157" t="s">
        <v>956</v>
      </c>
      <c r="F157" t="str">
        <f>VLOOKUP(E157,Customer_Dim!A:F,4,TRUE)</f>
        <v>Female</v>
      </c>
      <c r="G157">
        <f>VLOOKUP(E157,Customer_Dim!A:F,3,TRUE)</f>
        <v>56</v>
      </c>
      <c r="H157" t="s">
        <v>1712</v>
      </c>
      <c r="I157" t="str">
        <f>VLOOKUP(H157,Product_Dim!A:C,2,TRUE)</f>
        <v>USB-C Laptop Charger</v>
      </c>
      <c r="J157" t="str">
        <f>VLOOKUP(H157,Product_Dim!A:C,3,TRUE)</f>
        <v>Electronics</v>
      </c>
      <c r="K157" t="str">
        <f>VLOOKUP(H157,Product_Dim!A:D,4,TRUE)</f>
        <v>Computer</v>
      </c>
      <c r="L157" t="s">
        <v>1772</v>
      </c>
      <c r="M157" t="str">
        <f>VLOOKUP(L157,Store_Dim!A:E,2,TRUE)</f>
        <v>Martinez, Adkins and Johnson</v>
      </c>
      <c r="N157" t="str">
        <f>VLOOKUP(L157,Store_Dim!A:E,3,TRUE)</f>
        <v>North</v>
      </c>
      <c r="O157" t="str">
        <f>VLOOKUP(L157,Store_Dim!A:E,4,TRUE)</f>
        <v>Danielmouth</v>
      </c>
      <c r="P157" t="str">
        <f>VLOOKUP(L157,Store_Dim!A:E,5,TRUE)</f>
        <v>Flagship</v>
      </c>
      <c r="Q157" t="s">
        <v>1802</v>
      </c>
      <c r="R157">
        <v>4</v>
      </c>
      <c r="S157" s="7">
        <v>0.21999999999999997</v>
      </c>
      <c r="T157" s="11">
        <f t="shared" si="2"/>
        <v>986.41</v>
      </c>
      <c r="U157" s="11">
        <v>3077.5992000000001</v>
      </c>
    </row>
    <row r="158" spans="1:21" x14ac:dyDescent="0.25">
      <c r="A158" t="s">
        <v>1960</v>
      </c>
      <c r="B158" s="9">
        <v>45494</v>
      </c>
      <c r="C158">
        <v>7</v>
      </c>
      <c r="D158">
        <v>2024</v>
      </c>
      <c r="E158" t="s">
        <v>992</v>
      </c>
      <c r="F158" t="str">
        <f>VLOOKUP(E158,Customer_Dim!A:F,4,TRUE)</f>
        <v>Male</v>
      </c>
      <c r="G158">
        <f>VLOOKUP(E158,Customer_Dim!A:F,3,TRUE)</f>
        <v>54</v>
      </c>
      <c r="H158" t="s">
        <v>1624</v>
      </c>
      <c r="I158" t="str">
        <f>VLOOKUP(H158,Product_Dim!A:C,2,TRUE)</f>
        <v>Men's Roll-On Perfume</v>
      </c>
      <c r="J158" t="str">
        <f>VLOOKUP(H158,Product_Dim!A:C,3,TRUE)</f>
        <v>Beauty</v>
      </c>
      <c r="K158" t="str">
        <f>VLOOKUP(H158,Product_Dim!A:D,4,TRUE)</f>
        <v>Fragrance</v>
      </c>
      <c r="L158" t="s">
        <v>1730</v>
      </c>
      <c r="M158" t="str">
        <f>VLOOKUP(L158,Store_Dim!A:E,2,TRUE)</f>
        <v>Rivera-Warner</v>
      </c>
      <c r="N158" t="str">
        <f>VLOOKUP(L158,Store_Dim!A:E,3,TRUE)</f>
        <v>East</v>
      </c>
      <c r="O158" t="str">
        <f>VLOOKUP(L158,Store_Dim!A:E,4,TRUE)</f>
        <v>Washingtonfurt</v>
      </c>
      <c r="P158" t="str">
        <f>VLOOKUP(L158,Store_Dim!A:E,5,TRUE)</f>
        <v>Flagship</v>
      </c>
      <c r="Q158" t="s">
        <v>1804</v>
      </c>
      <c r="R158">
        <v>2</v>
      </c>
      <c r="S158" s="7">
        <v>0</v>
      </c>
      <c r="T158" s="11">
        <f t="shared" si="2"/>
        <v>921.52</v>
      </c>
      <c r="U158" s="11">
        <v>1843.04</v>
      </c>
    </row>
    <row r="159" spans="1:21" hidden="1" x14ac:dyDescent="0.25">
      <c r="A159" t="s">
        <v>1961</v>
      </c>
      <c r="B159" s="9">
        <v>45883</v>
      </c>
      <c r="C159">
        <v>8</v>
      </c>
      <c r="D159">
        <v>2025</v>
      </c>
      <c r="E159" t="s">
        <v>339</v>
      </c>
      <c r="F159" t="str">
        <f>VLOOKUP(E159,Customer_Dim!A:F,4,TRUE)</f>
        <v>Male</v>
      </c>
      <c r="G159">
        <f>VLOOKUP(E159,Customer_Dim!A:F,3,TRUE)</f>
        <v>36</v>
      </c>
      <c r="H159" t="s">
        <v>1636</v>
      </c>
      <c r="I159" t="str">
        <f>VLOOKUP(H159,Product_Dim!A:C,2,TRUE)</f>
        <v>Ceramic Plant Pot</v>
      </c>
      <c r="J159" t="str">
        <f>VLOOKUP(H159,Product_Dim!A:C,3,TRUE)</f>
        <v>Home</v>
      </c>
      <c r="K159" t="str">
        <f>VLOOKUP(H159,Product_Dim!A:D,4,TRUE)</f>
        <v>Decor</v>
      </c>
      <c r="L159" t="s">
        <v>1751</v>
      </c>
      <c r="M159" t="str">
        <f>VLOOKUP(L159,Store_Dim!A:E,2,TRUE)</f>
        <v>Mann-Austin</v>
      </c>
      <c r="N159" t="str">
        <f>VLOOKUP(L159,Store_Dim!A:E,3,TRUE)</f>
        <v>East</v>
      </c>
      <c r="O159" t="str">
        <f>VLOOKUP(L159,Store_Dim!A:E,4,TRUE)</f>
        <v>Vasquezborough</v>
      </c>
      <c r="P159" t="str">
        <f>VLOOKUP(L159,Store_Dim!A:E,5,TRUE)</f>
        <v>Online</v>
      </c>
      <c r="Q159" t="s">
        <v>1804</v>
      </c>
      <c r="R159">
        <v>1</v>
      </c>
      <c r="S159" s="7">
        <v>3.9999999999999925E-2</v>
      </c>
      <c r="T159" s="11">
        <f t="shared" si="2"/>
        <v>83.1</v>
      </c>
      <c r="U159" s="11">
        <v>79.775999999999996</v>
      </c>
    </row>
    <row r="160" spans="1:21" x14ac:dyDescent="0.25">
      <c r="A160" t="s">
        <v>1962</v>
      </c>
      <c r="B160" s="9">
        <v>45601</v>
      </c>
      <c r="C160">
        <v>11</v>
      </c>
      <c r="D160">
        <v>2024</v>
      </c>
      <c r="E160" t="s">
        <v>1138</v>
      </c>
      <c r="F160" t="str">
        <f>VLOOKUP(E160,Customer_Dim!A:F,4,TRUE)</f>
        <v>Female</v>
      </c>
      <c r="G160">
        <f>VLOOKUP(E160,Customer_Dim!A:F,3,TRUE)</f>
        <v>20</v>
      </c>
      <c r="H160" t="s">
        <v>1582</v>
      </c>
      <c r="I160" t="str">
        <f>VLOOKUP(H160,Product_Dim!A:C,2,TRUE)</f>
        <v>Sports Stopwatch Timer</v>
      </c>
      <c r="J160" t="str">
        <f>VLOOKUP(H160,Product_Dim!A:C,3,TRUE)</f>
        <v>Sports</v>
      </c>
      <c r="K160" t="str">
        <f>VLOOKUP(H160,Product_Dim!A:D,4,TRUE)</f>
        <v>Accessories</v>
      </c>
      <c r="L160" t="s">
        <v>1770</v>
      </c>
      <c r="M160" t="str">
        <f>VLOOKUP(L160,Store_Dim!A:E,2,TRUE)</f>
        <v>Martinez, Adkins and Johnson</v>
      </c>
      <c r="N160" t="str">
        <f>VLOOKUP(L160,Store_Dim!A:E,3,TRUE)</f>
        <v>North</v>
      </c>
      <c r="O160" t="str">
        <f>VLOOKUP(L160,Store_Dim!A:E,4,TRUE)</f>
        <v>Danielmouth</v>
      </c>
      <c r="P160" t="str">
        <f>VLOOKUP(L160,Store_Dim!A:E,5,TRUE)</f>
        <v>Flagship</v>
      </c>
      <c r="Q160" t="s">
        <v>1804</v>
      </c>
      <c r="R160">
        <v>2</v>
      </c>
      <c r="S160" s="7">
        <v>0.22999999999999998</v>
      </c>
      <c r="T160" s="11">
        <f t="shared" si="2"/>
        <v>60.98</v>
      </c>
      <c r="U160" s="11">
        <v>93.909199999999998</v>
      </c>
    </row>
    <row r="161" spans="1:21" x14ac:dyDescent="0.25">
      <c r="A161" t="s">
        <v>1963</v>
      </c>
      <c r="B161" s="9">
        <v>45454</v>
      </c>
      <c r="C161">
        <v>6</v>
      </c>
      <c r="D161">
        <v>2024</v>
      </c>
      <c r="E161" t="s">
        <v>1213</v>
      </c>
      <c r="F161" t="str">
        <f>VLOOKUP(E161,Customer_Dim!A:F,4,TRUE)</f>
        <v>Female</v>
      </c>
      <c r="G161">
        <f>VLOOKUP(E161,Customer_Dim!A:F,3,TRUE)</f>
        <v>43</v>
      </c>
      <c r="H161" t="s">
        <v>1704</v>
      </c>
      <c r="I161" t="str">
        <f>VLOOKUP(H161,Product_Dim!A:C,2,TRUE)</f>
        <v>Face Foundation Kit</v>
      </c>
      <c r="J161" t="str">
        <f>VLOOKUP(H161,Product_Dim!A:C,3,TRUE)</f>
        <v>Beauty</v>
      </c>
      <c r="K161" t="str">
        <f>VLOOKUP(H161,Product_Dim!A:D,4,TRUE)</f>
        <v>Makeup</v>
      </c>
      <c r="L161" t="s">
        <v>1782</v>
      </c>
      <c r="M161" t="str">
        <f>VLOOKUP(L161,Store_Dim!A:E,2,TRUE)</f>
        <v>Frederick-Wright</v>
      </c>
      <c r="N161" t="str">
        <f>VLOOKUP(L161,Store_Dim!A:E,3,TRUE)</f>
        <v>West</v>
      </c>
      <c r="O161" t="str">
        <f>VLOOKUP(L161,Store_Dim!A:E,4,TRUE)</f>
        <v>New Jimmymouth</v>
      </c>
      <c r="P161" t="str">
        <f>VLOOKUP(L161,Store_Dim!A:E,5,TRUE)</f>
        <v>Flagship</v>
      </c>
      <c r="Q161" t="s">
        <v>1807</v>
      </c>
      <c r="R161">
        <v>2</v>
      </c>
      <c r="S161" s="7">
        <v>0.20999999999999996</v>
      </c>
      <c r="T161" s="11">
        <f t="shared" si="2"/>
        <v>122.22999999999999</v>
      </c>
      <c r="U161" s="11">
        <v>193.1234</v>
      </c>
    </row>
    <row r="162" spans="1:21" hidden="1" x14ac:dyDescent="0.25">
      <c r="A162" t="s">
        <v>1964</v>
      </c>
      <c r="B162" s="9">
        <v>45918</v>
      </c>
      <c r="C162">
        <v>9</v>
      </c>
      <c r="D162">
        <v>2025</v>
      </c>
      <c r="E162" t="s">
        <v>86</v>
      </c>
      <c r="F162" t="str">
        <f>VLOOKUP(E162,Customer_Dim!A:F,4,TRUE)</f>
        <v>Male</v>
      </c>
      <c r="G162">
        <f>VLOOKUP(E162,Customer_Dim!A:F,3,TRUE)</f>
        <v>59</v>
      </c>
      <c r="H162" t="s">
        <v>1666</v>
      </c>
      <c r="I162" t="str">
        <f>VLOOKUP(H162,Product_Dim!A:C,2,TRUE)</f>
        <v>Kitchen Storage Rack</v>
      </c>
      <c r="J162" t="str">
        <f>VLOOKUP(H162,Product_Dim!A:C,3,TRUE)</f>
        <v>Home</v>
      </c>
      <c r="K162" t="str">
        <f>VLOOKUP(H162,Product_Dim!A:D,4,TRUE)</f>
        <v>Storage</v>
      </c>
      <c r="L162" t="s">
        <v>1788</v>
      </c>
      <c r="M162" t="str">
        <f>VLOOKUP(L162,Store_Dim!A:E,2,TRUE)</f>
        <v>Guerrero-Schmitt</v>
      </c>
      <c r="N162" t="str">
        <f>VLOOKUP(L162,Store_Dim!A:E,3,TRUE)</f>
        <v>East</v>
      </c>
      <c r="O162" t="str">
        <f>VLOOKUP(L162,Store_Dim!A:E,4,TRUE)</f>
        <v>East Stevechester</v>
      </c>
      <c r="P162" t="str">
        <f>VLOOKUP(L162,Store_Dim!A:E,5,TRUE)</f>
        <v>Flagship</v>
      </c>
      <c r="Q162" t="s">
        <v>1802</v>
      </c>
      <c r="R162">
        <v>2</v>
      </c>
      <c r="S162" s="7">
        <v>0.13</v>
      </c>
      <c r="T162" s="11">
        <f t="shared" si="2"/>
        <v>623.38</v>
      </c>
      <c r="U162" s="11">
        <v>1084.6812</v>
      </c>
    </row>
    <row r="163" spans="1:21" hidden="1" x14ac:dyDescent="0.25">
      <c r="A163" t="s">
        <v>1965</v>
      </c>
      <c r="B163" s="9">
        <v>45729</v>
      </c>
      <c r="C163">
        <v>3</v>
      </c>
      <c r="D163">
        <v>2025</v>
      </c>
      <c r="E163" t="s">
        <v>212</v>
      </c>
      <c r="F163" t="str">
        <f>VLOOKUP(E163,Customer_Dim!A:F,4,TRUE)</f>
        <v>Male</v>
      </c>
      <c r="G163">
        <f>VLOOKUP(E163,Customer_Dim!A:F,3,TRUE)</f>
        <v>51</v>
      </c>
      <c r="H163" t="s">
        <v>1666</v>
      </c>
      <c r="I163" t="str">
        <f>VLOOKUP(H163,Product_Dim!A:C,2,TRUE)</f>
        <v>Kitchen Storage Rack</v>
      </c>
      <c r="J163" t="str">
        <f>VLOOKUP(H163,Product_Dim!A:C,3,TRUE)</f>
        <v>Home</v>
      </c>
      <c r="K163" t="str">
        <f>VLOOKUP(H163,Product_Dim!A:D,4,TRUE)</f>
        <v>Storage</v>
      </c>
      <c r="L163" t="s">
        <v>1730</v>
      </c>
      <c r="M163" t="str">
        <f>VLOOKUP(L163,Store_Dim!A:E,2,TRUE)</f>
        <v>Rivera-Warner</v>
      </c>
      <c r="N163" t="str">
        <f>VLOOKUP(L163,Store_Dim!A:E,3,TRUE)</f>
        <v>East</v>
      </c>
      <c r="O163" t="str">
        <f>VLOOKUP(L163,Store_Dim!A:E,4,TRUE)</f>
        <v>Washingtonfurt</v>
      </c>
      <c r="P163" t="str">
        <f>VLOOKUP(L163,Store_Dim!A:E,5,TRUE)</f>
        <v>Flagship</v>
      </c>
      <c r="Q163" t="s">
        <v>1804</v>
      </c>
      <c r="R163">
        <v>1</v>
      </c>
      <c r="S163" s="7">
        <v>5.0000000000000044E-2</v>
      </c>
      <c r="T163" s="11">
        <f t="shared" si="2"/>
        <v>479.57999999999993</v>
      </c>
      <c r="U163" s="11">
        <v>455.60099999999989</v>
      </c>
    </row>
    <row r="164" spans="1:21" hidden="1" x14ac:dyDescent="0.25">
      <c r="A164" t="s">
        <v>1966</v>
      </c>
      <c r="B164" s="9">
        <v>45276</v>
      </c>
      <c r="C164">
        <v>12</v>
      </c>
      <c r="D164">
        <v>2023</v>
      </c>
      <c r="E164" t="s">
        <v>930</v>
      </c>
      <c r="F164" t="str">
        <f>VLOOKUP(E164,Customer_Dim!A:F,4,TRUE)</f>
        <v>Male</v>
      </c>
      <c r="G164">
        <f>VLOOKUP(E164,Customer_Dim!A:F,3,TRUE)</f>
        <v>64</v>
      </c>
      <c r="H164" t="s">
        <v>1672</v>
      </c>
      <c r="I164" t="str">
        <f>VLOOKUP(H164,Product_Dim!A:C,2,TRUE)</f>
        <v>Shin Guards – Adult</v>
      </c>
      <c r="J164" t="str">
        <f>VLOOKUP(H164,Product_Dim!A:C,3,TRUE)</f>
        <v>Sports</v>
      </c>
      <c r="K164" t="str">
        <f>VLOOKUP(H164,Product_Dim!A:D,4,TRUE)</f>
        <v>Team Sports</v>
      </c>
      <c r="L164" t="s">
        <v>1754</v>
      </c>
      <c r="M164" t="str">
        <f>VLOOKUP(L164,Store_Dim!A:E,2,TRUE)</f>
        <v>Mann-Austin</v>
      </c>
      <c r="N164" t="str">
        <f>VLOOKUP(L164,Store_Dim!A:E,3,TRUE)</f>
        <v>East</v>
      </c>
      <c r="O164" t="str">
        <f>VLOOKUP(L164,Store_Dim!A:E,4,TRUE)</f>
        <v>Vasquezborough</v>
      </c>
      <c r="P164" t="str">
        <f>VLOOKUP(L164,Store_Dim!A:E,5,TRUE)</f>
        <v>Online</v>
      </c>
      <c r="Q164" t="s">
        <v>1804</v>
      </c>
      <c r="R164">
        <v>3</v>
      </c>
      <c r="S164" s="7">
        <v>0.14000000000000001</v>
      </c>
      <c r="T164" s="11">
        <f t="shared" si="2"/>
        <v>369.32</v>
      </c>
      <c r="U164" s="11">
        <v>952.84559999999999</v>
      </c>
    </row>
    <row r="165" spans="1:21" hidden="1" x14ac:dyDescent="0.25">
      <c r="A165" t="s">
        <v>1967</v>
      </c>
      <c r="B165" s="9">
        <v>45851</v>
      </c>
      <c r="C165">
        <v>7</v>
      </c>
      <c r="D165">
        <v>2025</v>
      </c>
      <c r="E165" t="s">
        <v>272</v>
      </c>
      <c r="F165" t="str">
        <f>VLOOKUP(E165,Customer_Dim!A:F,4,TRUE)</f>
        <v>Male</v>
      </c>
      <c r="G165">
        <f>VLOOKUP(E165,Customer_Dim!A:F,3,TRUE)</f>
        <v>37</v>
      </c>
      <c r="H165" t="s">
        <v>1590</v>
      </c>
      <c r="I165" t="str">
        <f>VLOOKUP(H165,Product_Dim!A:C,2,TRUE)</f>
        <v>Vitamin C Face Serum</v>
      </c>
      <c r="J165" t="str">
        <f>VLOOKUP(H165,Product_Dim!A:C,3,TRUE)</f>
        <v>Beauty</v>
      </c>
      <c r="K165" t="str">
        <f>VLOOKUP(H165,Product_Dim!A:D,4,TRUE)</f>
        <v>Skincare</v>
      </c>
      <c r="L165" t="s">
        <v>1735</v>
      </c>
      <c r="M165" t="str">
        <f>VLOOKUP(L165,Store_Dim!A:E,2,TRUE)</f>
        <v>Martinez, Adkins and Johnson</v>
      </c>
      <c r="N165" t="str">
        <f>VLOOKUP(L165,Store_Dim!A:E,3,TRUE)</f>
        <v>North</v>
      </c>
      <c r="O165" t="str">
        <f>VLOOKUP(L165,Store_Dim!A:E,4,TRUE)</f>
        <v>Danielmouth</v>
      </c>
      <c r="P165" t="str">
        <f>VLOOKUP(L165,Store_Dim!A:E,5,TRUE)</f>
        <v>Flagship</v>
      </c>
      <c r="Q165" t="s">
        <v>1804</v>
      </c>
      <c r="R165">
        <v>1</v>
      </c>
      <c r="S165" s="7">
        <v>3.0000000000000027E-2</v>
      </c>
      <c r="T165" s="11">
        <f t="shared" si="2"/>
        <v>488.31000000000006</v>
      </c>
      <c r="U165" s="11">
        <v>473.66070000000002</v>
      </c>
    </row>
    <row r="166" spans="1:21" x14ac:dyDescent="0.25">
      <c r="A166" t="s">
        <v>1968</v>
      </c>
      <c r="B166" s="9">
        <v>45418</v>
      </c>
      <c r="C166">
        <v>5</v>
      </c>
      <c r="D166">
        <v>2024</v>
      </c>
      <c r="E166" t="s">
        <v>867</v>
      </c>
      <c r="F166" t="str">
        <f>VLOOKUP(E166,Customer_Dim!A:F,4,TRUE)</f>
        <v>Male</v>
      </c>
      <c r="G166">
        <f>VLOOKUP(E166,Customer_Dim!A:F,3,TRUE)</f>
        <v>38</v>
      </c>
      <c r="H166" t="s">
        <v>1634</v>
      </c>
      <c r="I166" t="str">
        <f>VLOOKUP(H166,Product_Dim!A:C,2,TRUE)</f>
        <v>Sports Stopwatch Pro</v>
      </c>
      <c r="J166" t="str">
        <f>VLOOKUP(H166,Product_Dim!A:C,3,TRUE)</f>
        <v>Sports</v>
      </c>
      <c r="K166" t="str">
        <f>VLOOKUP(H166,Product_Dim!A:D,4,TRUE)</f>
        <v>Accessories</v>
      </c>
      <c r="L166" t="s">
        <v>1772</v>
      </c>
      <c r="M166" t="str">
        <f>VLOOKUP(L166,Store_Dim!A:E,2,TRUE)</f>
        <v>Martinez, Adkins and Johnson</v>
      </c>
      <c r="N166" t="str">
        <f>VLOOKUP(L166,Store_Dim!A:E,3,TRUE)</f>
        <v>North</v>
      </c>
      <c r="O166" t="str">
        <f>VLOOKUP(L166,Store_Dim!A:E,4,TRUE)</f>
        <v>Danielmouth</v>
      </c>
      <c r="P166" t="str">
        <f>VLOOKUP(L166,Store_Dim!A:E,5,TRUE)</f>
        <v>Flagship</v>
      </c>
      <c r="Q166" t="s">
        <v>1802</v>
      </c>
      <c r="R166">
        <v>4</v>
      </c>
      <c r="S166" s="7">
        <v>0.26</v>
      </c>
      <c r="T166" s="11">
        <f t="shared" si="2"/>
        <v>164.03999999999996</v>
      </c>
      <c r="U166" s="11">
        <v>485.55839999999989</v>
      </c>
    </row>
    <row r="167" spans="1:21" x14ac:dyDescent="0.25">
      <c r="A167" t="s">
        <v>1969</v>
      </c>
      <c r="B167" s="9">
        <v>45508</v>
      </c>
      <c r="C167">
        <v>8</v>
      </c>
      <c r="D167">
        <v>2024</v>
      </c>
      <c r="E167" t="s">
        <v>262</v>
      </c>
      <c r="F167" t="str">
        <f>VLOOKUP(E167,Customer_Dim!A:F,4,TRUE)</f>
        <v>Female</v>
      </c>
      <c r="G167">
        <f>VLOOKUP(E167,Customer_Dim!A:F,3,TRUE)</f>
        <v>56</v>
      </c>
      <c r="H167" t="s">
        <v>1546</v>
      </c>
      <c r="I167" t="str">
        <f>VLOOKUP(H167,Product_Dim!A:C,2,TRUE)</f>
        <v>Men's Graphic T-Shirt</v>
      </c>
      <c r="J167" t="str">
        <f>VLOOKUP(H167,Product_Dim!A:C,3,TRUE)</f>
        <v>Clothing</v>
      </c>
      <c r="K167" t="str">
        <f>VLOOKUP(H167,Product_Dim!A:D,4,TRUE)</f>
        <v>Tops</v>
      </c>
      <c r="L167" t="s">
        <v>1785</v>
      </c>
      <c r="M167" t="str">
        <f>VLOOKUP(L167,Store_Dim!A:E,2,TRUE)</f>
        <v>Holloway Ltd</v>
      </c>
      <c r="N167" t="str">
        <f>VLOOKUP(L167,Store_Dim!A:E,3,TRUE)</f>
        <v>North</v>
      </c>
      <c r="O167" t="str">
        <f>VLOOKUP(L167,Store_Dim!A:E,4,TRUE)</f>
        <v>Bensonhaven</v>
      </c>
      <c r="P167" t="str">
        <f>VLOOKUP(L167,Store_Dim!A:E,5,TRUE)</f>
        <v>Flagship</v>
      </c>
      <c r="Q167" t="s">
        <v>1804</v>
      </c>
      <c r="R167">
        <v>3</v>
      </c>
      <c r="S167" s="7">
        <v>0.18000000000000016</v>
      </c>
      <c r="T167" s="11">
        <f t="shared" si="2"/>
        <v>707.95000000000027</v>
      </c>
      <c r="U167" s="11">
        <v>1741.5570000000005</v>
      </c>
    </row>
    <row r="168" spans="1:21" hidden="1" x14ac:dyDescent="0.25">
      <c r="A168" t="s">
        <v>1970</v>
      </c>
      <c r="B168" s="9">
        <v>45269</v>
      </c>
      <c r="C168">
        <v>12</v>
      </c>
      <c r="D168">
        <v>2023</v>
      </c>
      <c r="E168" t="s">
        <v>922</v>
      </c>
      <c r="F168" t="str">
        <f>VLOOKUP(E168,Customer_Dim!A:F,4,TRUE)</f>
        <v>Female</v>
      </c>
      <c r="G168">
        <f>VLOOKUP(E168,Customer_Dim!A:F,3,TRUE)</f>
        <v>19</v>
      </c>
      <c r="H168" t="s">
        <v>1664</v>
      </c>
      <c r="I168" t="str">
        <f>VLOOKUP(H168,Product_Dim!A:C,2,TRUE)</f>
        <v>Men's Sports Shorts</v>
      </c>
      <c r="J168" t="str">
        <f>VLOOKUP(H168,Product_Dim!A:C,3,TRUE)</f>
        <v>Clothing</v>
      </c>
      <c r="K168" t="str">
        <f>VLOOKUP(H168,Product_Dim!A:D,4,TRUE)</f>
        <v>Bottoms</v>
      </c>
      <c r="L168" t="s">
        <v>1760</v>
      </c>
      <c r="M168" t="str">
        <f>VLOOKUP(L168,Store_Dim!A:E,2,TRUE)</f>
        <v>Mann-Austin</v>
      </c>
      <c r="N168" t="str">
        <f>VLOOKUP(L168,Store_Dim!A:E,3,TRUE)</f>
        <v>East</v>
      </c>
      <c r="O168" t="str">
        <f>VLOOKUP(L168,Store_Dim!A:E,4,TRUE)</f>
        <v>Vasquezborough</v>
      </c>
      <c r="P168" t="str">
        <f>VLOOKUP(L168,Store_Dim!A:E,5,TRUE)</f>
        <v>Online</v>
      </c>
      <c r="Q168" t="s">
        <v>1807</v>
      </c>
      <c r="R168">
        <v>4</v>
      </c>
      <c r="S168" s="7">
        <v>0.18000000000000005</v>
      </c>
      <c r="T168" s="11">
        <f t="shared" si="2"/>
        <v>714.47</v>
      </c>
      <c r="U168" s="11">
        <v>2343.4616000000001</v>
      </c>
    </row>
    <row r="169" spans="1:21" hidden="1" x14ac:dyDescent="0.25">
      <c r="A169" t="s">
        <v>1971</v>
      </c>
      <c r="B169" s="9">
        <v>45866</v>
      </c>
      <c r="C169">
        <v>7</v>
      </c>
      <c r="D169">
        <v>2025</v>
      </c>
      <c r="E169" t="s">
        <v>1272</v>
      </c>
      <c r="F169" t="str">
        <f>VLOOKUP(E169,Customer_Dim!A:F,4,TRUE)</f>
        <v>Female</v>
      </c>
      <c r="G169">
        <f>VLOOKUP(E169,Customer_Dim!A:F,3,TRUE)</f>
        <v>26</v>
      </c>
      <c r="H169" t="s">
        <v>1684</v>
      </c>
      <c r="I169" t="str">
        <f>VLOOKUP(H169,Product_Dim!A:C,2,TRUE)</f>
        <v>Decorative Lamp Shade</v>
      </c>
      <c r="J169" t="str">
        <f>VLOOKUP(H169,Product_Dim!A:C,3,TRUE)</f>
        <v>Home</v>
      </c>
      <c r="K169" t="str">
        <f>VLOOKUP(H169,Product_Dim!A:D,4,TRUE)</f>
        <v>Lighting</v>
      </c>
      <c r="L169" t="s">
        <v>1757</v>
      </c>
      <c r="M169" t="str">
        <f>VLOOKUP(L169,Store_Dim!A:E,2,TRUE)</f>
        <v>Mann-Austin</v>
      </c>
      <c r="N169" t="str">
        <f>VLOOKUP(L169,Store_Dim!A:E,3,TRUE)</f>
        <v>East</v>
      </c>
      <c r="O169" t="str">
        <f>VLOOKUP(L169,Store_Dim!A:E,4,TRUE)</f>
        <v>Vasquezborough</v>
      </c>
      <c r="P169" t="str">
        <f>VLOOKUP(L169,Store_Dim!A:E,5,TRUE)</f>
        <v>Online</v>
      </c>
      <c r="Q169" t="s">
        <v>1802</v>
      </c>
      <c r="R169">
        <v>4</v>
      </c>
      <c r="S169" s="7">
        <v>4.0000000000000036E-2</v>
      </c>
      <c r="T169" s="11">
        <f t="shared" si="2"/>
        <v>422.09</v>
      </c>
      <c r="U169" s="11">
        <v>1620.8255999999999</v>
      </c>
    </row>
    <row r="170" spans="1:21" x14ac:dyDescent="0.25">
      <c r="A170" t="s">
        <v>1972</v>
      </c>
      <c r="B170" s="9">
        <v>45462</v>
      </c>
      <c r="C170">
        <v>6</v>
      </c>
      <c r="D170">
        <v>2024</v>
      </c>
      <c r="E170" t="s">
        <v>373</v>
      </c>
      <c r="F170" t="str">
        <f>VLOOKUP(E170,Customer_Dim!A:F,4,TRUE)</f>
        <v>Male</v>
      </c>
      <c r="G170">
        <f>VLOOKUP(E170,Customer_Dim!A:F,3,TRUE)</f>
        <v>38</v>
      </c>
      <c r="H170" t="s">
        <v>1586</v>
      </c>
      <c r="I170" t="str">
        <f>VLOOKUP(H170,Product_Dim!A:C,2,TRUE)</f>
        <v>Stainless Steel Cutlery Set</v>
      </c>
      <c r="J170" t="str">
        <f>VLOOKUP(H170,Product_Dim!A:C,3,TRUE)</f>
        <v>Home</v>
      </c>
      <c r="K170" t="str">
        <f>VLOOKUP(H170,Product_Dim!A:D,4,TRUE)</f>
        <v>Kitchen</v>
      </c>
      <c r="L170" t="s">
        <v>1764</v>
      </c>
      <c r="M170" t="str">
        <f>VLOOKUP(L170,Store_Dim!A:E,2,TRUE)</f>
        <v>Mann-Austin</v>
      </c>
      <c r="N170" t="str">
        <f>VLOOKUP(L170,Store_Dim!A:E,3,TRUE)</f>
        <v>East</v>
      </c>
      <c r="O170" t="str">
        <f>VLOOKUP(L170,Store_Dim!A:E,4,TRUE)</f>
        <v>Vasquezborough</v>
      </c>
      <c r="P170" t="str">
        <f>VLOOKUP(L170,Store_Dim!A:E,5,TRUE)</f>
        <v>Online</v>
      </c>
      <c r="Q170" t="s">
        <v>1802</v>
      </c>
      <c r="R170">
        <v>1</v>
      </c>
      <c r="S170" s="7">
        <v>0.19999999999999996</v>
      </c>
      <c r="T170" s="11">
        <f t="shared" si="2"/>
        <v>998.19000000000017</v>
      </c>
      <c r="U170" s="11">
        <v>798.55200000000013</v>
      </c>
    </row>
    <row r="171" spans="1:21" x14ac:dyDescent="0.25">
      <c r="A171" t="s">
        <v>1973</v>
      </c>
      <c r="B171" s="9">
        <v>45313</v>
      </c>
      <c r="C171">
        <v>1</v>
      </c>
      <c r="D171">
        <v>2024</v>
      </c>
      <c r="E171" t="s">
        <v>1150</v>
      </c>
      <c r="F171" t="str">
        <f>VLOOKUP(E171,Customer_Dim!A:F,4,TRUE)</f>
        <v>Female</v>
      </c>
      <c r="G171">
        <f>VLOOKUP(E171,Customer_Dim!A:F,3,TRUE)</f>
        <v>37</v>
      </c>
      <c r="H171" t="s">
        <v>1670</v>
      </c>
      <c r="I171" t="str">
        <f>VLOOKUP(H171,Product_Dim!A:C,2,TRUE)</f>
        <v>Professional Jump Rope</v>
      </c>
      <c r="J171" t="str">
        <f>VLOOKUP(H171,Product_Dim!A:C,3,TRUE)</f>
        <v>Sports</v>
      </c>
      <c r="K171" t="str">
        <f>VLOOKUP(H171,Product_Dim!A:D,4,TRUE)</f>
        <v>Fitness</v>
      </c>
      <c r="L171" t="s">
        <v>1757</v>
      </c>
      <c r="M171" t="str">
        <f>VLOOKUP(L171,Store_Dim!A:E,2,TRUE)</f>
        <v>Mann-Austin</v>
      </c>
      <c r="N171" t="str">
        <f>VLOOKUP(L171,Store_Dim!A:E,3,TRUE)</f>
        <v>East</v>
      </c>
      <c r="O171" t="str">
        <f>VLOOKUP(L171,Store_Dim!A:E,4,TRUE)</f>
        <v>Vasquezborough</v>
      </c>
      <c r="P171" t="str">
        <f>VLOOKUP(L171,Store_Dim!A:E,5,TRUE)</f>
        <v>Online</v>
      </c>
      <c r="Q171" t="s">
        <v>1807</v>
      </c>
      <c r="R171">
        <v>2</v>
      </c>
      <c r="S171" s="7">
        <v>0.12</v>
      </c>
      <c r="T171" s="11">
        <f t="shared" si="2"/>
        <v>343.42</v>
      </c>
      <c r="U171" s="11">
        <v>604.41920000000005</v>
      </c>
    </row>
    <row r="172" spans="1:21" x14ac:dyDescent="0.25">
      <c r="A172" t="s">
        <v>1974</v>
      </c>
      <c r="B172" s="9">
        <v>45390</v>
      </c>
      <c r="C172">
        <v>4</v>
      </c>
      <c r="D172">
        <v>2024</v>
      </c>
      <c r="E172" t="s">
        <v>808</v>
      </c>
      <c r="F172" t="str">
        <f>VLOOKUP(E172,Customer_Dim!A:F,4,TRUE)</f>
        <v>Male</v>
      </c>
      <c r="G172">
        <f>VLOOKUP(E172,Customer_Dim!A:F,3,TRUE)</f>
        <v>57</v>
      </c>
      <c r="H172" t="s">
        <v>1594</v>
      </c>
      <c r="I172" t="str">
        <f>VLOOKUP(H172,Product_Dim!A:C,2,TRUE)</f>
        <v>Gaming Mechanical Keyboard</v>
      </c>
      <c r="J172" t="str">
        <f>VLOOKUP(H172,Product_Dim!A:C,3,TRUE)</f>
        <v>Electronics</v>
      </c>
      <c r="K172" t="str">
        <f>VLOOKUP(H172,Product_Dim!A:D,4,TRUE)</f>
        <v>Computer</v>
      </c>
      <c r="L172" t="s">
        <v>1754</v>
      </c>
      <c r="M172" t="str">
        <f>VLOOKUP(L172,Store_Dim!A:E,2,TRUE)</f>
        <v>Mann-Austin</v>
      </c>
      <c r="N172" t="str">
        <f>VLOOKUP(L172,Store_Dim!A:E,3,TRUE)</f>
        <v>East</v>
      </c>
      <c r="O172" t="str">
        <f>VLOOKUP(L172,Store_Dim!A:E,4,TRUE)</f>
        <v>Vasquezborough</v>
      </c>
      <c r="P172" t="str">
        <f>VLOOKUP(L172,Store_Dim!A:E,5,TRUE)</f>
        <v>Online</v>
      </c>
      <c r="Q172" t="s">
        <v>1807</v>
      </c>
      <c r="R172">
        <v>1</v>
      </c>
      <c r="S172" s="7">
        <v>0.27999999999999992</v>
      </c>
      <c r="T172" s="11">
        <f t="shared" si="2"/>
        <v>152.16999999999996</v>
      </c>
      <c r="U172" s="11">
        <v>109.56239999999998</v>
      </c>
    </row>
    <row r="173" spans="1:21" hidden="1" x14ac:dyDescent="0.25">
      <c r="A173" t="s">
        <v>1975</v>
      </c>
      <c r="B173" s="9">
        <v>45795</v>
      </c>
      <c r="C173">
        <v>5</v>
      </c>
      <c r="D173">
        <v>2025</v>
      </c>
      <c r="E173" t="s">
        <v>570</v>
      </c>
      <c r="F173" t="str">
        <f>VLOOKUP(E173,Customer_Dim!A:F,4,TRUE)</f>
        <v>Male</v>
      </c>
      <c r="G173">
        <f>VLOOKUP(E173,Customer_Dim!A:F,3,TRUE)</f>
        <v>56</v>
      </c>
      <c r="H173" t="s">
        <v>1624</v>
      </c>
      <c r="I173" t="str">
        <f>VLOOKUP(H173,Product_Dim!A:C,2,TRUE)</f>
        <v>Men's Roll-On Perfume</v>
      </c>
      <c r="J173" t="str">
        <f>VLOOKUP(H173,Product_Dim!A:C,3,TRUE)</f>
        <v>Beauty</v>
      </c>
      <c r="K173" t="str">
        <f>VLOOKUP(H173,Product_Dim!A:D,4,TRUE)</f>
        <v>Fragrance</v>
      </c>
      <c r="L173" t="s">
        <v>1770</v>
      </c>
      <c r="M173" t="str">
        <f>VLOOKUP(L173,Store_Dim!A:E,2,TRUE)</f>
        <v>Martinez, Adkins and Johnson</v>
      </c>
      <c r="N173" t="str">
        <f>VLOOKUP(L173,Store_Dim!A:E,3,TRUE)</f>
        <v>North</v>
      </c>
      <c r="O173" t="str">
        <f>VLOOKUP(L173,Store_Dim!A:E,4,TRUE)</f>
        <v>Danielmouth</v>
      </c>
      <c r="P173" t="str">
        <f>VLOOKUP(L173,Store_Dim!A:E,5,TRUE)</f>
        <v>Flagship</v>
      </c>
      <c r="Q173" t="s">
        <v>1804</v>
      </c>
      <c r="R173">
        <v>1</v>
      </c>
      <c r="S173" s="7">
        <v>0.2599999999999999</v>
      </c>
      <c r="T173" s="11">
        <f t="shared" si="2"/>
        <v>325.07999999999993</v>
      </c>
      <c r="U173" s="11">
        <v>240.55919999999998</v>
      </c>
    </row>
    <row r="174" spans="1:21" hidden="1" x14ac:dyDescent="0.25">
      <c r="A174" t="s">
        <v>1976</v>
      </c>
      <c r="B174" s="9">
        <v>45267</v>
      </c>
      <c r="C174">
        <v>12</v>
      </c>
      <c r="D174">
        <v>2023</v>
      </c>
      <c r="E174" t="s">
        <v>1066</v>
      </c>
      <c r="F174" t="str">
        <f>VLOOKUP(E174,Customer_Dim!A:F,4,TRUE)</f>
        <v>Male</v>
      </c>
      <c r="G174">
        <f>VLOOKUP(E174,Customer_Dim!A:F,3,TRUE)</f>
        <v>39</v>
      </c>
      <c r="H174" t="s">
        <v>1704</v>
      </c>
      <c r="I174" t="str">
        <f>VLOOKUP(H174,Product_Dim!A:C,2,TRUE)</f>
        <v>Face Foundation Kit</v>
      </c>
      <c r="J174" t="str">
        <f>VLOOKUP(H174,Product_Dim!A:C,3,TRUE)</f>
        <v>Beauty</v>
      </c>
      <c r="K174" t="str">
        <f>VLOOKUP(H174,Product_Dim!A:D,4,TRUE)</f>
        <v>Makeup</v>
      </c>
      <c r="L174" t="s">
        <v>1767</v>
      </c>
      <c r="M174" t="str">
        <f>VLOOKUP(L174,Store_Dim!A:E,2,TRUE)</f>
        <v>Martinez, Adkins and Johnson</v>
      </c>
      <c r="N174" t="str">
        <f>VLOOKUP(L174,Store_Dim!A:E,3,TRUE)</f>
        <v>North</v>
      </c>
      <c r="O174" t="str">
        <f>VLOOKUP(L174,Store_Dim!A:E,4,TRUE)</f>
        <v>Danielmouth</v>
      </c>
      <c r="P174" t="str">
        <f>VLOOKUP(L174,Store_Dim!A:E,5,TRUE)</f>
        <v>Flagship</v>
      </c>
      <c r="Q174" t="s">
        <v>1807</v>
      </c>
      <c r="R174">
        <v>2</v>
      </c>
      <c r="S174" s="7">
        <v>0.25</v>
      </c>
      <c r="T174" s="11">
        <f t="shared" si="2"/>
        <v>827.92000000000007</v>
      </c>
      <c r="U174" s="11">
        <v>1241.8800000000001</v>
      </c>
    </row>
    <row r="175" spans="1:21" x14ac:dyDescent="0.25">
      <c r="A175" t="s">
        <v>1977</v>
      </c>
      <c r="B175" s="9">
        <v>45314</v>
      </c>
      <c r="C175">
        <v>1</v>
      </c>
      <c r="D175">
        <v>2024</v>
      </c>
      <c r="E175" t="s">
        <v>1472</v>
      </c>
      <c r="F175" t="str">
        <f>VLOOKUP(E175,Customer_Dim!A:F,4,TRUE)</f>
        <v>Female</v>
      </c>
      <c r="G175">
        <f>VLOOKUP(E175,Customer_Dim!A:F,3,TRUE)</f>
        <v>46</v>
      </c>
      <c r="H175" t="s">
        <v>1578</v>
      </c>
      <c r="I175" t="str">
        <f>VLOOKUP(H175,Product_Dim!A:C,2,TRUE)</f>
        <v>Wireless Bluetooth Speaker</v>
      </c>
      <c r="J175" t="str">
        <f>VLOOKUP(H175,Product_Dim!A:C,3,TRUE)</f>
        <v>Electronics</v>
      </c>
      <c r="K175" t="str">
        <f>VLOOKUP(H175,Product_Dim!A:D,4,TRUE)</f>
        <v>Audio</v>
      </c>
      <c r="L175" t="s">
        <v>1739</v>
      </c>
      <c r="M175" t="str">
        <f>VLOOKUP(L175,Store_Dim!A:E,2,TRUE)</f>
        <v>Mann-Austin</v>
      </c>
      <c r="N175" t="str">
        <f>VLOOKUP(L175,Store_Dim!A:E,3,TRUE)</f>
        <v>East</v>
      </c>
      <c r="O175" t="str">
        <f>VLOOKUP(L175,Store_Dim!A:E,4,TRUE)</f>
        <v>Vasquezborough</v>
      </c>
      <c r="P175" t="str">
        <f>VLOOKUP(L175,Store_Dim!A:E,5,TRUE)</f>
        <v>Online</v>
      </c>
      <c r="Q175" t="s">
        <v>1807</v>
      </c>
      <c r="R175">
        <v>2</v>
      </c>
      <c r="S175" s="7">
        <v>9.9999999999999978E-2</v>
      </c>
      <c r="T175" s="11">
        <f t="shared" si="2"/>
        <v>593.47</v>
      </c>
      <c r="U175" s="11">
        <v>1068.2460000000001</v>
      </c>
    </row>
    <row r="176" spans="1:21" hidden="1" x14ac:dyDescent="0.25">
      <c r="A176" t="s">
        <v>1978</v>
      </c>
      <c r="B176" s="9">
        <v>45267</v>
      </c>
      <c r="C176">
        <v>12</v>
      </c>
      <c r="D176">
        <v>2023</v>
      </c>
      <c r="E176" t="s">
        <v>917</v>
      </c>
      <c r="F176" t="str">
        <f>VLOOKUP(E176,Customer_Dim!A:F,4,TRUE)</f>
        <v>Female</v>
      </c>
      <c r="G176">
        <f>VLOOKUP(E176,Customer_Dim!A:F,3,TRUE)</f>
        <v>56</v>
      </c>
      <c r="H176" t="s">
        <v>1566</v>
      </c>
      <c r="I176" t="str">
        <f>VLOOKUP(H176,Product_Dim!A:C,2,TRUE)</f>
        <v>Outdoor Sports Water Bottle</v>
      </c>
      <c r="J176" t="str">
        <f>VLOOKUP(H176,Product_Dim!A:C,3,TRUE)</f>
        <v>Sports</v>
      </c>
      <c r="K176" t="str">
        <f>VLOOKUP(H176,Product_Dim!A:D,4,TRUE)</f>
        <v>Accessories</v>
      </c>
      <c r="L176" t="s">
        <v>1757</v>
      </c>
      <c r="M176" t="str">
        <f>VLOOKUP(L176,Store_Dim!A:E,2,TRUE)</f>
        <v>Mann-Austin</v>
      </c>
      <c r="N176" t="str">
        <f>VLOOKUP(L176,Store_Dim!A:E,3,TRUE)</f>
        <v>East</v>
      </c>
      <c r="O176" t="str">
        <f>VLOOKUP(L176,Store_Dim!A:E,4,TRUE)</f>
        <v>Vasquezborough</v>
      </c>
      <c r="P176" t="str">
        <f>VLOOKUP(L176,Store_Dim!A:E,5,TRUE)</f>
        <v>Online</v>
      </c>
      <c r="Q176" t="s">
        <v>1807</v>
      </c>
      <c r="R176">
        <v>4</v>
      </c>
      <c r="S176" s="7">
        <v>5.0000000000000044E-2</v>
      </c>
      <c r="T176" s="11">
        <f t="shared" si="2"/>
        <v>756.28000000000009</v>
      </c>
      <c r="U176" s="11">
        <v>2873.864</v>
      </c>
    </row>
    <row r="177" spans="1:21" x14ac:dyDescent="0.25">
      <c r="A177" t="s">
        <v>1979</v>
      </c>
      <c r="B177" s="9">
        <v>45641</v>
      </c>
      <c r="C177">
        <v>12</v>
      </c>
      <c r="D177">
        <v>2024</v>
      </c>
      <c r="E177" t="s">
        <v>1162</v>
      </c>
      <c r="F177" t="str">
        <f>VLOOKUP(E177,Customer_Dim!A:F,4,TRUE)</f>
        <v>Female</v>
      </c>
      <c r="G177">
        <f>VLOOKUP(E177,Customer_Dim!A:F,3,TRUE)</f>
        <v>39</v>
      </c>
      <c r="H177" t="s">
        <v>1710</v>
      </c>
      <c r="I177" t="str">
        <f>VLOOKUP(H177,Product_Dim!A:C,2,TRUE)</f>
        <v>Microwave Oven</v>
      </c>
      <c r="J177" t="str">
        <f>VLOOKUP(H177,Product_Dim!A:C,3,TRUE)</f>
        <v>Home</v>
      </c>
      <c r="K177" t="str">
        <f>VLOOKUP(H177,Product_Dim!A:D,4,TRUE)</f>
        <v>Appliances</v>
      </c>
      <c r="L177" t="s">
        <v>1735</v>
      </c>
      <c r="M177" t="str">
        <f>VLOOKUP(L177,Store_Dim!A:E,2,TRUE)</f>
        <v>Martinez, Adkins and Johnson</v>
      </c>
      <c r="N177" t="str">
        <f>VLOOKUP(L177,Store_Dim!A:E,3,TRUE)</f>
        <v>North</v>
      </c>
      <c r="O177" t="str">
        <f>VLOOKUP(L177,Store_Dim!A:E,4,TRUE)</f>
        <v>Danielmouth</v>
      </c>
      <c r="P177" t="str">
        <f>VLOOKUP(L177,Store_Dim!A:E,5,TRUE)</f>
        <v>Flagship</v>
      </c>
      <c r="Q177" t="s">
        <v>1802</v>
      </c>
      <c r="R177">
        <v>2</v>
      </c>
      <c r="S177" s="7">
        <v>0.14000000000000001</v>
      </c>
      <c r="T177" s="11">
        <f t="shared" si="2"/>
        <v>707.65</v>
      </c>
      <c r="U177" s="11">
        <v>1217.1579999999999</v>
      </c>
    </row>
    <row r="178" spans="1:21" x14ac:dyDescent="0.25">
      <c r="A178" t="s">
        <v>1980</v>
      </c>
      <c r="B178" s="9">
        <v>45371</v>
      </c>
      <c r="C178">
        <v>3</v>
      </c>
      <c r="D178">
        <v>2024</v>
      </c>
      <c r="E178" t="s">
        <v>433</v>
      </c>
      <c r="F178" t="str">
        <f>VLOOKUP(E178,Customer_Dim!A:F,4,TRUE)</f>
        <v>Male</v>
      </c>
      <c r="G178">
        <f>VLOOKUP(E178,Customer_Dim!A:F,3,TRUE)</f>
        <v>45</v>
      </c>
      <c r="H178" t="s">
        <v>1576</v>
      </c>
      <c r="I178" t="str">
        <f>VLOOKUP(H178,Product_Dim!A:C,2,TRUE)</f>
        <v>Women's Scarf Set</v>
      </c>
      <c r="J178" t="str">
        <f>VLOOKUP(H178,Product_Dim!A:C,3,TRUE)</f>
        <v>Clothing</v>
      </c>
      <c r="K178" t="str">
        <f>VLOOKUP(H178,Product_Dim!A:D,4,TRUE)</f>
        <v>Accessories</v>
      </c>
      <c r="L178" t="s">
        <v>1779</v>
      </c>
      <c r="M178" t="str">
        <f>VLOOKUP(L178,Store_Dim!A:E,2,TRUE)</f>
        <v>Shelton PLC</v>
      </c>
      <c r="N178" t="str">
        <f>VLOOKUP(L178,Store_Dim!A:E,3,TRUE)</f>
        <v>North</v>
      </c>
      <c r="O178" t="str">
        <f>VLOOKUP(L178,Store_Dim!A:E,4,TRUE)</f>
        <v>East Jenniferstad</v>
      </c>
      <c r="P178" t="str">
        <f>VLOOKUP(L178,Store_Dim!A:E,5,TRUE)</f>
        <v>Flagship</v>
      </c>
      <c r="Q178" t="s">
        <v>1804</v>
      </c>
      <c r="R178">
        <v>1</v>
      </c>
      <c r="S178" s="7">
        <v>0.28000000000000003</v>
      </c>
      <c r="T178" s="11">
        <f t="shared" si="2"/>
        <v>857.35</v>
      </c>
      <c r="U178" s="11">
        <v>617.29200000000003</v>
      </c>
    </row>
    <row r="179" spans="1:21" hidden="1" x14ac:dyDescent="0.25">
      <c r="A179" t="s">
        <v>1981</v>
      </c>
      <c r="B179" s="9">
        <v>45670</v>
      </c>
      <c r="C179">
        <v>1</v>
      </c>
      <c r="D179">
        <v>2025</v>
      </c>
      <c r="E179" t="s">
        <v>1513</v>
      </c>
      <c r="F179" t="str">
        <f>VLOOKUP(E179,Customer_Dim!A:F,4,TRUE)</f>
        <v>Female</v>
      </c>
      <c r="G179">
        <f>VLOOKUP(E179,Customer_Dim!A:F,3,TRUE)</f>
        <v>27</v>
      </c>
      <c r="H179" t="s">
        <v>1636</v>
      </c>
      <c r="I179" t="str">
        <f>VLOOKUP(H179,Product_Dim!A:C,2,TRUE)</f>
        <v>Ceramic Plant Pot</v>
      </c>
      <c r="J179" t="str">
        <f>VLOOKUP(H179,Product_Dim!A:C,3,TRUE)</f>
        <v>Home</v>
      </c>
      <c r="K179" t="str">
        <f>VLOOKUP(H179,Product_Dim!A:D,4,TRUE)</f>
        <v>Decor</v>
      </c>
      <c r="L179" t="s">
        <v>1760</v>
      </c>
      <c r="M179" t="str">
        <f>VLOOKUP(L179,Store_Dim!A:E,2,TRUE)</f>
        <v>Mann-Austin</v>
      </c>
      <c r="N179" t="str">
        <f>VLOOKUP(L179,Store_Dim!A:E,3,TRUE)</f>
        <v>East</v>
      </c>
      <c r="O179" t="str">
        <f>VLOOKUP(L179,Store_Dim!A:E,4,TRUE)</f>
        <v>Vasquezborough</v>
      </c>
      <c r="P179" t="str">
        <f>VLOOKUP(L179,Store_Dim!A:E,5,TRUE)</f>
        <v>Online</v>
      </c>
      <c r="Q179" t="s">
        <v>1804</v>
      </c>
      <c r="R179">
        <v>1</v>
      </c>
      <c r="S179" s="7">
        <v>3.9999999999999925E-2</v>
      </c>
      <c r="T179" s="11">
        <f t="shared" si="2"/>
        <v>79</v>
      </c>
      <c r="U179" s="11">
        <v>75.84</v>
      </c>
    </row>
    <row r="180" spans="1:21" hidden="1" x14ac:dyDescent="0.25">
      <c r="A180" t="s">
        <v>1982</v>
      </c>
      <c r="B180" s="9">
        <v>45885</v>
      </c>
      <c r="C180">
        <v>8</v>
      </c>
      <c r="D180">
        <v>2025</v>
      </c>
      <c r="E180" t="s">
        <v>238</v>
      </c>
      <c r="F180" t="str">
        <f>VLOOKUP(E180,Customer_Dim!A:F,4,TRUE)</f>
        <v>Female</v>
      </c>
      <c r="G180">
        <f>VLOOKUP(E180,Customer_Dim!A:F,3,TRUE)</f>
        <v>27</v>
      </c>
      <c r="H180" t="s">
        <v>1714</v>
      </c>
      <c r="I180" t="str">
        <f>VLOOKUP(H180,Product_Dim!A:C,2,TRUE)</f>
        <v>Vitamin E Body Lotion</v>
      </c>
      <c r="J180" t="str">
        <f>VLOOKUP(H180,Product_Dim!A:C,3,TRUE)</f>
        <v>Beauty</v>
      </c>
      <c r="K180" t="str">
        <f>VLOOKUP(H180,Product_Dim!A:D,4,TRUE)</f>
        <v>Skincare</v>
      </c>
      <c r="L180" t="s">
        <v>1751</v>
      </c>
      <c r="M180" t="str">
        <f>VLOOKUP(L180,Store_Dim!A:E,2,TRUE)</f>
        <v>Mann-Austin</v>
      </c>
      <c r="N180" t="str">
        <f>VLOOKUP(L180,Store_Dim!A:E,3,TRUE)</f>
        <v>East</v>
      </c>
      <c r="O180" t="str">
        <f>VLOOKUP(L180,Store_Dim!A:E,4,TRUE)</f>
        <v>Vasquezborough</v>
      </c>
      <c r="P180" t="str">
        <f>VLOOKUP(L180,Store_Dim!A:E,5,TRUE)</f>
        <v>Online</v>
      </c>
      <c r="Q180" t="s">
        <v>1807</v>
      </c>
      <c r="R180">
        <v>4</v>
      </c>
      <c r="S180" s="7">
        <v>0</v>
      </c>
      <c r="T180" s="11">
        <f t="shared" si="2"/>
        <v>638.91</v>
      </c>
      <c r="U180" s="11">
        <v>2555.64</v>
      </c>
    </row>
    <row r="181" spans="1:21" hidden="1" x14ac:dyDescent="0.25">
      <c r="A181" t="s">
        <v>1983</v>
      </c>
      <c r="B181" s="9">
        <v>45812</v>
      </c>
      <c r="C181">
        <v>6</v>
      </c>
      <c r="D181">
        <v>2025</v>
      </c>
      <c r="E181" t="s">
        <v>289</v>
      </c>
      <c r="F181" t="str">
        <f>VLOOKUP(E181,Customer_Dim!A:F,4,TRUE)</f>
        <v>Female</v>
      </c>
      <c r="G181">
        <f>VLOOKUP(E181,Customer_Dim!A:F,3,TRUE)</f>
        <v>34</v>
      </c>
      <c r="H181" t="s">
        <v>1616</v>
      </c>
      <c r="I181" t="str">
        <f>VLOOKUP(H181,Product_Dim!A:C,2,TRUE)</f>
        <v>High-Grip Football</v>
      </c>
      <c r="J181" t="str">
        <f>VLOOKUP(H181,Product_Dim!A:C,3,TRUE)</f>
        <v>Sports</v>
      </c>
      <c r="K181" t="str">
        <f>VLOOKUP(H181,Product_Dim!A:D,4,TRUE)</f>
        <v>Team Sports</v>
      </c>
      <c r="L181" t="s">
        <v>1730</v>
      </c>
      <c r="M181" t="str">
        <f>VLOOKUP(L181,Store_Dim!A:E,2,TRUE)</f>
        <v>Rivera-Warner</v>
      </c>
      <c r="N181" t="str">
        <f>VLOOKUP(L181,Store_Dim!A:E,3,TRUE)</f>
        <v>East</v>
      </c>
      <c r="O181" t="str">
        <f>VLOOKUP(L181,Store_Dim!A:E,4,TRUE)</f>
        <v>Washingtonfurt</v>
      </c>
      <c r="P181" t="str">
        <f>VLOOKUP(L181,Store_Dim!A:E,5,TRUE)</f>
        <v>Flagship</v>
      </c>
      <c r="Q181" t="s">
        <v>1802</v>
      </c>
      <c r="R181">
        <v>2</v>
      </c>
      <c r="S181" s="7">
        <v>0.27</v>
      </c>
      <c r="T181" s="11">
        <f t="shared" si="2"/>
        <v>522.16999999999996</v>
      </c>
      <c r="U181" s="11">
        <v>762.36819999999989</v>
      </c>
    </row>
    <row r="182" spans="1:21" hidden="1" x14ac:dyDescent="0.25">
      <c r="A182" t="s">
        <v>1984</v>
      </c>
      <c r="B182" s="9">
        <v>45235</v>
      </c>
      <c r="C182">
        <v>11</v>
      </c>
      <c r="D182">
        <v>2023</v>
      </c>
      <c r="E182" t="s">
        <v>1453</v>
      </c>
      <c r="F182" t="str">
        <f>VLOOKUP(E182,Customer_Dim!A:F,4,TRUE)</f>
        <v>Male</v>
      </c>
      <c r="G182">
        <f>VLOOKUP(E182,Customer_Dim!A:F,3,TRUE)</f>
        <v>59</v>
      </c>
      <c r="H182" t="s">
        <v>1604</v>
      </c>
      <c r="I182" t="str">
        <f>VLOOKUP(H182,Product_Dim!A:C,2,TRUE)</f>
        <v>Portable Power Bank</v>
      </c>
      <c r="J182" t="str">
        <f>VLOOKUP(H182,Product_Dim!A:C,3,TRUE)</f>
        <v>Electronics</v>
      </c>
      <c r="K182" t="str">
        <f>VLOOKUP(H182,Product_Dim!A:D,4,TRUE)</f>
        <v>Mobile</v>
      </c>
      <c r="L182" t="s">
        <v>1772</v>
      </c>
      <c r="M182" t="str">
        <f>VLOOKUP(L182,Store_Dim!A:E,2,TRUE)</f>
        <v>Martinez, Adkins and Johnson</v>
      </c>
      <c r="N182" t="str">
        <f>VLOOKUP(L182,Store_Dim!A:E,3,TRUE)</f>
        <v>North</v>
      </c>
      <c r="O182" t="str">
        <f>VLOOKUP(L182,Store_Dim!A:E,4,TRUE)</f>
        <v>Danielmouth</v>
      </c>
      <c r="P182" t="str">
        <f>VLOOKUP(L182,Store_Dim!A:E,5,TRUE)</f>
        <v>Flagship</v>
      </c>
      <c r="Q182" t="s">
        <v>1802</v>
      </c>
      <c r="R182">
        <v>3</v>
      </c>
      <c r="S182" s="7">
        <v>0.27</v>
      </c>
      <c r="T182" s="11">
        <f t="shared" si="2"/>
        <v>954.29000000000008</v>
      </c>
      <c r="U182" s="11">
        <v>2089.8951000000002</v>
      </c>
    </row>
    <row r="183" spans="1:21" hidden="1" x14ac:dyDescent="0.25">
      <c r="A183" t="s">
        <v>1985</v>
      </c>
      <c r="B183" s="9">
        <v>45710</v>
      </c>
      <c r="C183">
        <v>2</v>
      </c>
      <c r="D183">
        <v>2025</v>
      </c>
      <c r="E183" t="s">
        <v>1406</v>
      </c>
      <c r="F183" t="str">
        <f>VLOOKUP(E183,Customer_Dim!A:F,4,TRUE)</f>
        <v>Female</v>
      </c>
      <c r="G183">
        <f>VLOOKUP(E183,Customer_Dim!A:F,3,TRUE)</f>
        <v>34</v>
      </c>
      <c r="H183" t="s">
        <v>1592</v>
      </c>
      <c r="I183" t="str">
        <f>VLOOKUP(H183,Product_Dim!A:C,2,TRUE)</f>
        <v>Modern Wall Clock</v>
      </c>
      <c r="J183" t="str">
        <f>VLOOKUP(H183,Product_Dim!A:C,3,TRUE)</f>
        <v>Home</v>
      </c>
      <c r="K183" t="str">
        <f>VLOOKUP(H183,Product_Dim!A:D,4,TRUE)</f>
        <v>Decor</v>
      </c>
      <c r="L183" t="s">
        <v>1775</v>
      </c>
      <c r="M183" t="str">
        <f>VLOOKUP(L183,Store_Dim!A:E,2,TRUE)</f>
        <v>Martinez, Adkins and Johnson</v>
      </c>
      <c r="N183" t="str">
        <f>VLOOKUP(L183,Store_Dim!A:E,3,TRUE)</f>
        <v>North</v>
      </c>
      <c r="O183" t="str">
        <f>VLOOKUP(L183,Store_Dim!A:E,4,TRUE)</f>
        <v>Danielmouth</v>
      </c>
      <c r="P183" t="str">
        <f>VLOOKUP(L183,Store_Dim!A:E,5,TRUE)</f>
        <v>Flagship</v>
      </c>
      <c r="Q183" t="s">
        <v>1804</v>
      </c>
      <c r="R183">
        <v>3</v>
      </c>
      <c r="S183" s="7">
        <v>0.15000000000000002</v>
      </c>
      <c r="T183" s="11">
        <f t="shared" si="2"/>
        <v>53.920000000000009</v>
      </c>
      <c r="U183" s="11">
        <v>137.49600000000001</v>
      </c>
    </row>
    <row r="184" spans="1:21" hidden="1" x14ac:dyDescent="0.25">
      <c r="A184" t="s">
        <v>1986</v>
      </c>
      <c r="B184" s="9">
        <v>45753</v>
      </c>
      <c r="C184">
        <v>4</v>
      </c>
      <c r="D184">
        <v>2025</v>
      </c>
      <c r="E184" t="s">
        <v>1219</v>
      </c>
      <c r="F184" t="str">
        <f>VLOOKUP(E184,Customer_Dim!A:F,4,TRUE)</f>
        <v>Female</v>
      </c>
      <c r="G184">
        <f>VLOOKUP(E184,Customer_Dim!A:F,3,TRUE)</f>
        <v>25</v>
      </c>
      <c r="H184" t="s">
        <v>1594</v>
      </c>
      <c r="I184" t="str">
        <f>VLOOKUP(H184,Product_Dim!A:C,2,TRUE)</f>
        <v>Gaming Mechanical Keyboard</v>
      </c>
      <c r="J184" t="str">
        <f>VLOOKUP(H184,Product_Dim!A:C,3,TRUE)</f>
        <v>Electronics</v>
      </c>
      <c r="K184" t="str">
        <f>VLOOKUP(H184,Product_Dim!A:D,4,TRUE)</f>
        <v>Computer</v>
      </c>
      <c r="L184" t="s">
        <v>1730</v>
      </c>
      <c r="M184" t="str">
        <f>VLOOKUP(L184,Store_Dim!A:E,2,TRUE)</f>
        <v>Rivera-Warner</v>
      </c>
      <c r="N184" t="str">
        <f>VLOOKUP(L184,Store_Dim!A:E,3,TRUE)</f>
        <v>East</v>
      </c>
      <c r="O184" t="str">
        <f>VLOOKUP(L184,Store_Dim!A:E,4,TRUE)</f>
        <v>Washingtonfurt</v>
      </c>
      <c r="P184" t="str">
        <f>VLOOKUP(L184,Store_Dim!A:E,5,TRUE)</f>
        <v>Flagship</v>
      </c>
      <c r="Q184" t="s">
        <v>1807</v>
      </c>
      <c r="R184">
        <v>4</v>
      </c>
      <c r="S184" s="7">
        <v>2.0000000000000129E-2</v>
      </c>
      <c r="T184" s="11">
        <f t="shared" si="2"/>
        <v>741.88000000000011</v>
      </c>
      <c r="U184" s="11">
        <v>2908.1696000000002</v>
      </c>
    </row>
    <row r="185" spans="1:21" x14ac:dyDescent="0.25">
      <c r="A185" t="s">
        <v>1987</v>
      </c>
      <c r="B185" s="9">
        <v>45594</v>
      </c>
      <c r="C185">
        <v>10</v>
      </c>
      <c r="D185">
        <v>2024</v>
      </c>
      <c r="E185" t="s">
        <v>131</v>
      </c>
      <c r="F185" t="str">
        <f>VLOOKUP(E185,Customer_Dim!A:F,4,TRUE)</f>
        <v>Male</v>
      </c>
      <c r="G185">
        <f>VLOOKUP(E185,Customer_Dim!A:F,3,TRUE)</f>
        <v>25</v>
      </c>
      <c r="H185" t="s">
        <v>1618</v>
      </c>
      <c r="I185" t="str">
        <f>VLOOKUP(H185,Product_Dim!A:C,2,TRUE)</f>
        <v>Men's Winter Jacket</v>
      </c>
      <c r="J185" t="str">
        <f>VLOOKUP(H185,Product_Dim!A:C,3,TRUE)</f>
        <v>Clothing</v>
      </c>
      <c r="K185" t="str">
        <f>VLOOKUP(H185,Product_Dim!A:D,4,TRUE)</f>
        <v>Outerwear</v>
      </c>
      <c r="L185" t="s">
        <v>1744</v>
      </c>
      <c r="M185" t="str">
        <f>VLOOKUP(L185,Store_Dim!A:E,2,TRUE)</f>
        <v>Mann-Austin</v>
      </c>
      <c r="N185" t="str">
        <f>VLOOKUP(L185,Store_Dim!A:E,3,TRUE)</f>
        <v>East</v>
      </c>
      <c r="O185" t="str">
        <f>VLOOKUP(L185,Store_Dim!A:E,4,TRUE)</f>
        <v>Vasquezborough</v>
      </c>
      <c r="P185" t="str">
        <f>VLOOKUP(L185,Store_Dim!A:E,5,TRUE)</f>
        <v>Online</v>
      </c>
      <c r="Q185" t="s">
        <v>1804</v>
      </c>
      <c r="R185">
        <v>1</v>
      </c>
      <c r="S185" s="7">
        <v>1.0000000000000009E-2</v>
      </c>
      <c r="T185" s="11">
        <f t="shared" si="2"/>
        <v>547.09</v>
      </c>
      <c r="U185" s="11">
        <v>541.6191</v>
      </c>
    </row>
    <row r="186" spans="1:21" hidden="1" x14ac:dyDescent="0.25">
      <c r="A186" t="s">
        <v>1988</v>
      </c>
      <c r="B186" s="9">
        <v>45686</v>
      </c>
      <c r="C186">
        <v>1</v>
      </c>
      <c r="D186">
        <v>2025</v>
      </c>
      <c r="E186" t="s">
        <v>1484</v>
      </c>
      <c r="F186" t="str">
        <f>VLOOKUP(E186,Customer_Dim!A:F,4,TRUE)</f>
        <v>Female</v>
      </c>
      <c r="G186">
        <f>VLOOKUP(E186,Customer_Dim!A:F,3,TRUE)</f>
        <v>42</v>
      </c>
      <c r="H186" t="s">
        <v>1704</v>
      </c>
      <c r="I186" t="str">
        <f>VLOOKUP(H186,Product_Dim!A:C,2,TRUE)</f>
        <v>Face Foundation Kit</v>
      </c>
      <c r="J186" t="str">
        <f>VLOOKUP(H186,Product_Dim!A:C,3,TRUE)</f>
        <v>Beauty</v>
      </c>
      <c r="K186" t="str">
        <f>VLOOKUP(H186,Product_Dim!A:D,4,TRUE)</f>
        <v>Makeup</v>
      </c>
      <c r="L186" t="s">
        <v>1744</v>
      </c>
      <c r="M186" t="str">
        <f>VLOOKUP(L186,Store_Dim!A:E,2,TRUE)</f>
        <v>Mann-Austin</v>
      </c>
      <c r="N186" t="str">
        <f>VLOOKUP(L186,Store_Dim!A:E,3,TRUE)</f>
        <v>East</v>
      </c>
      <c r="O186" t="str">
        <f>VLOOKUP(L186,Store_Dim!A:E,4,TRUE)</f>
        <v>Vasquezborough</v>
      </c>
      <c r="P186" t="str">
        <f>VLOOKUP(L186,Store_Dim!A:E,5,TRUE)</f>
        <v>Online</v>
      </c>
      <c r="Q186" t="s">
        <v>1804</v>
      </c>
      <c r="R186">
        <v>1</v>
      </c>
      <c r="S186" s="7">
        <v>0.14000000000000001</v>
      </c>
      <c r="T186" s="11">
        <f t="shared" si="2"/>
        <v>789.35</v>
      </c>
      <c r="U186" s="11">
        <v>678.84100000000001</v>
      </c>
    </row>
    <row r="187" spans="1:21" x14ac:dyDescent="0.25">
      <c r="A187" t="s">
        <v>1989</v>
      </c>
      <c r="B187" s="9">
        <v>45354</v>
      </c>
      <c r="C187">
        <v>3</v>
      </c>
      <c r="D187">
        <v>2024</v>
      </c>
      <c r="E187" t="s">
        <v>1309</v>
      </c>
      <c r="F187" t="str">
        <f>VLOOKUP(E187,Customer_Dim!A:F,4,TRUE)</f>
        <v>Female</v>
      </c>
      <c r="G187">
        <f>VLOOKUP(E187,Customer_Dim!A:F,3,TRUE)</f>
        <v>27</v>
      </c>
      <c r="H187" t="s">
        <v>1652</v>
      </c>
      <c r="I187" t="str">
        <f>VLOOKUP(H187,Product_Dim!A:C,2,TRUE)</f>
        <v>Organic Sunscreen Lotion</v>
      </c>
      <c r="J187" t="str">
        <f>VLOOKUP(H187,Product_Dim!A:C,3,TRUE)</f>
        <v>Beauty</v>
      </c>
      <c r="K187" t="str">
        <f>VLOOKUP(H187,Product_Dim!A:D,4,TRUE)</f>
        <v>Skincare</v>
      </c>
      <c r="L187" t="s">
        <v>1744</v>
      </c>
      <c r="M187" t="str">
        <f>VLOOKUP(L187,Store_Dim!A:E,2,TRUE)</f>
        <v>Mann-Austin</v>
      </c>
      <c r="N187" t="str">
        <f>VLOOKUP(L187,Store_Dim!A:E,3,TRUE)</f>
        <v>East</v>
      </c>
      <c r="O187" t="str">
        <f>VLOOKUP(L187,Store_Dim!A:E,4,TRUE)</f>
        <v>Vasquezborough</v>
      </c>
      <c r="P187" t="str">
        <f>VLOOKUP(L187,Store_Dim!A:E,5,TRUE)</f>
        <v>Online</v>
      </c>
      <c r="Q187" t="s">
        <v>1807</v>
      </c>
      <c r="R187">
        <v>3</v>
      </c>
      <c r="S187" s="7">
        <v>9.000000000000008E-2</v>
      </c>
      <c r="T187" s="11">
        <f t="shared" si="2"/>
        <v>476.7800000000002</v>
      </c>
      <c r="U187" s="11">
        <v>1301.6094000000003</v>
      </c>
    </row>
    <row r="188" spans="1:21" x14ac:dyDescent="0.25">
      <c r="A188" t="s">
        <v>1990</v>
      </c>
      <c r="B188" s="9">
        <v>45600</v>
      </c>
      <c r="C188">
        <v>11</v>
      </c>
      <c r="D188">
        <v>2024</v>
      </c>
      <c r="E188" t="s">
        <v>1381</v>
      </c>
      <c r="F188" t="str">
        <f>VLOOKUP(E188,Customer_Dim!A:F,4,TRUE)</f>
        <v>Female</v>
      </c>
      <c r="G188">
        <f>VLOOKUP(E188,Customer_Dim!A:F,3,TRUE)</f>
        <v>62</v>
      </c>
      <c r="H188" t="s">
        <v>1684</v>
      </c>
      <c r="I188" t="str">
        <f>VLOOKUP(H188,Product_Dim!A:C,2,TRUE)</f>
        <v>Decorative Lamp Shade</v>
      </c>
      <c r="J188" t="str">
        <f>VLOOKUP(H188,Product_Dim!A:C,3,TRUE)</f>
        <v>Home</v>
      </c>
      <c r="K188" t="str">
        <f>VLOOKUP(H188,Product_Dim!A:D,4,TRUE)</f>
        <v>Lighting</v>
      </c>
      <c r="L188" t="s">
        <v>1788</v>
      </c>
      <c r="M188" t="str">
        <f>VLOOKUP(L188,Store_Dim!A:E,2,TRUE)</f>
        <v>Guerrero-Schmitt</v>
      </c>
      <c r="N188" t="str">
        <f>VLOOKUP(L188,Store_Dim!A:E,3,TRUE)</f>
        <v>East</v>
      </c>
      <c r="O188" t="str">
        <f>VLOOKUP(L188,Store_Dim!A:E,4,TRUE)</f>
        <v>East Stevechester</v>
      </c>
      <c r="P188" t="str">
        <f>VLOOKUP(L188,Store_Dim!A:E,5,TRUE)</f>
        <v>Flagship</v>
      </c>
      <c r="Q188" t="s">
        <v>1804</v>
      </c>
      <c r="R188">
        <v>2</v>
      </c>
      <c r="S188" s="7">
        <v>4.0000000000000036E-2</v>
      </c>
      <c r="T188" s="11">
        <f t="shared" si="2"/>
        <v>504.26</v>
      </c>
      <c r="U188" s="11">
        <v>968.17919999999992</v>
      </c>
    </row>
    <row r="189" spans="1:21" x14ac:dyDescent="0.25">
      <c r="A189" t="s">
        <v>1991</v>
      </c>
      <c r="B189" s="9">
        <v>45538</v>
      </c>
      <c r="C189">
        <v>9</v>
      </c>
      <c r="D189">
        <v>2024</v>
      </c>
      <c r="E189" t="s">
        <v>855</v>
      </c>
      <c r="F189" t="str">
        <f>VLOOKUP(E189,Customer_Dim!A:F,4,TRUE)</f>
        <v>Female</v>
      </c>
      <c r="G189">
        <f>VLOOKUP(E189,Customer_Dim!A:F,3,TRUE)</f>
        <v>48</v>
      </c>
      <c r="H189" t="s">
        <v>1688</v>
      </c>
      <c r="I189" t="str">
        <f>VLOOKUP(H189,Product_Dim!A:C,2,TRUE)</f>
        <v>Badminton Racket Set</v>
      </c>
      <c r="J189" t="str">
        <f>VLOOKUP(H189,Product_Dim!A:C,3,TRUE)</f>
        <v>Sports</v>
      </c>
      <c r="K189" t="str">
        <f>VLOOKUP(H189,Product_Dim!A:D,4,TRUE)</f>
        <v>Equipment</v>
      </c>
      <c r="L189" t="s">
        <v>1754</v>
      </c>
      <c r="M189" t="str">
        <f>VLOOKUP(L189,Store_Dim!A:E,2,TRUE)</f>
        <v>Mann-Austin</v>
      </c>
      <c r="N189" t="str">
        <f>VLOOKUP(L189,Store_Dim!A:E,3,TRUE)</f>
        <v>East</v>
      </c>
      <c r="O189" t="str">
        <f>VLOOKUP(L189,Store_Dim!A:E,4,TRUE)</f>
        <v>Vasquezborough</v>
      </c>
      <c r="P189" t="str">
        <f>VLOOKUP(L189,Store_Dim!A:E,5,TRUE)</f>
        <v>Online</v>
      </c>
      <c r="Q189" t="s">
        <v>1807</v>
      </c>
      <c r="R189">
        <v>2</v>
      </c>
      <c r="S189" s="7">
        <v>1.0000000000000009E-2</v>
      </c>
      <c r="T189" s="11">
        <f t="shared" si="2"/>
        <v>549.32999999999993</v>
      </c>
      <c r="U189" s="11">
        <v>1087.6733999999999</v>
      </c>
    </row>
    <row r="190" spans="1:21" x14ac:dyDescent="0.25">
      <c r="A190" t="s">
        <v>1992</v>
      </c>
      <c r="B190" s="9">
        <v>45411</v>
      </c>
      <c r="C190">
        <v>4</v>
      </c>
      <c r="D190">
        <v>2024</v>
      </c>
      <c r="E190" t="s">
        <v>1177</v>
      </c>
      <c r="F190" t="str">
        <f>VLOOKUP(E190,Customer_Dim!A:F,4,TRUE)</f>
        <v>Female</v>
      </c>
      <c r="G190">
        <f>VLOOKUP(E190,Customer_Dim!A:F,3,TRUE)</f>
        <v>20</v>
      </c>
      <c r="H190" t="s">
        <v>1531</v>
      </c>
      <c r="I190" t="str">
        <f>VLOOKUP(H190,Product_Dim!A:C,2,TRUE)</f>
        <v>Portable Power Bank</v>
      </c>
      <c r="J190" t="str">
        <f>VLOOKUP(H190,Product_Dim!A:C,3,TRUE)</f>
        <v>Electronics</v>
      </c>
      <c r="K190" t="str">
        <f>VLOOKUP(H190,Product_Dim!A:D,4,TRUE)</f>
        <v>Mobile</v>
      </c>
      <c r="L190" t="s">
        <v>1744</v>
      </c>
      <c r="M190" t="str">
        <f>VLOOKUP(L190,Store_Dim!A:E,2,TRUE)</f>
        <v>Mann-Austin</v>
      </c>
      <c r="N190" t="str">
        <f>VLOOKUP(L190,Store_Dim!A:E,3,TRUE)</f>
        <v>East</v>
      </c>
      <c r="O190" t="str">
        <f>VLOOKUP(L190,Store_Dim!A:E,4,TRUE)</f>
        <v>Vasquezborough</v>
      </c>
      <c r="P190" t="str">
        <f>VLOOKUP(L190,Store_Dim!A:E,5,TRUE)</f>
        <v>Online</v>
      </c>
      <c r="Q190" t="s">
        <v>1802</v>
      </c>
      <c r="R190">
        <v>3</v>
      </c>
      <c r="S190" s="7">
        <v>4.0000000000000036E-2</v>
      </c>
      <c r="T190" s="11">
        <f t="shared" si="2"/>
        <v>620.22</v>
      </c>
      <c r="U190" s="11">
        <v>1786.2336</v>
      </c>
    </row>
    <row r="191" spans="1:21" x14ac:dyDescent="0.25">
      <c r="A191" t="s">
        <v>1993</v>
      </c>
      <c r="B191" s="9">
        <v>45411</v>
      </c>
      <c r="C191">
        <v>4</v>
      </c>
      <c r="D191">
        <v>2024</v>
      </c>
      <c r="E191" t="s">
        <v>321</v>
      </c>
      <c r="F191" t="str">
        <f>VLOOKUP(E191,Customer_Dim!A:F,4,TRUE)</f>
        <v>Female</v>
      </c>
      <c r="G191">
        <f>VLOOKUP(E191,Customer_Dim!A:F,3,TRUE)</f>
        <v>29</v>
      </c>
      <c r="H191" t="s">
        <v>1618</v>
      </c>
      <c r="I191" t="str">
        <f>VLOOKUP(H191,Product_Dim!A:C,2,TRUE)</f>
        <v>Men's Winter Jacket</v>
      </c>
      <c r="J191" t="str">
        <f>VLOOKUP(H191,Product_Dim!A:C,3,TRUE)</f>
        <v>Clothing</v>
      </c>
      <c r="K191" t="str">
        <f>VLOOKUP(H191,Product_Dim!A:D,4,TRUE)</f>
        <v>Outerwear</v>
      </c>
      <c r="L191" t="s">
        <v>1744</v>
      </c>
      <c r="M191" t="str">
        <f>VLOOKUP(L191,Store_Dim!A:E,2,TRUE)</f>
        <v>Mann-Austin</v>
      </c>
      <c r="N191" t="str">
        <f>VLOOKUP(L191,Store_Dim!A:E,3,TRUE)</f>
        <v>East</v>
      </c>
      <c r="O191" t="str">
        <f>VLOOKUP(L191,Store_Dim!A:E,4,TRUE)</f>
        <v>Vasquezborough</v>
      </c>
      <c r="P191" t="str">
        <f>VLOOKUP(L191,Store_Dim!A:E,5,TRUE)</f>
        <v>Online</v>
      </c>
      <c r="Q191" t="s">
        <v>1807</v>
      </c>
      <c r="R191">
        <v>1</v>
      </c>
      <c r="S191" s="7">
        <v>0.10000000000000009</v>
      </c>
      <c r="T191" s="11">
        <f t="shared" si="2"/>
        <v>580.76</v>
      </c>
      <c r="U191" s="11">
        <v>522.68399999999997</v>
      </c>
    </row>
    <row r="192" spans="1:21" hidden="1" x14ac:dyDescent="0.25">
      <c r="A192" t="s">
        <v>1994</v>
      </c>
      <c r="B192" s="9">
        <v>45775</v>
      </c>
      <c r="C192">
        <v>4</v>
      </c>
      <c r="D192">
        <v>2025</v>
      </c>
      <c r="E192" t="s">
        <v>1036</v>
      </c>
      <c r="F192" t="str">
        <f>VLOOKUP(E192,Customer_Dim!A:F,4,TRUE)</f>
        <v>Female</v>
      </c>
      <c r="G192">
        <f>VLOOKUP(E192,Customer_Dim!A:F,3,TRUE)</f>
        <v>50</v>
      </c>
      <c r="H192" t="s">
        <v>1668</v>
      </c>
      <c r="I192" t="str">
        <f>VLOOKUP(H192,Product_Dim!A:C,2,TRUE)</f>
        <v>Hair Repair Oil Treatment</v>
      </c>
      <c r="J192" t="str">
        <f>VLOOKUP(H192,Product_Dim!A:C,3,TRUE)</f>
        <v>Beauty</v>
      </c>
      <c r="K192" t="str">
        <f>VLOOKUP(H192,Product_Dim!A:D,4,TRUE)</f>
        <v>Haircare</v>
      </c>
      <c r="L192" t="s">
        <v>1764</v>
      </c>
      <c r="M192" t="str">
        <f>VLOOKUP(L192,Store_Dim!A:E,2,TRUE)</f>
        <v>Mann-Austin</v>
      </c>
      <c r="N192" t="str">
        <f>VLOOKUP(L192,Store_Dim!A:E,3,TRUE)</f>
        <v>East</v>
      </c>
      <c r="O192" t="str">
        <f>VLOOKUP(L192,Store_Dim!A:E,4,TRUE)</f>
        <v>Vasquezborough</v>
      </c>
      <c r="P192" t="str">
        <f>VLOOKUP(L192,Store_Dim!A:E,5,TRUE)</f>
        <v>Online</v>
      </c>
      <c r="Q192" t="s">
        <v>1804</v>
      </c>
      <c r="R192">
        <v>3</v>
      </c>
      <c r="S192" s="7">
        <v>0.14000000000000001</v>
      </c>
      <c r="T192" s="11">
        <f t="shared" si="2"/>
        <v>444.55</v>
      </c>
      <c r="U192" s="11">
        <v>1146.9390000000001</v>
      </c>
    </row>
    <row r="193" spans="1:21" x14ac:dyDescent="0.25">
      <c r="A193" t="s">
        <v>1995</v>
      </c>
      <c r="B193" s="9">
        <v>45459</v>
      </c>
      <c r="C193">
        <v>6</v>
      </c>
      <c r="D193">
        <v>2024</v>
      </c>
      <c r="E193" t="s">
        <v>462</v>
      </c>
      <c r="F193" t="str">
        <f>VLOOKUP(E193,Customer_Dim!A:F,4,TRUE)</f>
        <v>Male</v>
      </c>
      <c r="G193">
        <f>VLOOKUP(E193,Customer_Dim!A:F,3,TRUE)</f>
        <v>43</v>
      </c>
      <c r="H193" t="s">
        <v>1618</v>
      </c>
      <c r="I193" t="str">
        <f>VLOOKUP(H193,Product_Dim!A:C,2,TRUE)</f>
        <v>Men's Winter Jacket</v>
      </c>
      <c r="J193" t="str">
        <f>VLOOKUP(H193,Product_Dim!A:C,3,TRUE)</f>
        <v>Clothing</v>
      </c>
      <c r="K193" t="str">
        <f>VLOOKUP(H193,Product_Dim!A:D,4,TRUE)</f>
        <v>Outerwear</v>
      </c>
      <c r="L193" t="s">
        <v>1788</v>
      </c>
      <c r="M193" t="str">
        <f>VLOOKUP(L193,Store_Dim!A:E,2,TRUE)</f>
        <v>Guerrero-Schmitt</v>
      </c>
      <c r="N193" t="str">
        <f>VLOOKUP(L193,Store_Dim!A:E,3,TRUE)</f>
        <v>East</v>
      </c>
      <c r="O193" t="str">
        <f>VLOOKUP(L193,Store_Dim!A:E,4,TRUE)</f>
        <v>East Stevechester</v>
      </c>
      <c r="P193" t="str">
        <f>VLOOKUP(L193,Store_Dim!A:E,5,TRUE)</f>
        <v>Flagship</v>
      </c>
      <c r="Q193" t="s">
        <v>1804</v>
      </c>
      <c r="R193">
        <v>1</v>
      </c>
      <c r="S193" s="7">
        <v>3.0000000000000027E-2</v>
      </c>
      <c r="T193" s="11">
        <f t="shared" si="2"/>
        <v>804.9</v>
      </c>
      <c r="U193" s="11">
        <v>780.75299999999993</v>
      </c>
    </row>
    <row r="194" spans="1:21" x14ac:dyDescent="0.25">
      <c r="A194" t="s">
        <v>1996</v>
      </c>
      <c r="B194" s="9">
        <v>45617</v>
      </c>
      <c r="C194">
        <v>11</v>
      </c>
      <c r="D194">
        <v>2024</v>
      </c>
      <c r="E194" t="s">
        <v>1297</v>
      </c>
      <c r="F194" t="str">
        <f>VLOOKUP(E194,Customer_Dim!A:F,4,TRUE)</f>
        <v>Male</v>
      </c>
      <c r="G194">
        <f>VLOOKUP(E194,Customer_Dim!A:F,3,TRUE)</f>
        <v>53</v>
      </c>
      <c r="H194" t="s">
        <v>1710</v>
      </c>
      <c r="I194" t="str">
        <f>VLOOKUP(H194,Product_Dim!A:C,2,TRUE)</f>
        <v>Microwave Oven</v>
      </c>
      <c r="J194" t="str">
        <f>VLOOKUP(H194,Product_Dim!A:C,3,TRUE)</f>
        <v>Home</v>
      </c>
      <c r="K194" t="str">
        <f>VLOOKUP(H194,Product_Dim!A:D,4,TRUE)</f>
        <v>Appliances</v>
      </c>
      <c r="L194" t="s">
        <v>1777</v>
      </c>
      <c r="M194" t="str">
        <f>VLOOKUP(L194,Store_Dim!A:E,2,TRUE)</f>
        <v>Mcdonald Inc</v>
      </c>
      <c r="N194" t="str">
        <f>VLOOKUP(L194,Store_Dim!A:E,3,TRUE)</f>
        <v>South</v>
      </c>
      <c r="O194" t="str">
        <f>VLOOKUP(L194,Store_Dim!A:E,4,TRUE)</f>
        <v>Christopherland</v>
      </c>
      <c r="P194" t="str">
        <f>VLOOKUP(L194,Store_Dim!A:E,5,TRUE)</f>
        <v>Outlet</v>
      </c>
      <c r="Q194" t="s">
        <v>1807</v>
      </c>
      <c r="R194">
        <v>3</v>
      </c>
      <c r="S194" s="7">
        <v>0.15000000000000002</v>
      </c>
      <c r="T194" s="11">
        <f t="shared" ref="T194:T257" si="3" xml:space="preserve"> U194/ (R194 * (1 - S194))</f>
        <v>361.65</v>
      </c>
      <c r="U194" s="11">
        <v>922.20749999999987</v>
      </c>
    </row>
    <row r="195" spans="1:21" hidden="1" x14ac:dyDescent="0.25">
      <c r="A195" t="s">
        <v>1997</v>
      </c>
      <c r="B195" s="9">
        <v>45763</v>
      </c>
      <c r="C195">
        <v>4</v>
      </c>
      <c r="D195">
        <v>2025</v>
      </c>
      <c r="E195" t="s">
        <v>533</v>
      </c>
      <c r="F195" t="str">
        <f>VLOOKUP(E195,Customer_Dim!A:F,4,TRUE)</f>
        <v>Male</v>
      </c>
      <c r="G195">
        <f>VLOOKUP(E195,Customer_Dim!A:F,3,TRUE)</f>
        <v>37</v>
      </c>
      <c r="H195" t="s">
        <v>1538</v>
      </c>
      <c r="I195" t="str">
        <f>VLOOKUP(H195,Product_Dim!A:C,2,TRUE)</f>
        <v>Men's Sports Shorts</v>
      </c>
      <c r="J195" t="str">
        <f>VLOOKUP(H195,Product_Dim!A:C,3,TRUE)</f>
        <v>Clothing</v>
      </c>
      <c r="K195" t="str">
        <f>VLOOKUP(H195,Product_Dim!A:D,4,TRUE)</f>
        <v>Bottoms</v>
      </c>
      <c r="L195" t="s">
        <v>1747</v>
      </c>
      <c r="M195" t="str">
        <f>VLOOKUP(L195,Store_Dim!A:E,2,TRUE)</f>
        <v>Mann-Austin</v>
      </c>
      <c r="N195" t="str">
        <f>VLOOKUP(L195,Store_Dim!A:E,3,TRUE)</f>
        <v>East</v>
      </c>
      <c r="O195" t="str">
        <f>VLOOKUP(L195,Store_Dim!A:E,4,TRUE)</f>
        <v>Vasquezborough</v>
      </c>
      <c r="P195" t="str">
        <f>VLOOKUP(L195,Store_Dim!A:E,5,TRUE)</f>
        <v>Online</v>
      </c>
      <c r="Q195" t="s">
        <v>1802</v>
      </c>
      <c r="R195">
        <v>1</v>
      </c>
      <c r="S195" s="7">
        <v>3.0000000000000027E-2</v>
      </c>
      <c r="T195" s="11">
        <f t="shared" si="3"/>
        <v>271.76</v>
      </c>
      <c r="U195" s="11">
        <v>263.60719999999998</v>
      </c>
    </row>
    <row r="196" spans="1:21" x14ac:dyDescent="0.25">
      <c r="A196" t="s">
        <v>1998</v>
      </c>
      <c r="B196" s="9">
        <v>45618</v>
      </c>
      <c r="C196">
        <v>11</v>
      </c>
      <c r="D196">
        <v>2024</v>
      </c>
      <c r="E196" t="s">
        <v>1004</v>
      </c>
      <c r="F196" t="str">
        <f>VLOOKUP(E196,Customer_Dim!A:F,4,TRUE)</f>
        <v>Female</v>
      </c>
      <c r="G196">
        <f>VLOOKUP(E196,Customer_Dim!A:F,3,TRUE)</f>
        <v>64</v>
      </c>
      <c r="H196" t="s">
        <v>1624</v>
      </c>
      <c r="I196" t="str">
        <f>VLOOKUP(H196,Product_Dim!A:C,2,TRUE)</f>
        <v>Men's Roll-On Perfume</v>
      </c>
      <c r="J196" t="str">
        <f>VLOOKUP(H196,Product_Dim!A:C,3,TRUE)</f>
        <v>Beauty</v>
      </c>
      <c r="K196" t="str">
        <f>VLOOKUP(H196,Product_Dim!A:D,4,TRUE)</f>
        <v>Fragrance</v>
      </c>
      <c r="L196" t="s">
        <v>1767</v>
      </c>
      <c r="M196" t="str">
        <f>VLOOKUP(L196,Store_Dim!A:E,2,TRUE)</f>
        <v>Martinez, Adkins and Johnson</v>
      </c>
      <c r="N196" t="str">
        <f>VLOOKUP(L196,Store_Dim!A:E,3,TRUE)</f>
        <v>North</v>
      </c>
      <c r="O196" t="str">
        <f>VLOOKUP(L196,Store_Dim!A:E,4,TRUE)</f>
        <v>Danielmouth</v>
      </c>
      <c r="P196" t="str">
        <f>VLOOKUP(L196,Store_Dim!A:E,5,TRUE)</f>
        <v>Flagship</v>
      </c>
      <c r="Q196" t="s">
        <v>1807</v>
      </c>
      <c r="R196">
        <v>3</v>
      </c>
      <c r="S196" s="7">
        <v>0.24</v>
      </c>
      <c r="T196" s="11">
        <f t="shared" si="3"/>
        <v>958.14999999999986</v>
      </c>
      <c r="U196" s="11">
        <v>2184.5819999999999</v>
      </c>
    </row>
    <row r="197" spans="1:21" hidden="1" x14ac:dyDescent="0.25">
      <c r="A197" t="s">
        <v>1999</v>
      </c>
      <c r="B197" s="9">
        <v>45290</v>
      </c>
      <c r="C197">
        <v>12</v>
      </c>
      <c r="D197">
        <v>2023</v>
      </c>
      <c r="E197" t="s">
        <v>1306</v>
      </c>
      <c r="F197" t="str">
        <f>VLOOKUP(E197,Customer_Dim!A:F,4,TRUE)</f>
        <v>Female</v>
      </c>
      <c r="G197">
        <f>VLOOKUP(E197,Customer_Dim!A:F,3,TRUE)</f>
        <v>18</v>
      </c>
      <c r="H197" t="s">
        <v>1646</v>
      </c>
      <c r="I197" t="str">
        <f>VLOOKUP(H197,Product_Dim!A:C,2,TRUE)</f>
        <v>Luxury Perfume Spray</v>
      </c>
      <c r="J197" t="str">
        <f>VLOOKUP(H197,Product_Dim!A:C,3,TRUE)</f>
        <v>Beauty</v>
      </c>
      <c r="K197" t="str">
        <f>VLOOKUP(H197,Product_Dim!A:D,4,TRUE)</f>
        <v>Fragrance</v>
      </c>
      <c r="L197" t="s">
        <v>1785</v>
      </c>
      <c r="M197" t="str">
        <f>VLOOKUP(L197,Store_Dim!A:E,2,TRUE)</f>
        <v>Holloway Ltd</v>
      </c>
      <c r="N197" t="str">
        <f>VLOOKUP(L197,Store_Dim!A:E,3,TRUE)</f>
        <v>North</v>
      </c>
      <c r="O197" t="str">
        <f>VLOOKUP(L197,Store_Dim!A:E,4,TRUE)</f>
        <v>Bensonhaven</v>
      </c>
      <c r="P197" t="str">
        <f>VLOOKUP(L197,Store_Dim!A:E,5,TRUE)</f>
        <v>Flagship</v>
      </c>
      <c r="Q197" t="s">
        <v>1802</v>
      </c>
      <c r="R197">
        <v>1</v>
      </c>
      <c r="S197" s="7">
        <v>3.0000000000000027E-2</v>
      </c>
      <c r="T197" s="11">
        <f t="shared" si="3"/>
        <v>889.19</v>
      </c>
      <c r="U197" s="11">
        <v>862.51430000000005</v>
      </c>
    </row>
    <row r="198" spans="1:21" hidden="1" x14ac:dyDescent="0.25">
      <c r="A198" t="s">
        <v>2000</v>
      </c>
      <c r="B198" s="9">
        <v>45904</v>
      </c>
      <c r="C198">
        <v>9</v>
      </c>
      <c r="D198">
        <v>2025</v>
      </c>
      <c r="E198" t="s">
        <v>1412</v>
      </c>
      <c r="F198" t="str">
        <f>VLOOKUP(E198,Customer_Dim!A:F,4,TRUE)</f>
        <v>Female</v>
      </c>
      <c r="G198">
        <f>VLOOKUP(E198,Customer_Dim!A:F,3,TRUE)</f>
        <v>45</v>
      </c>
      <c r="H198" t="s">
        <v>1640</v>
      </c>
      <c r="I198" t="str">
        <f>VLOOKUP(H198,Product_Dim!A:C,2,TRUE)</f>
        <v>Foam Roller</v>
      </c>
      <c r="J198" t="str">
        <f>VLOOKUP(H198,Product_Dim!A:C,3,TRUE)</f>
        <v>Sports</v>
      </c>
      <c r="K198" t="str">
        <f>VLOOKUP(H198,Product_Dim!A:D,4,TRUE)</f>
        <v>Fitness</v>
      </c>
      <c r="L198" t="s">
        <v>1782</v>
      </c>
      <c r="M198" t="str">
        <f>VLOOKUP(L198,Store_Dim!A:E,2,TRUE)</f>
        <v>Frederick-Wright</v>
      </c>
      <c r="N198" t="str">
        <f>VLOOKUP(L198,Store_Dim!A:E,3,TRUE)</f>
        <v>West</v>
      </c>
      <c r="O198" t="str">
        <f>VLOOKUP(L198,Store_Dim!A:E,4,TRUE)</f>
        <v>New Jimmymouth</v>
      </c>
      <c r="P198" t="str">
        <f>VLOOKUP(L198,Store_Dim!A:E,5,TRUE)</f>
        <v>Flagship</v>
      </c>
      <c r="Q198" t="s">
        <v>1807</v>
      </c>
      <c r="R198">
        <v>4</v>
      </c>
      <c r="S198" s="7">
        <v>5.0000000000000044E-2</v>
      </c>
      <c r="T198" s="11">
        <f t="shared" si="3"/>
        <v>689.67000000000007</v>
      </c>
      <c r="U198" s="11">
        <v>2620.7460000000001</v>
      </c>
    </row>
    <row r="199" spans="1:21" hidden="1" x14ac:dyDescent="0.25">
      <c r="A199" t="s">
        <v>2001</v>
      </c>
      <c r="B199" s="9">
        <v>45227</v>
      </c>
      <c r="C199">
        <v>10</v>
      </c>
      <c r="D199">
        <v>2023</v>
      </c>
      <c r="E199" t="s">
        <v>453</v>
      </c>
      <c r="F199" t="str">
        <f>VLOOKUP(E199,Customer_Dim!A:F,4,TRUE)</f>
        <v>Female</v>
      </c>
      <c r="G199">
        <f>VLOOKUP(E199,Customer_Dim!A:F,3,TRUE)</f>
        <v>33</v>
      </c>
      <c r="H199" t="s">
        <v>1614</v>
      </c>
      <c r="I199" t="str">
        <f>VLOOKUP(H199,Product_Dim!A:C,2,TRUE)</f>
        <v>Adjustable Jump Rope</v>
      </c>
      <c r="J199" t="str">
        <f>VLOOKUP(H199,Product_Dim!A:C,3,TRUE)</f>
        <v>Sports</v>
      </c>
      <c r="K199" t="str">
        <f>VLOOKUP(H199,Product_Dim!A:D,4,TRUE)</f>
        <v>Fitness</v>
      </c>
      <c r="L199" t="s">
        <v>1770</v>
      </c>
      <c r="M199" t="str">
        <f>VLOOKUP(L199,Store_Dim!A:E,2,TRUE)</f>
        <v>Martinez, Adkins and Johnson</v>
      </c>
      <c r="N199" t="str">
        <f>VLOOKUP(L199,Store_Dim!A:E,3,TRUE)</f>
        <v>North</v>
      </c>
      <c r="O199" t="str">
        <f>VLOOKUP(L199,Store_Dim!A:E,4,TRUE)</f>
        <v>Danielmouth</v>
      </c>
      <c r="P199" t="str">
        <f>VLOOKUP(L199,Store_Dim!A:E,5,TRUE)</f>
        <v>Flagship</v>
      </c>
      <c r="Q199" t="s">
        <v>1804</v>
      </c>
      <c r="R199">
        <v>1</v>
      </c>
      <c r="S199" s="7">
        <v>3.0000000000000027E-2</v>
      </c>
      <c r="T199" s="11">
        <f t="shared" si="3"/>
        <v>541.24</v>
      </c>
      <c r="U199" s="11">
        <v>525.00279999999998</v>
      </c>
    </row>
    <row r="200" spans="1:21" x14ac:dyDescent="0.25">
      <c r="A200" t="s">
        <v>2002</v>
      </c>
      <c r="B200" s="9">
        <v>45600</v>
      </c>
      <c r="C200">
        <v>11</v>
      </c>
      <c r="D200">
        <v>2024</v>
      </c>
      <c r="E200" t="s">
        <v>1367</v>
      </c>
      <c r="F200" t="str">
        <f>VLOOKUP(E200,Customer_Dim!A:F,4,TRUE)</f>
        <v>Female</v>
      </c>
      <c r="G200">
        <f>VLOOKUP(E200,Customer_Dim!A:F,3,TRUE)</f>
        <v>64</v>
      </c>
      <c r="H200" t="s">
        <v>1688</v>
      </c>
      <c r="I200" t="str">
        <f>VLOOKUP(H200,Product_Dim!A:C,2,TRUE)</f>
        <v>Badminton Racket Set</v>
      </c>
      <c r="J200" t="str">
        <f>VLOOKUP(H200,Product_Dim!A:C,3,TRUE)</f>
        <v>Sports</v>
      </c>
      <c r="K200" t="str">
        <f>VLOOKUP(H200,Product_Dim!A:D,4,TRUE)</f>
        <v>Equipment</v>
      </c>
      <c r="L200" t="s">
        <v>1754</v>
      </c>
      <c r="M200" t="str">
        <f>VLOOKUP(L200,Store_Dim!A:E,2,TRUE)</f>
        <v>Mann-Austin</v>
      </c>
      <c r="N200" t="str">
        <f>VLOOKUP(L200,Store_Dim!A:E,3,TRUE)</f>
        <v>East</v>
      </c>
      <c r="O200" t="str">
        <f>VLOOKUP(L200,Store_Dim!A:E,4,TRUE)</f>
        <v>Vasquezborough</v>
      </c>
      <c r="P200" t="str">
        <f>VLOOKUP(L200,Store_Dim!A:E,5,TRUE)</f>
        <v>Online</v>
      </c>
      <c r="Q200" t="s">
        <v>1804</v>
      </c>
      <c r="R200">
        <v>1</v>
      </c>
      <c r="S200" s="7">
        <v>0.16000000000000003</v>
      </c>
      <c r="T200" s="11">
        <f t="shared" si="3"/>
        <v>454.71</v>
      </c>
      <c r="U200" s="11">
        <v>381.95639999999997</v>
      </c>
    </row>
    <row r="201" spans="1:21" x14ac:dyDescent="0.25">
      <c r="A201" t="s">
        <v>2003</v>
      </c>
      <c r="B201" s="9">
        <v>45646</v>
      </c>
      <c r="C201">
        <v>12</v>
      </c>
      <c r="D201">
        <v>2024</v>
      </c>
      <c r="E201" t="s">
        <v>146</v>
      </c>
      <c r="F201" t="str">
        <f>VLOOKUP(E201,Customer_Dim!A:F,4,TRUE)</f>
        <v>Female</v>
      </c>
      <c r="G201">
        <f>VLOOKUP(E201,Customer_Dim!A:F,3,TRUE)</f>
        <v>35</v>
      </c>
      <c r="H201" t="s">
        <v>1658</v>
      </c>
      <c r="I201" t="str">
        <f>VLOOKUP(H201,Product_Dim!A:C,2,TRUE)</f>
        <v>Women's Hair Dryer Brush</v>
      </c>
      <c r="J201" t="str">
        <f>VLOOKUP(H201,Product_Dim!A:C,3,TRUE)</f>
        <v>Beauty</v>
      </c>
      <c r="K201" t="str">
        <f>VLOOKUP(H201,Product_Dim!A:D,4,TRUE)</f>
        <v>Haircare</v>
      </c>
      <c r="L201" t="s">
        <v>1751</v>
      </c>
      <c r="M201" t="str">
        <f>VLOOKUP(L201,Store_Dim!A:E,2,TRUE)</f>
        <v>Mann-Austin</v>
      </c>
      <c r="N201" t="str">
        <f>VLOOKUP(L201,Store_Dim!A:E,3,TRUE)</f>
        <v>East</v>
      </c>
      <c r="O201" t="str">
        <f>VLOOKUP(L201,Store_Dim!A:E,4,TRUE)</f>
        <v>Vasquezborough</v>
      </c>
      <c r="P201" t="str">
        <f>VLOOKUP(L201,Store_Dim!A:E,5,TRUE)</f>
        <v>Online</v>
      </c>
      <c r="Q201" t="s">
        <v>1802</v>
      </c>
      <c r="R201">
        <v>2</v>
      </c>
      <c r="S201" s="7">
        <v>0.26</v>
      </c>
      <c r="T201" s="11">
        <f t="shared" si="3"/>
        <v>397.63</v>
      </c>
      <c r="U201" s="11">
        <v>588.49239999999998</v>
      </c>
    </row>
    <row r="202" spans="1:21" hidden="1" x14ac:dyDescent="0.25">
      <c r="A202" t="s">
        <v>2004</v>
      </c>
      <c r="B202" s="9">
        <v>45725</v>
      </c>
      <c r="C202">
        <v>3</v>
      </c>
      <c r="D202">
        <v>2025</v>
      </c>
      <c r="E202" t="s">
        <v>557</v>
      </c>
      <c r="F202" t="str">
        <f>VLOOKUP(E202,Customer_Dim!A:F,4,TRUE)</f>
        <v>Male</v>
      </c>
      <c r="G202">
        <f>VLOOKUP(E202,Customer_Dim!A:F,3,TRUE)</f>
        <v>18</v>
      </c>
      <c r="H202" t="s">
        <v>1692</v>
      </c>
      <c r="I202" t="str">
        <f>VLOOKUP(H202,Product_Dim!A:C,2,TRUE)</f>
        <v>Hydrating Face Cleanser</v>
      </c>
      <c r="J202" t="str">
        <f>VLOOKUP(H202,Product_Dim!A:C,3,TRUE)</f>
        <v>Beauty</v>
      </c>
      <c r="K202" t="str">
        <f>VLOOKUP(H202,Product_Dim!A:D,4,TRUE)</f>
        <v>Skincare</v>
      </c>
      <c r="L202" t="s">
        <v>1754</v>
      </c>
      <c r="M202" t="str">
        <f>VLOOKUP(L202,Store_Dim!A:E,2,TRUE)</f>
        <v>Mann-Austin</v>
      </c>
      <c r="N202" t="str">
        <f>VLOOKUP(L202,Store_Dim!A:E,3,TRUE)</f>
        <v>East</v>
      </c>
      <c r="O202" t="str">
        <f>VLOOKUP(L202,Store_Dim!A:E,4,TRUE)</f>
        <v>Vasquezborough</v>
      </c>
      <c r="P202" t="str">
        <f>VLOOKUP(L202,Store_Dim!A:E,5,TRUE)</f>
        <v>Online</v>
      </c>
      <c r="Q202" t="s">
        <v>1804</v>
      </c>
      <c r="R202">
        <v>3</v>
      </c>
      <c r="S202" s="7">
        <v>0.26000000000000012</v>
      </c>
      <c r="T202" s="11">
        <f t="shared" si="3"/>
        <v>748.56000000000017</v>
      </c>
      <c r="U202" s="11">
        <v>1661.8032000000003</v>
      </c>
    </row>
    <row r="203" spans="1:21" hidden="1" x14ac:dyDescent="0.25">
      <c r="A203" t="s">
        <v>2005</v>
      </c>
      <c r="B203" s="9">
        <v>45742</v>
      </c>
      <c r="C203">
        <v>3</v>
      </c>
      <c r="D203">
        <v>2025</v>
      </c>
      <c r="E203" t="s">
        <v>479</v>
      </c>
      <c r="F203" t="str">
        <f>VLOOKUP(E203,Customer_Dim!A:F,4,TRUE)</f>
        <v>Female</v>
      </c>
      <c r="G203">
        <f>VLOOKUP(E203,Customer_Dim!A:F,3,TRUE)</f>
        <v>62</v>
      </c>
      <c r="H203" t="s">
        <v>1592</v>
      </c>
      <c r="I203" t="str">
        <f>VLOOKUP(H203,Product_Dim!A:C,2,TRUE)</f>
        <v>Modern Wall Clock</v>
      </c>
      <c r="J203" t="str">
        <f>VLOOKUP(H203,Product_Dim!A:C,3,TRUE)</f>
        <v>Home</v>
      </c>
      <c r="K203" t="str">
        <f>VLOOKUP(H203,Product_Dim!A:D,4,TRUE)</f>
        <v>Decor</v>
      </c>
      <c r="L203" t="s">
        <v>1747</v>
      </c>
      <c r="M203" t="str">
        <f>VLOOKUP(L203,Store_Dim!A:E,2,TRUE)</f>
        <v>Mann-Austin</v>
      </c>
      <c r="N203" t="str">
        <f>VLOOKUP(L203,Store_Dim!A:E,3,TRUE)</f>
        <v>East</v>
      </c>
      <c r="O203" t="str">
        <f>VLOOKUP(L203,Store_Dim!A:E,4,TRUE)</f>
        <v>Vasquezborough</v>
      </c>
      <c r="P203" t="str">
        <f>VLOOKUP(L203,Store_Dim!A:E,5,TRUE)</f>
        <v>Online</v>
      </c>
      <c r="Q203" t="s">
        <v>1802</v>
      </c>
      <c r="R203">
        <v>1</v>
      </c>
      <c r="S203" s="7">
        <v>0.15000000000000002</v>
      </c>
      <c r="T203" s="11">
        <f t="shared" si="3"/>
        <v>885.72</v>
      </c>
      <c r="U203" s="11">
        <v>752.86199999999997</v>
      </c>
    </row>
    <row r="204" spans="1:21" hidden="1" x14ac:dyDescent="0.25">
      <c r="A204" t="s">
        <v>2006</v>
      </c>
      <c r="B204" s="9">
        <v>45750</v>
      </c>
      <c r="C204">
        <v>4</v>
      </c>
      <c r="D204">
        <v>2025</v>
      </c>
      <c r="E204" t="s">
        <v>373</v>
      </c>
      <c r="F204" t="str">
        <f>VLOOKUP(E204,Customer_Dim!A:F,4,TRUE)</f>
        <v>Male</v>
      </c>
      <c r="G204">
        <f>VLOOKUP(E204,Customer_Dim!A:F,3,TRUE)</f>
        <v>38</v>
      </c>
      <c r="H204" t="s">
        <v>1650</v>
      </c>
      <c r="I204" t="str">
        <f>VLOOKUP(H204,Product_Dim!A:C,2,TRUE)</f>
        <v>Laptop Cooling Pad</v>
      </c>
      <c r="J204" t="str">
        <f>VLOOKUP(H204,Product_Dim!A:C,3,TRUE)</f>
        <v>Electronics</v>
      </c>
      <c r="K204" t="str">
        <f>VLOOKUP(H204,Product_Dim!A:D,4,TRUE)</f>
        <v>Computer</v>
      </c>
      <c r="L204" t="s">
        <v>1735</v>
      </c>
      <c r="M204" t="str">
        <f>VLOOKUP(L204,Store_Dim!A:E,2,TRUE)</f>
        <v>Martinez, Adkins and Johnson</v>
      </c>
      <c r="N204" t="str">
        <f>VLOOKUP(L204,Store_Dim!A:E,3,TRUE)</f>
        <v>North</v>
      </c>
      <c r="O204" t="str">
        <f>VLOOKUP(L204,Store_Dim!A:E,4,TRUE)</f>
        <v>Danielmouth</v>
      </c>
      <c r="P204" t="str">
        <f>VLOOKUP(L204,Store_Dim!A:E,5,TRUE)</f>
        <v>Flagship</v>
      </c>
      <c r="Q204" t="s">
        <v>1807</v>
      </c>
      <c r="R204">
        <v>4</v>
      </c>
      <c r="S204" s="7">
        <v>0.28000000000000003</v>
      </c>
      <c r="T204" s="11">
        <f t="shared" si="3"/>
        <v>408.07000000000005</v>
      </c>
      <c r="U204" s="11">
        <v>1175.2416000000001</v>
      </c>
    </row>
    <row r="205" spans="1:21" x14ac:dyDescent="0.25">
      <c r="A205" t="s">
        <v>2007</v>
      </c>
      <c r="B205" s="9">
        <v>45327</v>
      </c>
      <c r="C205">
        <v>2</v>
      </c>
      <c r="D205">
        <v>2024</v>
      </c>
      <c r="E205" t="s">
        <v>1436</v>
      </c>
      <c r="F205" t="str">
        <f>VLOOKUP(E205,Customer_Dim!A:F,4,TRUE)</f>
        <v>Male</v>
      </c>
      <c r="G205">
        <f>VLOOKUP(E205,Customer_Dim!A:F,3,TRUE)</f>
        <v>42</v>
      </c>
      <c r="H205" t="s">
        <v>1594</v>
      </c>
      <c r="I205" t="str">
        <f>VLOOKUP(H205,Product_Dim!A:C,2,TRUE)</f>
        <v>Gaming Mechanical Keyboard</v>
      </c>
      <c r="J205" t="str">
        <f>VLOOKUP(H205,Product_Dim!A:C,3,TRUE)</f>
        <v>Electronics</v>
      </c>
      <c r="K205" t="str">
        <f>VLOOKUP(H205,Product_Dim!A:D,4,TRUE)</f>
        <v>Computer</v>
      </c>
      <c r="L205" t="s">
        <v>1764</v>
      </c>
      <c r="M205" t="str">
        <f>VLOOKUP(L205,Store_Dim!A:E,2,TRUE)</f>
        <v>Mann-Austin</v>
      </c>
      <c r="N205" t="str">
        <f>VLOOKUP(L205,Store_Dim!A:E,3,TRUE)</f>
        <v>East</v>
      </c>
      <c r="O205" t="str">
        <f>VLOOKUP(L205,Store_Dim!A:E,4,TRUE)</f>
        <v>Vasquezborough</v>
      </c>
      <c r="P205" t="str">
        <f>VLOOKUP(L205,Store_Dim!A:E,5,TRUE)</f>
        <v>Online</v>
      </c>
      <c r="Q205" t="s">
        <v>1804</v>
      </c>
      <c r="R205">
        <v>2</v>
      </c>
      <c r="S205" s="7">
        <v>0.28000000000000003</v>
      </c>
      <c r="T205" s="11">
        <f t="shared" si="3"/>
        <v>597.07000000000005</v>
      </c>
      <c r="U205" s="11">
        <v>859.7808</v>
      </c>
    </row>
    <row r="206" spans="1:21" x14ac:dyDescent="0.25">
      <c r="A206" t="s">
        <v>2008</v>
      </c>
      <c r="B206" s="9">
        <v>45465</v>
      </c>
      <c r="C206">
        <v>6</v>
      </c>
      <c r="D206">
        <v>2024</v>
      </c>
      <c r="E206" t="s">
        <v>94</v>
      </c>
      <c r="F206" t="str">
        <f>VLOOKUP(E206,Customer_Dim!A:F,4,TRUE)</f>
        <v>Female</v>
      </c>
      <c r="G206">
        <f>VLOOKUP(E206,Customer_Dim!A:F,3,TRUE)</f>
        <v>33</v>
      </c>
      <c r="H206" t="s">
        <v>1660</v>
      </c>
      <c r="I206" t="str">
        <f>VLOOKUP(H206,Product_Dim!A:C,2,TRUE)</f>
        <v>Smart LED Light Strip</v>
      </c>
      <c r="J206" t="str">
        <f>VLOOKUP(H206,Product_Dim!A:C,3,TRUE)</f>
        <v>Electronics</v>
      </c>
      <c r="K206" t="str">
        <f>VLOOKUP(H206,Product_Dim!A:D,4,TRUE)</f>
        <v>Accessories</v>
      </c>
      <c r="L206" t="s">
        <v>1764</v>
      </c>
      <c r="M206" t="str">
        <f>VLOOKUP(L206,Store_Dim!A:E,2,TRUE)</f>
        <v>Mann-Austin</v>
      </c>
      <c r="N206" t="str">
        <f>VLOOKUP(L206,Store_Dim!A:E,3,TRUE)</f>
        <v>East</v>
      </c>
      <c r="O206" t="str">
        <f>VLOOKUP(L206,Store_Dim!A:E,4,TRUE)</f>
        <v>Vasquezborough</v>
      </c>
      <c r="P206" t="str">
        <f>VLOOKUP(L206,Store_Dim!A:E,5,TRUE)</f>
        <v>Online</v>
      </c>
      <c r="Q206" t="s">
        <v>1807</v>
      </c>
      <c r="R206">
        <v>3</v>
      </c>
      <c r="S206" s="7">
        <v>0.11999999999999988</v>
      </c>
      <c r="T206" s="11">
        <f t="shared" si="3"/>
        <v>723.4699999999998</v>
      </c>
      <c r="U206" s="11">
        <v>1909.9607999999998</v>
      </c>
    </row>
    <row r="207" spans="1:21" hidden="1" x14ac:dyDescent="0.25">
      <c r="A207" t="s">
        <v>2009</v>
      </c>
      <c r="B207" s="9">
        <v>45883</v>
      </c>
      <c r="C207">
        <v>8</v>
      </c>
      <c r="D207">
        <v>2025</v>
      </c>
      <c r="E207" t="s">
        <v>1336</v>
      </c>
      <c r="F207" t="str">
        <f>VLOOKUP(E207,Customer_Dim!A:F,4,TRUE)</f>
        <v>Female</v>
      </c>
      <c r="G207">
        <f>VLOOKUP(E207,Customer_Dim!A:F,3,TRUE)</f>
        <v>47</v>
      </c>
      <c r="H207" t="s">
        <v>1702</v>
      </c>
      <c r="I207" t="str">
        <f>VLOOKUP(H207,Product_Dim!A:C,2,TRUE)</f>
        <v>Sports Wrist Sweatbands</v>
      </c>
      <c r="J207" t="str">
        <f>VLOOKUP(H207,Product_Dim!A:C,3,TRUE)</f>
        <v>Sports</v>
      </c>
      <c r="K207" t="str">
        <f>VLOOKUP(H207,Product_Dim!A:D,4,TRUE)</f>
        <v>Accessories</v>
      </c>
      <c r="L207" t="s">
        <v>1751</v>
      </c>
      <c r="M207" t="str">
        <f>VLOOKUP(L207,Store_Dim!A:E,2,TRUE)</f>
        <v>Mann-Austin</v>
      </c>
      <c r="N207" t="str">
        <f>VLOOKUP(L207,Store_Dim!A:E,3,TRUE)</f>
        <v>East</v>
      </c>
      <c r="O207" t="str">
        <f>VLOOKUP(L207,Store_Dim!A:E,4,TRUE)</f>
        <v>Vasquezborough</v>
      </c>
      <c r="P207" t="str">
        <f>VLOOKUP(L207,Store_Dim!A:E,5,TRUE)</f>
        <v>Online</v>
      </c>
      <c r="Q207" t="s">
        <v>1802</v>
      </c>
      <c r="R207">
        <v>1</v>
      </c>
      <c r="S207" s="7">
        <v>0.21999999999999997</v>
      </c>
      <c r="T207" s="11">
        <f t="shared" si="3"/>
        <v>479.92999999999995</v>
      </c>
      <c r="U207" s="11">
        <v>374.34539999999998</v>
      </c>
    </row>
    <row r="208" spans="1:21" x14ac:dyDescent="0.25">
      <c r="A208" t="s">
        <v>2010</v>
      </c>
      <c r="B208" s="9">
        <v>45445</v>
      </c>
      <c r="C208">
        <v>6</v>
      </c>
      <c r="D208">
        <v>2024</v>
      </c>
      <c r="E208" t="s">
        <v>770</v>
      </c>
      <c r="F208" t="str">
        <f>VLOOKUP(E208,Customer_Dim!A:F,4,TRUE)</f>
        <v>Female</v>
      </c>
      <c r="G208">
        <f>VLOOKUP(E208,Customer_Dim!A:F,3,TRUE)</f>
        <v>56</v>
      </c>
      <c r="H208" t="s">
        <v>1594</v>
      </c>
      <c r="I208" t="str">
        <f>VLOOKUP(H208,Product_Dim!A:C,2,TRUE)</f>
        <v>Gaming Mechanical Keyboard</v>
      </c>
      <c r="J208" t="str">
        <f>VLOOKUP(H208,Product_Dim!A:C,3,TRUE)</f>
        <v>Electronics</v>
      </c>
      <c r="K208" t="str">
        <f>VLOOKUP(H208,Product_Dim!A:D,4,TRUE)</f>
        <v>Computer</v>
      </c>
      <c r="L208" t="s">
        <v>1782</v>
      </c>
      <c r="M208" t="str">
        <f>VLOOKUP(L208,Store_Dim!A:E,2,TRUE)</f>
        <v>Frederick-Wright</v>
      </c>
      <c r="N208" t="str">
        <f>VLOOKUP(L208,Store_Dim!A:E,3,TRUE)</f>
        <v>West</v>
      </c>
      <c r="O208" t="str">
        <f>VLOOKUP(L208,Store_Dim!A:E,4,TRUE)</f>
        <v>New Jimmymouth</v>
      </c>
      <c r="P208" t="str">
        <f>VLOOKUP(L208,Store_Dim!A:E,5,TRUE)</f>
        <v>Flagship</v>
      </c>
      <c r="Q208" t="s">
        <v>1807</v>
      </c>
      <c r="R208">
        <v>4</v>
      </c>
      <c r="S208" s="7">
        <v>0.20999999999999996</v>
      </c>
      <c r="T208" s="11">
        <f t="shared" si="3"/>
        <v>362.80999999999995</v>
      </c>
      <c r="U208" s="11">
        <v>1146.4795999999999</v>
      </c>
    </row>
    <row r="209" spans="1:21" x14ac:dyDescent="0.25">
      <c r="A209" t="s">
        <v>2011</v>
      </c>
      <c r="B209" s="9">
        <v>45640</v>
      </c>
      <c r="C209">
        <v>12</v>
      </c>
      <c r="D209">
        <v>2024</v>
      </c>
      <c r="E209" t="s">
        <v>601</v>
      </c>
      <c r="F209" t="str">
        <f>VLOOKUP(E209,Customer_Dim!A:F,4,TRUE)</f>
        <v>Female</v>
      </c>
      <c r="G209">
        <f>VLOOKUP(E209,Customer_Dim!A:F,3,TRUE)</f>
        <v>54</v>
      </c>
      <c r="H209" t="s">
        <v>1684</v>
      </c>
      <c r="I209" t="str">
        <f>VLOOKUP(H209,Product_Dim!A:C,2,TRUE)</f>
        <v>Decorative Lamp Shade</v>
      </c>
      <c r="J209" t="str">
        <f>VLOOKUP(H209,Product_Dim!A:C,3,TRUE)</f>
        <v>Home</v>
      </c>
      <c r="K209" t="str">
        <f>VLOOKUP(H209,Product_Dim!A:D,4,TRUE)</f>
        <v>Lighting</v>
      </c>
      <c r="L209" t="s">
        <v>1744</v>
      </c>
      <c r="M209" t="str">
        <f>VLOOKUP(L209,Store_Dim!A:E,2,TRUE)</f>
        <v>Mann-Austin</v>
      </c>
      <c r="N209" t="str">
        <f>VLOOKUP(L209,Store_Dim!A:E,3,TRUE)</f>
        <v>East</v>
      </c>
      <c r="O209" t="str">
        <f>VLOOKUP(L209,Store_Dim!A:E,4,TRUE)</f>
        <v>Vasquezborough</v>
      </c>
      <c r="P209" t="str">
        <f>VLOOKUP(L209,Store_Dim!A:E,5,TRUE)</f>
        <v>Online</v>
      </c>
      <c r="Q209" t="s">
        <v>1804</v>
      </c>
      <c r="R209">
        <v>1</v>
      </c>
      <c r="S209" s="7">
        <v>1.0000000000000009E-2</v>
      </c>
      <c r="T209" s="11">
        <f t="shared" si="3"/>
        <v>127.11</v>
      </c>
      <c r="U209" s="11">
        <v>125.8389</v>
      </c>
    </row>
    <row r="210" spans="1:21" x14ac:dyDescent="0.25">
      <c r="A210" t="s">
        <v>2012</v>
      </c>
      <c r="B210" s="9">
        <v>45411</v>
      </c>
      <c r="C210">
        <v>4</v>
      </c>
      <c r="D210">
        <v>2024</v>
      </c>
      <c r="E210" t="s">
        <v>598</v>
      </c>
      <c r="F210" t="str">
        <f>VLOOKUP(E210,Customer_Dim!A:F,4,TRUE)</f>
        <v>Female</v>
      </c>
      <c r="G210">
        <f>VLOOKUP(E210,Customer_Dim!A:F,3,TRUE)</f>
        <v>46</v>
      </c>
      <c r="H210" t="s">
        <v>1594</v>
      </c>
      <c r="I210" t="str">
        <f>VLOOKUP(H210,Product_Dim!A:C,2,TRUE)</f>
        <v>Gaming Mechanical Keyboard</v>
      </c>
      <c r="J210" t="str">
        <f>VLOOKUP(H210,Product_Dim!A:C,3,TRUE)</f>
        <v>Electronics</v>
      </c>
      <c r="K210" t="str">
        <f>VLOOKUP(H210,Product_Dim!A:D,4,TRUE)</f>
        <v>Computer</v>
      </c>
      <c r="L210" t="s">
        <v>1785</v>
      </c>
      <c r="M210" t="str">
        <f>VLOOKUP(L210,Store_Dim!A:E,2,TRUE)</f>
        <v>Holloway Ltd</v>
      </c>
      <c r="N210" t="str">
        <f>VLOOKUP(L210,Store_Dim!A:E,3,TRUE)</f>
        <v>North</v>
      </c>
      <c r="O210" t="str">
        <f>VLOOKUP(L210,Store_Dim!A:E,4,TRUE)</f>
        <v>Bensonhaven</v>
      </c>
      <c r="P210" t="str">
        <f>VLOOKUP(L210,Store_Dim!A:E,5,TRUE)</f>
        <v>Flagship</v>
      </c>
      <c r="Q210" t="s">
        <v>1802</v>
      </c>
      <c r="R210">
        <v>4</v>
      </c>
      <c r="S210" s="7">
        <v>4.0000000000000036E-2</v>
      </c>
      <c r="T210" s="11">
        <f t="shared" si="3"/>
        <v>931.26</v>
      </c>
      <c r="U210" s="11">
        <v>3576.0383999999999</v>
      </c>
    </row>
    <row r="211" spans="1:21" hidden="1" x14ac:dyDescent="0.25">
      <c r="A211" t="s">
        <v>2013</v>
      </c>
      <c r="B211" s="9">
        <v>45224</v>
      </c>
      <c r="C211">
        <v>10</v>
      </c>
      <c r="D211">
        <v>2023</v>
      </c>
      <c r="E211" t="s">
        <v>1144</v>
      </c>
      <c r="F211" t="str">
        <f>VLOOKUP(E211,Customer_Dim!A:F,4,TRUE)</f>
        <v>Female</v>
      </c>
      <c r="G211">
        <f>VLOOKUP(E211,Customer_Dim!A:F,3,TRUE)</f>
        <v>21</v>
      </c>
      <c r="H211" t="s">
        <v>1660</v>
      </c>
      <c r="I211" t="str">
        <f>VLOOKUP(H211,Product_Dim!A:C,2,TRUE)</f>
        <v>Smart LED Light Strip</v>
      </c>
      <c r="J211" t="str">
        <f>VLOOKUP(H211,Product_Dim!A:C,3,TRUE)</f>
        <v>Electronics</v>
      </c>
      <c r="K211" t="str">
        <f>VLOOKUP(H211,Product_Dim!A:D,4,TRUE)</f>
        <v>Accessories</v>
      </c>
      <c r="L211" t="s">
        <v>1760</v>
      </c>
      <c r="M211" t="str">
        <f>VLOOKUP(L211,Store_Dim!A:E,2,TRUE)</f>
        <v>Mann-Austin</v>
      </c>
      <c r="N211" t="str">
        <f>VLOOKUP(L211,Store_Dim!A:E,3,TRUE)</f>
        <v>East</v>
      </c>
      <c r="O211" t="str">
        <f>VLOOKUP(L211,Store_Dim!A:E,4,TRUE)</f>
        <v>Vasquezborough</v>
      </c>
      <c r="P211" t="str">
        <f>VLOOKUP(L211,Store_Dim!A:E,5,TRUE)</f>
        <v>Online</v>
      </c>
      <c r="Q211" t="s">
        <v>1804</v>
      </c>
      <c r="R211">
        <v>1</v>
      </c>
      <c r="S211" s="7">
        <v>4.0000000000000036E-2</v>
      </c>
      <c r="T211" s="11">
        <f t="shared" si="3"/>
        <v>620.80999999999995</v>
      </c>
      <c r="U211" s="11">
        <v>595.97759999999994</v>
      </c>
    </row>
    <row r="212" spans="1:21" x14ac:dyDescent="0.25">
      <c r="A212" t="s">
        <v>2014</v>
      </c>
      <c r="B212" s="9">
        <v>45497</v>
      </c>
      <c r="C212">
        <v>7</v>
      </c>
      <c r="D212">
        <v>2024</v>
      </c>
      <c r="E212" t="s">
        <v>330</v>
      </c>
      <c r="F212" t="str">
        <f>VLOOKUP(E212,Customer_Dim!A:F,4,TRUE)</f>
        <v>Female</v>
      </c>
      <c r="G212">
        <f>VLOOKUP(E212,Customer_Dim!A:F,3,TRUE)</f>
        <v>43</v>
      </c>
      <c r="H212" t="s">
        <v>1626</v>
      </c>
      <c r="I212" t="str">
        <f>VLOOKUP(H212,Product_Dim!A:C,2,TRUE)</f>
        <v>Boxing Hand Wraps</v>
      </c>
      <c r="J212" t="str">
        <f>VLOOKUP(H212,Product_Dim!A:C,3,TRUE)</f>
        <v>Sports</v>
      </c>
      <c r="K212" t="str">
        <f>VLOOKUP(H212,Product_Dim!A:D,4,TRUE)</f>
        <v>Fitness</v>
      </c>
      <c r="L212" t="s">
        <v>1739</v>
      </c>
      <c r="M212" t="str">
        <f>VLOOKUP(L212,Store_Dim!A:E,2,TRUE)</f>
        <v>Mann-Austin</v>
      </c>
      <c r="N212" t="str">
        <f>VLOOKUP(L212,Store_Dim!A:E,3,TRUE)</f>
        <v>East</v>
      </c>
      <c r="O212" t="str">
        <f>VLOOKUP(L212,Store_Dim!A:E,4,TRUE)</f>
        <v>Vasquezborough</v>
      </c>
      <c r="P212" t="str">
        <f>VLOOKUP(L212,Store_Dim!A:E,5,TRUE)</f>
        <v>Online</v>
      </c>
      <c r="Q212" t="s">
        <v>1807</v>
      </c>
      <c r="R212">
        <v>1</v>
      </c>
      <c r="S212" s="7">
        <v>0.27</v>
      </c>
      <c r="T212" s="11">
        <f t="shared" si="3"/>
        <v>823.26</v>
      </c>
      <c r="U212" s="11">
        <v>600.97979999999995</v>
      </c>
    </row>
    <row r="213" spans="1:21" hidden="1" x14ac:dyDescent="0.25">
      <c r="A213" t="s">
        <v>2015</v>
      </c>
      <c r="B213" s="9">
        <v>45807</v>
      </c>
      <c r="C213">
        <v>5</v>
      </c>
      <c r="D213">
        <v>2025</v>
      </c>
      <c r="E213" t="s">
        <v>56</v>
      </c>
      <c r="F213" t="str">
        <f>VLOOKUP(E213,Customer_Dim!A:F,4,TRUE)</f>
        <v>Female</v>
      </c>
      <c r="G213">
        <f>VLOOKUP(E213,Customer_Dim!A:F,3,TRUE)</f>
        <v>55</v>
      </c>
      <c r="H213" t="s">
        <v>1580</v>
      </c>
      <c r="I213" t="str">
        <f>VLOOKUP(H213,Product_Dim!A:C,2,TRUE)</f>
        <v>Decorative Floor Vase</v>
      </c>
      <c r="J213" t="str">
        <f>VLOOKUP(H213,Product_Dim!A:C,3,TRUE)</f>
        <v>Home</v>
      </c>
      <c r="K213" t="str">
        <f>VLOOKUP(H213,Product_Dim!A:D,4,TRUE)</f>
        <v>Decor</v>
      </c>
      <c r="L213" t="s">
        <v>1760</v>
      </c>
      <c r="M213" t="str">
        <f>VLOOKUP(L213,Store_Dim!A:E,2,TRUE)</f>
        <v>Mann-Austin</v>
      </c>
      <c r="N213" t="str">
        <f>VLOOKUP(L213,Store_Dim!A:E,3,TRUE)</f>
        <v>East</v>
      </c>
      <c r="O213" t="str">
        <f>VLOOKUP(L213,Store_Dim!A:E,4,TRUE)</f>
        <v>Vasquezborough</v>
      </c>
      <c r="P213" t="str">
        <f>VLOOKUP(L213,Store_Dim!A:E,5,TRUE)</f>
        <v>Online</v>
      </c>
      <c r="Q213" t="s">
        <v>1807</v>
      </c>
      <c r="R213">
        <v>3</v>
      </c>
      <c r="S213" s="7">
        <v>0.26999999999999991</v>
      </c>
      <c r="T213" s="11">
        <f t="shared" si="3"/>
        <v>681.00999999999976</v>
      </c>
      <c r="U213" s="11">
        <v>1491.4118999999998</v>
      </c>
    </row>
    <row r="214" spans="1:21" hidden="1" x14ac:dyDescent="0.25">
      <c r="A214" t="s">
        <v>2016</v>
      </c>
      <c r="B214" s="9">
        <v>45942</v>
      </c>
      <c r="C214">
        <v>10</v>
      </c>
      <c r="D214">
        <v>2025</v>
      </c>
      <c r="E214" t="s">
        <v>1349</v>
      </c>
      <c r="F214" t="str">
        <f>VLOOKUP(E214,Customer_Dim!A:F,4,TRUE)</f>
        <v>Female</v>
      </c>
      <c r="G214">
        <f>VLOOKUP(E214,Customer_Dim!A:F,3,TRUE)</f>
        <v>42</v>
      </c>
      <c r="H214" t="s">
        <v>1638</v>
      </c>
      <c r="I214" t="str">
        <f>VLOOKUP(H214,Product_Dim!A:C,2,TRUE)</f>
        <v>Premium Blanket Throw</v>
      </c>
      <c r="J214" t="str">
        <f>VLOOKUP(H214,Product_Dim!A:C,3,TRUE)</f>
        <v>Home</v>
      </c>
      <c r="K214" t="str">
        <f>VLOOKUP(H214,Product_Dim!A:D,4,TRUE)</f>
        <v>Decor</v>
      </c>
      <c r="L214" t="s">
        <v>1791</v>
      </c>
      <c r="M214" t="str">
        <f>VLOOKUP(L214,Store_Dim!A:E,2,TRUE)</f>
        <v>Mann-Austin</v>
      </c>
      <c r="N214" t="str">
        <f>VLOOKUP(L214,Store_Dim!A:E,3,TRUE)</f>
        <v>East</v>
      </c>
      <c r="O214" t="str">
        <f>VLOOKUP(L214,Store_Dim!A:E,4,TRUE)</f>
        <v>Vasquezborough</v>
      </c>
      <c r="P214" t="str">
        <f>VLOOKUP(L214,Store_Dim!A:E,5,TRUE)</f>
        <v>Online</v>
      </c>
      <c r="Q214" t="s">
        <v>1802</v>
      </c>
      <c r="R214">
        <v>4</v>
      </c>
      <c r="S214" s="7">
        <v>0.13</v>
      </c>
      <c r="T214" s="11">
        <f t="shared" si="3"/>
        <v>119.83</v>
      </c>
      <c r="U214" s="11">
        <v>417.00839999999999</v>
      </c>
    </row>
    <row r="215" spans="1:21" x14ac:dyDescent="0.25">
      <c r="A215" t="s">
        <v>2017</v>
      </c>
      <c r="B215" s="9">
        <v>45314</v>
      </c>
      <c r="C215">
        <v>1</v>
      </c>
      <c r="D215">
        <v>2024</v>
      </c>
      <c r="E215" t="s">
        <v>956</v>
      </c>
      <c r="F215" t="str">
        <f>VLOOKUP(E215,Customer_Dim!A:F,4,TRUE)</f>
        <v>Female</v>
      </c>
      <c r="G215">
        <f>VLOOKUP(E215,Customer_Dim!A:F,3,TRUE)</f>
        <v>56</v>
      </c>
      <c r="H215" t="s">
        <v>1682</v>
      </c>
      <c r="I215" t="str">
        <f>VLOOKUP(H215,Product_Dim!A:C,2,TRUE)</f>
        <v>Essential Oil Diffuser</v>
      </c>
      <c r="J215" t="str">
        <f>VLOOKUP(H215,Product_Dim!A:C,3,TRUE)</f>
        <v>Home</v>
      </c>
      <c r="K215" t="str">
        <f>VLOOKUP(H215,Product_Dim!A:D,4,TRUE)</f>
        <v>Decor</v>
      </c>
      <c r="L215" t="s">
        <v>1739</v>
      </c>
      <c r="M215" t="str">
        <f>VLOOKUP(L215,Store_Dim!A:E,2,TRUE)</f>
        <v>Mann-Austin</v>
      </c>
      <c r="N215" t="str">
        <f>VLOOKUP(L215,Store_Dim!A:E,3,TRUE)</f>
        <v>East</v>
      </c>
      <c r="O215" t="str">
        <f>VLOOKUP(L215,Store_Dim!A:E,4,TRUE)</f>
        <v>Vasquezborough</v>
      </c>
      <c r="P215" t="str">
        <f>VLOOKUP(L215,Store_Dim!A:E,5,TRUE)</f>
        <v>Online</v>
      </c>
      <c r="Q215" t="s">
        <v>1804</v>
      </c>
      <c r="R215">
        <v>1</v>
      </c>
      <c r="S215" s="7">
        <v>3.0000000000000027E-2</v>
      </c>
      <c r="T215" s="11">
        <f t="shared" si="3"/>
        <v>575.66</v>
      </c>
      <c r="U215" s="11">
        <v>558.39019999999994</v>
      </c>
    </row>
    <row r="216" spans="1:21" hidden="1" x14ac:dyDescent="0.25">
      <c r="A216" t="s">
        <v>2018</v>
      </c>
      <c r="B216" s="9">
        <v>45943</v>
      </c>
      <c r="C216">
        <v>10</v>
      </c>
      <c r="D216">
        <v>2025</v>
      </c>
      <c r="E216" t="s">
        <v>642</v>
      </c>
      <c r="F216" t="str">
        <f>VLOOKUP(E216,Customer_Dim!A:F,4,TRUE)</f>
        <v>Male</v>
      </c>
      <c r="G216">
        <f>VLOOKUP(E216,Customer_Dim!A:F,3,TRUE)</f>
        <v>46</v>
      </c>
      <c r="H216" t="s">
        <v>1622</v>
      </c>
      <c r="I216" t="str">
        <f>VLOOKUP(H216,Product_Dim!A:C,2,TRUE)</f>
        <v>Car Dashboard Phone Holder</v>
      </c>
      <c r="J216" t="str">
        <f>VLOOKUP(H216,Product_Dim!A:C,3,TRUE)</f>
        <v>Electronics</v>
      </c>
      <c r="K216" t="str">
        <f>VLOOKUP(H216,Product_Dim!A:D,4,TRUE)</f>
        <v>Accessories</v>
      </c>
      <c r="L216" t="s">
        <v>1782</v>
      </c>
      <c r="M216" t="str">
        <f>VLOOKUP(L216,Store_Dim!A:E,2,TRUE)</f>
        <v>Frederick-Wright</v>
      </c>
      <c r="N216" t="str">
        <f>VLOOKUP(L216,Store_Dim!A:E,3,TRUE)</f>
        <v>West</v>
      </c>
      <c r="O216" t="str">
        <f>VLOOKUP(L216,Store_Dim!A:E,4,TRUE)</f>
        <v>New Jimmymouth</v>
      </c>
      <c r="P216" t="str">
        <f>VLOOKUP(L216,Store_Dim!A:E,5,TRUE)</f>
        <v>Flagship</v>
      </c>
      <c r="Q216" t="s">
        <v>1802</v>
      </c>
      <c r="R216">
        <v>1</v>
      </c>
      <c r="S216" s="7">
        <v>0.26</v>
      </c>
      <c r="T216" s="11">
        <f t="shared" si="3"/>
        <v>775.84</v>
      </c>
      <c r="U216" s="11">
        <v>574.12160000000006</v>
      </c>
    </row>
    <row r="217" spans="1:21" x14ac:dyDescent="0.25">
      <c r="A217" t="s">
        <v>2019</v>
      </c>
      <c r="B217" s="9">
        <v>45356</v>
      </c>
      <c r="C217">
        <v>3</v>
      </c>
      <c r="D217">
        <v>2024</v>
      </c>
      <c r="E217" t="s">
        <v>1352</v>
      </c>
      <c r="F217" t="str">
        <f>VLOOKUP(E217,Customer_Dim!A:F,4,TRUE)</f>
        <v>Male</v>
      </c>
      <c r="G217">
        <f>VLOOKUP(E217,Customer_Dim!A:F,3,TRUE)</f>
        <v>51</v>
      </c>
      <c r="H217" t="s">
        <v>1554</v>
      </c>
      <c r="I217" t="str">
        <f>VLOOKUP(H217,Product_Dim!A:C,2,TRUE)</f>
        <v>Decorative Wall Mirror</v>
      </c>
      <c r="J217" t="str">
        <f>VLOOKUP(H217,Product_Dim!A:C,3,TRUE)</f>
        <v>Home</v>
      </c>
      <c r="K217" t="str">
        <f>VLOOKUP(H217,Product_Dim!A:D,4,TRUE)</f>
        <v>Decor</v>
      </c>
      <c r="L217" t="s">
        <v>1764</v>
      </c>
      <c r="M217" t="str">
        <f>VLOOKUP(L217,Store_Dim!A:E,2,TRUE)</f>
        <v>Mann-Austin</v>
      </c>
      <c r="N217" t="str">
        <f>VLOOKUP(L217,Store_Dim!A:E,3,TRUE)</f>
        <v>East</v>
      </c>
      <c r="O217" t="str">
        <f>VLOOKUP(L217,Store_Dim!A:E,4,TRUE)</f>
        <v>Vasquezborough</v>
      </c>
      <c r="P217" t="str">
        <f>VLOOKUP(L217,Store_Dim!A:E,5,TRUE)</f>
        <v>Online</v>
      </c>
      <c r="Q217" t="s">
        <v>1802</v>
      </c>
      <c r="R217">
        <v>3</v>
      </c>
      <c r="S217" s="7">
        <v>5.0000000000000044E-2</v>
      </c>
      <c r="T217" s="11">
        <f t="shared" si="3"/>
        <v>318.43</v>
      </c>
      <c r="U217" s="11">
        <v>907.52549999999997</v>
      </c>
    </row>
    <row r="218" spans="1:21" hidden="1" x14ac:dyDescent="0.25">
      <c r="A218" t="s">
        <v>2020</v>
      </c>
      <c r="B218" s="9">
        <v>45854</v>
      </c>
      <c r="C218">
        <v>7</v>
      </c>
      <c r="D218">
        <v>2025</v>
      </c>
      <c r="E218" t="s">
        <v>506</v>
      </c>
      <c r="F218" t="str">
        <f>VLOOKUP(E218,Customer_Dim!A:F,4,TRUE)</f>
        <v>Male</v>
      </c>
      <c r="G218">
        <f>VLOOKUP(E218,Customer_Dim!A:F,3,TRUE)</f>
        <v>31</v>
      </c>
      <c r="H218" t="s">
        <v>1670</v>
      </c>
      <c r="I218" t="str">
        <f>VLOOKUP(H218,Product_Dim!A:C,2,TRUE)</f>
        <v>Professional Jump Rope</v>
      </c>
      <c r="J218" t="str">
        <f>VLOOKUP(H218,Product_Dim!A:C,3,TRUE)</f>
        <v>Sports</v>
      </c>
      <c r="K218" t="str">
        <f>VLOOKUP(H218,Product_Dim!A:D,4,TRUE)</f>
        <v>Fitness</v>
      </c>
      <c r="L218" t="s">
        <v>1760</v>
      </c>
      <c r="M218" t="str">
        <f>VLOOKUP(L218,Store_Dim!A:E,2,TRUE)</f>
        <v>Mann-Austin</v>
      </c>
      <c r="N218" t="str">
        <f>VLOOKUP(L218,Store_Dim!A:E,3,TRUE)</f>
        <v>East</v>
      </c>
      <c r="O218" t="str">
        <f>VLOOKUP(L218,Store_Dim!A:E,4,TRUE)</f>
        <v>Vasquezborough</v>
      </c>
      <c r="P218" t="str">
        <f>VLOOKUP(L218,Store_Dim!A:E,5,TRUE)</f>
        <v>Online</v>
      </c>
      <c r="Q218" t="s">
        <v>1807</v>
      </c>
      <c r="R218">
        <v>3</v>
      </c>
      <c r="S218" s="7">
        <v>7.9999999999999849E-2</v>
      </c>
      <c r="T218" s="11">
        <f t="shared" si="3"/>
        <v>141.59999999999994</v>
      </c>
      <c r="U218" s="11">
        <v>390.81599999999992</v>
      </c>
    </row>
    <row r="219" spans="1:21" hidden="1" x14ac:dyDescent="0.25">
      <c r="A219" t="s">
        <v>2021</v>
      </c>
      <c r="B219" s="9">
        <v>45219</v>
      </c>
      <c r="C219">
        <v>10</v>
      </c>
      <c r="D219">
        <v>2023</v>
      </c>
      <c r="E219" t="s">
        <v>839</v>
      </c>
      <c r="F219" t="str">
        <f>VLOOKUP(E219,Customer_Dim!A:F,4,TRUE)</f>
        <v>Female</v>
      </c>
      <c r="G219">
        <f>VLOOKUP(E219,Customer_Dim!A:F,3,TRUE)</f>
        <v>32</v>
      </c>
      <c r="H219" t="s">
        <v>1556</v>
      </c>
      <c r="I219" t="str">
        <f>VLOOKUP(H219,Product_Dim!A:C,2,TRUE)</f>
        <v>4K Home Projector</v>
      </c>
      <c r="J219" t="str">
        <f>VLOOKUP(H219,Product_Dim!A:C,3,TRUE)</f>
        <v>Electronics</v>
      </c>
      <c r="K219" t="str">
        <f>VLOOKUP(H219,Product_Dim!A:D,4,TRUE)</f>
        <v>Appliances</v>
      </c>
      <c r="L219" t="s">
        <v>1791</v>
      </c>
      <c r="M219" t="str">
        <f>VLOOKUP(L219,Store_Dim!A:E,2,TRUE)</f>
        <v>Mann-Austin</v>
      </c>
      <c r="N219" t="str">
        <f>VLOOKUP(L219,Store_Dim!A:E,3,TRUE)</f>
        <v>East</v>
      </c>
      <c r="O219" t="str">
        <f>VLOOKUP(L219,Store_Dim!A:E,4,TRUE)</f>
        <v>Vasquezborough</v>
      </c>
      <c r="P219" t="str">
        <f>VLOOKUP(L219,Store_Dim!A:E,5,TRUE)</f>
        <v>Online</v>
      </c>
      <c r="Q219" t="s">
        <v>1804</v>
      </c>
      <c r="R219">
        <v>1</v>
      </c>
      <c r="S219" s="7">
        <v>0.14000000000000001</v>
      </c>
      <c r="T219" s="11">
        <f t="shared" si="3"/>
        <v>332.82</v>
      </c>
      <c r="U219" s="11">
        <v>286.22519999999997</v>
      </c>
    </row>
    <row r="220" spans="1:21" x14ac:dyDescent="0.25">
      <c r="A220" t="s">
        <v>2022</v>
      </c>
      <c r="B220" s="9">
        <v>45447</v>
      </c>
      <c r="C220">
        <v>6</v>
      </c>
      <c r="D220">
        <v>2024</v>
      </c>
      <c r="E220" t="s">
        <v>779</v>
      </c>
      <c r="F220" t="str">
        <f>VLOOKUP(E220,Customer_Dim!A:F,4,TRUE)</f>
        <v>Male</v>
      </c>
      <c r="G220">
        <f>VLOOKUP(E220,Customer_Dim!A:F,3,TRUE)</f>
        <v>58</v>
      </c>
      <c r="H220" t="s">
        <v>1670</v>
      </c>
      <c r="I220" t="str">
        <f>VLOOKUP(H220,Product_Dim!A:C,2,TRUE)</f>
        <v>Professional Jump Rope</v>
      </c>
      <c r="J220" t="str">
        <f>VLOOKUP(H220,Product_Dim!A:C,3,TRUE)</f>
        <v>Sports</v>
      </c>
      <c r="K220" t="str">
        <f>VLOOKUP(H220,Product_Dim!A:D,4,TRUE)</f>
        <v>Fitness</v>
      </c>
      <c r="L220" t="s">
        <v>1735</v>
      </c>
      <c r="M220" t="str">
        <f>VLOOKUP(L220,Store_Dim!A:E,2,TRUE)</f>
        <v>Martinez, Adkins and Johnson</v>
      </c>
      <c r="N220" t="str">
        <f>VLOOKUP(L220,Store_Dim!A:E,3,TRUE)</f>
        <v>North</v>
      </c>
      <c r="O220" t="str">
        <f>VLOOKUP(L220,Store_Dim!A:E,4,TRUE)</f>
        <v>Danielmouth</v>
      </c>
      <c r="P220" t="str">
        <f>VLOOKUP(L220,Store_Dim!A:E,5,TRUE)</f>
        <v>Flagship</v>
      </c>
      <c r="Q220" t="s">
        <v>1807</v>
      </c>
      <c r="R220">
        <v>4</v>
      </c>
      <c r="S220" s="7">
        <v>0.10999999999999999</v>
      </c>
      <c r="T220" s="11">
        <f t="shared" si="3"/>
        <v>640.97</v>
      </c>
      <c r="U220" s="11">
        <v>2281.8532</v>
      </c>
    </row>
    <row r="221" spans="1:21" hidden="1" x14ac:dyDescent="0.25">
      <c r="A221" t="s">
        <v>2023</v>
      </c>
      <c r="B221" s="9">
        <v>45225</v>
      </c>
      <c r="C221">
        <v>10</v>
      </c>
      <c r="D221">
        <v>2023</v>
      </c>
      <c r="E221" t="s">
        <v>654</v>
      </c>
      <c r="F221" t="str">
        <f>VLOOKUP(E221,Customer_Dim!A:F,4,TRUE)</f>
        <v>Male</v>
      </c>
      <c r="G221">
        <f>VLOOKUP(E221,Customer_Dim!A:F,3,TRUE)</f>
        <v>47</v>
      </c>
      <c r="H221" t="s">
        <v>1706</v>
      </c>
      <c r="I221" t="str">
        <f>VLOOKUP(H221,Product_Dim!A:C,2,TRUE)</f>
        <v>Gaming Mouse Pad XL</v>
      </c>
      <c r="J221" t="str">
        <f>VLOOKUP(H221,Product_Dim!A:C,3,TRUE)</f>
        <v>Electronics</v>
      </c>
      <c r="K221" t="str">
        <f>VLOOKUP(H221,Product_Dim!A:D,4,TRUE)</f>
        <v>Accessories</v>
      </c>
      <c r="L221" t="s">
        <v>1779</v>
      </c>
      <c r="M221" t="str">
        <f>VLOOKUP(L221,Store_Dim!A:E,2,TRUE)</f>
        <v>Shelton PLC</v>
      </c>
      <c r="N221" t="str">
        <f>VLOOKUP(L221,Store_Dim!A:E,3,TRUE)</f>
        <v>North</v>
      </c>
      <c r="O221" t="str">
        <f>VLOOKUP(L221,Store_Dim!A:E,4,TRUE)</f>
        <v>East Jenniferstad</v>
      </c>
      <c r="P221" t="str">
        <f>VLOOKUP(L221,Store_Dim!A:E,5,TRUE)</f>
        <v>Flagship</v>
      </c>
      <c r="Q221" t="s">
        <v>1807</v>
      </c>
      <c r="R221">
        <v>4</v>
      </c>
      <c r="S221" s="7">
        <v>2.0000000000000018E-2</v>
      </c>
      <c r="T221" s="11">
        <f t="shared" si="3"/>
        <v>75.37</v>
      </c>
      <c r="U221" s="11">
        <v>295.4504</v>
      </c>
    </row>
    <row r="222" spans="1:21" hidden="1" x14ac:dyDescent="0.25">
      <c r="A222" t="s">
        <v>2024</v>
      </c>
      <c r="B222" s="9">
        <v>45754</v>
      </c>
      <c r="C222">
        <v>4</v>
      </c>
      <c r="D222">
        <v>2025</v>
      </c>
      <c r="E222" t="s">
        <v>269</v>
      </c>
      <c r="F222" t="str">
        <f>VLOOKUP(E222,Customer_Dim!A:F,4,TRUE)</f>
        <v>Female</v>
      </c>
      <c r="G222">
        <f>VLOOKUP(E222,Customer_Dim!A:F,3,TRUE)</f>
        <v>61</v>
      </c>
      <c r="H222" t="s">
        <v>1558</v>
      </c>
      <c r="I222" t="str">
        <f>VLOOKUP(H222,Product_Dim!A:C,2,TRUE)</f>
        <v>Beard Grooming Kit</v>
      </c>
      <c r="J222" t="str">
        <f>VLOOKUP(H222,Product_Dim!A:C,3,TRUE)</f>
        <v>Beauty</v>
      </c>
      <c r="K222" t="str">
        <f>VLOOKUP(H222,Product_Dim!A:D,4,TRUE)</f>
        <v>Grooming</v>
      </c>
      <c r="L222" t="s">
        <v>1788</v>
      </c>
      <c r="M222" t="str">
        <f>VLOOKUP(L222,Store_Dim!A:E,2,TRUE)</f>
        <v>Guerrero-Schmitt</v>
      </c>
      <c r="N222" t="str">
        <f>VLOOKUP(L222,Store_Dim!A:E,3,TRUE)</f>
        <v>East</v>
      </c>
      <c r="O222" t="str">
        <f>VLOOKUP(L222,Store_Dim!A:E,4,TRUE)</f>
        <v>East Stevechester</v>
      </c>
      <c r="P222" t="str">
        <f>VLOOKUP(L222,Store_Dim!A:E,5,TRUE)</f>
        <v>Flagship</v>
      </c>
      <c r="Q222" t="s">
        <v>1807</v>
      </c>
      <c r="R222">
        <v>3</v>
      </c>
      <c r="S222" s="7">
        <v>7.999999999999996E-2</v>
      </c>
      <c r="T222" s="11">
        <f t="shared" si="3"/>
        <v>434.54999999999995</v>
      </c>
      <c r="U222" s="11">
        <v>1199.3579999999999</v>
      </c>
    </row>
    <row r="223" spans="1:21" hidden="1" x14ac:dyDescent="0.25">
      <c r="A223" t="s">
        <v>2025</v>
      </c>
      <c r="B223" s="9">
        <v>45729</v>
      </c>
      <c r="C223">
        <v>3</v>
      </c>
      <c r="D223">
        <v>2025</v>
      </c>
      <c r="E223" t="s">
        <v>345</v>
      </c>
      <c r="F223" t="str">
        <f>VLOOKUP(E223,Customer_Dim!A:F,4,TRUE)</f>
        <v>Male</v>
      </c>
      <c r="G223">
        <f>VLOOKUP(E223,Customer_Dim!A:F,3,TRUE)</f>
        <v>35</v>
      </c>
      <c r="H223" t="s">
        <v>1578</v>
      </c>
      <c r="I223" t="str">
        <f>VLOOKUP(H223,Product_Dim!A:C,2,TRUE)</f>
        <v>Wireless Bluetooth Speaker</v>
      </c>
      <c r="J223" t="str">
        <f>VLOOKUP(H223,Product_Dim!A:C,3,TRUE)</f>
        <v>Electronics</v>
      </c>
      <c r="K223" t="str">
        <f>VLOOKUP(H223,Product_Dim!A:D,4,TRUE)</f>
        <v>Audio</v>
      </c>
      <c r="L223" t="s">
        <v>1777</v>
      </c>
      <c r="M223" t="str">
        <f>VLOOKUP(L223,Store_Dim!A:E,2,TRUE)</f>
        <v>Mcdonald Inc</v>
      </c>
      <c r="N223" t="str">
        <f>VLOOKUP(L223,Store_Dim!A:E,3,TRUE)</f>
        <v>South</v>
      </c>
      <c r="O223" t="str">
        <f>VLOOKUP(L223,Store_Dim!A:E,4,TRUE)</f>
        <v>Christopherland</v>
      </c>
      <c r="P223" t="str">
        <f>VLOOKUP(L223,Store_Dim!A:E,5,TRUE)</f>
        <v>Outlet</v>
      </c>
      <c r="Q223" t="s">
        <v>1802</v>
      </c>
      <c r="R223">
        <v>4</v>
      </c>
      <c r="S223" s="7">
        <v>0.15000000000000002</v>
      </c>
      <c r="T223" s="11">
        <f t="shared" si="3"/>
        <v>652.28</v>
      </c>
      <c r="U223" s="11">
        <v>2217.752</v>
      </c>
    </row>
    <row r="224" spans="1:21" x14ac:dyDescent="0.25">
      <c r="A224" t="s">
        <v>2026</v>
      </c>
      <c r="B224" s="9">
        <v>45480</v>
      </c>
      <c r="C224">
        <v>7</v>
      </c>
      <c r="D224">
        <v>2024</v>
      </c>
      <c r="E224" t="s">
        <v>847</v>
      </c>
      <c r="F224" t="str">
        <f>VLOOKUP(E224,Customer_Dim!A:F,4,TRUE)</f>
        <v>Female</v>
      </c>
      <c r="G224">
        <f>VLOOKUP(E224,Customer_Dim!A:F,3,TRUE)</f>
        <v>45</v>
      </c>
      <c r="H224" t="s">
        <v>1678</v>
      </c>
      <c r="I224" t="str">
        <f>VLOOKUP(H224,Product_Dim!A:C,2,TRUE)</f>
        <v>Wireless Mouse</v>
      </c>
      <c r="J224" t="str">
        <f>VLOOKUP(H224,Product_Dim!A:C,3,TRUE)</f>
        <v>Electronics</v>
      </c>
      <c r="K224" t="str">
        <f>VLOOKUP(H224,Product_Dim!A:D,4,TRUE)</f>
        <v>Computer</v>
      </c>
      <c r="L224" t="s">
        <v>1785</v>
      </c>
      <c r="M224" t="str">
        <f>VLOOKUP(L224,Store_Dim!A:E,2,TRUE)</f>
        <v>Holloway Ltd</v>
      </c>
      <c r="N224" t="str">
        <f>VLOOKUP(L224,Store_Dim!A:E,3,TRUE)</f>
        <v>North</v>
      </c>
      <c r="O224" t="str">
        <f>VLOOKUP(L224,Store_Dim!A:E,4,TRUE)</f>
        <v>Bensonhaven</v>
      </c>
      <c r="P224" t="str">
        <f>VLOOKUP(L224,Store_Dim!A:E,5,TRUE)</f>
        <v>Flagship</v>
      </c>
      <c r="Q224" t="s">
        <v>1802</v>
      </c>
      <c r="R224">
        <v>3</v>
      </c>
      <c r="S224" s="7">
        <v>0.14999999999999991</v>
      </c>
      <c r="T224" s="11">
        <f t="shared" si="3"/>
        <v>207.8</v>
      </c>
      <c r="U224" s="11">
        <v>529.8900000000001</v>
      </c>
    </row>
    <row r="225" spans="1:21" x14ac:dyDescent="0.25">
      <c r="A225" t="s">
        <v>2027</v>
      </c>
      <c r="B225" s="9">
        <v>45361</v>
      </c>
      <c r="C225">
        <v>3</v>
      </c>
      <c r="D225">
        <v>2024</v>
      </c>
      <c r="E225" t="s">
        <v>1501</v>
      </c>
      <c r="F225" t="str">
        <f>VLOOKUP(E225,Customer_Dim!A:F,4,TRUE)</f>
        <v>Female</v>
      </c>
      <c r="G225">
        <f>VLOOKUP(E225,Customer_Dim!A:F,3,TRUE)</f>
        <v>23</v>
      </c>
      <c r="H225" t="s">
        <v>1648</v>
      </c>
      <c r="I225" t="str">
        <f>VLOOKUP(H225,Product_Dim!A:C,2,TRUE)</f>
        <v>Tennis Ball 3-Pack</v>
      </c>
      <c r="J225" t="str">
        <f>VLOOKUP(H225,Product_Dim!A:C,3,TRUE)</f>
        <v>Sports</v>
      </c>
      <c r="K225" t="str">
        <f>VLOOKUP(H225,Product_Dim!A:D,4,TRUE)</f>
        <v>Equipment</v>
      </c>
      <c r="L225" t="s">
        <v>1779</v>
      </c>
      <c r="M225" t="str">
        <f>VLOOKUP(L225,Store_Dim!A:E,2,TRUE)</f>
        <v>Shelton PLC</v>
      </c>
      <c r="N225" t="str">
        <f>VLOOKUP(L225,Store_Dim!A:E,3,TRUE)</f>
        <v>North</v>
      </c>
      <c r="O225" t="str">
        <f>VLOOKUP(L225,Store_Dim!A:E,4,TRUE)</f>
        <v>East Jenniferstad</v>
      </c>
      <c r="P225" t="str">
        <f>VLOOKUP(L225,Store_Dim!A:E,5,TRUE)</f>
        <v>Flagship</v>
      </c>
      <c r="Q225" t="s">
        <v>1804</v>
      </c>
      <c r="R225">
        <v>4</v>
      </c>
      <c r="S225" s="7">
        <v>3.0000000000000027E-2</v>
      </c>
      <c r="T225" s="11">
        <f t="shared" si="3"/>
        <v>385.5</v>
      </c>
      <c r="U225" s="11">
        <v>1495.74</v>
      </c>
    </row>
    <row r="226" spans="1:21" hidden="1" x14ac:dyDescent="0.25">
      <c r="A226" t="s">
        <v>2028</v>
      </c>
      <c r="B226" s="9">
        <v>45915</v>
      </c>
      <c r="C226">
        <v>9</v>
      </c>
      <c r="D226">
        <v>2025</v>
      </c>
      <c r="E226" t="s">
        <v>336</v>
      </c>
      <c r="F226" t="str">
        <f>VLOOKUP(E226,Customer_Dim!A:F,4,TRUE)</f>
        <v>Female</v>
      </c>
      <c r="G226">
        <f>VLOOKUP(E226,Customer_Dim!A:F,3,TRUE)</f>
        <v>30</v>
      </c>
      <c r="H226" t="s">
        <v>1656</v>
      </c>
      <c r="I226" t="str">
        <f>VLOOKUP(H226,Product_Dim!A:C,2,TRUE)</f>
        <v>Adjustable Dumbbells 20kg</v>
      </c>
      <c r="J226" t="str">
        <f>VLOOKUP(H226,Product_Dim!A:C,3,TRUE)</f>
        <v>Sports</v>
      </c>
      <c r="K226" t="str">
        <f>VLOOKUP(H226,Product_Dim!A:D,4,TRUE)</f>
        <v>Fitness</v>
      </c>
      <c r="L226" t="s">
        <v>1754</v>
      </c>
      <c r="M226" t="str">
        <f>VLOOKUP(L226,Store_Dim!A:E,2,TRUE)</f>
        <v>Mann-Austin</v>
      </c>
      <c r="N226" t="str">
        <f>VLOOKUP(L226,Store_Dim!A:E,3,TRUE)</f>
        <v>East</v>
      </c>
      <c r="O226" t="str">
        <f>VLOOKUP(L226,Store_Dim!A:E,4,TRUE)</f>
        <v>Vasquezborough</v>
      </c>
      <c r="P226" t="str">
        <f>VLOOKUP(L226,Store_Dim!A:E,5,TRUE)</f>
        <v>Online</v>
      </c>
      <c r="Q226" t="s">
        <v>1802</v>
      </c>
      <c r="R226">
        <v>3</v>
      </c>
      <c r="S226" s="7">
        <v>0.12</v>
      </c>
      <c r="T226" s="11">
        <f t="shared" si="3"/>
        <v>548.19000000000005</v>
      </c>
      <c r="U226" s="11">
        <v>1447.2216000000001</v>
      </c>
    </row>
    <row r="227" spans="1:21" x14ac:dyDescent="0.25">
      <c r="A227" t="s">
        <v>2029</v>
      </c>
      <c r="B227" s="9">
        <v>45607</v>
      </c>
      <c r="C227">
        <v>11</v>
      </c>
      <c r="D227">
        <v>2024</v>
      </c>
      <c r="E227" t="s">
        <v>249</v>
      </c>
      <c r="F227" t="str">
        <f>VLOOKUP(E227,Customer_Dim!A:F,4,TRUE)</f>
        <v>Female</v>
      </c>
      <c r="G227">
        <f>VLOOKUP(E227,Customer_Dim!A:F,3,TRUE)</f>
        <v>24</v>
      </c>
      <c r="H227" t="s">
        <v>1672</v>
      </c>
      <c r="I227" t="str">
        <f>VLOOKUP(H227,Product_Dim!A:C,2,TRUE)</f>
        <v>Shin Guards – Adult</v>
      </c>
      <c r="J227" t="str">
        <f>VLOOKUP(H227,Product_Dim!A:C,3,TRUE)</f>
        <v>Sports</v>
      </c>
      <c r="K227" t="str">
        <f>VLOOKUP(H227,Product_Dim!A:D,4,TRUE)</f>
        <v>Team Sports</v>
      </c>
      <c r="L227" t="s">
        <v>1764</v>
      </c>
      <c r="M227" t="str">
        <f>VLOOKUP(L227,Store_Dim!A:E,2,TRUE)</f>
        <v>Mann-Austin</v>
      </c>
      <c r="N227" t="str">
        <f>VLOOKUP(L227,Store_Dim!A:E,3,TRUE)</f>
        <v>East</v>
      </c>
      <c r="O227" t="str">
        <f>VLOOKUP(L227,Store_Dim!A:E,4,TRUE)</f>
        <v>Vasquezborough</v>
      </c>
      <c r="P227" t="str">
        <f>VLOOKUP(L227,Store_Dim!A:E,5,TRUE)</f>
        <v>Online</v>
      </c>
      <c r="Q227" t="s">
        <v>1802</v>
      </c>
      <c r="R227">
        <v>3</v>
      </c>
      <c r="S227" s="7">
        <v>9.000000000000008E-2</v>
      </c>
      <c r="T227" s="11">
        <f t="shared" si="3"/>
        <v>927.60000000000036</v>
      </c>
      <c r="U227" s="11">
        <v>2532.3480000000004</v>
      </c>
    </row>
    <row r="228" spans="1:21" hidden="1" x14ac:dyDescent="0.25">
      <c r="A228" t="s">
        <v>2030</v>
      </c>
      <c r="B228" s="9">
        <v>45666</v>
      </c>
      <c r="C228">
        <v>1</v>
      </c>
      <c r="D228">
        <v>2025</v>
      </c>
      <c r="E228" t="s">
        <v>839</v>
      </c>
      <c r="F228" t="str">
        <f>VLOOKUP(E228,Customer_Dim!A:F,4,TRUE)</f>
        <v>Female</v>
      </c>
      <c r="G228">
        <f>VLOOKUP(E228,Customer_Dim!A:F,3,TRUE)</f>
        <v>32</v>
      </c>
      <c r="H228" t="s">
        <v>1648</v>
      </c>
      <c r="I228" t="str">
        <f>VLOOKUP(H228,Product_Dim!A:C,2,TRUE)</f>
        <v>Tennis Ball 3-Pack</v>
      </c>
      <c r="J228" t="str">
        <f>VLOOKUP(H228,Product_Dim!A:C,3,TRUE)</f>
        <v>Sports</v>
      </c>
      <c r="K228" t="str">
        <f>VLOOKUP(H228,Product_Dim!A:D,4,TRUE)</f>
        <v>Equipment</v>
      </c>
      <c r="L228" t="s">
        <v>1744</v>
      </c>
      <c r="M228" t="str">
        <f>VLOOKUP(L228,Store_Dim!A:E,2,TRUE)</f>
        <v>Mann-Austin</v>
      </c>
      <c r="N228" t="str">
        <f>VLOOKUP(L228,Store_Dim!A:E,3,TRUE)</f>
        <v>East</v>
      </c>
      <c r="O228" t="str">
        <f>VLOOKUP(L228,Store_Dim!A:E,4,TRUE)</f>
        <v>Vasquezborough</v>
      </c>
      <c r="P228" t="str">
        <f>VLOOKUP(L228,Store_Dim!A:E,5,TRUE)</f>
        <v>Online</v>
      </c>
      <c r="Q228" t="s">
        <v>1804</v>
      </c>
      <c r="R228">
        <v>4</v>
      </c>
      <c r="S228" s="7">
        <v>0.21999999999999986</v>
      </c>
      <c r="T228" s="11">
        <f t="shared" si="3"/>
        <v>585.03999999999985</v>
      </c>
      <c r="U228" s="11">
        <v>1825.3247999999999</v>
      </c>
    </row>
    <row r="229" spans="1:21" x14ac:dyDescent="0.25">
      <c r="A229" t="s">
        <v>2031</v>
      </c>
      <c r="B229" s="9">
        <v>45406</v>
      </c>
      <c r="C229">
        <v>4</v>
      </c>
      <c r="D229">
        <v>2024</v>
      </c>
      <c r="E229" t="s">
        <v>1513</v>
      </c>
      <c r="F229" t="str">
        <f>VLOOKUP(E229,Customer_Dim!A:F,4,TRUE)</f>
        <v>Female</v>
      </c>
      <c r="G229">
        <f>VLOOKUP(E229,Customer_Dim!A:F,3,TRUE)</f>
        <v>27</v>
      </c>
      <c r="H229" t="s">
        <v>1604</v>
      </c>
      <c r="I229" t="str">
        <f>VLOOKUP(H229,Product_Dim!A:C,2,TRUE)</f>
        <v>Portable Power Bank</v>
      </c>
      <c r="J229" t="str">
        <f>VLOOKUP(H229,Product_Dim!A:C,3,TRUE)</f>
        <v>Electronics</v>
      </c>
      <c r="K229" t="str">
        <f>VLOOKUP(H229,Product_Dim!A:D,4,TRUE)</f>
        <v>Mobile</v>
      </c>
      <c r="L229" t="s">
        <v>1739</v>
      </c>
      <c r="M229" t="str">
        <f>VLOOKUP(L229,Store_Dim!A:E,2,TRUE)</f>
        <v>Mann-Austin</v>
      </c>
      <c r="N229" t="str">
        <f>VLOOKUP(L229,Store_Dim!A:E,3,TRUE)</f>
        <v>East</v>
      </c>
      <c r="O229" t="str">
        <f>VLOOKUP(L229,Store_Dim!A:E,4,TRUE)</f>
        <v>Vasquezborough</v>
      </c>
      <c r="P229" t="str">
        <f>VLOOKUP(L229,Store_Dim!A:E,5,TRUE)</f>
        <v>Online</v>
      </c>
      <c r="Q229" t="s">
        <v>1802</v>
      </c>
      <c r="R229">
        <v>2</v>
      </c>
      <c r="S229" s="7">
        <v>8.9999999999999969E-2</v>
      </c>
      <c r="T229" s="11">
        <f t="shared" si="3"/>
        <v>999.89</v>
      </c>
      <c r="U229" s="11">
        <v>1819.7998</v>
      </c>
    </row>
    <row r="230" spans="1:21" hidden="1" x14ac:dyDescent="0.25">
      <c r="A230" t="s">
        <v>2032</v>
      </c>
      <c r="B230" s="9">
        <v>45284</v>
      </c>
      <c r="C230">
        <v>12</v>
      </c>
      <c r="D230">
        <v>2023</v>
      </c>
      <c r="E230" t="s">
        <v>370</v>
      </c>
      <c r="F230" t="str">
        <f>VLOOKUP(E230,Customer_Dim!A:F,4,TRUE)</f>
        <v>Female</v>
      </c>
      <c r="G230">
        <f>VLOOKUP(E230,Customer_Dim!A:F,3,TRUE)</f>
        <v>62</v>
      </c>
      <c r="H230" t="s">
        <v>1676</v>
      </c>
      <c r="I230" t="str">
        <f>VLOOKUP(H230,Product_Dim!A:C,2,TRUE)</f>
        <v>Women's Ankle Boots</v>
      </c>
      <c r="J230" t="str">
        <f>VLOOKUP(H230,Product_Dim!A:C,3,TRUE)</f>
        <v>Clothing</v>
      </c>
      <c r="K230" t="str">
        <f>VLOOKUP(H230,Product_Dim!A:D,4,TRUE)</f>
        <v>Footwear</v>
      </c>
      <c r="L230" t="s">
        <v>1744</v>
      </c>
      <c r="M230" t="str">
        <f>VLOOKUP(L230,Store_Dim!A:E,2,TRUE)</f>
        <v>Mann-Austin</v>
      </c>
      <c r="N230" t="str">
        <f>VLOOKUP(L230,Store_Dim!A:E,3,TRUE)</f>
        <v>East</v>
      </c>
      <c r="O230" t="str">
        <f>VLOOKUP(L230,Store_Dim!A:E,4,TRUE)</f>
        <v>Vasquezborough</v>
      </c>
      <c r="P230" t="str">
        <f>VLOOKUP(L230,Store_Dim!A:E,5,TRUE)</f>
        <v>Online</v>
      </c>
      <c r="Q230" t="s">
        <v>1804</v>
      </c>
      <c r="R230">
        <v>2</v>
      </c>
      <c r="S230" s="7">
        <v>4.0000000000000036E-2</v>
      </c>
      <c r="T230" s="11">
        <f t="shared" si="3"/>
        <v>848.98</v>
      </c>
      <c r="U230" s="11">
        <v>1630.0416</v>
      </c>
    </row>
    <row r="231" spans="1:21" x14ac:dyDescent="0.25">
      <c r="A231" t="s">
        <v>2033</v>
      </c>
      <c r="B231" s="9">
        <v>45348</v>
      </c>
      <c r="C231">
        <v>2</v>
      </c>
      <c r="D231">
        <v>2024</v>
      </c>
      <c r="E231" t="s">
        <v>473</v>
      </c>
      <c r="F231" t="str">
        <f>VLOOKUP(E231,Customer_Dim!A:F,4,TRUE)</f>
        <v>Male</v>
      </c>
      <c r="G231">
        <f>VLOOKUP(E231,Customer_Dim!A:F,3,TRUE)</f>
        <v>37</v>
      </c>
      <c r="H231" t="s">
        <v>1646</v>
      </c>
      <c r="I231" t="str">
        <f>VLOOKUP(H231,Product_Dim!A:C,2,TRUE)</f>
        <v>Luxury Perfume Spray</v>
      </c>
      <c r="J231" t="str">
        <f>VLOOKUP(H231,Product_Dim!A:C,3,TRUE)</f>
        <v>Beauty</v>
      </c>
      <c r="K231" t="str">
        <f>VLOOKUP(H231,Product_Dim!A:D,4,TRUE)</f>
        <v>Fragrance</v>
      </c>
      <c r="L231" t="s">
        <v>1777</v>
      </c>
      <c r="M231" t="str">
        <f>VLOOKUP(L231,Store_Dim!A:E,2,TRUE)</f>
        <v>Mcdonald Inc</v>
      </c>
      <c r="N231" t="str">
        <f>VLOOKUP(L231,Store_Dim!A:E,3,TRUE)</f>
        <v>South</v>
      </c>
      <c r="O231" t="str">
        <f>VLOOKUP(L231,Store_Dim!A:E,4,TRUE)</f>
        <v>Christopherland</v>
      </c>
      <c r="P231" t="str">
        <f>VLOOKUP(L231,Store_Dim!A:E,5,TRUE)</f>
        <v>Outlet</v>
      </c>
      <c r="Q231" t="s">
        <v>1802</v>
      </c>
      <c r="R231">
        <v>3</v>
      </c>
      <c r="S231" s="7">
        <v>7.999999999999996E-2</v>
      </c>
      <c r="T231" s="11">
        <f t="shared" si="3"/>
        <v>769.56</v>
      </c>
      <c r="U231" s="11">
        <v>2123.9856</v>
      </c>
    </row>
    <row r="232" spans="1:21" hidden="1" x14ac:dyDescent="0.25">
      <c r="A232" t="s">
        <v>2034</v>
      </c>
      <c r="B232" s="9">
        <v>45676</v>
      </c>
      <c r="C232">
        <v>1</v>
      </c>
      <c r="D232">
        <v>2025</v>
      </c>
      <c r="E232" t="s">
        <v>182</v>
      </c>
      <c r="F232" t="str">
        <f>VLOOKUP(E232,Customer_Dim!A:F,4,TRUE)</f>
        <v>Female</v>
      </c>
      <c r="G232">
        <f>VLOOKUP(E232,Customer_Dim!A:F,3,TRUE)</f>
        <v>45</v>
      </c>
      <c r="H232" t="s">
        <v>1622</v>
      </c>
      <c r="I232" t="str">
        <f>VLOOKUP(H232,Product_Dim!A:C,2,TRUE)</f>
        <v>Car Dashboard Phone Holder</v>
      </c>
      <c r="J232" t="str">
        <f>VLOOKUP(H232,Product_Dim!A:C,3,TRUE)</f>
        <v>Electronics</v>
      </c>
      <c r="K232" t="str">
        <f>VLOOKUP(H232,Product_Dim!A:D,4,TRUE)</f>
        <v>Accessories</v>
      </c>
      <c r="L232" t="s">
        <v>1775</v>
      </c>
      <c r="M232" t="str">
        <f>VLOOKUP(L232,Store_Dim!A:E,2,TRUE)</f>
        <v>Martinez, Adkins and Johnson</v>
      </c>
      <c r="N232" t="str">
        <f>VLOOKUP(L232,Store_Dim!A:E,3,TRUE)</f>
        <v>North</v>
      </c>
      <c r="O232" t="str">
        <f>VLOOKUP(L232,Store_Dim!A:E,4,TRUE)</f>
        <v>Danielmouth</v>
      </c>
      <c r="P232" t="str">
        <f>VLOOKUP(L232,Store_Dim!A:E,5,TRUE)</f>
        <v>Flagship</v>
      </c>
      <c r="Q232" t="s">
        <v>1804</v>
      </c>
      <c r="R232">
        <v>3</v>
      </c>
      <c r="S232" s="7">
        <v>9.9999999999999978E-2</v>
      </c>
      <c r="T232" s="11">
        <f t="shared" si="3"/>
        <v>449.87999999999994</v>
      </c>
      <c r="U232" s="11">
        <v>1214.6759999999999</v>
      </c>
    </row>
    <row r="233" spans="1:21" hidden="1" x14ac:dyDescent="0.25">
      <c r="A233" t="s">
        <v>2035</v>
      </c>
      <c r="B233" s="9">
        <v>45863</v>
      </c>
      <c r="C233">
        <v>7</v>
      </c>
      <c r="D233">
        <v>2025</v>
      </c>
      <c r="E233" t="s">
        <v>864</v>
      </c>
      <c r="F233" t="str">
        <f>VLOOKUP(E233,Customer_Dim!A:F,4,TRUE)</f>
        <v>Male</v>
      </c>
      <c r="G233">
        <f>VLOOKUP(E233,Customer_Dim!A:F,3,TRUE)</f>
        <v>22</v>
      </c>
      <c r="H233" t="s">
        <v>1664</v>
      </c>
      <c r="I233" t="str">
        <f>VLOOKUP(H233,Product_Dim!A:C,2,TRUE)</f>
        <v>Men's Sports Shorts</v>
      </c>
      <c r="J233" t="str">
        <f>VLOOKUP(H233,Product_Dim!A:C,3,TRUE)</f>
        <v>Clothing</v>
      </c>
      <c r="K233" t="str">
        <f>VLOOKUP(H233,Product_Dim!A:D,4,TRUE)</f>
        <v>Bottoms</v>
      </c>
      <c r="L233" t="s">
        <v>1772</v>
      </c>
      <c r="M233" t="str">
        <f>VLOOKUP(L233,Store_Dim!A:E,2,TRUE)</f>
        <v>Martinez, Adkins and Johnson</v>
      </c>
      <c r="N233" t="str">
        <f>VLOOKUP(L233,Store_Dim!A:E,3,TRUE)</f>
        <v>North</v>
      </c>
      <c r="O233" t="str">
        <f>VLOOKUP(L233,Store_Dim!A:E,4,TRUE)</f>
        <v>Danielmouth</v>
      </c>
      <c r="P233" t="str">
        <f>VLOOKUP(L233,Store_Dim!A:E,5,TRUE)</f>
        <v>Flagship</v>
      </c>
      <c r="Q233" t="s">
        <v>1802</v>
      </c>
      <c r="R233">
        <v>4</v>
      </c>
      <c r="S233" s="7">
        <v>1.0000000000000009E-2</v>
      </c>
      <c r="T233" s="11">
        <f t="shared" si="3"/>
        <v>383.74</v>
      </c>
      <c r="U233" s="11">
        <v>1519.6104</v>
      </c>
    </row>
    <row r="234" spans="1:21" x14ac:dyDescent="0.25">
      <c r="A234" t="s">
        <v>2036</v>
      </c>
      <c r="B234" s="9">
        <v>45409</v>
      </c>
      <c r="C234">
        <v>4</v>
      </c>
      <c r="D234">
        <v>2024</v>
      </c>
      <c r="E234" t="s">
        <v>491</v>
      </c>
      <c r="F234" t="str">
        <f>VLOOKUP(E234,Customer_Dim!A:F,4,TRUE)</f>
        <v>Female</v>
      </c>
      <c r="G234">
        <f>VLOOKUP(E234,Customer_Dim!A:F,3,TRUE)</f>
        <v>42</v>
      </c>
      <c r="H234" t="s">
        <v>1642</v>
      </c>
      <c r="I234" t="str">
        <f>VLOOKUP(H234,Product_Dim!A:C,2,TRUE)</f>
        <v>Womens Cotton Scarf</v>
      </c>
      <c r="J234" t="str">
        <f>VLOOKUP(H234,Product_Dim!A:C,3,TRUE)</f>
        <v>Clothing</v>
      </c>
      <c r="K234" t="str">
        <f>VLOOKUP(H234,Product_Dim!A:D,4,TRUE)</f>
        <v>Accessories</v>
      </c>
      <c r="L234" t="s">
        <v>1767</v>
      </c>
      <c r="M234" t="str">
        <f>VLOOKUP(L234,Store_Dim!A:E,2,TRUE)</f>
        <v>Martinez, Adkins and Johnson</v>
      </c>
      <c r="N234" t="str">
        <f>VLOOKUP(L234,Store_Dim!A:E,3,TRUE)</f>
        <v>North</v>
      </c>
      <c r="O234" t="str">
        <f>VLOOKUP(L234,Store_Dim!A:E,4,TRUE)</f>
        <v>Danielmouth</v>
      </c>
      <c r="P234" t="str">
        <f>VLOOKUP(L234,Store_Dim!A:E,5,TRUE)</f>
        <v>Flagship</v>
      </c>
      <c r="Q234" t="s">
        <v>1804</v>
      </c>
      <c r="R234">
        <v>4</v>
      </c>
      <c r="S234" s="7">
        <v>0.24</v>
      </c>
      <c r="T234" s="11">
        <f t="shared" si="3"/>
        <v>794.96999999999991</v>
      </c>
      <c r="U234" s="11">
        <v>2416.7087999999999</v>
      </c>
    </row>
    <row r="235" spans="1:21" hidden="1" x14ac:dyDescent="0.25">
      <c r="A235" t="s">
        <v>2037</v>
      </c>
      <c r="B235" s="9">
        <v>45880</v>
      </c>
      <c r="C235">
        <v>8</v>
      </c>
      <c r="D235">
        <v>2025</v>
      </c>
      <c r="E235" t="s">
        <v>49</v>
      </c>
      <c r="F235" t="str">
        <f>VLOOKUP(E235,Customer_Dim!A:F,4,TRUE)</f>
        <v>Male</v>
      </c>
      <c r="G235">
        <f>VLOOKUP(E235,Customer_Dim!A:F,3,TRUE)</f>
        <v>53</v>
      </c>
      <c r="H235" t="s">
        <v>1684</v>
      </c>
      <c r="I235" t="str">
        <f>VLOOKUP(H235,Product_Dim!A:C,2,TRUE)</f>
        <v>Decorative Lamp Shade</v>
      </c>
      <c r="J235" t="str">
        <f>VLOOKUP(H235,Product_Dim!A:C,3,TRUE)</f>
        <v>Home</v>
      </c>
      <c r="K235" t="str">
        <f>VLOOKUP(H235,Product_Dim!A:D,4,TRUE)</f>
        <v>Lighting</v>
      </c>
      <c r="L235" t="s">
        <v>1751</v>
      </c>
      <c r="M235" t="str">
        <f>VLOOKUP(L235,Store_Dim!A:E,2,TRUE)</f>
        <v>Mann-Austin</v>
      </c>
      <c r="N235" t="str">
        <f>VLOOKUP(L235,Store_Dim!A:E,3,TRUE)</f>
        <v>East</v>
      </c>
      <c r="O235" t="str">
        <f>VLOOKUP(L235,Store_Dim!A:E,4,TRUE)</f>
        <v>Vasquezborough</v>
      </c>
      <c r="P235" t="str">
        <f>VLOOKUP(L235,Store_Dim!A:E,5,TRUE)</f>
        <v>Online</v>
      </c>
      <c r="Q235" t="s">
        <v>1804</v>
      </c>
      <c r="R235">
        <v>1</v>
      </c>
      <c r="S235" s="7">
        <v>5.0000000000000044E-2</v>
      </c>
      <c r="T235" s="11">
        <f t="shared" si="3"/>
        <v>989.63</v>
      </c>
      <c r="U235" s="11">
        <v>940.1484999999999</v>
      </c>
    </row>
    <row r="236" spans="1:21" hidden="1" x14ac:dyDescent="0.25">
      <c r="A236" t="s">
        <v>2038</v>
      </c>
      <c r="B236" s="9">
        <v>45731</v>
      </c>
      <c r="C236">
        <v>3</v>
      </c>
      <c r="D236">
        <v>2025</v>
      </c>
      <c r="E236" t="s">
        <v>1039</v>
      </c>
      <c r="F236" t="str">
        <f>VLOOKUP(E236,Customer_Dim!A:F,4,TRUE)</f>
        <v>Male</v>
      </c>
      <c r="G236">
        <f>VLOOKUP(E236,Customer_Dim!A:F,3,TRUE)</f>
        <v>37</v>
      </c>
      <c r="H236" t="s">
        <v>1634</v>
      </c>
      <c r="I236" t="str">
        <f>VLOOKUP(H236,Product_Dim!A:C,2,TRUE)</f>
        <v>Sports Stopwatch Pro</v>
      </c>
      <c r="J236" t="str">
        <f>VLOOKUP(H236,Product_Dim!A:C,3,TRUE)</f>
        <v>Sports</v>
      </c>
      <c r="K236" t="str">
        <f>VLOOKUP(H236,Product_Dim!A:D,4,TRUE)</f>
        <v>Accessories</v>
      </c>
      <c r="L236" t="s">
        <v>1730</v>
      </c>
      <c r="M236" t="str">
        <f>VLOOKUP(L236,Store_Dim!A:E,2,TRUE)</f>
        <v>Rivera-Warner</v>
      </c>
      <c r="N236" t="str">
        <f>VLOOKUP(L236,Store_Dim!A:E,3,TRUE)</f>
        <v>East</v>
      </c>
      <c r="O236" t="str">
        <f>VLOOKUP(L236,Store_Dim!A:E,4,TRUE)</f>
        <v>Washingtonfurt</v>
      </c>
      <c r="P236" t="str">
        <f>VLOOKUP(L236,Store_Dim!A:E,5,TRUE)</f>
        <v>Flagship</v>
      </c>
      <c r="Q236" t="s">
        <v>1807</v>
      </c>
      <c r="R236">
        <v>1</v>
      </c>
      <c r="S236" s="7">
        <v>0.21999999999999997</v>
      </c>
      <c r="T236" s="11">
        <f t="shared" si="3"/>
        <v>447.16</v>
      </c>
      <c r="U236" s="11">
        <v>348.78480000000002</v>
      </c>
    </row>
    <row r="237" spans="1:21" hidden="1" x14ac:dyDescent="0.25">
      <c r="A237" t="s">
        <v>2039</v>
      </c>
      <c r="B237" s="9">
        <v>45671</v>
      </c>
      <c r="C237">
        <v>1</v>
      </c>
      <c r="D237">
        <v>2025</v>
      </c>
      <c r="E237" t="s">
        <v>41</v>
      </c>
      <c r="F237" t="str">
        <f>VLOOKUP(E237,Customer_Dim!A:F,4,TRUE)</f>
        <v>Female</v>
      </c>
      <c r="G237">
        <f>VLOOKUP(E237,Customer_Dim!A:F,3,TRUE)</f>
        <v>53</v>
      </c>
      <c r="H237" t="s">
        <v>1714</v>
      </c>
      <c r="I237" t="str">
        <f>VLOOKUP(H237,Product_Dim!A:C,2,TRUE)</f>
        <v>Vitamin E Body Lotion</v>
      </c>
      <c r="J237" t="str">
        <f>VLOOKUP(H237,Product_Dim!A:C,3,TRUE)</f>
        <v>Beauty</v>
      </c>
      <c r="K237" t="str">
        <f>VLOOKUP(H237,Product_Dim!A:D,4,TRUE)</f>
        <v>Skincare</v>
      </c>
      <c r="L237" t="s">
        <v>1754</v>
      </c>
      <c r="M237" t="str">
        <f>VLOOKUP(L237,Store_Dim!A:E,2,TRUE)</f>
        <v>Mann-Austin</v>
      </c>
      <c r="N237" t="str">
        <f>VLOOKUP(L237,Store_Dim!A:E,3,TRUE)</f>
        <v>East</v>
      </c>
      <c r="O237" t="str">
        <f>VLOOKUP(L237,Store_Dim!A:E,4,TRUE)</f>
        <v>Vasquezborough</v>
      </c>
      <c r="P237" t="str">
        <f>VLOOKUP(L237,Store_Dim!A:E,5,TRUE)</f>
        <v>Online</v>
      </c>
      <c r="Q237" t="s">
        <v>1807</v>
      </c>
      <c r="R237">
        <v>1</v>
      </c>
      <c r="S237" s="7">
        <v>0.29000000000000004</v>
      </c>
      <c r="T237" s="11">
        <f t="shared" si="3"/>
        <v>946.9</v>
      </c>
      <c r="U237" s="11">
        <v>672.29899999999998</v>
      </c>
    </row>
    <row r="238" spans="1:21" hidden="1" x14ac:dyDescent="0.25">
      <c r="A238" t="s">
        <v>2040</v>
      </c>
      <c r="B238" s="9">
        <v>45809</v>
      </c>
      <c r="C238">
        <v>6</v>
      </c>
      <c r="D238">
        <v>2025</v>
      </c>
      <c r="E238" t="s">
        <v>554</v>
      </c>
      <c r="F238" t="str">
        <f>VLOOKUP(E238,Customer_Dim!A:F,4,TRUE)</f>
        <v>Male</v>
      </c>
      <c r="G238">
        <f>VLOOKUP(E238,Customer_Dim!A:F,3,TRUE)</f>
        <v>64</v>
      </c>
      <c r="H238" t="s">
        <v>1560</v>
      </c>
      <c r="I238" t="str">
        <f>VLOOKUP(H238,Product_Dim!A:C,2,TRUE)</f>
        <v>Soccer Training Cone Set</v>
      </c>
      <c r="J238" t="str">
        <f>VLOOKUP(H238,Product_Dim!A:C,3,TRUE)</f>
        <v>Sports</v>
      </c>
      <c r="K238" t="str">
        <f>VLOOKUP(H238,Product_Dim!A:D,4,TRUE)</f>
        <v>Accessories</v>
      </c>
      <c r="L238" t="s">
        <v>1730</v>
      </c>
      <c r="M238" t="str">
        <f>VLOOKUP(L238,Store_Dim!A:E,2,TRUE)</f>
        <v>Rivera-Warner</v>
      </c>
      <c r="N238" t="str">
        <f>VLOOKUP(L238,Store_Dim!A:E,3,TRUE)</f>
        <v>East</v>
      </c>
      <c r="O238" t="str">
        <f>VLOOKUP(L238,Store_Dim!A:E,4,TRUE)</f>
        <v>Washingtonfurt</v>
      </c>
      <c r="P238" t="str">
        <f>VLOOKUP(L238,Store_Dim!A:E,5,TRUE)</f>
        <v>Flagship</v>
      </c>
      <c r="Q238" t="s">
        <v>1802</v>
      </c>
      <c r="R238">
        <v>4</v>
      </c>
      <c r="S238" s="7">
        <v>0.18999999999999995</v>
      </c>
      <c r="T238" s="11">
        <f t="shared" si="3"/>
        <v>469.68</v>
      </c>
      <c r="U238" s="11">
        <v>1521.7632000000001</v>
      </c>
    </row>
    <row r="239" spans="1:21" x14ac:dyDescent="0.25">
      <c r="A239" t="s">
        <v>2041</v>
      </c>
      <c r="B239" s="9">
        <v>45559</v>
      </c>
      <c r="C239">
        <v>9</v>
      </c>
      <c r="D239">
        <v>2024</v>
      </c>
      <c r="E239" t="s">
        <v>1498</v>
      </c>
      <c r="F239" t="str">
        <f>VLOOKUP(E239,Customer_Dim!A:F,4,TRUE)</f>
        <v>Male</v>
      </c>
      <c r="G239">
        <f>VLOOKUP(E239,Customer_Dim!A:F,3,TRUE)</f>
        <v>21</v>
      </c>
      <c r="H239" t="s">
        <v>1582</v>
      </c>
      <c r="I239" t="str">
        <f>VLOOKUP(H239,Product_Dim!A:C,2,TRUE)</f>
        <v>Sports Stopwatch Timer</v>
      </c>
      <c r="J239" t="str">
        <f>VLOOKUP(H239,Product_Dim!A:C,3,TRUE)</f>
        <v>Sports</v>
      </c>
      <c r="K239" t="str">
        <f>VLOOKUP(H239,Product_Dim!A:D,4,TRUE)</f>
        <v>Accessories</v>
      </c>
      <c r="L239" t="s">
        <v>1785</v>
      </c>
      <c r="M239" t="str">
        <f>VLOOKUP(L239,Store_Dim!A:E,2,TRUE)</f>
        <v>Holloway Ltd</v>
      </c>
      <c r="N239" t="str">
        <f>VLOOKUP(L239,Store_Dim!A:E,3,TRUE)</f>
        <v>North</v>
      </c>
      <c r="O239" t="str">
        <f>VLOOKUP(L239,Store_Dim!A:E,4,TRUE)</f>
        <v>Bensonhaven</v>
      </c>
      <c r="P239" t="str">
        <f>VLOOKUP(L239,Store_Dim!A:E,5,TRUE)</f>
        <v>Flagship</v>
      </c>
      <c r="Q239" t="s">
        <v>1807</v>
      </c>
      <c r="R239">
        <v>4</v>
      </c>
      <c r="S239" s="7">
        <v>0.19999999999999996</v>
      </c>
      <c r="T239" s="11">
        <f t="shared" si="3"/>
        <v>320.64</v>
      </c>
      <c r="U239" s="11">
        <v>1026.048</v>
      </c>
    </row>
    <row r="240" spans="1:21" hidden="1" x14ac:dyDescent="0.25">
      <c r="A240" t="s">
        <v>2042</v>
      </c>
      <c r="B240" s="9">
        <v>45253</v>
      </c>
      <c r="C240">
        <v>11</v>
      </c>
      <c r="D240">
        <v>2023</v>
      </c>
      <c r="E240" t="s">
        <v>453</v>
      </c>
      <c r="F240" t="str">
        <f>VLOOKUP(E240,Customer_Dim!A:F,4,TRUE)</f>
        <v>Female</v>
      </c>
      <c r="G240">
        <f>VLOOKUP(E240,Customer_Dim!A:F,3,TRUE)</f>
        <v>33</v>
      </c>
      <c r="H240" t="s">
        <v>1556</v>
      </c>
      <c r="I240" t="str">
        <f>VLOOKUP(H240,Product_Dim!A:C,2,TRUE)</f>
        <v>4K Home Projector</v>
      </c>
      <c r="J240" t="str">
        <f>VLOOKUP(H240,Product_Dim!A:C,3,TRUE)</f>
        <v>Electronics</v>
      </c>
      <c r="K240" t="str">
        <f>VLOOKUP(H240,Product_Dim!A:D,4,TRUE)</f>
        <v>Appliances</v>
      </c>
      <c r="L240" t="s">
        <v>1751</v>
      </c>
      <c r="M240" t="str">
        <f>VLOOKUP(L240,Store_Dim!A:E,2,TRUE)</f>
        <v>Mann-Austin</v>
      </c>
      <c r="N240" t="str">
        <f>VLOOKUP(L240,Store_Dim!A:E,3,TRUE)</f>
        <v>East</v>
      </c>
      <c r="O240" t="str">
        <f>VLOOKUP(L240,Store_Dim!A:E,4,TRUE)</f>
        <v>Vasquezborough</v>
      </c>
      <c r="P240" t="str">
        <f>VLOOKUP(L240,Store_Dim!A:E,5,TRUE)</f>
        <v>Online</v>
      </c>
      <c r="Q240" t="s">
        <v>1802</v>
      </c>
      <c r="R240">
        <v>1</v>
      </c>
      <c r="S240" s="7">
        <v>0.20999999999999996</v>
      </c>
      <c r="T240" s="11">
        <f t="shared" si="3"/>
        <v>594.43999999999994</v>
      </c>
      <c r="U240" s="11">
        <v>469.60759999999999</v>
      </c>
    </row>
    <row r="241" spans="1:21" hidden="1" x14ac:dyDescent="0.25">
      <c r="A241" t="s">
        <v>2043</v>
      </c>
      <c r="B241" s="9">
        <v>45861</v>
      </c>
      <c r="C241">
        <v>7</v>
      </c>
      <c r="D241">
        <v>2025</v>
      </c>
      <c r="E241" t="s">
        <v>693</v>
      </c>
      <c r="F241" t="str">
        <f>VLOOKUP(E241,Customer_Dim!A:F,4,TRUE)</f>
        <v>Male</v>
      </c>
      <c r="G241">
        <f>VLOOKUP(E241,Customer_Dim!A:F,3,TRUE)</f>
        <v>44</v>
      </c>
      <c r="H241" t="s">
        <v>1698</v>
      </c>
      <c r="I241" t="str">
        <f>VLOOKUP(H241,Product_Dim!A:C,2,TRUE)</f>
        <v>Kitchen Cutting Board</v>
      </c>
      <c r="J241" t="str">
        <f>VLOOKUP(H241,Product_Dim!A:C,3,TRUE)</f>
        <v>Home</v>
      </c>
      <c r="K241" t="str">
        <f>VLOOKUP(H241,Product_Dim!A:D,4,TRUE)</f>
        <v>Kitchen</v>
      </c>
      <c r="L241" t="s">
        <v>1760</v>
      </c>
      <c r="M241" t="str">
        <f>VLOOKUP(L241,Store_Dim!A:E,2,TRUE)</f>
        <v>Mann-Austin</v>
      </c>
      <c r="N241" t="str">
        <f>VLOOKUP(L241,Store_Dim!A:E,3,TRUE)</f>
        <v>East</v>
      </c>
      <c r="O241" t="str">
        <f>VLOOKUP(L241,Store_Dim!A:E,4,TRUE)</f>
        <v>Vasquezborough</v>
      </c>
      <c r="P241" t="str">
        <f>VLOOKUP(L241,Store_Dim!A:E,5,TRUE)</f>
        <v>Online</v>
      </c>
      <c r="Q241" t="s">
        <v>1807</v>
      </c>
      <c r="R241">
        <v>3</v>
      </c>
      <c r="S241" s="7">
        <v>8.0000000000000071E-2</v>
      </c>
      <c r="T241" s="11">
        <f t="shared" si="3"/>
        <v>91.700000000000017</v>
      </c>
      <c r="U241" s="11">
        <v>253.09200000000004</v>
      </c>
    </row>
    <row r="242" spans="1:21" hidden="1" x14ac:dyDescent="0.25">
      <c r="A242" t="s">
        <v>2044</v>
      </c>
      <c r="B242" s="9">
        <v>45917</v>
      </c>
      <c r="C242">
        <v>9</v>
      </c>
      <c r="D242">
        <v>2025</v>
      </c>
      <c r="E242" t="s">
        <v>124</v>
      </c>
      <c r="F242" t="str">
        <f>VLOOKUP(E242,Customer_Dim!A:F,4,TRUE)</f>
        <v>Male</v>
      </c>
      <c r="G242">
        <f>VLOOKUP(E242,Customer_Dim!A:F,3,TRUE)</f>
        <v>41</v>
      </c>
      <c r="H242" t="s">
        <v>1650</v>
      </c>
      <c r="I242" t="str">
        <f>VLOOKUP(H242,Product_Dim!A:C,2,TRUE)</f>
        <v>Laptop Cooling Pad</v>
      </c>
      <c r="J242" t="str">
        <f>VLOOKUP(H242,Product_Dim!A:C,3,TRUE)</f>
        <v>Electronics</v>
      </c>
      <c r="K242" t="str">
        <f>VLOOKUP(H242,Product_Dim!A:D,4,TRUE)</f>
        <v>Computer</v>
      </c>
      <c r="L242" t="s">
        <v>1772</v>
      </c>
      <c r="M242" t="str">
        <f>VLOOKUP(L242,Store_Dim!A:E,2,TRUE)</f>
        <v>Martinez, Adkins and Johnson</v>
      </c>
      <c r="N242" t="str">
        <f>VLOOKUP(L242,Store_Dim!A:E,3,TRUE)</f>
        <v>North</v>
      </c>
      <c r="O242" t="str">
        <f>VLOOKUP(L242,Store_Dim!A:E,4,TRUE)</f>
        <v>Danielmouth</v>
      </c>
      <c r="P242" t="str">
        <f>VLOOKUP(L242,Store_Dim!A:E,5,TRUE)</f>
        <v>Flagship</v>
      </c>
      <c r="Q242" t="s">
        <v>1802</v>
      </c>
      <c r="R242">
        <v>3</v>
      </c>
      <c r="S242" s="7">
        <v>3.0000000000000027E-2</v>
      </c>
      <c r="T242" s="11">
        <f t="shared" si="3"/>
        <v>741.33</v>
      </c>
      <c r="U242" s="11">
        <v>2157.2703000000001</v>
      </c>
    </row>
    <row r="243" spans="1:21" hidden="1" x14ac:dyDescent="0.25">
      <c r="A243" t="s">
        <v>2045</v>
      </c>
      <c r="B243" s="9">
        <v>45754</v>
      </c>
      <c r="C243">
        <v>4</v>
      </c>
      <c r="D243">
        <v>2025</v>
      </c>
      <c r="E243" t="s">
        <v>1447</v>
      </c>
      <c r="F243" t="str">
        <f>VLOOKUP(E243,Customer_Dim!A:F,4,TRUE)</f>
        <v>Female</v>
      </c>
      <c r="G243">
        <f>VLOOKUP(E243,Customer_Dim!A:F,3,TRUE)</f>
        <v>33</v>
      </c>
      <c r="H243" t="s">
        <v>1558</v>
      </c>
      <c r="I243" t="str">
        <f>VLOOKUP(H243,Product_Dim!A:C,2,TRUE)</f>
        <v>Beard Grooming Kit</v>
      </c>
      <c r="J243" t="str">
        <f>VLOOKUP(H243,Product_Dim!A:C,3,TRUE)</f>
        <v>Beauty</v>
      </c>
      <c r="K243" t="str">
        <f>VLOOKUP(H243,Product_Dim!A:D,4,TRUE)</f>
        <v>Grooming</v>
      </c>
      <c r="L243" t="s">
        <v>1791</v>
      </c>
      <c r="M243" t="str">
        <f>VLOOKUP(L243,Store_Dim!A:E,2,TRUE)</f>
        <v>Mann-Austin</v>
      </c>
      <c r="N243" t="str">
        <f>VLOOKUP(L243,Store_Dim!A:E,3,TRUE)</f>
        <v>East</v>
      </c>
      <c r="O243" t="str">
        <f>VLOOKUP(L243,Store_Dim!A:E,4,TRUE)</f>
        <v>Vasquezborough</v>
      </c>
      <c r="P243" t="str">
        <f>VLOOKUP(L243,Store_Dim!A:E,5,TRUE)</f>
        <v>Online</v>
      </c>
      <c r="Q243" t="s">
        <v>1807</v>
      </c>
      <c r="R243">
        <v>1</v>
      </c>
      <c r="S243" s="7">
        <v>0.29000000000000004</v>
      </c>
      <c r="T243" s="11">
        <f t="shared" si="3"/>
        <v>922.78</v>
      </c>
      <c r="U243" s="11">
        <v>655.17379999999991</v>
      </c>
    </row>
    <row r="244" spans="1:21" x14ac:dyDescent="0.25">
      <c r="A244" t="s">
        <v>2046</v>
      </c>
      <c r="B244" s="9">
        <v>45312</v>
      </c>
      <c r="C244">
        <v>1</v>
      </c>
      <c r="D244">
        <v>2024</v>
      </c>
      <c r="E244" t="s">
        <v>1009</v>
      </c>
      <c r="F244" t="str">
        <f>VLOOKUP(E244,Customer_Dim!A:F,4,TRUE)</f>
        <v>Male</v>
      </c>
      <c r="G244">
        <f>VLOOKUP(E244,Customer_Dim!A:F,3,TRUE)</f>
        <v>60</v>
      </c>
      <c r="H244" t="s">
        <v>1540</v>
      </c>
      <c r="I244" t="str">
        <f>VLOOKUP(H244,Product_Dim!A:C,2,TRUE)</f>
        <v>Decorative Lamp Shade</v>
      </c>
      <c r="J244" t="str">
        <f>VLOOKUP(H244,Product_Dim!A:C,3,TRUE)</f>
        <v>Home</v>
      </c>
      <c r="K244" t="str">
        <f>VLOOKUP(H244,Product_Dim!A:D,4,TRUE)</f>
        <v>Lighting</v>
      </c>
      <c r="L244" t="s">
        <v>1782</v>
      </c>
      <c r="M244" t="str">
        <f>VLOOKUP(L244,Store_Dim!A:E,2,TRUE)</f>
        <v>Frederick-Wright</v>
      </c>
      <c r="N244" t="str">
        <f>VLOOKUP(L244,Store_Dim!A:E,3,TRUE)</f>
        <v>West</v>
      </c>
      <c r="O244" t="str">
        <f>VLOOKUP(L244,Store_Dim!A:E,4,TRUE)</f>
        <v>New Jimmymouth</v>
      </c>
      <c r="P244" t="str">
        <f>VLOOKUP(L244,Store_Dim!A:E,5,TRUE)</f>
        <v>Flagship</v>
      </c>
      <c r="Q244" t="s">
        <v>1804</v>
      </c>
      <c r="R244">
        <v>1</v>
      </c>
      <c r="S244" s="7">
        <v>8.9999999999999969E-2</v>
      </c>
      <c r="T244" s="11">
        <f t="shared" si="3"/>
        <v>394.34999999999997</v>
      </c>
      <c r="U244" s="11">
        <v>358.85849999999999</v>
      </c>
    </row>
    <row r="245" spans="1:21" x14ac:dyDescent="0.25">
      <c r="A245" t="s">
        <v>2047</v>
      </c>
      <c r="B245" s="9">
        <v>45480</v>
      </c>
      <c r="C245">
        <v>7</v>
      </c>
      <c r="D245">
        <v>2024</v>
      </c>
      <c r="E245" t="s">
        <v>1123</v>
      </c>
      <c r="F245" t="str">
        <f>VLOOKUP(E245,Customer_Dim!A:F,4,TRUE)</f>
        <v>Male</v>
      </c>
      <c r="G245">
        <f>VLOOKUP(E245,Customer_Dim!A:F,3,TRUE)</f>
        <v>58</v>
      </c>
      <c r="H245" t="s">
        <v>1656</v>
      </c>
      <c r="I245" t="str">
        <f>VLOOKUP(H245,Product_Dim!A:C,2,TRUE)</f>
        <v>Adjustable Dumbbells 20kg</v>
      </c>
      <c r="J245" t="str">
        <f>VLOOKUP(H245,Product_Dim!A:C,3,TRUE)</f>
        <v>Sports</v>
      </c>
      <c r="K245" t="str">
        <f>VLOOKUP(H245,Product_Dim!A:D,4,TRUE)</f>
        <v>Fitness</v>
      </c>
      <c r="L245" t="s">
        <v>1770</v>
      </c>
      <c r="M245" t="str">
        <f>VLOOKUP(L245,Store_Dim!A:E,2,TRUE)</f>
        <v>Martinez, Adkins and Johnson</v>
      </c>
      <c r="N245" t="str">
        <f>VLOOKUP(L245,Store_Dim!A:E,3,TRUE)</f>
        <v>North</v>
      </c>
      <c r="O245" t="str">
        <f>VLOOKUP(L245,Store_Dim!A:E,4,TRUE)</f>
        <v>Danielmouth</v>
      </c>
      <c r="P245" t="str">
        <f>VLOOKUP(L245,Store_Dim!A:E,5,TRUE)</f>
        <v>Flagship</v>
      </c>
      <c r="Q245" t="s">
        <v>1802</v>
      </c>
      <c r="R245">
        <v>2</v>
      </c>
      <c r="S245" s="7">
        <v>3.0000000000000027E-2</v>
      </c>
      <c r="T245" s="11">
        <f t="shared" si="3"/>
        <v>703.95</v>
      </c>
      <c r="U245" s="11">
        <v>1365.663</v>
      </c>
    </row>
    <row r="246" spans="1:21" hidden="1" x14ac:dyDescent="0.25">
      <c r="A246" t="s">
        <v>2048</v>
      </c>
      <c r="B246" s="9">
        <v>45780</v>
      </c>
      <c r="C246">
        <v>5</v>
      </c>
      <c r="D246">
        <v>2025</v>
      </c>
      <c r="E246" t="s">
        <v>645</v>
      </c>
      <c r="F246" t="str">
        <f>VLOOKUP(E246,Customer_Dim!A:F,4,TRUE)</f>
        <v>Male</v>
      </c>
      <c r="G246">
        <f>VLOOKUP(E246,Customer_Dim!A:F,3,TRUE)</f>
        <v>30</v>
      </c>
      <c r="H246" t="s">
        <v>1554</v>
      </c>
      <c r="I246" t="str">
        <f>VLOOKUP(H246,Product_Dim!A:C,2,TRUE)</f>
        <v>Decorative Wall Mirror</v>
      </c>
      <c r="J246" t="str">
        <f>VLOOKUP(H246,Product_Dim!A:C,3,TRUE)</f>
        <v>Home</v>
      </c>
      <c r="K246" t="str">
        <f>VLOOKUP(H246,Product_Dim!A:D,4,TRUE)</f>
        <v>Decor</v>
      </c>
      <c r="L246" t="s">
        <v>1730</v>
      </c>
      <c r="M246" t="str">
        <f>VLOOKUP(L246,Store_Dim!A:E,2,TRUE)</f>
        <v>Rivera-Warner</v>
      </c>
      <c r="N246" t="str">
        <f>VLOOKUP(L246,Store_Dim!A:E,3,TRUE)</f>
        <v>East</v>
      </c>
      <c r="O246" t="str">
        <f>VLOOKUP(L246,Store_Dim!A:E,4,TRUE)</f>
        <v>Washingtonfurt</v>
      </c>
      <c r="P246" t="str">
        <f>VLOOKUP(L246,Store_Dim!A:E,5,TRUE)</f>
        <v>Flagship</v>
      </c>
      <c r="Q246" t="s">
        <v>1804</v>
      </c>
      <c r="R246">
        <v>4</v>
      </c>
      <c r="S246" s="7">
        <v>0.28000000000000003</v>
      </c>
      <c r="T246" s="11">
        <f t="shared" si="3"/>
        <v>452.67</v>
      </c>
      <c r="U246" s="11">
        <v>1303.6895999999999</v>
      </c>
    </row>
    <row r="247" spans="1:21" x14ac:dyDescent="0.25">
      <c r="A247" t="s">
        <v>2049</v>
      </c>
      <c r="B247" s="9">
        <v>45349</v>
      </c>
      <c r="C247">
        <v>2</v>
      </c>
      <c r="D247">
        <v>2024</v>
      </c>
      <c r="E247" t="s">
        <v>1409</v>
      </c>
      <c r="F247" t="str">
        <f>VLOOKUP(E247,Customer_Dim!A:F,4,TRUE)</f>
        <v>Female</v>
      </c>
      <c r="G247">
        <f>VLOOKUP(E247,Customer_Dim!A:F,3,TRUE)</f>
        <v>36</v>
      </c>
      <c r="H247" t="s">
        <v>1540</v>
      </c>
      <c r="I247" t="str">
        <f>VLOOKUP(H247,Product_Dim!A:C,2,TRUE)</f>
        <v>Decorative Lamp Shade</v>
      </c>
      <c r="J247" t="str">
        <f>VLOOKUP(H247,Product_Dim!A:C,3,TRUE)</f>
        <v>Home</v>
      </c>
      <c r="K247" t="str">
        <f>VLOOKUP(H247,Product_Dim!A:D,4,TRUE)</f>
        <v>Lighting</v>
      </c>
      <c r="L247" t="s">
        <v>1757</v>
      </c>
      <c r="M247" t="str">
        <f>VLOOKUP(L247,Store_Dim!A:E,2,TRUE)</f>
        <v>Mann-Austin</v>
      </c>
      <c r="N247" t="str">
        <f>VLOOKUP(L247,Store_Dim!A:E,3,TRUE)</f>
        <v>East</v>
      </c>
      <c r="O247" t="str">
        <f>VLOOKUP(L247,Store_Dim!A:E,4,TRUE)</f>
        <v>Vasquezborough</v>
      </c>
      <c r="P247" t="str">
        <f>VLOOKUP(L247,Store_Dim!A:E,5,TRUE)</f>
        <v>Online</v>
      </c>
      <c r="Q247" t="s">
        <v>1804</v>
      </c>
      <c r="R247">
        <v>2</v>
      </c>
      <c r="S247" s="7">
        <v>0.15000000000000002</v>
      </c>
      <c r="T247" s="11">
        <f t="shared" si="3"/>
        <v>377.3</v>
      </c>
      <c r="U247" s="11">
        <v>641.41</v>
      </c>
    </row>
    <row r="248" spans="1:21" hidden="1" x14ac:dyDescent="0.25">
      <c r="A248" t="s">
        <v>2050</v>
      </c>
      <c r="B248" s="9">
        <v>45846</v>
      </c>
      <c r="C248">
        <v>7</v>
      </c>
      <c r="D248">
        <v>2025</v>
      </c>
      <c r="E248" t="s">
        <v>1066</v>
      </c>
      <c r="F248" t="str">
        <f>VLOOKUP(E248,Customer_Dim!A:F,4,TRUE)</f>
        <v>Male</v>
      </c>
      <c r="G248">
        <f>VLOOKUP(E248,Customer_Dim!A:F,3,TRUE)</f>
        <v>39</v>
      </c>
      <c r="H248" t="s">
        <v>1674</v>
      </c>
      <c r="I248" t="str">
        <f>VLOOKUP(H248,Product_Dim!A:C,2,TRUE)</f>
        <v>Bluetooth Car Audio System</v>
      </c>
      <c r="J248" t="str">
        <f>VLOOKUP(H248,Product_Dim!A:C,3,TRUE)</f>
        <v>Electronics</v>
      </c>
      <c r="K248" t="str">
        <f>VLOOKUP(H248,Product_Dim!A:D,4,TRUE)</f>
        <v>Audio</v>
      </c>
      <c r="L248" t="s">
        <v>1757</v>
      </c>
      <c r="M248" t="str">
        <f>VLOOKUP(L248,Store_Dim!A:E,2,TRUE)</f>
        <v>Mann-Austin</v>
      </c>
      <c r="N248" t="str">
        <f>VLOOKUP(L248,Store_Dim!A:E,3,TRUE)</f>
        <v>East</v>
      </c>
      <c r="O248" t="str">
        <f>VLOOKUP(L248,Store_Dim!A:E,4,TRUE)</f>
        <v>Vasquezborough</v>
      </c>
      <c r="P248" t="str">
        <f>VLOOKUP(L248,Store_Dim!A:E,5,TRUE)</f>
        <v>Online</v>
      </c>
      <c r="Q248" t="s">
        <v>1804</v>
      </c>
      <c r="R248">
        <v>2</v>
      </c>
      <c r="S248" s="7">
        <v>0.22999999999999998</v>
      </c>
      <c r="T248" s="11">
        <f t="shared" si="3"/>
        <v>130.47999999999999</v>
      </c>
      <c r="U248" s="11">
        <v>200.9392</v>
      </c>
    </row>
    <row r="249" spans="1:21" hidden="1" x14ac:dyDescent="0.25">
      <c r="A249" t="s">
        <v>2051</v>
      </c>
      <c r="B249" s="9">
        <v>45729</v>
      </c>
      <c r="C249">
        <v>3</v>
      </c>
      <c r="D249">
        <v>2025</v>
      </c>
      <c r="E249" t="s">
        <v>1330</v>
      </c>
      <c r="F249" t="str">
        <f>VLOOKUP(E249,Customer_Dim!A:F,4,TRUE)</f>
        <v>Female</v>
      </c>
      <c r="G249">
        <f>VLOOKUP(E249,Customer_Dim!A:F,3,TRUE)</f>
        <v>37</v>
      </c>
      <c r="H249" t="s">
        <v>1714</v>
      </c>
      <c r="I249" t="str">
        <f>VLOOKUP(H249,Product_Dim!A:C,2,TRUE)</f>
        <v>Vitamin E Body Lotion</v>
      </c>
      <c r="J249" t="str">
        <f>VLOOKUP(H249,Product_Dim!A:C,3,TRUE)</f>
        <v>Beauty</v>
      </c>
      <c r="K249" t="str">
        <f>VLOOKUP(H249,Product_Dim!A:D,4,TRUE)</f>
        <v>Skincare</v>
      </c>
      <c r="L249" t="s">
        <v>1772</v>
      </c>
      <c r="M249" t="str">
        <f>VLOOKUP(L249,Store_Dim!A:E,2,TRUE)</f>
        <v>Martinez, Adkins and Johnson</v>
      </c>
      <c r="N249" t="str">
        <f>VLOOKUP(L249,Store_Dim!A:E,3,TRUE)</f>
        <v>North</v>
      </c>
      <c r="O249" t="str">
        <f>VLOOKUP(L249,Store_Dim!A:E,4,TRUE)</f>
        <v>Danielmouth</v>
      </c>
      <c r="P249" t="str">
        <f>VLOOKUP(L249,Store_Dim!A:E,5,TRUE)</f>
        <v>Flagship</v>
      </c>
      <c r="Q249" t="s">
        <v>1807</v>
      </c>
      <c r="R249">
        <v>1</v>
      </c>
      <c r="S249" s="7">
        <v>8.9999999999999969E-2</v>
      </c>
      <c r="T249" s="11">
        <f t="shared" si="3"/>
        <v>809.45</v>
      </c>
      <c r="U249" s="11">
        <v>736.59950000000003</v>
      </c>
    </row>
    <row r="250" spans="1:21" hidden="1" x14ac:dyDescent="0.25">
      <c r="A250" t="s">
        <v>2052</v>
      </c>
      <c r="B250" s="9">
        <v>45768</v>
      </c>
      <c r="C250">
        <v>4</v>
      </c>
      <c r="D250">
        <v>2025</v>
      </c>
      <c r="E250" t="s">
        <v>295</v>
      </c>
      <c r="F250" t="str">
        <f>VLOOKUP(E250,Customer_Dim!A:F,4,TRUE)</f>
        <v>Female</v>
      </c>
      <c r="G250">
        <f>VLOOKUP(E250,Customer_Dim!A:F,3,TRUE)</f>
        <v>48</v>
      </c>
      <c r="H250" t="s">
        <v>1616</v>
      </c>
      <c r="I250" t="str">
        <f>VLOOKUP(H250,Product_Dim!A:C,2,TRUE)</f>
        <v>High-Grip Football</v>
      </c>
      <c r="J250" t="str">
        <f>VLOOKUP(H250,Product_Dim!A:C,3,TRUE)</f>
        <v>Sports</v>
      </c>
      <c r="K250" t="str">
        <f>VLOOKUP(H250,Product_Dim!A:D,4,TRUE)</f>
        <v>Team Sports</v>
      </c>
      <c r="L250" t="s">
        <v>1764</v>
      </c>
      <c r="M250" t="str">
        <f>VLOOKUP(L250,Store_Dim!A:E,2,TRUE)</f>
        <v>Mann-Austin</v>
      </c>
      <c r="N250" t="str">
        <f>VLOOKUP(L250,Store_Dim!A:E,3,TRUE)</f>
        <v>East</v>
      </c>
      <c r="O250" t="str">
        <f>VLOOKUP(L250,Store_Dim!A:E,4,TRUE)</f>
        <v>Vasquezborough</v>
      </c>
      <c r="P250" t="str">
        <f>VLOOKUP(L250,Store_Dim!A:E,5,TRUE)</f>
        <v>Online</v>
      </c>
      <c r="Q250" t="s">
        <v>1804</v>
      </c>
      <c r="R250">
        <v>3</v>
      </c>
      <c r="S250" s="7">
        <v>5.0000000000000155E-2</v>
      </c>
      <c r="T250" s="11">
        <f t="shared" si="3"/>
        <v>499.12000000000006</v>
      </c>
      <c r="U250" s="11">
        <v>1422.492</v>
      </c>
    </row>
    <row r="251" spans="1:21" x14ac:dyDescent="0.25">
      <c r="A251" t="s">
        <v>2053</v>
      </c>
      <c r="B251" s="9">
        <v>45606</v>
      </c>
      <c r="C251">
        <v>11</v>
      </c>
      <c r="D251">
        <v>2024</v>
      </c>
      <c r="E251" t="s">
        <v>97</v>
      </c>
      <c r="F251" t="str">
        <f>VLOOKUP(E251,Customer_Dim!A:F,4,TRUE)</f>
        <v>Female</v>
      </c>
      <c r="G251">
        <f>VLOOKUP(E251,Customer_Dim!A:F,3,TRUE)</f>
        <v>52</v>
      </c>
      <c r="H251" t="s">
        <v>1662</v>
      </c>
      <c r="I251" t="str">
        <f>VLOOKUP(H251,Product_Dim!A:C,2,TRUE)</f>
        <v>Wooden Nightstand</v>
      </c>
      <c r="J251" t="str">
        <f>VLOOKUP(H251,Product_Dim!A:C,3,TRUE)</f>
        <v>Home</v>
      </c>
      <c r="K251" t="str">
        <f>VLOOKUP(H251,Product_Dim!A:D,4,TRUE)</f>
        <v>Furniture</v>
      </c>
      <c r="L251" t="s">
        <v>1744</v>
      </c>
      <c r="M251" t="str">
        <f>VLOOKUP(L251,Store_Dim!A:E,2,TRUE)</f>
        <v>Mann-Austin</v>
      </c>
      <c r="N251" t="str">
        <f>VLOOKUP(L251,Store_Dim!A:E,3,TRUE)</f>
        <v>East</v>
      </c>
      <c r="O251" t="str">
        <f>VLOOKUP(L251,Store_Dim!A:E,4,TRUE)</f>
        <v>Vasquezborough</v>
      </c>
      <c r="P251" t="str">
        <f>VLOOKUP(L251,Store_Dim!A:E,5,TRUE)</f>
        <v>Online</v>
      </c>
      <c r="Q251" t="s">
        <v>1802</v>
      </c>
      <c r="R251">
        <v>2</v>
      </c>
      <c r="S251" s="7">
        <v>0.25</v>
      </c>
      <c r="T251" s="11">
        <f t="shared" si="3"/>
        <v>894.57999999999993</v>
      </c>
      <c r="U251" s="11">
        <v>1341.87</v>
      </c>
    </row>
    <row r="252" spans="1:21" x14ac:dyDescent="0.25">
      <c r="A252" t="s">
        <v>2054</v>
      </c>
      <c r="B252" s="9">
        <v>45513</v>
      </c>
      <c r="C252">
        <v>8</v>
      </c>
      <c r="D252">
        <v>2024</v>
      </c>
      <c r="E252" t="s">
        <v>441</v>
      </c>
      <c r="F252" t="str">
        <f>VLOOKUP(E252,Customer_Dim!A:F,4,TRUE)</f>
        <v>Female</v>
      </c>
      <c r="G252">
        <f>VLOOKUP(E252,Customer_Dim!A:F,3,TRUE)</f>
        <v>34</v>
      </c>
      <c r="H252" t="s">
        <v>1676</v>
      </c>
      <c r="I252" t="str">
        <f>VLOOKUP(H252,Product_Dim!A:C,2,TRUE)</f>
        <v>Women's Ankle Boots</v>
      </c>
      <c r="J252" t="str">
        <f>VLOOKUP(H252,Product_Dim!A:C,3,TRUE)</f>
        <v>Clothing</v>
      </c>
      <c r="K252" t="str">
        <f>VLOOKUP(H252,Product_Dim!A:D,4,TRUE)</f>
        <v>Footwear</v>
      </c>
      <c r="L252" t="s">
        <v>1764</v>
      </c>
      <c r="M252" t="str">
        <f>VLOOKUP(L252,Store_Dim!A:E,2,TRUE)</f>
        <v>Mann-Austin</v>
      </c>
      <c r="N252" t="str">
        <f>VLOOKUP(L252,Store_Dim!A:E,3,TRUE)</f>
        <v>East</v>
      </c>
      <c r="O252" t="str">
        <f>VLOOKUP(L252,Store_Dim!A:E,4,TRUE)</f>
        <v>Vasquezborough</v>
      </c>
      <c r="P252" t="str">
        <f>VLOOKUP(L252,Store_Dim!A:E,5,TRUE)</f>
        <v>Online</v>
      </c>
      <c r="Q252" t="s">
        <v>1802</v>
      </c>
      <c r="R252">
        <v>4</v>
      </c>
      <c r="S252" s="7">
        <v>1.0000000000000009E-2</v>
      </c>
      <c r="T252" s="11">
        <f t="shared" si="3"/>
        <v>578.39</v>
      </c>
      <c r="U252" s="11">
        <v>2290.4243999999999</v>
      </c>
    </row>
    <row r="253" spans="1:21" x14ac:dyDescent="0.25">
      <c r="A253" t="s">
        <v>2055</v>
      </c>
      <c r="B253" s="9">
        <v>45356</v>
      </c>
      <c r="C253">
        <v>3</v>
      </c>
      <c r="D253">
        <v>2024</v>
      </c>
      <c r="E253" t="s">
        <v>1472</v>
      </c>
      <c r="F253" t="str">
        <f>VLOOKUP(E253,Customer_Dim!A:F,4,TRUE)</f>
        <v>Female</v>
      </c>
      <c r="G253">
        <f>VLOOKUP(E253,Customer_Dim!A:F,3,TRUE)</f>
        <v>46</v>
      </c>
      <c r="H253" t="s">
        <v>1608</v>
      </c>
      <c r="I253" t="str">
        <f>VLOOKUP(H253,Product_Dim!A:C,2,TRUE)</f>
        <v>Yoga Exercise Mat</v>
      </c>
      <c r="J253" t="str">
        <f>VLOOKUP(H253,Product_Dim!A:C,3,TRUE)</f>
        <v>Sports</v>
      </c>
      <c r="K253" t="str">
        <f>VLOOKUP(H253,Product_Dim!A:D,4,TRUE)</f>
        <v>Fitness</v>
      </c>
      <c r="L253" t="s">
        <v>1785</v>
      </c>
      <c r="M253" t="str">
        <f>VLOOKUP(L253,Store_Dim!A:E,2,TRUE)</f>
        <v>Holloway Ltd</v>
      </c>
      <c r="N253" t="str">
        <f>VLOOKUP(L253,Store_Dim!A:E,3,TRUE)</f>
        <v>North</v>
      </c>
      <c r="O253" t="str">
        <f>VLOOKUP(L253,Store_Dim!A:E,4,TRUE)</f>
        <v>Bensonhaven</v>
      </c>
      <c r="P253" t="str">
        <f>VLOOKUP(L253,Store_Dim!A:E,5,TRUE)</f>
        <v>Flagship</v>
      </c>
      <c r="Q253" t="s">
        <v>1804</v>
      </c>
      <c r="R253">
        <v>4</v>
      </c>
      <c r="S253" s="7">
        <v>0.19999999999999996</v>
      </c>
      <c r="T253" s="11">
        <f t="shared" si="3"/>
        <v>982.45</v>
      </c>
      <c r="U253" s="11">
        <v>3143.84</v>
      </c>
    </row>
    <row r="254" spans="1:21" hidden="1" x14ac:dyDescent="0.25">
      <c r="A254" t="s">
        <v>2056</v>
      </c>
      <c r="B254" s="9">
        <v>45925</v>
      </c>
      <c r="C254">
        <v>9</v>
      </c>
      <c r="D254">
        <v>2025</v>
      </c>
      <c r="E254" t="s">
        <v>1370</v>
      </c>
      <c r="F254" t="str">
        <f>VLOOKUP(E254,Customer_Dim!A:F,4,TRUE)</f>
        <v>Male</v>
      </c>
      <c r="G254">
        <f>VLOOKUP(E254,Customer_Dim!A:F,3,TRUE)</f>
        <v>29</v>
      </c>
      <c r="H254" t="s">
        <v>1722</v>
      </c>
      <c r="I254" t="str">
        <f>VLOOKUP(H254,Product_Dim!A:C,2,TRUE)</f>
        <v>Portable Bluetooth Speaker</v>
      </c>
      <c r="J254" t="str">
        <f>VLOOKUP(H254,Product_Dim!A:C,3,TRUE)</f>
        <v>Electronics</v>
      </c>
      <c r="K254" t="str">
        <f>VLOOKUP(H254,Product_Dim!A:D,4,TRUE)</f>
        <v>Audio</v>
      </c>
      <c r="L254" t="s">
        <v>1791</v>
      </c>
      <c r="M254" t="str">
        <f>VLOOKUP(L254,Store_Dim!A:E,2,TRUE)</f>
        <v>Mann-Austin</v>
      </c>
      <c r="N254" t="str">
        <f>VLOOKUP(L254,Store_Dim!A:E,3,TRUE)</f>
        <v>East</v>
      </c>
      <c r="O254" t="str">
        <f>VLOOKUP(L254,Store_Dim!A:E,4,TRUE)</f>
        <v>Vasquezborough</v>
      </c>
      <c r="P254" t="str">
        <f>VLOOKUP(L254,Store_Dim!A:E,5,TRUE)</f>
        <v>Online</v>
      </c>
      <c r="Q254" t="s">
        <v>1804</v>
      </c>
      <c r="R254">
        <v>1</v>
      </c>
      <c r="S254" s="7">
        <v>9.9999999999999978E-2</v>
      </c>
      <c r="T254" s="11">
        <f t="shared" si="3"/>
        <v>549.52</v>
      </c>
      <c r="U254" s="11">
        <v>494.56799999999998</v>
      </c>
    </row>
    <row r="255" spans="1:21" hidden="1" x14ac:dyDescent="0.25">
      <c r="A255" t="s">
        <v>2057</v>
      </c>
      <c r="B255" s="9">
        <v>45876</v>
      </c>
      <c r="C255">
        <v>8</v>
      </c>
      <c r="D255">
        <v>2025</v>
      </c>
      <c r="E255" t="s">
        <v>761</v>
      </c>
      <c r="F255" t="str">
        <f>VLOOKUP(E255,Customer_Dim!A:F,4,TRUE)</f>
        <v>Female</v>
      </c>
      <c r="G255">
        <f>VLOOKUP(E255,Customer_Dim!A:F,3,TRUE)</f>
        <v>59</v>
      </c>
      <c r="H255" t="s">
        <v>1710</v>
      </c>
      <c r="I255" t="str">
        <f>VLOOKUP(H255,Product_Dim!A:C,2,TRUE)</f>
        <v>Microwave Oven</v>
      </c>
      <c r="J255" t="str">
        <f>VLOOKUP(H255,Product_Dim!A:C,3,TRUE)</f>
        <v>Home</v>
      </c>
      <c r="K255" t="str">
        <f>VLOOKUP(H255,Product_Dim!A:D,4,TRUE)</f>
        <v>Appliances</v>
      </c>
      <c r="L255" t="s">
        <v>1788</v>
      </c>
      <c r="M255" t="str">
        <f>VLOOKUP(L255,Store_Dim!A:E,2,TRUE)</f>
        <v>Guerrero-Schmitt</v>
      </c>
      <c r="N255" t="str">
        <f>VLOOKUP(L255,Store_Dim!A:E,3,TRUE)</f>
        <v>East</v>
      </c>
      <c r="O255" t="str">
        <f>VLOOKUP(L255,Store_Dim!A:E,4,TRUE)</f>
        <v>East Stevechester</v>
      </c>
      <c r="P255" t="str">
        <f>VLOOKUP(L255,Store_Dim!A:E,5,TRUE)</f>
        <v>Flagship</v>
      </c>
      <c r="Q255" t="s">
        <v>1802</v>
      </c>
      <c r="R255">
        <v>2</v>
      </c>
      <c r="S255" s="7">
        <v>0.16000000000000003</v>
      </c>
      <c r="T255" s="11">
        <f t="shared" si="3"/>
        <v>239.92000000000002</v>
      </c>
      <c r="U255" s="11">
        <v>403.06560000000002</v>
      </c>
    </row>
    <row r="256" spans="1:21" x14ac:dyDescent="0.25">
      <c r="A256" t="s">
        <v>2058</v>
      </c>
      <c r="B256" s="9">
        <v>45338</v>
      </c>
      <c r="C256">
        <v>2</v>
      </c>
      <c r="D256">
        <v>2024</v>
      </c>
      <c r="E256" t="s">
        <v>292</v>
      </c>
      <c r="F256" t="str">
        <f>VLOOKUP(E256,Customer_Dim!A:F,4,TRUE)</f>
        <v>Male</v>
      </c>
      <c r="G256">
        <f>VLOOKUP(E256,Customer_Dim!A:F,3,TRUE)</f>
        <v>53</v>
      </c>
      <c r="H256" t="s">
        <v>1710</v>
      </c>
      <c r="I256" t="str">
        <f>VLOOKUP(H256,Product_Dim!A:C,2,TRUE)</f>
        <v>Microwave Oven</v>
      </c>
      <c r="J256" t="str">
        <f>VLOOKUP(H256,Product_Dim!A:C,3,TRUE)</f>
        <v>Home</v>
      </c>
      <c r="K256" t="str">
        <f>VLOOKUP(H256,Product_Dim!A:D,4,TRUE)</f>
        <v>Appliances</v>
      </c>
      <c r="L256" t="s">
        <v>1754</v>
      </c>
      <c r="M256" t="str">
        <f>VLOOKUP(L256,Store_Dim!A:E,2,TRUE)</f>
        <v>Mann-Austin</v>
      </c>
      <c r="N256" t="str">
        <f>VLOOKUP(L256,Store_Dim!A:E,3,TRUE)</f>
        <v>East</v>
      </c>
      <c r="O256" t="str">
        <f>VLOOKUP(L256,Store_Dim!A:E,4,TRUE)</f>
        <v>Vasquezborough</v>
      </c>
      <c r="P256" t="str">
        <f>VLOOKUP(L256,Store_Dim!A:E,5,TRUE)</f>
        <v>Online</v>
      </c>
      <c r="Q256" t="s">
        <v>1804</v>
      </c>
      <c r="R256">
        <v>2</v>
      </c>
      <c r="S256" s="7">
        <v>0.10999999999999999</v>
      </c>
      <c r="T256" s="11">
        <f t="shared" si="3"/>
        <v>878.05000000000007</v>
      </c>
      <c r="U256" s="11">
        <v>1562.9290000000001</v>
      </c>
    </row>
    <row r="257" spans="1:21" hidden="1" x14ac:dyDescent="0.25">
      <c r="A257" t="s">
        <v>2059</v>
      </c>
      <c r="B257" s="9">
        <v>45746</v>
      </c>
      <c r="C257">
        <v>3</v>
      </c>
      <c r="D257">
        <v>2025</v>
      </c>
      <c r="E257" t="s">
        <v>168</v>
      </c>
      <c r="F257" t="str">
        <f>VLOOKUP(E257,Customer_Dim!A:F,4,TRUE)</f>
        <v>Male</v>
      </c>
      <c r="G257">
        <f>VLOOKUP(E257,Customer_Dim!A:F,3,TRUE)</f>
        <v>34</v>
      </c>
      <c r="H257" t="s">
        <v>1524</v>
      </c>
      <c r="I257" t="str">
        <f>VLOOKUP(H257,Product_Dim!A:C,2,TRUE)</f>
        <v>Men's Graphic T-Shirt</v>
      </c>
      <c r="J257" t="str">
        <f>VLOOKUP(H257,Product_Dim!A:C,3,TRUE)</f>
        <v>Clothing</v>
      </c>
      <c r="K257" t="str">
        <f>VLOOKUP(H257,Product_Dim!A:D,4,TRUE)</f>
        <v>Tops</v>
      </c>
      <c r="L257" t="s">
        <v>1764</v>
      </c>
      <c r="M257" t="str">
        <f>VLOOKUP(L257,Store_Dim!A:E,2,TRUE)</f>
        <v>Mann-Austin</v>
      </c>
      <c r="N257" t="str">
        <f>VLOOKUP(L257,Store_Dim!A:E,3,TRUE)</f>
        <v>East</v>
      </c>
      <c r="O257" t="str">
        <f>VLOOKUP(L257,Store_Dim!A:E,4,TRUE)</f>
        <v>Vasquezborough</v>
      </c>
      <c r="P257" t="str">
        <f>VLOOKUP(L257,Store_Dim!A:E,5,TRUE)</f>
        <v>Online</v>
      </c>
      <c r="Q257" t="s">
        <v>1802</v>
      </c>
      <c r="R257">
        <v>3</v>
      </c>
      <c r="S257" s="7">
        <v>0.18999999999999995</v>
      </c>
      <c r="T257" s="11">
        <f t="shared" si="3"/>
        <v>546.96</v>
      </c>
      <c r="U257" s="11">
        <v>1329.1128000000001</v>
      </c>
    </row>
    <row r="258" spans="1:21" hidden="1" x14ac:dyDescent="0.25">
      <c r="A258" t="s">
        <v>2060</v>
      </c>
      <c r="B258" s="9">
        <v>45706</v>
      </c>
      <c r="C258">
        <v>2</v>
      </c>
      <c r="D258">
        <v>2025</v>
      </c>
      <c r="E258" t="s">
        <v>1433</v>
      </c>
      <c r="F258" t="str">
        <f>VLOOKUP(E258,Customer_Dim!A:F,4,TRUE)</f>
        <v>Male</v>
      </c>
      <c r="G258">
        <f>VLOOKUP(E258,Customer_Dim!A:F,3,TRUE)</f>
        <v>42</v>
      </c>
      <c r="H258" t="s">
        <v>1560</v>
      </c>
      <c r="I258" t="str">
        <f>VLOOKUP(H258,Product_Dim!A:C,2,TRUE)</f>
        <v>Soccer Training Cone Set</v>
      </c>
      <c r="J258" t="str">
        <f>VLOOKUP(H258,Product_Dim!A:C,3,TRUE)</f>
        <v>Sports</v>
      </c>
      <c r="K258" t="str">
        <f>VLOOKUP(H258,Product_Dim!A:D,4,TRUE)</f>
        <v>Accessories</v>
      </c>
      <c r="L258" t="s">
        <v>1767</v>
      </c>
      <c r="M258" t="str">
        <f>VLOOKUP(L258,Store_Dim!A:E,2,TRUE)</f>
        <v>Martinez, Adkins and Johnson</v>
      </c>
      <c r="N258" t="str">
        <f>VLOOKUP(L258,Store_Dim!A:E,3,TRUE)</f>
        <v>North</v>
      </c>
      <c r="O258" t="str">
        <f>VLOOKUP(L258,Store_Dim!A:E,4,TRUE)</f>
        <v>Danielmouth</v>
      </c>
      <c r="P258" t="str">
        <f>VLOOKUP(L258,Store_Dim!A:E,5,TRUE)</f>
        <v>Flagship</v>
      </c>
      <c r="Q258" t="s">
        <v>1802</v>
      </c>
      <c r="R258">
        <v>2</v>
      </c>
      <c r="S258" s="7">
        <v>0.21999999999999997</v>
      </c>
      <c r="T258" s="11">
        <f t="shared" ref="T258:T321" si="4" xml:space="preserve"> U258/ (R258 * (1 - S258))</f>
        <v>71.77</v>
      </c>
      <c r="U258" s="11">
        <v>111.96119999999999</v>
      </c>
    </row>
    <row r="259" spans="1:21" hidden="1" x14ac:dyDescent="0.25">
      <c r="A259" t="s">
        <v>2061</v>
      </c>
      <c r="B259" s="9">
        <v>45717</v>
      </c>
      <c r="C259">
        <v>3</v>
      </c>
      <c r="D259">
        <v>2025</v>
      </c>
      <c r="E259" t="s">
        <v>60</v>
      </c>
      <c r="F259" t="str">
        <f>VLOOKUP(E259,Customer_Dim!A:F,4,TRUE)</f>
        <v>Female</v>
      </c>
      <c r="G259">
        <f>VLOOKUP(E259,Customer_Dim!A:F,3,TRUE)</f>
        <v>32</v>
      </c>
      <c r="H259" t="s">
        <v>1574</v>
      </c>
      <c r="I259" t="str">
        <f>VLOOKUP(H259,Product_Dim!A:C,2,TRUE)</f>
        <v>Foldable Camping Chair</v>
      </c>
      <c r="J259" t="str">
        <f>VLOOKUP(H259,Product_Dim!A:C,3,TRUE)</f>
        <v>Sports</v>
      </c>
      <c r="K259" t="str">
        <f>VLOOKUP(H259,Product_Dim!A:D,4,TRUE)</f>
        <v>Outdoor</v>
      </c>
      <c r="L259" t="s">
        <v>1735</v>
      </c>
      <c r="M259" t="str">
        <f>VLOOKUP(L259,Store_Dim!A:E,2,TRUE)</f>
        <v>Martinez, Adkins and Johnson</v>
      </c>
      <c r="N259" t="str">
        <f>VLOOKUP(L259,Store_Dim!A:E,3,TRUE)</f>
        <v>North</v>
      </c>
      <c r="O259" t="str">
        <f>VLOOKUP(L259,Store_Dim!A:E,4,TRUE)</f>
        <v>Danielmouth</v>
      </c>
      <c r="P259" t="str">
        <f>VLOOKUP(L259,Store_Dim!A:E,5,TRUE)</f>
        <v>Flagship</v>
      </c>
      <c r="Q259" t="s">
        <v>1807</v>
      </c>
      <c r="R259">
        <v>2</v>
      </c>
      <c r="S259" s="7">
        <v>0.22000000000000008</v>
      </c>
      <c r="T259" s="11">
        <f t="shared" si="4"/>
        <v>679.86</v>
      </c>
      <c r="U259" s="11">
        <v>1060.5816</v>
      </c>
    </row>
    <row r="260" spans="1:21" x14ac:dyDescent="0.25">
      <c r="A260" t="s">
        <v>2062</v>
      </c>
      <c r="B260" s="9">
        <v>45300</v>
      </c>
      <c r="C260">
        <v>1</v>
      </c>
      <c r="D260">
        <v>2024</v>
      </c>
      <c r="E260" t="s">
        <v>456</v>
      </c>
      <c r="F260" t="str">
        <f>VLOOKUP(E260,Customer_Dim!A:F,4,TRUE)</f>
        <v>Male</v>
      </c>
      <c r="G260">
        <f>VLOOKUP(E260,Customer_Dim!A:F,3,TRUE)</f>
        <v>29</v>
      </c>
      <c r="H260" t="s">
        <v>1596</v>
      </c>
      <c r="I260" t="str">
        <f>VLOOKUP(H260,Product_Dim!A:C,2,TRUE)</f>
        <v>Bedroom Table Lamp</v>
      </c>
      <c r="J260" t="str">
        <f>VLOOKUP(H260,Product_Dim!A:C,3,TRUE)</f>
        <v>Home</v>
      </c>
      <c r="K260" t="str">
        <f>VLOOKUP(H260,Product_Dim!A:D,4,TRUE)</f>
        <v>Lighting</v>
      </c>
      <c r="L260" t="s">
        <v>1785</v>
      </c>
      <c r="M260" t="str">
        <f>VLOOKUP(L260,Store_Dim!A:E,2,TRUE)</f>
        <v>Holloway Ltd</v>
      </c>
      <c r="N260" t="str">
        <f>VLOOKUP(L260,Store_Dim!A:E,3,TRUE)</f>
        <v>North</v>
      </c>
      <c r="O260" t="str">
        <f>VLOOKUP(L260,Store_Dim!A:E,4,TRUE)</f>
        <v>Bensonhaven</v>
      </c>
      <c r="P260" t="str">
        <f>VLOOKUP(L260,Store_Dim!A:E,5,TRUE)</f>
        <v>Flagship</v>
      </c>
      <c r="Q260" t="s">
        <v>1802</v>
      </c>
      <c r="R260">
        <v>1</v>
      </c>
      <c r="S260" s="7">
        <v>0.18999999999999995</v>
      </c>
      <c r="T260" s="11">
        <f t="shared" si="4"/>
        <v>222.94</v>
      </c>
      <c r="U260" s="11">
        <v>180.5814</v>
      </c>
    </row>
    <row r="261" spans="1:21" hidden="1" x14ac:dyDescent="0.25">
      <c r="A261" t="s">
        <v>2063</v>
      </c>
      <c r="B261" s="9">
        <v>45773</v>
      </c>
      <c r="C261">
        <v>4</v>
      </c>
      <c r="D261">
        <v>2025</v>
      </c>
      <c r="E261" t="s">
        <v>785</v>
      </c>
      <c r="F261" t="str">
        <f>VLOOKUP(E261,Customer_Dim!A:F,4,TRUE)</f>
        <v>Male</v>
      </c>
      <c r="G261">
        <f>VLOOKUP(E261,Customer_Dim!A:F,3,TRUE)</f>
        <v>19</v>
      </c>
      <c r="H261" t="s">
        <v>1596</v>
      </c>
      <c r="I261" t="str">
        <f>VLOOKUP(H261,Product_Dim!A:C,2,TRUE)</f>
        <v>Bedroom Table Lamp</v>
      </c>
      <c r="J261" t="str">
        <f>VLOOKUP(H261,Product_Dim!A:C,3,TRUE)</f>
        <v>Home</v>
      </c>
      <c r="K261" t="str">
        <f>VLOOKUP(H261,Product_Dim!A:D,4,TRUE)</f>
        <v>Lighting</v>
      </c>
      <c r="L261" t="s">
        <v>1739</v>
      </c>
      <c r="M261" t="str">
        <f>VLOOKUP(L261,Store_Dim!A:E,2,TRUE)</f>
        <v>Mann-Austin</v>
      </c>
      <c r="N261" t="str">
        <f>VLOOKUP(L261,Store_Dim!A:E,3,TRUE)</f>
        <v>East</v>
      </c>
      <c r="O261" t="str">
        <f>VLOOKUP(L261,Store_Dim!A:E,4,TRUE)</f>
        <v>Vasquezborough</v>
      </c>
      <c r="P261" t="str">
        <f>VLOOKUP(L261,Store_Dim!A:E,5,TRUE)</f>
        <v>Online</v>
      </c>
      <c r="Q261" t="s">
        <v>1804</v>
      </c>
      <c r="R261">
        <v>2</v>
      </c>
      <c r="S261" s="7">
        <v>0</v>
      </c>
      <c r="T261" s="11">
        <f t="shared" si="4"/>
        <v>294.899</v>
      </c>
      <c r="U261" s="11">
        <v>589.798</v>
      </c>
    </row>
    <row r="262" spans="1:21" x14ac:dyDescent="0.25">
      <c r="A262" t="s">
        <v>2064</v>
      </c>
      <c r="B262" s="9">
        <v>45497</v>
      </c>
      <c r="C262">
        <v>7</v>
      </c>
      <c r="D262">
        <v>2024</v>
      </c>
      <c r="E262" t="s">
        <v>358</v>
      </c>
      <c r="F262" t="str">
        <f>VLOOKUP(E262,Customer_Dim!A:F,4,TRUE)</f>
        <v>Male</v>
      </c>
      <c r="G262">
        <f>VLOOKUP(E262,Customer_Dim!A:F,3,TRUE)</f>
        <v>21</v>
      </c>
      <c r="H262" t="s">
        <v>1704</v>
      </c>
      <c r="I262" t="str">
        <f>VLOOKUP(H262,Product_Dim!A:C,2,TRUE)</f>
        <v>Face Foundation Kit</v>
      </c>
      <c r="J262" t="str">
        <f>VLOOKUP(H262,Product_Dim!A:C,3,TRUE)</f>
        <v>Beauty</v>
      </c>
      <c r="K262" t="str">
        <f>VLOOKUP(H262,Product_Dim!A:D,4,TRUE)</f>
        <v>Makeup</v>
      </c>
      <c r="L262" t="s">
        <v>1791</v>
      </c>
      <c r="M262" t="str">
        <f>VLOOKUP(L262,Store_Dim!A:E,2,TRUE)</f>
        <v>Mann-Austin</v>
      </c>
      <c r="N262" t="str">
        <f>VLOOKUP(L262,Store_Dim!A:E,3,TRUE)</f>
        <v>East</v>
      </c>
      <c r="O262" t="str">
        <f>VLOOKUP(L262,Store_Dim!A:E,4,TRUE)</f>
        <v>Vasquezborough</v>
      </c>
      <c r="P262" t="str">
        <f>VLOOKUP(L262,Store_Dim!A:E,5,TRUE)</f>
        <v>Online</v>
      </c>
      <c r="Q262" t="s">
        <v>1804</v>
      </c>
      <c r="R262">
        <v>4</v>
      </c>
      <c r="S262" s="7">
        <v>0.10999999999999988</v>
      </c>
      <c r="T262" s="11">
        <f t="shared" si="4"/>
        <v>611.29999999999995</v>
      </c>
      <c r="U262" s="11">
        <v>2176.2280000000001</v>
      </c>
    </row>
    <row r="263" spans="1:21" hidden="1" x14ac:dyDescent="0.25">
      <c r="A263" t="s">
        <v>2065</v>
      </c>
      <c r="B263" s="9">
        <v>45742</v>
      </c>
      <c r="C263">
        <v>3</v>
      </c>
      <c r="D263">
        <v>2025</v>
      </c>
      <c r="E263" t="s">
        <v>1033</v>
      </c>
      <c r="F263" t="str">
        <f>VLOOKUP(E263,Customer_Dim!A:F,4,TRUE)</f>
        <v>Female</v>
      </c>
      <c r="G263">
        <f>VLOOKUP(E263,Customer_Dim!A:F,3,TRUE)</f>
        <v>64</v>
      </c>
      <c r="H263" t="s">
        <v>1521</v>
      </c>
      <c r="I263" t="str">
        <f>VLOOKUP(H263,Product_Dim!A:C,2,TRUE)</f>
        <v>Brother Laser Printer</v>
      </c>
      <c r="J263" t="str">
        <f>VLOOKUP(H263,Product_Dim!A:C,3,TRUE)</f>
        <v>Electronics</v>
      </c>
      <c r="K263" t="str">
        <f>VLOOKUP(H263,Product_Dim!A:D,4,TRUE)</f>
        <v>Computer</v>
      </c>
      <c r="L263" t="s">
        <v>1760</v>
      </c>
      <c r="M263" t="str">
        <f>VLOOKUP(L263,Store_Dim!A:E,2,TRUE)</f>
        <v>Mann-Austin</v>
      </c>
      <c r="N263" t="str">
        <f>VLOOKUP(L263,Store_Dim!A:E,3,TRUE)</f>
        <v>East</v>
      </c>
      <c r="O263" t="str">
        <f>VLOOKUP(L263,Store_Dim!A:E,4,TRUE)</f>
        <v>Vasquezborough</v>
      </c>
      <c r="P263" t="str">
        <f>VLOOKUP(L263,Store_Dim!A:E,5,TRUE)</f>
        <v>Online</v>
      </c>
      <c r="Q263" t="s">
        <v>1802</v>
      </c>
      <c r="R263">
        <v>4</v>
      </c>
      <c r="S263" s="7">
        <v>7.0000000000000062E-2</v>
      </c>
      <c r="T263" s="11">
        <f t="shared" si="4"/>
        <v>849.21</v>
      </c>
      <c r="U263" s="11">
        <v>3159.0612000000001</v>
      </c>
    </row>
    <row r="264" spans="1:21" hidden="1" x14ac:dyDescent="0.25">
      <c r="A264" t="s">
        <v>2066</v>
      </c>
      <c r="B264" s="9">
        <v>45713</v>
      </c>
      <c r="C264">
        <v>2</v>
      </c>
      <c r="D264">
        <v>2025</v>
      </c>
      <c r="E264" t="s">
        <v>672</v>
      </c>
      <c r="F264" t="str">
        <f>VLOOKUP(E264,Customer_Dim!A:F,4,TRUE)</f>
        <v>Female</v>
      </c>
      <c r="G264">
        <f>VLOOKUP(E264,Customer_Dim!A:F,3,TRUE)</f>
        <v>50</v>
      </c>
      <c r="H264" t="s">
        <v>1610</v>
      </c>
      <c r="I264" t="str">
        <f>VLOOKUP(H264,Product_Dim!A:C,2,TRUE)</f>
        <v>Smart Home WiFi Camera</v>
      </c>
      <c r="J264" t="str">
        <f>VLOOKUP(H264,Product_Dim!A:C,3,TRUE)</f>
        <v>Electronics</v>
      </c>
      <c r="K264" t="str">
        <f>VLOOKUP(H264,Product_Dim!A:D,4,TRUE)</f>
        <v>Accessories</v>
      </c>
      <c r="L264" t="s">
        <v>1757</v>
      </c>
      <c r="M264" t="str">
        <f>VLOOKUP(L264,Store_Dim!A:E,2,TRUE)</f>
        <v>Mann-Austin</v>
      </c>
      <c r="N264" t="str">
        <f>VLOOKUP(L264,Store_Dim!A:E,3,TRUE)</f>
        <v>East</v>
      </c>
      <c r="O264" t="str">
        <f>VLOOKUP(L264,Store_Dim!A:E,4,TRUE)</f>
        <v>Vasquezborough</v>
      </c>
      <c r="P264" t="str">
        <f>VLOOKUP(L264,Store_Dim!A:E,5,TRUE)</f>
        <v>Online</v>
      </c>
      <c r="Q264" t="s">
        <v>1807</v>
      </c>
      <c r="R264">
        <v>3</v>
      </c>
      <c r="S264" s="7">
        <v>0.28000000000000003</v>
      </c>
      <c r="T264" s="11">
        <f t="shared" si="4"/>
        <v>553.12</v>
      </c>
      <c r="U264" s="11">
        <v>1194.7392</v>
      </c>
    </row>
    <row r="265" spans="1:21" hidden="1" x14ac:dyDescent="0.25">
      <c r="A265" t="s">
        <v>2067</v>
      </c>
      <c r="B265" s="9">
        <v>45826</v>
      </c>
      <c r="C265">
        <v>6</v>
      </c>
      <c r="D265">
        <v>2025</v>
      </c>
      <c r="E265" t="s">
        <v>885</v>
      </c>
      <c r="F265" t="str">
        <f>VLOOKUP(E265,Customer_Dim!A:F,4,TRUE)</f>
        <v>Female</v>
      </c>
      <c r="G265">
        <f>VLOOKUP(E265,Customer_Dim!A:F,3,TRUE)</f>
        <v>46</v>
      </c>
      <c r="H265" t="s">
        <v>1708</v>
      </c>
      <c r="I265" t="str">
        <f>VLOOKUP(H265,Product_Dim!A:C,2,TRUE)</f>
        <v>Women's High Heels</v>
      </c>
      <c r="J265" t="str">
        <f>VLOOKUP(H265,Product_Dim!A:C,3,TRUE)</f>
        <v>Clothing</v>
      </c>
      <c r="K265" t="str">
        <f>VLOOKUP(H265,Product_Dim!A:D,4,TRUE)</f>
        <v>Footwear</v>
      </c>
      <c r="L265" t="s">
        <v>1764</v>
      </c>
      <c r="M265" t="str">
        <f>VLOOKUP(L265,Store_Dim!A:E,2,TRUE)</f>
        <v>Mann-Austin</v>
      </c>
      <c r="N265" t="str">
        <f>VLOOKUP(L265,Store_Dim!A:E,3,TRUE)</f>
        <v>East</v>
      </c>
      <c r="O265" t="str">
        <f>VLOOKUP(L265,Store_Dim!A:E,4,TRUE)</f>
        <v>Vasquezborough</v>
      </c>
      <c r="P265" t="str">
        <f>VLOOKUP(L265,Store_Dim!A:E,5,TRUE)</f>
        <v>Online</v>
      </c>
      <c r="Q265" t="s">
        <v>1807</v>
      </c>
      <c r="R265">
        <v>2</v>
      </c>
      <c r="S265" s="7">
        <v>0.17999999999999994</v>
      </c>
      <c r="T265" s="11">
        <f t="shared" si="4"/>
        <v>903.08</v>
      </c>
      <c r="U265" s="11">
        <v>1481.0512000000001</v>
      </c>
    </row>
    <row r="266" spans="1:21" x14ac:dyDescent="0.25">
      <c r="A266" t="s">
        <v>2068</v>
      </c>
      <c r="B266" s="9">
        <v>45648</v>
      </c>
      <c r="C266">
        <v>12</v>
      </c>
      <c r="D266">
        <v>2024</v>
      </c>
      <c r="E266" t="s">
        <v>1453</v>
      </c>
      <c r="F266" t="str">
        <f>VLOOKUP(E266,Customer_Dim!A:F,4,TRUE)</f>
        <v>Male</v>
      </c>
      <c r="G266">
        <f>VLOOKUP(E266,Customer_Dim!A:F,3,TRUE)</f>
        <v>59</v>
      </c>
      <c r="H266" t="s">
        <v>1558</v>
      </c>
      <c r="I266" t="str">
        <f>VLOOKUP(H266,Product_Dim!A:C,2,TRUE)</f>
        <v>Beard Grooming Kit</v>
      </c>
      <c r="J266" t="str">
        <f>VLOOKUP(H266,Product_Dim!A:C,3,TRUE)</f>
        <v>Beauty</v>
      </c>
      <c r="K266" t="str">
        <f>VLOOKUP(H266,Product_Dim!A:D,4,TRUE)</f>
        <v>Grooming</v>
      </c>
      <c r="L266" t="s">
        <v>1770</v>
      </c>
      <c r="M266" t="str">
        <f>VLOOKUP(L266,Store_Dim!A:E,2,TRUE)</f>
        <v>Martinez, Adkins and Johnson</v>
      </c>
      <c r="N266" t="str">
        <f>VLOOKUP(L266,Store_Dim!A:E,3,TRUE)</f>
        <v>North</v>
      </c>
      <c r="O266" t="str">
        <f>VLOOKUP(L266,Store_Dim!A:E,4,TRUE)</f>
        <v>Danielmouth</v>
      </c>
      <c r="P266" t="str">
        <f>VLOOKUP(L266,Store_Dim!A:E,5,TRUE)</f>
        <v>Flagship</v>
      </c>
      <c r="Q266" t="s">
        <v>1807</v>
      </c>
      <c r="R266">
        <v>4</v>
      </c>
      <c r="S266" s="7">
        <v>6.0000000000000053E-2</v>
      </c>
      <c r="T266" s="11">
        <f t="shared" si="4"/>
        <v>640.23</v>
      </c>
      <c r="U266" s="11">
        <v>2407.2647999999999</v>
      </c>
    </row>
    <row r="267" spans="1:21" hidden="1" x14ac:dyDescent="0.25">
      <c r="A267" t="s">
        <v>2069</v>
      </c>
      <c r="B267" s="9">
        <v>45836</v>
      </c>
      <c r="C267">
        <v>6</v>
      </c>
      <c r="D267">
        <v>2025</v>
      </c>
      <c r="E267" t="s">
        <v>470</v>
      </c>
      <c r="F267" t="str">
        <f>VLOOKUP(E267,Customer_Dim!A:F,4,TRUE)</f>
        <v>Male</v>
      </c>
      <c r="G267">
        <f>VLOOKUP(E267,Customer_Dim!A:F,3,TRUE)</f>
        <v>30</v>
      </c>
      <c r="H267" t="s">
        <v>1568</v>
      </c>
      <c r="I267" t="str">
        <f>VLOOKUP(H267,Product_Dim!A:C,2,TRUE)</f>
        <v>Multi-Purpose Storage Box</v>
      </c>
      <c r="J267" t="str">
        <f>VLOOKUP(H267,Product_Dim!A:C,3,TRUE)</f>
        <v>Home</v>
      </c>
      <c r="K267" t="str">
        <f>VLOOKUP(H267,Product_Dim!A:D,4,TRUE)</f>
        <v>Storage</v>
      </c>
      <c r="L267" t="s">
        <v>1754</v>
      </c>
      <c r="M267" t="str">
        <f>VLOOKUP(L267,Store_Dim!A:E,2,TRUE)</f>
        <v>Mann-Austin</v>
      </c>
      <c r="N267" t="str">
        <f>VLOOKUP(L267,Store_Dim!A:E,3,TRUE)</f>
        <v>East</v>
      </c>
      <c r="O267" t="str">
        <f>VLOOKUP(L267,Store_Dim!A:E,4,TRUE)</f>
        <v>Vasquezborough</v>
      </c>
      <c r="P267" t="str">
        <f>VLOOKUP(L267,Store_Dim!A:E,5,TRUE)</f>
        <v>Online</v>
      </c>
      <c r="Q267" t="s">
        <v>1802</v>
      </c>
      <c r="R267">
        <v>1</v>
      </c>
      <c r="S267" s="7">
        <v>0.25</v>
      </c>
      <c r="T267" s="11">
        <f t="shared" si="4"/>
        <v>518</v>
      </c>
      <c r="U267" s="11">
        <v>388.5</v>
      </c>
    </row>
    <row r="268" spans="1:21" x14ac:dyDescent="0.25">
      <c r="A268" t="s">
        <v>2070</v>
      </c>
      <c r="B268" s="9">
        <v>45437</v>
      </c>
      <c r="C268">
        <v>5</v>
      </c>
      <c r="D268">
        <v>2024</v>
      </c>
      <c r="E268" t="s">
        <v>1324</v>
      </c>
      <c r="F268" t="str">
        <f>VLOOKUP(E268,Customer_Dim!A:F,4,TRUE)</f>
        <v>Female</v>
      </c>
      <c r="G268">
        <f>VLOOKUP(E268,Customer_Dim!A:F,3,TRUE)</f>
        <v>51</v>
      </c>
      <c r="H268" t="s">
        <v>1654</v>
      </c>
      <c r="I268" t="str">
        <f>VLOOKUP(H268,Product_Dim!A:C,2,TRUE)</f>
        <v>Matte Lipstick Set</v>
      </c>
      <c r="J268" t="str">
        <f>VLOOKUP(H268,Product_Dim!A:C,3,TRUE)</f>
        <v>Beauty</v>
      </c>
      <c r="K268" t="str">
        <f>VLOOKUP(H268,Product_Dim!A:D,4,TRUE)</f>
        <v>Makeup</v>
      </c>
      <c r="L268" t="s">
        <v>1747</v>
      </c>
      <c r="M268" t="str">
        <f>VLOOKUP(L268,Store_Dim!A:E,2,TRUE)</f>
        <v>Mann-Austin</v>
      </c>
      <c r="N268" t="str">
        <f>VLOOKUP(L268,Store_Dim!A:E,3,TRUE)</f>
        <v>East</v>
      </c>
      <c r="O268" t="str">
        <f>VLOOKUP(L268,Store_Dim!A:E,4,TRUE)</f>
        <v>Vasquezborough</v>
      </c>
      <c r="P268" t="str">
        <f>VLOOKUP(L268,Store_Dim!A:E,5,TRUE)</f>
        <v>Online</v>
      </c>
      <c r="Q268" t="s">
        <v>1802</v>
      </c>
      <c r="R268">
        <v>4</v>
      </c>
      <c r="S268" s="7">
        <v>0.25</v>
      </c>
      <c r="T268" s="11">
        <f t="shared" si="4"/>
        <v>779.25</v>
      </c>
      <c r="U268" s="11">
        <v>2337.75</v>
      </c>
    </row>
    <row r="269" spans="1:21" hidden="1" x14ac:dyDescent="0.25">
      <c r="A269" t="s">
        <v>2071</v>
      </c>
      <c r="B269" s="9">
        <v>45807</v>
      </c>
      <c r="C269">
        <v>5</v>
      </c>
      <c r="D269">
        <v>2025</v>
      </c>
      <c r="E269" t="s">
        <v>403</v>
      </c>
      <c r="F269" t="str">
        <f>VLOOKUP(E269,Customer_Dim!A:F,4,TRUE)</f>
        <v>Male</v>
      </c>
      <c r="G269">
        <f>VLOOKUP(E269,Customer_Dim!A:F,3,TRUE)</f>
        <v>36</v>
      </c>
      <c r="H269" t="s">
        <v>1692</v>
      </c>
      <c r="I269" t="str">
        <f>VLOOKUP(H269,Product_Dim!A:C,2,TRUE)</f>
        <v>Hydrating Face Cleanser</v>
      </c>
      <c r="J269" t="str">
        <f>VLOOKUP(H269,Product_Dim!A:C,3,TRUE)</f>
        <v>Beauty</v>
      </c>
      <c r="K269" t="str">
        <f>VLOOKUP(H269,Product_Dim!A:D,4,TRUE)</f>
        <v>Skincare</v>
      </c>
      <c r="L269" t="s">
        <v>1757</v>
      </c>
      <c r="M269" t="str">
        <f>VLOOKUP(L269,Store_Dim!A:E,2,TRUE)</f>
        <v>Mann-Austin</v>
      </c>
      <c r="N269" t="str">
        <f>VLOOKUP(L269,Store_Dim!A:E,3,TRUE)</f>
        <v>East</v>
      </c>
      <c r="O269" t="str">
        <f>VLOOKUP(L269,Store_Dim!A:E,4,TRUE)</f>
        <v>Vasquezborough</v>
      </c>
      <c r="P269" t="str">
        <f>VLOOKUP(L269,Store_Dim!A:E,5,TRUE)</f>
        <v>Online</v>
      </c>
      <c r="Q269" t="s">
        <v>1802</v>
      </c>
      <c r="R269">
        <v>2</v>
      </c>
      <c r="S269" s="7">
        <v>0.26</v>
      </c>
      <c r="T269" s="11">
        <f t="shared" si="4"/>
        <v>467.75</v>
      </c>
      <c r="U269" s="11">
        <v>692.27</v>
      </c>
    </row>
    <row r="270" spans="1:21" x14ac:dyDescent="0.25">
      <c r="A270" t="s">
        <v>2072</v>
      </c>
      <c r="B270" s="9">
        <v>45555</v>
      </c>
      <c r="C270">
        <v>9</v>
      </c>
      <c r="D270">
        <v>2024</v>
      </c>
      <c r="E270" t="s">
        <v>1246</v>
      </c>
      <c r="F270" t="str">
        <f>VLOOKUP(E270,Customer_Dim!A:F,4,TRUE)</f>
        <v>Female</v>
      </c>
      <c r="G270">
        <f>VLOOKUP(E270,Customer_Dim!A:F,3,TRUE)</f>
        <v>23</v>
      </c>
      <c r="H270" t="s">
        <v>1706</v>
      </c>
      <c r="I270" t="str">
        <f>VLOOKUP(H270,Product_Dim!A:C,2,TRUE)</f>
        <v>Gaming Mouse Pad XL</v>
      </c>
      <c r="J270" t="str">
        <f>VLOOKUP(H270,Product_Dim!A:C,3,TRUE)</f>
        <v>Electronics</v>
      </c>
      <c r="K270" t="str">
        <f>VLOOKUP(H270,Product_Dim!A:D,4,TRUE)</f>
        <v>Accessories</v>
      </c>
      <c r="L270" t="s">
        <v>1788</v>
      </c>
      <c r="M270" t="str">
        <f>VLOOKUP(L270,Store_Dim!A:E,2,TRUE)</f>
        <v>Guerrero-Schmitt</v>
      </c>
      <c r="N270" t="str">
        <f>VLOOKUP(L270,Store_Dim!A:E,3,TRUE)</f>
        <v>East</v>
      </c>
      <c r="O270" t="str">
        <f>VLOOKUP(L270,Store_Dim!A:E,4,TRUE)</f>
        <v>East Stevechester</v>
      </c>
      <c r="P270" t="str">
        <f>VLOOKUP(L270,Store_Dim!A:E,5,TRUE)</f>
        <v>Flagship</v>
      </c>
      <c r="Q270" t="s">
        <v>1802</v>
      </c>
      <c r="R270">
        <v>3</v>
      </c>
      <c r="S270" s="7">
        <v>6.0000000000000053E-2</v>
      </c>
      <c r="T270" s="11">
        <f t="shared" si="4"/>
        <v>111.79</v>
      </c>
      <c r="U270" s="11">
        <v>315.24779999999998</v>
      </c>
    </row>
    <row r="271" spans="1:21" hidden="1" x14ac:dyDescent="0.25">
      <c r="A271" t="s">
        <v>2073</v>
      </c>
      <c r="B271" s="9">
        <v>45803</v>
      </c>
      <c r="C271">
        <v>5</v>
      </c>
      <c r="D271">
        <v>2025</v>
      </c>
      <c r="E271" t="s">
        <v>702</v>
      </c>
      <c r="F271" t="str">
        <f>VLOOKUP(E271,Customer_Dim!A:F,4,TRUE)</f>
        <v>Female</v>
      </c>
      <c r="G271">
        <f>VLOOKUP(E271,Customer_Dim!A:F,3,TRUE)</f>
        <v>47</v>
      </c>
      <c r="H271" t="s">
        <v>1600</v>
      </c>
      <c r="I271" t="str">
        <f>VLOOKUP(H271,Product_Dim!A:C,2,TRUE)</f>
        <v>Men's Casual Sneakers</v>
      </c>
      <c r="J271" t="str">
        <f>VLOOKUP(H271,Product_Dim!A:C,3,TRUE)</f>
        <v>Clothing</v>
      </c>
      <c r="K271" t="str">
        <f>VLOOKUP(H271,Product_Dim!A:D,4,TRUE)</f>
        <v>Footwear</v>
      </c>
      <c r="L271" t="s">
        <v>1730</v>
      </c>
      <c r="M271" t="str">
        <f>VLOOKUP(L271,Store_Dim!A:E,2,TRUE)</f>
        <v>Rivera-Warner</v>
      </c>
      <c r="N271" t="str">
        <f>VLOOKUP(L271,Store_Dim!A:E,3,TRUE)</f>
        <v>East</v>
      </c>
      <c r="O271" t="str">
        <f>VLOOKUP(L271,Store_Dim!A:E,4,TRUE)</f>
        <v>Washingtonfurt</v>
      </c>
      <c r="P271" t="str">
        <f>VLOOKUP(L271,Store_Dim!A:E,5,TRUE)</f>
        <v>Flagship</v>
      </c>
      <c r="Q271" t="s">
        <v>1804</v>
      </c>
      <c r="R271">
        <v>4</v>
      </c>
      <c r="S271" s="7">
        <v>0.13</v>
      </c>
      <c r="T271" s="11">
        <f t="shared" si="4"/>
        <v>747.01</v>
      </c>
      <c r="U271" s="11">
        <v>2599.5947999999999</v>
      </c>
    </row>
    <row r="272" spans="1:21" hidden="1" x14ac:dyDescent="0.25">
      <c r="A272" t="s">
        <v>2074</v>
      </c>
      <c r="B272" s="9">
        <v>45735</v>
      </c>
      <c r="C272">
        <v>3</v>
      </c>
      <c r="D272">
        <v>2025</v>
      </c>
      <c r="E272" t="s">
        <v>352</v>
      </c>
      <c r="F272" t="str">
        <f>VLOOKUP(E272,Customer_Dim!A:F,4,TRUE)</f>
        <v>Male</v>
      </c>
      <c r="G272">
        <f>VLOOKUP(E272,Customer_Dim!A:F,3,TRUE)</f>
        <v>29</v>
      </c>
      <c r="H272" t="s">
        <v>1704</v>
      </c>
      <c r="I272" t="str">
        <f>VLOOKUP(H272,Product_Dim!A:C,2,TRUE)</f>
        <v>Face Foundation Kit</v>
      </c>
      <c r="J272" t="str">
        <f>VLOOKUP(H272,Product_Dim!A:C,3,TRUE)</f>
        <v>Beauty</v>
      </c>
      <c r="K272" t="str">
        <f>VLOOKUP(H272,Product_Dim!A:D,4,TRUE)</f>
        <v>Makeup</v>
      </c>
      <c r="L272" t="s">
        <v>1772</v>
      </c>
      <c r="M272" t="str">
        <f>VLOOKUP(L272,Store_Dim!A:E,2,TRUE)</f>
        <v>Martinez, Adkins and Johnson</v>
      </c>
      <c r="N272" t="str">
        <f>VLOOKUP(L272,Store_Dim!A:E,3,TRUE)</f>
        <v>North</v>
      </c>
      <c r="O272" t="str">
        <f>VLOOKUP(L272,Store_Dim!A:E,4,TRUE)</f>
        <v>Danielmouth</v>
      </c>
      <c r="P272" t="str">
        <f>VLOOKUP(L272,Store_Dim!A:E,5,TRUE)</f>
        <v>Flagship</v>
      </c>
      <c r="Q272" t="s">
        <v>1804</v>
      </c>
      <c r="R272">
        <v>4</v>
      </c>
      <c r="S272" s="7">
        <v>0.28000000000000003</v>
      </c>
      <c r="T272" s="11">
        <f t="shared" si="4"/>
        <v>461.83000000000004</v>
      </c>
      <c r="U272" s="11">
        <v>1330.0704000000001</v>
      </c>
    </row>
    <row r="273" spans="1:21" hidden="1" x14ac:dyDescent="0.25">
      <c r="A273" t="s">
        <v>2075</v>
      </c>
      <c r="B273" s="9">
        <v>45750</v>
      </c>
      <c r="C273">
        <v>4</v>
      </c>
      <c r="D273">
        <v>2025</v>
      </c>
      <c r="E273" t="s">
        <v>450</v>
      </c>
      <c r="F273" t="str">
        <f>VLOOKUP(E273,Customer_Dim!A:F,4,TRUE)</f>
        <v>Male</v>
      </c>
      <c r="G273">
        <f>VLOOKUP(E273,Customer_Dim!A:F,3,TRUE)</f>
        <v>54</v>
      </c>
      <c r="H273" t="s">
        <v>1666</v>
      </c>
      <c r="I273" t="str">
        <f>VLOOKUP(H273,Product_Dim!A:C,2,TRUE)</f>
        <v>Kitchen Storage Rack</v>
      </c>
      <c r="J273" t="str">
        <f>VLOOKUP(H273,Product_Dim!A:C,3,TRUE)</f>
        <v>Home</v>
      </c>
      <c r="K273" t="str">
        <f>VLOOKUP(H273,Product_Dim!A:D,4,TRUE)</f>
        <v>Storage</v>
      </c>
      <c r="L273" t="s">
        <v>1760</v>
      </c>
      <c r="M273" t="str">
        <f>VLOOKUP(L273,Store_Dim!A:E,2,TRUE)</f>
        <v>Mann-Austin</v>
      </c>
      <c r="N273" t="str">
        <f>VLOOKUP(L273,Store_Dim!A:E,3,TRUE)</f>
        <v>East</v>
      </c>
      <c r="O273" t="str">
        <f>VLOOKUP(L273,Store_Dim!A:E,4,TRUE)</f>
        <v>Vasquezborough</v>
      </c>
      <c r="P273" t="str">
        <f>VLOOKUP(L273,Store_Dim!A:E,5,TRUE)</f>
        <v>Online</v>
      </c>
      <c r="Q273" t="s">
        <v>1802</v>
      </c>
      <c r="R273">
        <v>2</v>
      </c>
      <c r="S273" s="7">
        <v>6.0000000000000053E-2</v>
      </c>
      <c r="T273" s="11">
        <f t="shared" si="4"/>
        <v>105.15</v>
      </c>
      <c r="U273" s="11">
        <v>197.68199999999999</v>
      </c>
    </row>
    <row r="274" spans="1:21" hidden="1" x14ac:dyDescent="0.25">
      <c r="A274" t="s">
        <v>2076</v>
      </c>
      <c r="B274" s="9">
        <v>45693</v>
      </c>
      <c r="C274">
        <v>2</v>
      </c>
      <c r="D274">
        <v>2025</v>
      </c>
      <c r="E274" t="s">
        <v>131</v>
      </c>
      <c r="F274" t="str">
        <f>VLOOKUP(E274,Customer_Dim!A:F,4,TRUE)</f>
        <v>Male</v>
      </c>
      <c r="G274">
        <f>VLOOKUP(E274,Customer_Dim!A:F,3,TRUE)</f>
        <v>25</v>
      </c>
      <c r="H274" t="s">
        <v>1572</v>
      </c>
      <c r="I274" t="str">
        <f>VLOOKUP(H274,Product_Dim!A:C,2,TRUE)</f>
        <v>Men's Formal Shirt</v>
      </c>
      <c r="J274" t="str">
        <f>VLOOKUP(H274,Product_Dim!A:C,3,TRUE)</f>
        <v>Clothing</v>
      </c>
      <c r="K274" t="str">
        <f>VLOOKUP(H274,Product_Dim!A:D,4,TRUE)</f>
        <v>Tops</v>
      </c>
      <c r="L274" t="s">
        <v>1744</v>
      </c>
      <c r="M274" t="str">
        <f>VLOOKUP(L274,Store_Dim!A:E,2,TRUE)</f>
        <v>Mann-Austin</v>
      </c>
      <c r="N274" t="str">
        <f>VLOOKUP(L274,Store_Dim!A:E,3,TRUE)</f>
        <v>East</v>
      </c>
      <c r="O274" t="str">
        <f>VLOOKUP(L274,Store_Dim!A:E,4,TRUE)</f>
        <v>Vasquezborough</v>
      </c>
      <c r="P274" t="str">
        <f>VLOOKUP(L274,Store_Dim!A:E,5,TRUE)</f>
        <v>Online</v>
      </c>
      <c r="Q274" t="s">
        <v>1807</v>
      </c>
      <c r="R274">
        <v>3</v>
      </c>
      <c r="S274" s="7">
        <v>0.17000000000000004</v>
      </c>
      <c r="T274" s="11">
        <f t="shared" si="4"/>
        <v>610.24</v>
      </c>
      <c r="U274" s="11">
        <v>1519.4975999999999</v>
      </c>
    </row>
    <row r="275" spans="1:21" hidden="1" x14ac:dyDescent="0.25">
      <c r="A275" t="s">
        <v>2077</v>
      </c>
      <c r="B275" s="9">
        <v>45667</v>
      </c>
      <c r="C275">
        <v>1</v>
      </c>
      <c r="D275">
        <v>2025</v>
      </c>
      <c r="E275" t="s">
        <v>971</v>
      </c>
      <c r="F275" t="str">
        <f>VLOOKUP(E275,Customer_Dim!A:F,4,TRUE)</f>
        <v>Female</v>
      </c>
      <c r="G275">
        <f>VLOOKUP(E275,Customer_Dim!A:F,3,TRUE)</f>
        <v>47</v>
      </c>
      <c r="H275" t="s">
        <v>1674</v>
      </c>
      <c r="I275" t="str">
        <f>VLOOKUP(H275,Product_Dim!A:C,2,TRUE)</f>
        <v>Bluetooth Car Audio System</v>
      </c>
      <c r="J275" t="str">
        <f>VLOOKUP(H275,Product_Dim!A:C,3,TRUE)</f>
        <v>Electronics</v>
      </c>
      <c r="K275" t="str">
        <f>VLOOKUP(H275,Product_Dim!A:D,4,TRUE)</f>
        <v>Audio</v>
      </c>
      <c r="L275" t="s">
        <v>1760</v>
      </c>
      <c r="M275" t="str">
        <f>VLOOKUP(L275,Store_Dim!A:E,2,TRUE)</f>
        <v>Mann-Austin</v>
      </c>
      <c r="N275" t="str">
        <f>VLOOKUP(L275,Store_Dim!A:E,3,TRUE)</f>
        <v>East</v>
      </c>
      <c r="O275" t="str">
        <f>VLOOKUP(L275,Store_Dim!A:E,4,TRUE)</f>
        <v>Vasquezborough</v>
      </c>
      <c r="P275" t="str">
        <f>VLOOKUP(L275,Store_Dim!A:E,5,TRUE)</f>
        <v>Online</v>
      </c>
      <c r="Q275" t="s">
        <v>1804</v>
      </c>
      <c r="R275">
        <v>1</v>
      </c>
      <c r="S275" s="7">
        <v>7.0000000000000062E-2</v>
      </c>
      <c r="T275" s="11">
        <f t="shared" si="4"/>
        <v>872.12</v>
      </c>
      <c r="U275" s="11">
        <v>811.07159999999999</v>
      </c>
    </row>
    <row r="276" spans="1:21" x14ac:dyDescent="0.25">
      <c r="A276" t="s">
        <v>2078</v>
      </c>
      <c r="B276" s="9">
        <v>45316</v>
      </c>
      <c r="C276">
        <v>1</v>
      </c>
      <c r="D276">
        <v>2024</v>
      </c>
      <c r="E276" t="s">
        <v>1324</v>
      </c>
      <c r="F276" t="str">
        <f>VLOOKUP(E276,Customer_Dim!A:F,4,TRUE)</f>
        <v>Female</v>
      </c>
      <c r="G276">
        <f>VLOOKUP(E276,Customer_Dim!A:F,3,TRUE)</f>
        <v>51</v>
      </c>
      <c r="H276" t="s">
        <v>1546</v>
      </c>
      <c r="I276" t="str">
        <f>VLOOKUP(H276,Product_Dim!A:C,2,TRUE)</f>
        <v>Men's Graphic T-Shirt</v>
      </c>
      <c r="J276" t="str">
        <f>VLOOKUP(H276,Product_Dim!A:C,3,TRUE)</f>
        <v>Clothing</v>
      </c>
      <c r="K276" t="str">
        <f>VLOOKUP(H276,Product_Dim!A:D,4,TRUE)</f>
        <v>Tops</v>
      </c>
      <c r="L276" t="s">
        <v>1735</v>
      </c>
      <c r="M276" t="str">
        <f>VLOOKUP(L276,Store_Dim!A:E,2,TRUE)</f>
        <v>Martinez, Adkins and Johnson</v>
      </c>
      <c r="N276" t="str">
        <f>VLOOKUP(L276,Store_Dim!A:E,3,TRUE)</f>
        <v>North</v>
      </c>
      <c r="O276" t="str">
        <f>VLOOKUP(L276,Store_Dim!A:E,4,TRUE)</f>
        <v>Danielmouth</v>
      </c>
      <c r="P276" t="str">
        <f>VLOOKUP(L276,Store_Dim!A:E,5,TRUE)</f>
        <v>Flagship</v>
      </c>
      <c r="Q276" t="s">
        <v>1807</v>
      </c>
      <c r="R276">
        <v>1</v>
      </c>
      <c r="S276" s="7">
        <v>3.0000000000000027E-2</v>
      </c>
      <c r="T276" s="11">
        <f t="shared" si="4"/>
        <v>406.79</v>
      </c>
      <c r="U276" s="11">
        <v>394.58629999999999</v>
      </c>
    </row>
    <row r="277" spans="1:21" hidden="1" x14ac:dyDescent="0.25">
      <c r="A277" t="s">
        <v>2079</v>
      </c>
      <c r="B277" s="9">
        <v>45932</v>
      </c>
      <c r="C277">
        <v>10</v>
      </c>
      <c r="D277">
        <v>2025</v>
      </c>
      <c r="E277" t="s">
        <v>1147</v>
      </c>
      <c r="F277" t="str">
        <f>VLOOKUP(E277,Customer_Dim!A:F,4,TRUE)</f>
        <v>Male</v>
      </c>
      <c r="G277">
        <f>VLOOKUP(E277,Customer_Dim!A:F,3,TRUE)</f>
        <v>28</v>
      </c>
      <c r="H277" t="s">
        <v>1634</v>
      </c>
      <c r="I277" t="str">
        <f>VLOOKUP(H277,Product_Dim!A:C,2,TRUE)</f>
        <v>Sports Stopwatch Pro</v>
      </c>
      <c r="J277" t="str">
        <f>VLOOKUP(H277,Product_Dim!A:C,3,TRUE)</f>
        <v>Sports</v>
      </c>
      <c r="K277" t="str">
        <f>VLOOKUP(H277,Product_Dim!A:D,4,TRUE)</f>
        <v>Accessories</v>
      </c>
      <c r="L277" t="s">
        <v>1777</v>
      </c>
      <c r="M277" t="str">
        <f>VLOOKUP(L277,Store_Dim!A:E,2,TRUE)</f>
        <v>Mcdonald Inc</v>
      </c>
      <c r="N277" t="str">
        <f>VLOOKUP(L277,Store_Dim!A:E,3,TRUE)</f>
        <v>South</v>
      </c>
      <c r="O277" t="str">
        <f>VLOOKUP(L277,Store_Dim!A:E,4,TRUE)</f>
        <v>Christopherland</v>
      </c>
      <c r="P277" t="str">
        <f>VLOOKUP(L277,Store_Dim!A:E,5,TRUE)</f>
        <v>Outlet</v>
      </c>
      <c r="Q277" t="s">
        <v>1804</v>
      </c>
      <c r="R277">
        <v>1</v>
      </c>
      <c r="S277" s="7">
        <v>4.0000000000000036E-2</v>
      </c>
      <c r="T277" s="11">
        <f t="shared" si="4"/>
        <v>606.01</v>
      </c>
      <c r="U277" s="11">
        <v>581.76959999999997</v>
      </c>
    </row>
    <row r="278" spans="1:21" x14ac:dyDescent="0.25">
      <c r="A278" t="s">
        <v>2080</v>
      </c>
      <c r="B278" s="9">
        <v>45483</v>
      </c>
      <c r="C278">
        <v>7</v>
      </c>
      <c r="D278">
        <v>2024</v>
      </c>
      <c r="E278" t="s">
        <v>1080</v>
      </c>
      <c r="F278" t="str">
        <f>VLOOKUP(E278,Customer_Dim!A:F,4,TRUE)</f>
        <v>Male</v>
      </c>
      <c r="G278">
        <f>VLOOKUP(E278,Customer_Dim!A:F,3,TRUE)</f>
        <v>31</v>
      </c>
      <c r="H278" t="s">
        <v>1560</v>
      </c>
      <c r="I278" t="str">
        <f>VLOOKUP(H278,Product_Dim!A:C,2,TRUE)</f>
        <v>Soccer Training Cone Set</v>
      </c>
      <c r="J278" t="str">
        <f>VLOOKUP(H278,Product_Dim!A:C,3,TRUE)</f>
        <v>Sports</v>
      </c>
      <c r="K278" t="str">
        <f>VLOOKUP(H278,Product_Dim!A:D,4,TRUE)</f>
        <v>Accessories</v>
      </c>
      <c r="L278" t="s">
        <v>1751</v>
      </c>
      <c r="M278" t="str">
        <f>VLOOKUP(L278,Store_Dim!A:E,2,TRUE)</f>
        <v>Mann-Austin</v>
      </c>
      <c r="N278" t="str">
        <f>VLOOKUP(L278,Store_Dim!A:E,3,TRUE)</f>
        <v>East</v>
      </c>
      <c r="O278" t="str">
        <f>VLOOKUP(L278,Store_Dim!A:E,4,TRUE)</f>
        <v>Vasquezborough</v>
      </c>
      <c r="P278" t="str">
        <f>VLOOKUP(L278,Store_Dim!A:E,5,TRUE)</f>
        <v>Online</v>
      </c>
      <c r="Q278" t="s">
        <v>1802</v>
      </c>
      <c r="R278">
        <v>4</v>
      </c>
      <c r="S278" s="7">
        <v>6.0000000000000053E-2</v>
      </c>
      <c r="T278" s="11">
        <f t="shared" si="4"/>
        <v>322.58</v>
      </c>
      <c r="U278" s="11">
        <v>1212.9007999999999</v>
      </c>
    </row>
    <row r="279" spans="1:21" hidden="1" x14ac:dyDescent="0.25">
      <c r="A279" t="s">
        <v>2081</v>
      </c>
      <c r="B279" s="9">
        <v>45661</v>
      </c>
      <c r="C279">
        <v>1</v>
      </c>
      <c r="D279">
        <v>2025</v>
      </c>
      <c r="E279" t="s">
        <v>1469</v>
      </c>
      <c r="F279" t="str">
        <f>VLOOKUP(E279,Customer_Dim!A:F,4,TRUE)</f>
        <v>Male</v>
      </c>
      <c r="G279">
        <f>VLOOKUP(E279,Customer_Dim!A:F,3,TRUE)</f>
        <v>32</v>
      </c>
      <c r="H279" t="s">
        <v>1680</v>
      </c>
      <c r="I279" t="str">
        <f>VLOOKUP(H279,Product_Dim!A:C,2,TRUE)</f>
        <v>WiFi Mesh Router</v>
      </c>
      <c r="J279" t="str">
        <f>VLOOKUP(H279,Product_Dim!A:C,3,TRUE)</f>
        <v>Electronics</v>
      </c>
      <c r="K279" t="str">
        <f>VLOOKUP(H279,Product_Dim!A:D,4,TRUE)</f>
        <v>Appliances</v>
      </c>
      <c r="L279" t="s">
        <v>1788</v>
      </c>
      <c r="M279" t="str">
        <f>VLOOKUP(L279,Store_Dim!A:E,2,TRUE)</f>
        <v>Guerrero-Schmitt</v>
      </c>
      <c r="N279" t="str">
        <f>VLOOKUP(L279,Store_Dim!A:E,3,TRUE)</f>
        <v>East</v>
      </c>
      <c r="O279" t="str">
        <f>VLOOKUP(L279,Store_Dim!A:E,4,TRUE)</f>
        <v>East Stevechester</v>
      </c>
      <c r="P279" t="str">
        <f>VLOOKUP(L279,Store_Dim!A:E,5,TRUE)</f>
        <v>Flagship</v>
      </c>
      <c r="Q279" t="s">
        <v>1804</v>
      </c>
      <c r="R279">
        <v>4</v>
      </c>
      <c r="S279" s="7">
        <v>6.0000000000000053E-2</v>
      </c>
      <c r="T279" s="11">
        <f t="shared" si="4"/>
        <v>463.17</v>
      </c>
      <c r="U279" s="11">
        <v>1741.5192</v>
      </c>
    </row>
    <row r="280" spans="1:21" hidden="1" x14ac:dyDescent="0.25">
      <c r="A280" t="s">
        <v>2082</v>
      </c>
      <c r="B280" s="9">
        <v>45798</v>
      </c>
      <c r="C280">
        <v>5</v>
      </c>
      <c r="D280">
        <v>2025</v>
      </c>
      <c r="E280" t="s">
        <v>983</v>
      </c>
      <c r="F280" t="str">
        <f>VLOOKUP(E280,Customer_Dim!A:F,4,TRUE)</f>
        <v>Male</v>
      </c>
      <c r="G280">
        <f>VLOOKUP(E280,Customer_Dim!A:F,3,TRUE)</f>
        <v>34</v>
      </c>
      <c r="H280" t="s">
        <v>1576</v>
      </c>
      <c r="I280" t="str">
        <f>VLOOKUP(H280,Product_Dim!A:C,2,TRUE)</f>
        <v>Women's Scarf Set</v>
      </c>
      <c r="J280" t="str">
        <f>VLOOKUP(H280,Product_Dim!A:C,3,TRUE)</f>
        <v>Clothing</v>
      </c>
      <c r="K280" t="str">
        <f>VLOOKUP(H280,Product_Dim!A:D,4,TRUE)</f>
        <v>Accessories</v>
      </c>
      <c r="L280" t="s">
        <v>1757</v>
      </c>
      <c r="M280" t="str">
        <f>VLOOKUP(L280,Store_Dim!A:E,2,TRUE)</f>
        <v>Mann-Austin</v>
      </c>
      <c r="N280" t="str">
        <f>VLOOKUP(L280,Store_Dim!A:E,3,TRUE)</f>
        <v>East</v>
      </c>
      <c r="O280" t="str">
        <f>VLOOKUP(L280,Store_Dim!A:E,4,TRUE)</f>
        <v>Vasquezborough</v>
      </c>
      <c r="P280" t="str">
        <f>VLOOKUP(L280,Store_Dim!A:E,5,TRUE)</f>
        <v>Online</v>
      </c>
      <c r="Q280" t="s">
        <v>1804</v>
      </c>
      <c r="R280">
        <v>4</v>
      </c>
      <c r="S280" s="7">
        <v>0.17999999999999994</v>
      </c>
      <c r="T280" s="11">
        <f t="shared" si="4"/>
        <v>285.82</v>
      </c>
      <c r="U280" s="11">
        <v>937.4896</v>
      </c>
    </row>
    <row r="281" spans="1:21" hidden="1" x14ac:dyDescent="0.25">
      <c r="A281" t="s">
        <v>2083</v>
      </c>
      <c r="B281" s="9">
        <v>45868</v>
      </c>
      <c r="C281">
        <v>7</v>
      </c>
      <c r="D281">
        <v>2025</v>
      </c>
      <c r="E281" t="s">
        <v>1012</v>
      </c>
      <c r="F281" t="str">
        <f>VLOOKUP(E281,Customer_Dim!A:F,4,TRUE)</f>
        <v>Female</v>
      </c>
      <c r="G281">
        <f>VLOOKUP(E281,Customer_Dim!A:F,3,TRUE)</f>
        <v>58</v>
      </c>
      <c r="H281" t="s">
        <v>1600</v>
      </c>
      <c r="I281" t="str">
        <f>VLOOKUP(H281,Product_Dim!A:C,2,TRUE)</f>
        <v>Men's Casual Sneakers</v>
      </c>
      <c r="J281" t="str">
        <f>VLOOKUP(H281,Product_Dim!A:C,3,TRUE)</f>
        <v>Clothing</v>
      </c>
      <c r="K281" t="str">
        <f>VLOOKUP(H281,Product_Dim!A:D,4,TRUE)</f>
        <v>Footwear</v>
      </c>
      <c r="L281" t="s">
        <v>1770</v>
      </c>
      <c r="M281" t="str">
        <f>VLOOKUP(L281,Store_Dim!A:E,2,TRUE)</f>
        <v>Martinez, Adkins and Johnson</v>
      </c>
      <c r="N281" t="str">
        <f>VLOOKUP(L281,Store_Dim!A:E,3,TRUE)</f>
        <v>North</v>
      </c>
      <c r="O281" t="str">
        <f>VLOOKUP(L281,Store_Dim!A:E,4,TRUE)</f>
        <v>Danielmouth</v>
      </c>
      <c r="P281" t="str">
        <f>VLOOKUP(L281,Store_Dim!A:E,5,TRUE)</f>
        <v>Flagship</v>
      </c>
      <c r="Q281" t="s">
        <v>1804</v>
      </c>
      <c r="R281">
        <v>3</v>
      </c>
      <c r="S281" s="7">
        <v>9.9999999999999867E-2</v>
      </c>
      <c r="T281" s="11">
        <f t="shared" si="4"/>
        <v>995.37999999999965</v>
      </c>
      <c r="U281" s="11">
        <v>2687.5259999999994</v>
      </c>
    </row>
    <row r="282" spans="1:21" hidden="1" x14ac:dyDescent="0.25">
      <c r="A282" t="s">
        <v>2084</v>
      </c>
      <c r="B282" s="9">
        <v>45757</v>
      </c>
      <c r="C282">
        <v>4</v>
      </c>
      <c r="D282">
        <v>2025</v>
      </c>
      <c r="E282" t="s">
        <v>406</v>
      </c>
      <c r="F282" t="str">
        <f>VLOOKUP(E282,Customer_Dim!A:F,4,TRUE)</f>
        <v>Male</v>
      </c>
      <c r="G282">
        <f>VLOOKUP(E282,Customer_Dim!A:F,3,TRUE)</f>
        <v>40</v>
      </c>
      <c r="H282" t="s">
        <v>1650</v>
      </c>
      <c r="I282" t="str">
        <f>VLOOKUP(H282,Product_Dim!A:C,2,TRUE)</f>
        <v>Laptop Cooling Pad</v>
      </c>
      <c r="J282" t="str">
        <f>VLOOKUP(H282,Product_Dim!A:C,3,TRUE)</f>
        <v>Electronics</v>
      </c>
      <c r="K282" t="str">
        <f>VLOOKUP(H282,Product_Dim!A:D,4,TRUE)</f>
        <v>Computer</v>
      </c>
      <c r="L282" t="s">
        <v>1760</v>
      </c>
      <c r="M282" t="str">
        <f>VLOOKUP(L282,Store_Dim!A:E,2,TRUE)</f>
        <v>Mann-Austin</v>
      </c>
      <c r="N282" t="str">
        <f>VLOOKUP(L282,Store_Dim!A:E,3,TRUE)</f>
        <v>East</v>
      </c>
      <c r="O282" t="str">
        <f>VLOOKUP(L282,Store_Dim!A:E,4,TRUE)</f>
        <v>Vasquezborough</v>
      </c>
      <c r="P282" t="str">
        <f>VLOOKUP(L282,Store_Dim!A:E,5,TRUE)</f>
        <v>Online</v>
      </c>
      <c r="Q282" t="s">
        <v>1802</v>
      </c>
      <c r="R282">
        <v>1</v>
      </c>
      <c r="S282" s="7">
        <v>8.9999999999999969E-2</v>
      </c>
      <c r="T282" s="11">
        <f t="shared" si="4"/>
        <v>329.31</v>
      </c>
      <c r="U282" s="11">
        <v>299.6721</v>
      </c>
    </row>
    <row r="283" spans="1:21" x14ac:dyDescent="0.25">
      <c r="A283" t="s">
        <v>2085</v>
      </c>
      <c r="B283" s="9">
        <v>45475</v>
      </c>
      <c r="C283">
        <v>7</v>
      </c>
      <c r="D283">
        <v>2024</v>
      </c>
      <c r="E283" t="s">
        <v>1487</v>
      </c>
      <c r="F283" t="str">
        <f>VLOOKUP(E283,Customer_Dim!A:F,4,TRUE)</f>
        <v>Male</v>
      </c>
      <c r="G283">
        <f>VLOOKUP(E283,Customer_Dim!A:F,3,TRUE)</f>
        <v>23</v>
      </c>
      <c r="H283" t="s">
        <v>1620</v>
      </c>
      <c r="I283" t="str">
        <f>VLOOKUP(H283,Product_Dim!A:C,2,TRUE)</f>
        <v>Makeup Brush Set</v>
      </c>
      <c r="J283" t="str">
        <f>VLOOKUP(H283,Product_Dim!A:C,3,TRUE)</f>
        <v>Beauty</v>
      </c>
      <c r="K283" t="str">
        <f>VLOOKUP(H283,Product_Dim!A:D,4,TRUE)</f>
        <v>Makeup</v>
      </c>
      <c r="L283" t="s">
        <v>1782</v>
      </c>
      <c r="M283" t="str">
        <f>VLOOKUP(L283,Store_Dim!A:E,2,TRUE)</f>
        <v>Frederick-Wright</v>
      </c>
      <c r="N283" t="str">
        <f>VLOOKUP(L283,Store_Dim!A:E,3,TRUE)</f>
        <v>West</v>
      </c>
      <c r="O283" t="str">
        <f>VLOOKUP(L283,Store_Dim!A:E,4,TRUE)</f>
        <v>New Jimmymouth</v>
      </c>
      <c r="P283" t="str">
        <f>VLOOKUP(L283,Store_Dim!A:E,5,TRUE)</f>
        <v>Flagship</v>
      </c>
      <c r="Q283" t="s">
        <v>1807</v>
      </c>
      <c r="R283">
        <v>3</v>
      </c>
      <c r="S283" s="7">
        <v>8.0000000000000071E-2</v>
      </c>
      <c r="T283" s="11">
        <f t="shared" si="4"/>
        <v>64.200000000000017</v>
      </c>
      <c r="U283" s="11">
        <v>177.19200000000004</v>
      </c>
    </row>
    <row r="284" spans="1:21" hidden="1" x14ac:dyDescent="0.25">
      <c r="A284" t="s">
        <v>2086</v>
      </c>
      <c r="B284" s="9">
        <v>45829</v>
      </c>
      <c r="C284">
        <v>6</v>
      </c>
      <c r="D284">
        <v>2025</v>
      </c>
      <c r="E284" t="s">
        <v>826</v>
      </c>
      <c r="F284" t="str">
        <f>VLOOKUP(E284,Customer_Dim!A:F,4,TRUE)</f>
        <v>Female</v>
      </c>
      <c r="G284">
        <f>VLOOKUP(E284,Customer_Dim!A:F,3,TRUE)</f>
        <v>60</v>
      </c>
      <c r="H284" t="s">
        <v>1548</v>
      </c>
      <c r="I284" t="str">
        <f>VLOOKUP(H284,Product_Dim!A:C,2,TRUE)</f>
        <v>Men's Graphic T-Shirt</v>
      </c>
      <c r="J284" t="str">
        <f>VLOOKUP(H284,Product_Dim!A:C,3,TRUE)</f>
        <v>Clothing</v>
      </c>
      <c r="K284" t="str">
        <f>VLOOKUP(H284,Product_Dim!A:D,4,TRUE)</f>
        <v>Tops</v>
      </c>
      <c r="L284" t="s">
        <v>1775</v>
      </c>
      <c r="M284" t="str">
        <f>VLOOKUP(L284,Store_Dim!A:E,2,TRUE)</f>
        <v>Martinez, Adkins and Johnson</v>
      </c>
      <c r="N284" t="str">
        <f>VLOOKUP(L284,Store_Dim!A:E,3,TRUE)</f>
        <v>North</v>
      </c>
      <c r="O284" t="str">
        <f>VLOOKUP(L284,Store_Dim!A:E,4,TRUE)</f>
        <v>Danielmouth</v>
      </c>
      <c r="P284" t="str">
        <f>VLOOKUP(L284,Store_Dim!A:E,5,TRUE)</f>
        <v>Flagship</v>
      </c>
      <c r="Q284" t="s">
        <v>1807</v>
      </c>
      <c r="R284">
        <v>3</v>
      </c>
      <c r="S284" s="7">
        <v>0.25</v>
      </c>
      <c r="T284" s="11">
        <f t="shared" si="4"/>
        <v>697.13</v>
      </c>
      <c r="U284" s="11">
        <v>1568.5425</v>
      </c>
    </row>
    <row r="285" spans="1:21" x14ac:dyDescent="0.25">
      <c r="A285" t="s">
        <v>2087</v>
      </c>
      <c r="B285" s="9">
        <v>45639</v>
      </c>
      <c r="C285">
        <v>12</v>
      </c>
      <c r="D285">
        <v>2024</v>
      </c>
      <c r="E285" t="s">
        <v>94</v>
      </c>
      <c r="F285" t="str">
        <f>VLOOKUP(E285,Customer_Dim!A:F,4,TRUE)</f>
        <v>Female</v>
      </c>
      <c r="G285">
        <f>VLOOKUP(E285,Customer_Dim!A:F,3,TRUE)</f>
        <v>33</v>
      </c>
      <c r="H285" t="s">
        <v>1543</v>
      </c>
      <c r="I285" t="str">
        <f>VLOOKUP(H285,Product_Dim!A:C,2,TRUE)</f>
        <v>Face Foundation Kit</v>
      </c>
      <c r="J285" t="str">
        <f>VLOOKUP(H285,Product_Dim!A:C,3,TRUE)</f>
        <v>Beauty</v>
      </c>
      <c r="K285" t="str">
        <f>VLOOKUP(H285,Product_Dim!A:D,4,TRUE)</f>
        <v>Makeup</v>
      </c>
      <c r="L285" t="s">
        <v>1751</v>
      </c>
      <c r="M285" t="str">
        <f>VLOOKUP(L285,Store_Dim!A:E,2,TRUE)</f>
        <v>Mann-Austin</v>
      </c>
      <c r="N285" t="str">
        <f>VLOOKUP(L285,Store_Dim!A:E,3,TRUE)</f>
        <v>East</v>
      </c>
      <c r="O285" t="str">
        <f>VLOOKUP(L285,Store_Dim!A:E,4,TRUE)</f>
        <v>Vasquezborough</v>
      </c>
      <c r="P285" t="str">
        <f>VLOOKUP(L285,Store_Dim!A:E,5,TRUE)</f>
        <v>Online</v>
      </c>
      <c r="Q285" t="s">
        <v>1802</v>
      </c>
      <c r="R285">
        <v>3</v>
      </c>
      <c r="S285" s="7">
        <v>0.14000000000000001</v>
      </c>
      <c r="T285" s="11">
        <f t="shared" si="4"/>
        <v>134.30000000000001</v>
      </c>
      <c r="U285" s="11">
        <v>346.49400000000003</v>
      </c>
    </row>
    <row r="286" spans="1:21" x14ac:dyDescent="0.25">
      <c r="A286" t="s">
        <v>2088</v>
      </c>
      <c r="B286" s="9">
        <v>45518</v>
      </c>
      <c r="C286">
        <v>8</v>
      </c>
      <c r="D286">
        <v>2024</v>
      </c>
      <c r="E286" t="s">
        <v>820</v>
      </c>
      <c r="F286" t="str">
        <f>VLOOKUP(E286,Customer_Dim!A:F,4,TRUE)</f>
        <v>Female</v>
      </c>
      <c r="G286">
        <f>VLOOKUP(E286,Customer_Dim!A:F,3,TRUE)</f>
        <v>63</v>
      </c>
      <c r="H286" t="s">
        <v>1694</v>
      </c>
      <c r="I286" t="str">
        <f>VLOOKUP(H286,Product_Dim!A:C,2,TRUE)</f>
        <v>Wooden Bookshelf</v>
      </c>
      <c r="J286" t="str">
        <f>VLOOKUP(H286,Product_Dim!A:C,3,TRUE)</f>
        <v>Home</v>
      </c>
      <c r="K286" t="str">
        <f>VLOOKUP(H286,Product_Dim!A:D,4,TRUE)</f>
        <v>Furniture</v>
      </c>
      <c r="L286" t="s">
        <v>1775</v>
      </c>
      <c r="M286" t="str">
        <f>VLOOKUP(L286,Store_Dim!A:E,2,TRUE)</f>
        <v>Martinez, Adkins and Johnson</v>
      </c>
      <c r="N286" t="str">
        <f>VLOOKUP(L286,Store_Dim!A:E,3,TRUE)</f>
        <v>North</v>
      </c>
      <c r="O286" t="str">
        <f>VLOOKUP(L286,Store_Dim!A:E,4,TRUE)</f>
        <v>Danielmouth</v>
      </c>
      <c r="P286" t="str">
        <f>VLOOKUP(L286,Store_Dim!A:E,5,TRUE)</f>
        <v>Flagship</v>
      </c>
      <c r="Q286" t="s">
        <v>1802</v>
      </c>
      <c r="R286">
        <v>1</v>
      </c>
      <c r="S286" s="7">
        <v>0.15000000000000013</v>
      </c>
      <c r="T286" s="11">
        <f t="shared" si="4"/>
        <v>520.93000000000018</v>
      </c>
      <c r="U286" s="11">
        <v>442.79050000000007</v>
      </c>
    </row>
    <row r="287" spans="1:21" hidden="1" x14ac:dyDescent="0.25">
      <c r="A287" t="s">
        <v>2089</v>
      </c>
      <c r="B287" s="9">
        <v>45721</v>
      </c>
      <c r="C287">
        <v>3</v>
      </c>
      <c r="D287">
        <v>2025</v>
      </c>
      <c r="E287" t="s">
        <v>718</v>
      </c>
      <c r="F287" t="str">
        <f>VLOOKUP(E287,Customer_Dim!A:F,4,TRUE)</f>
        <v>Female</v>
      </c>
      <c r="G287">
        <f>VLOOKUP(E287,Customer_Dim!A:F,3,TRUE)</f>
        <v>46</v>
      </c>
      <c r="H287" t="s">
        <v>1564</v>
      </c>
      <c r="I287" t="str">
        <f>VLOOKUP(H287,Product_Dim!A:C,2,TRUE)</f>
        <v>Knee Support Brace</v>
      </c>
      <c r="J287" t="str">
        <f>VLOOKUP(H287,Product_Dim!A:C,3,TRUE)</f>
        <v>Sports</v>
      </c>
      <c r="K287" t="str">
        <f>VLOOKUP(H287,Product_Dim!A:D,4,TRUE)</f>
        <v>Equipment</v>
      </c>
      <c r="L287" t="s">
        <v>1757</v>
      </c>
      <c r="M287" t="str">
        <f>VLOOKUP(L287,Store_Dim!A:E,2,TRUE)</f>
        <v>Mann-Austin</v>
      </c>
      <c r="N287" t="str">
        <f>VLOOKUP(L287,Store_Dim!A:E,3,TRUE)</f>
        <v>East</v>
      </c>
      <c r="O287" t="str">
        <f>VLOOKUP(L287,Store_Dim!A:E,4,TRUE)</f>
        <v>Vasquezborough</v>
      </c>
      <c r="P287" t="str">
        <f>VLOOKUP(L287,Store_Dim!A:E,5,TRUE)</f>
        <v>Online</v>
      </c>
      <c r="Q287" t="s">
        <v>1807</v>
      </c>
      <c r="R287">
        <v>2</v>
      </c>
      <c r="S287" s="7">
        <v>0.20999999999999996</v>
      </c>
      <c r="T287" s="11">
        <f t="shared" si="4"/>
        <v>350.12</v>
      </c>
      <c r="U287" s="11">
        <v>553.18960000000004</v>
      </c>
    </row>
    <row r="288" spans="1:21" x14ac:dyDescent="0.25">
      <c r="A288" t="s">
        <v>2090</v>
      </c>
      <c r="B288" s="9">
        <v>45308</v>
      </c>
      <c r="C288">
        <v>1</v>
      </c>
      <c r="D288">
        <v>2024</v>
      </c>
      <c r="E288" t="s">
        <v>1418</v>
      </c>
      <c r="F288" t="str">
        <f>VLOOKUP(E288,Customer_Dim!A:F,4,TRUE)</f>
        <v>Male</v>
      </c>
      <c r="G288">
        <f>VLOOKUP(E288,Customer_Dim!A:F,3,TRUE)</f>
        <v>18</v>
      </c>
      <c r="H288" t="s">
        <v>1622</v>
      </c>
      <c r="I288" t="str">
        <f>VLOOKUP(H288,Product_Dim!A:C,2,TRUE)</f>
        <v>Car Dashboard Phone Holder</v>
      </c>
      <c r="J288" t="str">
        <f>VLOOKUP(H288,Product_Dim!A:C,3,TRUE)</f>
        <v>Electronics</v>
      </c>
      <c r="K288" t="str">
        <f>VLOOKUP(H288,Product_Dim!A:D,4,TRUE)</f>
        <v>Accessories</v>
      </c>
      <c r="L288" t="s">
        <v>1791</v>
      </c>
      <c r="M288" t="str">
        <f>VLOOKUP(L288,Store_Dim!A:E,2,TRUE)</f>
        <v>Mann-Austin</v>
      </c>
      <c r="N288" t="str">
        <f>VLOOKUP(L288,Store_Dim!A:E,3,TRUE)</f>
        <v>East</v>
      </c>
      <c r="O288" t="str">
        <f>VLOOKUP(L288,Store_Dim!A:E,4,TRUE)</f>
        <v>Vasquezborough</v>
      </c>
      <c r="P288" t="str">
        <f>VLOOKUP(L288,Store_Dim!A:E,5,TRUE)</f>
        <v>Online</v>
      </c>
      <c r="Q288" t="s">
        <v>1804</v>
      </c>
      <c r="R288">
        <v>3</v>
      </c>
      <c r="S288" s="7">
        <v>0.10000000000000009</v>
      </c>
      <c r="T288" s="11">
        <f t="shared" si="4"/>
        <v>807.9500000000005</v>
      </c>
      <c r="U288" s="11">
        <v>2181.4650000000011</v>
      </c>
    </row>
    <row r="289" spans="1:21" hidden="1" x14ac:dyDescent="0.25">
      <c r="A289" t="s">
        <v>2091</v>
      </c>
      <c r="B289" s="9">
        <v>45889</v>
      </c>
      <c r="C289">
        <v>8</v>
      </c>
      <c r="D289">
        <v>2025</v>
      </c>
      <c r="E289" t="s">
        <v>1039</v>
      </c>
      <c r="F289" t="str">
        <f>VLOOKUP(E289,Customer_Dim!A:F,4,TRUE)</f>
        <v>Male</v>
      </c>
      <c r="G289">
        <f>VLOOKUP(E289,Customer_Dim!A:F,3,TRUE)</f>
        <v>37</v>
      </c>
      <c r="H289" t="s">
        <v>1602</v>
      </c>
      <c r="I289" t="str">
        <f>VLOOKUP(H289,Product_Dim!A:C,2,TRUE)</f>
        <v>Sports Water Hydration Pack</v>
      </c>
      <c r="J289" t="str">
        <f>VLOOKUP(H289,Product_Dim!A:C,3,TRUE)</f>
        <v>Sports</v>
      </c>
      <c r="K289" t="str">
        <f>VLOOKUP(H289,Product_Dim!A:D,4,TRUE)</f>
        <v>Outdoor</v>
      </c>
      <c r="L289" t="s">
        <v>1754</v>
      </c>
      <c r="M289" t="str">
        <f>VLOOKUP(L289,Store_Dim!A:E,2,TRUE)</f>
        <v>Mann-Austin</v>
      </c>
      <c r="N289" t="str">
        <f>VLOOKUP(L289,Store_Dim!A:E,3,TRUE)</f>
        <v>East</v>
      </c>
      <c r="O289" t="str">
        <f>VLOOKUP(L289,Store_Dim!A:E,4,TRUE)</f>
        <v>Vasquezborough</v>
      </c>
      <c r="P289" t="str">
        <f>VLOOKUP(L289,Store_Dim!A:E,5,TRUE)</f>
        <v>Online</v>
      </c>
      <c r="Q289" t="s">
        <v>1804</v>
      </c>
      <c r="R289">
        <v>4</v>
      </c>
      <c r="S289" s="7">
        <v>0.29000000000000004</v>
      </c>
      <c r="T289" s="11">
        <f t="shared" si="4"/>
        <v>766.03000000000009</v>
      </c>
      <c r="U289" s="11">
        <v>2175.5252</v>
      </c>
    </row>
    <row r="290" spans="1:21" x14ac:dyDescent="0.25">
      <c r="A290" t="s">
        <v>2092</v>
      </c>
      <c r="B290" s="9">
        <v>45386</v>
      </c>
      <c r="C290">
        <v>4</v>
      </c>
      <c r="D290">
        <v>2024</v>
      </c>
      <c r="E290" t="s">
        <v>592</v>
      </c>
      <c r="F290" t="str">
        <f>VLOOKUP(E290,Customer_Dim!A:F,4,TRUE)</f>
        <v>Female</v>
      </c>
      <c r="G290">
        <f>VLOOKUP(E290,Customer_Dim!A:F,3,TRUE)</f>
        <v>23</v>
      </c>
      <c r="H290" t="s">
        <v>1640</v>
      </c>
      <c r="I290" t="str">
        <f>VLOOKUP(H290,Product_Dim!A:C,2,TRUE)</f>
        <v>Foam Roller</v>
      </c>
      <c r="J290" t="str">
        <f>VLOOKUP(H290,Product_Dim!A:C,3,TRUE)</f>
        <v>Sports</v>
      </c>
      <c r="K290" t="str">
        <f>VLOOKUP(H290,Product_Dim!A:D,4,TRUE)</f>
        <v>Fitness</v>
      </c>
      <c r="L290" t="s">
        <v>1760</v>
      </c>
      <c r="M290" t="str">
        <f>VLOOKUP(L290,Store_Dim!A:E,2,TRUE)</f>
        <v>Mann-Austin</v>
      </c>
      <c r="N290" t="str">
        <f>VLOOKUP(L290,Store_Dim!A:E,3,TRUE)</f>
        <v>East</v>
      </c>
      <c r="O290" t="str">
        <f>VLOOKUP(L290,Store_Dim!A:E,4,TRUE)</f>
        <v>Vasquezborough</v>
      </c>
      <c r="P290" t="str">
        <f>VLOOKUP(L290,Store_Dim!A:E,5,TRUE)</f>
        <v>Online</v>
      </c>
      <c r="Q290" t="s">
        <v>1807</v>
      </c>
      <c r="R290">
        <v>3</v>
      </c>
      <c r="S290" s="7">
        <v>8.0000000000000071E-2</v>
      </c>
      <c r="T290" s="11">
        <f t="shared" si="4"/>
        <v>545.10000000000014</v>
      </c>
      <c r="U290" s="11">
        <v>1504.4760000000003</v>
      </c>
    </row>
    <row r="291" spans="1:21" x14ac:dyDescent="0.25">
      <c r="A291" t="s">
        <v>2093</v>
      </c>
      <c r="B291" s="9">
        <v>45438</v>
      </c>
      <c r="C291">
        <v>5</v>
      </c>
      <c r="D291">
        <v>2024</v>
      </c>
      <c r="E291" t="s">
        <v>829</v>
      </c>
      <c r="F291" t="str">
        <f>VLOOKUP(E291,Customer_Dim!A:F,4,TRUE)</f>
        <v>Male</v>
      </c>
      <c r="G291">
        <f>VLOOKUP(E291,Customer_Dim!A:F,3,TRUE)</f>
        <v>50</v>
      </c>
      <c r="H291" t="s">
        <v>1656</v>
      </c>
      <c r="I291" t="str">
        <f>VLOOKUP(H291,Product_Dim!A:C,2,TRUE)</f>
        <v>Adjustable Dumbbells 20kg</v>
      </c>
      <c r="J291" t="str">
        <f>VLOOKUP(H291,Product_Dim!A:C,3,TRUE)</f>
        <v>Sports</v>
      </c>
      <c r="K291" t="str">
        <f>VLOOKUP(H291,Product_Dim!A:D,4,TRUE)</f>
        <v>Fitness</v>
      </c>
      <c r="L291" t="s">
        <v>1757</v>
      </c>
      <c r="M291" t="str">
        <f>VLOOKUP(L291,Store_Dim!A:E,2,TRUE)</f>
        <v>Mann-Austin</v>
      </c>
      <c r="N291" t="str">
        <f>VLOOKUP(L291,Store_Dim!A:E,3,TRUE)</f>
        <v>East</v>
      </c>
      <c r="O291" t="str">
        <f>VLOOKUP(L291,Store_Dim!A:E,4,TRUE)</f>
        <v>Vasquezborough</v>
      </c>
      <c r="P291" t="str">
        <f>VLOOKUP(L291,Store_Dim!A:E,5,TRUE)</f>
        <v>Online</v>
      </c>
      <c r="Q291" t="s">
        <v>1807</v>
      </c>
      <c r="R291">
        <v>1</v>
      </c>
      <c r="S291" s="7">
        <v>0.24</v>
      </c>
      <c r="T291" s="11">
        <f t="shared" si="4"/>
        <v>203.60999999999999</v>
      </c>
      <c r="U291" s="11">
        <v>154.74359999999999</v>
      </c>
    </row>
    <row r="292" spans="1:21" hidden="1" x14ac:dyDescent="0.25">
      <c r="A292" t="s">
        <v>2094</v>
      </c>
      <c r="B292" s="9">
        <v>45856</v>
      </c>
      <c r="C292">
        <v>7</v>
      </c>
      <c r="D292">
        <v>2025</v>
      </c>
      <c r="E292" t="s">
        <v>1278</v>
      </c>
      <c r="F292" t="str">
        <f>VLOOKUP(E292,Customer_Dim!A:F,4,TRUE)</f>
        <v>Female</v>
      </c>
      <c r="G292">
        <f>VLOOKUP(E292,Customer_Dim!A:F,3,TRUE)</f>
        <v>64</v>
      </c>
      <c r="H292" t="s">
        <v>1720</v>
      </c>
      <c r="I292" t="str">
        <f>VLOOKUP(H292,Product_Dim!A:C,2,TRUE)</f>
        <v>Cricket Bat</v>
      </c>
      <c r="J292" t="str">
        <f>VLOOKUP(H292,Product_Dim!A:C,3,TRUE)</f>
        <v>Sports</v>
      </c>
      <c r="K292" t="str">
        <f>VLOOKUP(H292,Product_Dim!A:D,4,TRUE)</f>
        <v>Team Sports</v>
      </c>
      <c r="L292" t="s">
        <v>1779</v>
      </c>
      <c r="M292" t="str">
        <f>VLOOKUP(L292,Store_Dim!A:E,2,TRUE)</f>
        <v>Shelton PLC</v>
      </c>
      <c r="N292" t="str">
        <f>VLOOKUP(L292,Store_Dim!A:E,3,TRUE)</f>
        <v>North</v>
      </c>
      <c r="O292" t="str">
        <f>VLOOKUP(L292,Store_Dim!A:E,4,TRUE)</f>
        <v>East Jenniferstad</v>
      </c>
      <c r="P292" t="str">
        <f>VLOOKUP(L292,Store_Dim!A:E,5,TRUE)</f>
        <v>Flagship</v>
      </c>
      <c r="Q292" t="s">
        <v>1807</v>
      </c>
      <c r="R292">
        <v>4</v>
      </c>
      <c r="S292" s="7">
        <v>0.24</v>
      </c>
      <c r="T292" s="11">
        <f t="shared" si="4"/>
        <v>493.8</v>
      </c>
      <c r="U292" s="11">
        <v>1501.152</v>
      </c>
    </row>
    <row r="293" spans="1:21" x14ac:dyDescent="0.25">
      <c r="A293" t="s">
        <v>2095</v>
      </c>
      <c r="B293" s="9">
        <v>45485</v>
      </c>
      <c r="C293">
        <v>7</v>
      </c>
      <c r="D293">
        <v>2024</v>
      </c>
      <c r="E293" t="s">
        <v>75</v>
      </c>
      <c r="F293" t="str">
        <f>VLOOKUP(E293,Customer_Dim!A:F,4,TRUE)</f>
        <v>Female</v>
      </c>
      <c r="G293">
        <f>VLOOKUP(E293,Customer_Dim!A:F,3,TRUE)</f>
        <v>60</v>
      </c>
      <c r="H293" t="s">
        <v>1608</v>
      </c>
      <c r="I293" t="str">
        <f>VLOOKUP(H293,Product_Dim!A:C,2,TRUE)</f>
        <v>Yoga Exercise Mat</v>
      </c>
      <c r="J293" t="str">
        <f>VLOOKUP(H293,Product_Dim!A:C,3,TRUE)</f>
        <v>Sports</v>
      </c>
      <c r="K293" t="str">
        <f>VLOOKUP(H293,Product_Dim!A:D,4,TRUE)</f>
        <v>Fitness</v>
      </c>
      <c r="L293" t="s">
        <v>1785</v>
      </c>
      <c r="M293" t="str">
        <f>VLOOKUP(L293,Store_Dim!A:E,2,TRUE)</f>
        <v>Holloway Ltd</v>
      </c>
      <c r="N293" t="str">
        <f>VLOOKUP(L293,Store_Dim!A:E,3,TRUE)</f>
        <v>North</v>
      </c>
      <c r="O293" t="str">
        <f>VLOOKUP(L293,Store_Dim!A:E,4,TRUE)</f>
        <v>Bensonhaven</v>
      </c>
      <c r="P293" t="str">
        <f>VLOOKUP(L293,Store_Dim!A:E,5,TRUE)</f>
        <v>Flagship</v>
      </c>
      <c r="Q293" t="s">
        <v>1802</v>
      </c>
      <c r="R293">
        <v>1</v>
      </c>
      <c r="S293" s="7">
        <v>0.25</v>
      </c>
      <c r="T293" s="11">
        <f t="shared" si="4"/>
        <v>640.55000000000007</v>
      </c>
      <c r="U293" s="11">
        <v>480.41250000000002</v>
      </c>
    </row>
    <row r="294" spans="1:21" x14ac:dyDescent="0.25">
      <c r="A294" t="s">
        <v>2096</v>
      </c>
      <c r="B294" s="9">
        <v>45545</v>
      </c>
      <c r="C294">
        <v>9</v>
      </c>
      <c r="D294">
        <v>2024</v>
      </c>
      <c r="E294" t="s">
        <v>406</v>
      </c>
      <c r="F294" t="str">
        <f>VLOOKUP(E294,Customer_Dim!A:F,4,TRUE)</f>
        <v>Male</v>
      </c>
      <c r="G294">
        <f>VLOOKUP(E294,Customer_Dim!A:F,3,TRUE)</f>
        <v>40</v>
      </c>
      <c r="H294" t="s">
        <v>1674</v>
      </c>
      <c r="I294" t="str">
        <f>VLOOKUP(H294,Product_Dim!A:C,2,TRUE)</f>
        <v>Bluetooth Car Audio System</v>
      </c>
      <c r="J294" t="str">
        <f>VLOOKUP(H294,Product_Dim!A:C,3,TRUE)</f>
        <v>Electronics</v>
      </c>
      <c r="K294" t="str">
        <f>VLOOKUP(H294,Product_Dim!A:D,4,TRUE)</f>
        <v>Audio</v>
      </c>
      <c r="L294" t="s">
        <v>1747</v>
      </c>
      <c r="M294" t="str">
        <f>VLOOKUP(L294,Store_Dim!A:E,2,TRUE)</f>
        <v>Mann-Austin</v>
      </c>
      <c r="N294" t="str">
        <f>VLOOKUP(L294,Store_Dim!A:E,3,TRUE)</f>
        <v>East</v>
      </c>
      <c r="O294" t="str">
        <f>VLOOKUP(L294,Store_Dim!A:E,4,TRUE)</f>
        <v>Vasquezborough</v>
      </c>
      <c r="P294" t="str">
        <f>VLOOKUP(L294,Store_Dim!A:E,5,TRUE)</f>
        <v>Online</v>
      </c>
      <c r="Q294" t="s">
        <v>1802</v>
      </c>
      <c r="R294">
        <v>1</v>
      </c>
      <c r="S294" s="7">
        <v>0.30000000000000004</v>
      </c>
      <c r="T294" s="11">
        <f t="shared" si="4"/>
        <v>702.53000000000009</v>
      </c>
      <c r="U294" s="11">
        <v>491.77100000000002</v>
      </c>
    </row>
    <row r="295" spans="1:21" hidden="1" x14ac:dyDescent="0.25">
      <c r="A295" t="s">
        <v>2097</v>
      </c>
      <c r="B295" s="9">
        <v>45826</v>
      </c>
      <c r="C295">
        <v>6</v>
      </c>
      <c r="D295">
        <v>2025</v>
      </c>
      <c r="E295" t="s">
        <v>715</v>
      </c>
      <c r="F295" t="str">
        <f>VLOOKUP(E295,Customer_Dim!A:F,4,TRUE)</f>
        <v>Male</v>
      </c>
      <c r="G295">
        <f>VLOOKUP(E295,Customer_Dim!A:F,3,TRUE)</f>
        <v>29</v>
      </c>
      <c r="H295" t="s">
        <v>1604</v>
      </c>
      <c r="I295" t="str">
        <f>VLOOKUP(H295,Product_Dim!A:C,2,TRUE)</f>
        <v>Portable Power Bank</v>
      </c>
      <c r="J295" t="str">
        <f>VLOOKUP(H295,Product_Dim!A:C,3,TRUE)</f>
        <v>Electronics</v>
      </c>
      <c r="K295" t="str">
        <f>VLOOKUP(H295,Product_Dim!A:D,4,TRUE)</f>
        <v>Mobile</v>
      </c>
      <c r="L295" t="s">
        <v>1760</v>
      </c>
      <c r="M295" t="str">
        <f>VLOOKUP(L295,Store_Dim!A:E,2,TRUE)</f>
        <v>Mann-Austin</v>
      </c>
      <c r="N295" t="str">
        <f>VLOOKUP(L295,Store_Dim!A:E,3,TRUE)</f>
        <v>East</v>
      </c>
      <c r="O295" t="str">
        <f>VLOOKUP(L295,Store_Dim!A:E,4,TRUE)</f>
        <v>Vasquezborough</v>
      </c>
      <c r="P295" t="str">
        <f>VLOOKUP(L295,Store_Dim!A:E,5,TRUE)</f>
        <v>Online</v>
      </c>
      <c r="Q295" t="s">
        <v>1802</v>
      </c>
      <c r="R295">
        <v>4</v>
      </c>
      <c r="S295" s="7">
        <v>0.24</v>
      </c>
      <c r="T295" s="11">
        <f t="shared" si="4"/>
        <v>139.94</v>
      </c>
      <c r="U295" s="11">
        <v>425.41759999999999</v>
      </c>
    </row>
    <row r="296" spans="1:21" x14ac:dyDescent="0.25">
      <c r="A296" t="s">
        <v>2098</v>
      </c>
      <c r="B296" s="9">
        <v>45654</v>
      </c>
      <c r="C296">
        <v>12</v>
      </c>
      <c r="D296">
        <v>2024</v>
      </c>
      <c r="E296" t="s">
        <v>870</v>
      </c>
      <c r="F296" t="str">
        <f>VLOOKUP(E296,Customer_Dim!A:F,4,TRUE)</f>
        <v>Female</v>
      </c>
      <c r="G296">
        <f>VLOOKUP(E296,Customer_Dim!A:F,3,TRUE)</f>
        <v>22</v>
      </c>
      <c r="H296" t="s">
        <v>1564</v>
      </c>
      <c r="I296" t="str">
        <f>VLOOKUP(H296,Product_Dim!A:C,2,TRUE)</f>
        <v>Knee Support Brace</v>
      </c>
      <c r="J296" t="str">
        <f>VLOOKUP(H296,Product_Dim!A:C,3,TRUE)</f>
        <v>Sports</v>
      </c>
      <c r="K296" t="str">
        <f>VLOOKUP(H296,Product_Dim!A:D,4,TRUE)</f>
        <v>Equipment</v>
      </c>
      <c r="L296" t="s">
        <v>1760</v>
      </c>
      <c r="M296" t="str">
        <f>VLOOKUP(L296,Store_Dim!A:E,2,TRUE)</f>
        <v>Mann-Austin</v>
      </c>
      <c r="N296" t="str">
        <f>VLOOKUP(L296,Store_Dim!A:E,3,TRUE)</f>
        <v>East</v>
      </c>
      <c r="O296" t="str">
        <f>VLOOKUP(L296,Store_Dim!A:E,4,TRUE)</f>
        <v>Vasquezborough</v>
      </c>
      <c r="P296" t="str">
        <f>VLOOKUP(L296,Store_Dim!A:E,5,TRUE)</f>
        <v>Online</v>
      </c>
      <c r="Q296" t="s">
        <v>1802</v>
      </c>
      <c r="R296">
        <v>2</v>
      </c>
      <c r="S296" s="7">
        <v>0.17999999999999994</v>
      </c>
      <c r="T296" s="11">
        <f t="shared" si="4"/>
        <v>230.84999999999997</v>
      </c>
      <c r="U296" s="11">
        <v>378.59399999999999</v>
      </c>
    </row>
    <row r="297" spans="1:21" x14ac:dyDescent="0.25">
      <c r="A297" t="s">
        <v>2099</v>
      </c>
      <c r="B297" s="9">
        <v>45556</v>
      </c>
      <c r="C297">
        <v>9</v>
      </c>
      <c r="D297">
        <v>2024</v>
      </c>
      <c r="E297" t="s">
        <v>678</v>
      </c>
      <c r="F297" t="str">
        <f>VLOOKUP(E297,Customer_Dim!A:F,4,TRUE)</f>
        <v>Female</v>
      </c>
      <c r="G297">
        <f>VLOOKUP(E297,Customer_Dim!A:F,3,TRUE)</f>
        <v>20</v>
      </c>
      <c r="H297" t="s">
        <v>1696</v>
      </c>
      <c r="I297" t="str">
        <f>VLOOKUP(H297,Product_Dim!A:C,2,TRUE)</f>
        <v>Women's Beanie Hat</v>
      </c>
      <c r="J297" t="str">
        <f>VLOOKUP(H297,Product_Dim!A:C,3,TRUE)</f>
        <v>Clothing</v>
      </c>
      <c r="K297" t="str">
        <f>VLOOKUP(H297,Product_Dim!A:D,4,TRUE)</f>
        <v>Accessories</v>
      </c>
      <c r="L297" t="s">
        <v>1785</v>
      </c>
      <c r="M297" t="str">
        <f>VLOOKUP(L297,Store_Dim!A:E,2,TRUE)</f>
        <v>Holloway Ltd</v>
      </c>
      <c r="N297" t="str">
        <f>VLOOKUP(L297,Store_Dim!A:E,3,TRUE)</f>
        <v>North</v>
      </c>
      <c r="O297" t="str">
        <f>VLOOKUP(L297,Store_Dim!A:E,4,TRUE)</f>
        <v>Bensonhaven</v>
      </c>
      <c r="P297" t="str">
        <f>VLOOKUP(L297,Store_Dim!A:E,5,TRUE)</f>
        <v>Flagship</v>
      </c>
      <c r="Q297" t="s">
        <v>1807</v>
      </c>
      <c r="R297">
        <v>4</v>
      </c>
      <c r="S297" s="7">
        <v>0.25</v>
      </c>
      <c r="T297" s="11">
        <f t="shared" si="4"/>
        <v>626.35</v>
      </c>
      <c r="U297" s="11">
        <v>1879.0500000000002</v>
      </c>
    </row>
    <row r="298" spans="1:21" x14ac:dyDescent="0.25">
      <c r="A298" t="s">
        <v>2100</v>
      </c>
      <c r="B298" s="9">
        <v>45434</v>
      </c>
      <c r="C298">
        <v>5</v>
      </c>
      <c r="D298">
        <v>2024</v>
      </c>
      <c r="E298" t="s">
        <v>292</v>
      </c>
      <c r="F298" t="str">
        <f>VLOOKUP(E298,Customer_Dim!A:F,4,TRUE)</f>
        <v>Male</v>
      </c>
      <c r="G298">
        <f>VLOOKUP(E298,Customer_Dim!A:F,3,TRUE)</f>
        <v>53</v>
      </c>
      <c r="H298" t="s">
        <v>1608</v>
      </c>
      <c r="I298" t="str">
        <f>VLOOKUP(H298,Product_Dim!A:C,2,TRUE)</f>
        <v>Yoga Exercise Mat</v>
      </c>
      <c r="J298" t="str">
        <f>VLOOKUP(H298,Product_Dim!A:C,3,TRUE)</f>
        <v>Sports</v>
      </c>
      <c r="K298" t="str">
        <f>VLOOKUP(H298,Product_Dim!A:D,4,TRUE)</f>
        <v>Fitness</v>
      </c>
      <c r="L298" t="s">
        <v>1777</v>
      </c>
      <c r="M298" t="str">
        <f>VLOOKUP(L298,Store_Dim!A:E,2,TRUE)</f>
        <v>Mcdonald Inc</v>
      </c>
      <c r="N298" t="str">
        <f>VLOOKUP(L298,Store_Dim!A:E,3,TRUE)</f>
        <v>South</v>
      </c>
      <c r="O298" t="str">
        <f>VLOOKUP(L298,Store_Dim!A:E,4,TRUE)</f>
        <v>Christopherland</v>
      </c>
      <c r="P298" t="str">
        <f>VLOOKUP(L298,Store_Dim!A:E,5,TRUE)</f>
        <v>Outlet</v>
      </c>
      <c r="Q298" t="s">
        <v>1804</v>
      </c>
      <c r="R298">
        <v>4</v>
      </c>
      <c r="S298" s="7">
        <v>0.17999999999999994</v>
      </c>
      <c r="T298" s="11">
        <f t="shared" si="4"/>
        <v>108.54999999999998</v>
      </c>
      <c r="U298" s="11">
        <v>356.04399999999998</v>
      </c>
    </row>
    <row r="299" spans="1:21" hidden="1" x14ac:dyDescent="0.25">
      <c r="A299" t="s">
        <v>2101</v>
      </c>
      <c r="B299" s="9">
        <v>45871</v>
      </c>
      <c r="C299">
        <v>8</v>
      </c>
      <c r="D299">
        <v>2025</v>
      </c>
      <c r="E299" t="s">
        <v>619</v>
      </c>
      <c r="F299" t="str">
        <f>VLOOKUP(E299,Customer_Dim!A:F,4,TRUE)</f>
        <v>Female</v>
      </c>
      <c r="G299">
        <f>VLOOKUP(E299,Customer_Dim!A:F,3,TRUE)</f>
        <v>29</v>
      </c>
      <c r="H299" t="s">
        <v>1560</v>
      </c>
      <c r="I299" t="str">
        <f>VLOOKUP(H299,Product_Dim!A:C,2,TRUE)</f>
        <v>Soccer Training Cone Set</v>
      </c>
      <c r="J299" t="str">
        <f>VLOOKUP(H299,Product_Dim!A:C,3,TRUE)</f>
        <v>Sports</v>
      </c>
      <c r="K299" t="str">
        <f>VLOOKUP(H299,Product_Dim!A:D,4,TRUE)</f>
        <v>Accessories</v>
      </c>
      <c r="L299" t="s">
        <v>1735</v>
      </c>
      <c r="M299" t="str">
        <f>VLOOKUP(L299,Store_Dim!A:E,2,TRUE)</f>
        <v>Martinez, Adkins and Johnson</v>
      </c>
      <c r="N299" t="str">
        <f>VLOOKUP(L299,Store_Dim!A:E,3,TRUE)</f>
        <v>North</v>
      </c>
      <c r="O299" t="str">
        <f>VLOOKUP(L299,Store_Dim!A:E,4,TRUE)</f>
        <v>Danielmouth</v>
      </c>
      <c r="P299" t="str">
        <f>VLOOKUP(L299,Store_Dim!A:E,5,TRUE)</f>
        <v>Flagship</v>
      </c>
      <c r="Q299" t="s">
        <v>1807</v>
      </c>
      <c r="R299">
        <v>4</v>
      </c>
      <c r="S299" s="7">
        <v>2.9999999999999916E-2</v>
      </c>
      <c r="T299" s="11">
        <f t="shared" si="4"/>
        <v>353.67</v>
      </c>
      <c r="U299" s="11">
        <v>1372.2396000000001</v>
      </c>
    </row>
    <row r="300" spans="1:21" x14ac:dyDescent="0.25">
      <c r="A300" t="s">
        <v>2102</v>
      </c>
      <c r="B300" s="9">
        <v>45583</v>
      </c>
      <c r="C300">
        <v>10</v>
      </c>
      <c r="D300">
        <v>2024</v>
      </c>
      <c r="E300" t="s">
        <v>235</v>
      </c>
      <c r="F300" t="str">
        <f>VLOOKUP(E300,Customer_Dim!A:F,4,TRUE)</f>
        <v>Female</v>
      </c>
      <c r="G300">
        <f>VLOOKUP(E300,Customer_Dim!A:F,3,TRUE)</f>
        <v>21</v>
      </c>
      <c r="H300" t="s">
        <v>1706</v>
      </c>
      <c r="I300" t="str">
        <f>VLOOKUP(H300,Product_Dim!A:C,2,TRUE)</f>
        <v>Gaming Mouse Pad XL</v>
      </c>
      <c r="J300" t="str">
        <f>VLOOKUP(H300,Product_Dim!A:C,3,TRUE)</f>
        <v>Electronics</v>
      </c>
      <c r="K300" t="str">
        <f>VLOOKUP(H300,Product_Dim!A:D,4,TRUE)</f>
        <v>Accessories</v>
      </c>
      <c r="L300" t="s">
        <v>1735</v>
      </c>
      <c r="M300" t="str">
        <f>VLOOKUP(L300,Store_Dim!A:E,2,TRUE)</f>
        <v>Martinez, Adkins and Johnson</v>
      </c>
      <c r="N300" t="str">
        <f>VLOOKUP(L300,Store_Dim!A:E,3,TRUE)</f>
        <v>North</v>
      </c>
      <c r="O300" t="str">
        <f>VLOOKUP(L300,Store_Dim!A:E,4,TRUE)</f>
        <v>Danielmouth</v>
      </c>
      <c r="P300" t="str">
        <f>VLOOKUP(L300,Store_Dim!A:E,5,TRUE)</f>
        <v>Flagship</v>
      </c>
      <c r="Q300" t="s">
        <v>1802</v>
      </c>
      <c r="R300">
        <v>4</v>
      </c>
      <c r="S300" s="7">
        <v>0.16000000000000003</v>
      </c>
      <c r="T300" s="11">
        <f t="shared" si="4"/>
        <v>61.980000000000004</v>
      </c>
      <c r="U300" s="11">
        <v>208.25280000000001</v>
      </c>
    </row>
    <row r="301" spans="1:21" x14ac:dyDescent="0.25">
      <c r="A301" t="s">
        <v>2103</v>
      </c>
      <c r="B301" s="9">
        <v>45348</v>
      </c>
      <c r="C301">
        <v>2</v>
      </c>
      <c r="D301">
        <v>2024</v>
      </c>
      <c r="E301" t="s">
        <v>693</v>
      </c>
      <c r="F301" t="str">
        <f>VLOOKUP(E301,Customer_Dim!A:F,4,TRUE)</f>
        <v>Male</v>
      </c>
      <c r="G301">
        <f>VLOOKUP(E301,Customer_Dim!A:F,3,TRUE)</f>
        <v>44</v>
      </c>
      <c r="H301" t="s">
        <v>1570</v>
      </c>
      <c r="I301" t="str">
        <f>VLOOKUP(H301,Product_Dim!A:C,2,TRUE)</f>
        <v>Carbon Fiber Tennis Racket</v>
      </c>
      <c r="J301" t="str">
        <f>VLOOKUP(H301,Product_Dim!A:C,3,TRUE)</f>
        <v>Sports</v>
      </c>
      <c r="K301" t="str">
        <f>VLOOKUP(H301,Product_Dim!A:D,4,TRUE)</f>
        <v>Equipment</v>
      </c>
      <c r="L301" t="s">
        <v>1791</v>
      </c>
      <c r="M301" t="str">
        <f>VLOOKUP(L301,Store_Dim!A:E,2,TRUE)</f>
        <v>Mann-Austin</v>
      </c>
      <c r="N301" t="str">
        <f>VLOOKUP(L301,Store_Dim!A:E,3,TRUE)</f>
        <v>East</v>
      </c>
      <c r="O301" t="str">
        <f>VLOOKUP(L301,Store_Dim!A:E,4,TRUE)</f>
        <v>Vasquezborough</v>
      </c>
      <c r="P301" t="str">
        <f>VLOOKUP(L301,Store_Dim!A:E,5,TRUE)</f>
        <v>Online</v>
      </c>
      <c r="Q301" t="s">
        <v>1804</v>
      </c>
      <c r="R301">
        <v>2</v>
      </c>
      <c r="S301" s="7">
        <v>0.12000000000000011</v>
      </c>
      <c r="T301" s="11">
        <f t="shared" si="4"/>
        <v>873.1</v>
      </c>
      <c r="U301" s="11">
        <v>1536.6559999999999</v>
      </c>
    </row>
    <row r="302" spans="1:21" hidden="1" x14ac:dyDescent="0.25">
      <c r="A302" t="s">
        <v>2104</v>
      </c>
      <c r="B302" s="9">
        <v>45268</v>
      </c>
      <c r="C302">
        <v>12</v>
      </c>
      <c r="D302">
        <v>2023</v>
      </c>
      <c r="E302" t="s">
        <v>639</v>
      </c>
      <c r="F302" t="str">
        <f>VLOOKUP(E302,Customer_Dim!A:F,4,TRUE)</f>
        <v>Male</v>
      </c>
      <c r="G302">
        <f>VLOOKUP(E302,Customer_Dim!A:F,3,TRUE)</f>
        <v>54</v>
      </c>
      <c r="H302" t="s">
        <v>1550</v>
      </c>
      <c r="I302" t="str">
        <f>VLOOKUP(H302,Product_Dim!A:C,2,TRUE)</f>
        <v>Men's Graphic T-Shirt</v>
      </c>
      <c r="J302" t="str">
        <f>VLOOKUP(H302,Product_Dim!A:C,3,TRUE)</f>
        <v>Clothing</v>
      </c>
      <c r="K302" t="str">
        <f>VLOOKUP(H302,Product_Dim!A:D,4,TRUE)</f>
        <v>Tops</v>
      </c>
      <c r="L302" t="s">
        <v>1779</v>
      </c>
      <c r="M302" t="str">
        <f>VLOOKUP(L302,Store_Dim!A:E,2,TRUE)</f>
        <v>Shelton PLC</v>
      </c>
      <c r="N302" t="str">
        <f>VLOOKUP(L302,Store_Dim!A:E,3,TRUE)</f>
        <v>North</v>
      </c>
      <c r="O302" t="str">
        <f>VLOOKUP(L302,Store_Dim!A:E,4,TRUE)</f>
        <v>East Jenniferstad</v>
      </c>
      <c r="P302" t="str">
        <f>VLOOKUP(L302,Store_Dim!A:E,5,TRUE)</f>
        <v>Flagship</v>
      </c>
      <c r="Q302" t="s">
        <v>1802</v>
      </c>
      <c r="R302">
        <v>4</v>
      </c>
      <c r="S302" s="7">
        <v>0.24</v>
      </c>
      <c r="T302" s="11">
        <f t="shared" si="4"/>
        <v>889.47</v>
      </c>
      <c r="U302" s="11">
        <v>2703.9888000000001</v>
      </c>
    </row>
    <row r="303" spans="1:21" x14ac:dyDescent="0.25">
      <c r="A303" t="s">
        <v>2105</v>
      </c>
      <c r="B303" s="9">
        <v>45596</v>
      </c>
      <c r="C303">
        <v>10</v>
      </c>
      <c r="D303">
        <v>2024</v>
      </c>
      <c r="E303" t="s">
        <v>115</v>
      </c>
      <c r="F303" t="str">
        <f>VLOOKUP(E303,Customer_Dim!A:F,4,TRUE)</f>
        <v>Female</v>
      </c>
      <c r="G303">
        <f>VLOOKUP(E303,Customer_Dim!A:F,3,TRUE)</f>
        <v>27</v>
      </c>
      <c r="H303" t="s">
        <v>1674</v>
      </c>
      <c r="I303" t="str">
        <f>VLOOKUP(H303,Product_Dim!A:C,2,TRUE)</f>
        <v>Bluetooth Car Audio System</v>
      </c>
      <c r="J303" t="str">
        <f>VLOOKUP(H303,Product_Dim!A:C,3,TRUE)</f>
        <v>Electronics</v>
      </c>
      <c r="K303" t="str">
        <f>VLOOKUP(H303,Product_Dim!A:D,4,TRUE)</f>
        <v>Audio</v>
      </c>
      <c r="L303" t="s">
        <v>1770</v>
      </c>
      <c r="M303" t="str">
        <f>VLOOKUP(L303,Store_Dim!A:E,2,TRUE)</f>
        <v>Martinez, Adkins and Johnson</v>
      </c>
      <c r="N303" t="str">
        <f>VLOOKUP(L303,Store_Dim!A:E,3,TRUE)</f>
        <v>North</v>
      </c>
      <c r="O303" t="str">
        <f>VLOOKUP(L303,Store_Dim!A:E,4,TRUE)</f>
        <v>Danielmouth</v>
      </c>
      <c r="P303" t="str">
        <f>VLOOKUP(L303,Store_Dim!A:E,5,TRUE)</f>
        <v>Flagship</v>
      </c>
      <c r="Q303" t="s">
        <v>1807</v>
      </c>
      <c r="R303">
        <v>3</v>
      </c>
      <c r="S303" s="7">
        <v>0.18999999999999995</v>
      </c>
      <c r="T303" s="11">
        <f t="shared" si="4"/>
        <v>803.76</v>
      </c>
      <c r="U303" s="11">
        <v>1953.1368</v>
      </c>
    </row>
    <row r="304" spans="1:21" x14ac:dyDescent="0.25">
      <c r="A304" t="s">
        <v>2106</v>
      </c>
      <c r="B304" s="9">
        <v>45624</v>
      </c>
      <c r="C304">
        <v>11</v>
      </c>
      <c r="D304">
        <v>2024</v>
      </c>
      <c r="E304" t="s">
        <v>1424</v>
      </c>
      <c r="F304" t="str">
        <f>VLOOKUP(E304,Customer_Dim!A:F,4,TRUE)</f>
        <v>Male</v>
      </c>
      <c r="G304">
        <f>VLOOKUP(E304,Customer_Dim!A:F,3,TRUE)</f>
        <v>45</v>
      </c>
      <c r="H304" t="s">
        <v>1676</v>
      </c>
      <c r="I304" t="str">
        <f>VLOOKUP(H304,Product_Dim!A:C,2,TRUE)</f>
        <v>Women's Ankle Boots</v>
      </c>
      <c r="J304" t="str">
        <f>VLOOKUP(H304,Product_Dim!A:C,3,TRUE)</f>
        <v>Clothing</v>
      </c>
      <c r="K304" t="str">
        <f>VLOOKUP(H304,Product_Dim!A:D,4,TRUE)</f>
        <v>Footwear</v>
      </c>
      <c r="L304" t="s">
        <v>1751</v>
      </c>
      <c r="M304" t="str">
        <f>VLOOKUP(L304,Store_Dim!A:E,2,TRUE)</f>
        <v>Mann-Austin</v>
      </c>
      <c r="N304" t="str">
        <f>VLOOKUP(L304,Store_Dim!A:E,3,TRUE)</f>
        <v>East</v>
      </c>
      <c r="O304" t="str">
        <f>VLOOKUP(L304,Store_Dim!A:E,4,TRUE)</f>
        <v>Vasquezborough</v>
      </c>
      <c r="P304" t="str">
        <f>VLOOKUP(L304,Store_Dim!A:E,5,TRUE)</f>
        <v>Online</v>
      </c>
      <c r="Q304" t="s">
        <v>1804</v>
      </c>
      <c r="R304">
        <v>2</v>
      </c>
      <c r="S304" s="7">
        <v>0.19999999999999996</v>
      </c>
      <c r="T304" s="11">
        <f t="shared" si="4"/>
        <v>865.13999999999987</v>
      </c>
      <c r="U304" s="11">
        <v>1384.2239999999999</v>
      </c>
    </row>
    <row r="305" spans="1:21" hidden="1" x14ac:dyDescent="0.25">
      <c r="A305" t="s">
        <v>2107</v>
      </c>
      <c r="B305" s="9">
        <v>45813</v>
      </c>
      <c r="C305">
        <v>6</v>
      </c>
      <c r="D305">
        <v>2025</v>
      </c>
      <c r="E305" t="s">
        <v>339</v>
      </c>
      <c r="F305" t="str">
        <f>VLOOKUP(E305,Customer_Dim!A:F,4,TRUE)</f>
        <v>Male</v>
      </c>
      <c r="G305">
        <f>VLOOKUP(E305,Customer_Dim!A:F,3,TRUE)</f>
        <v>36</v>
      </c>
      <c r="H305" t="s">
        <v>1588</v>
      </c>
      <c r="I305" t="str">
        <f>VLOOKUP(H305,Product_Dim!A:C,2,TRUE)</f>
        <v>Basketball</v>
      </c>
      <c r="J305" t="str">
        <f>VLOOKUP(H305,Product_Dim!A:C,3,TRUE)</f>
        <v>Sports</v>
      </c>
      <c r="K305" t="str">
        <f>VLOOKUP(H305,Product_Dim!A:D,4,TRUE)</f>
        <v>Team Sports</v>
      </c>
      <c r="L305" t="s">
        <v>1764</v>
      </c>
      <c r="M305" t="str">
        <f>VLOOKUP(L305,Store_Dim!A:E,2,TRUE)</f>
        <v>Mann-Austin</v>
      </c>
      <c r="N305" t="str">
        <f>VLOOKUP(L305,Store_Dim!A:E,3,TRUE)</f>
        <v>East</v>
      </c>
      <c r="O305" t="str">
        <f>VLOOKUP(L305,Store_Dim!A:E,4,TRUE)</f>
        <v>Vasquezborough</v>
      </c>
      <c r="P305" t="str">
        <f>VLOOKUP(L305,Store_Dim!A:E,5,TRUE)</f>
        <v>Online</v>
      </c>
      <c r="Q305" t="s">
        <v>1807</v>
      </c>
      <c r="R305">
        <v>2</v>
      </c>
      <c r="S305" s="7">
        <v>0.30000000000000004</v>
      </c>
      <c r="T305" s="11">
        <f t="shared" si="4"/>
        <v>916.49000000000012</v>
      </c>
      <c r="U305" s="11">
        <v>1283.086</v>
      </c>
    </row>
    <row r="306" spans="1:21" x14ac:dyDescent="0.25">
      <c r="A306" t="s">
        <v>2108</v>
      </c>
      <c r="B306" s="9">
        <v>45615</v>
      </c>
      <c r="C306">
        <v>11</v>
      </c>
      <c r="D306">
        <v>2024</v>
      </c>
      <c r="E306" t="s">
        <v>160</v>
      </c>
      <c r="F306" t="str">
        <f>VLOOKUP(E306,Customer_Dim!A:F,4,TRUE)</f>
        <v>Male</v>
      </c>
      <c r="G306">
        <f>VLOOKUP(E306,Customer_Dim!A:F,3,TRUE)</f>
        <v>19</v>
      </c>
      <c r="H306" t="s">
        <v>1628</v>
      </c>
      <c r="I306" t="str">
        <f>VLOOKUP(H306,Product_Dim!A:C,2,TRUE)</f>
        <v>HDMI Cable – 2m</v>
      </c>
      <c r="J306" t="str">
        <f>VLOOKUP(H306,Product_Dim!A:C,3,TRUE)</f>
        <v>Electronics</v>
      </c>
      <c r="K306" t="str">
        <f>VLOOKUP(H306,Product_Dim!A:D,4,TRUE)</f>
        <v>Accessories</v>
      </c>
      <c r="L306" t="s">
        <v>1772</v>
      </c>
      <c r="M306" t="str">
        <f>VLOOKUP(L306,Store_Dim!A:E,2,TRUE)</f>
        <v>Martinez, Adkins and Johnson</v>
      </c>
      <c r="N306" t="str">
        <f>VLOOKUP(L306,Store_Dim!A:E,3,TRUE)</f>
        <v>North</v>
      </c>
      <c r="O306" t="str">
        <f>VLOOKUP(L306,Store_Dim!A:E,4,TRUE)</f>
        <v>Danielmouth</v>
      </c>
      <c r="P306" t="str">
        <f>VLOOKUP(L306,Store_Dim!A:E,5,TRUE)</f>
        <v>Flagship</v>
      </c>
      <c r="Q306" t="s">
        <v>1802</v>
      </c>
      <c r="R306">
        <v>3</v>
      </c>
      <c r="S306" s="7">
        <v>0.12</v>
      </c>
      <c r="T306" s="11">
        <f t="shared" si="4"/>
        <v>781.39</v>
      </c>
      <c r="U306" s="11">
        <v>2062.8696</v>
      </c>
    </row>
    <row r="307" spans="1:21" x14ac:dyDescent="0.25">
      <c r="A307" t="s">
        <v>2109</v>
      </c>
      <c r="B307" s="9">
        <v>45431</v>
      </c>
      <c r="C307">
        <v>5</v>
      </c>
      <c r="D307">
        <v>2024</v>
      </c>
      <c r="E307" t="s">
        <v>678</v>
      </c>
      <c r="F307" t="str">
        <f>VLOOKUP(E307,Customer_Dim!A:F,4,TRUE)</f>
        <v>Female</v>
      </c>
      <c r="G307">
        <f>VLOOKUP(E307,Customer_Dim!A:F,3,TRUE)</f>
        <v>20</v>
      </c>
      <c r="H307" t="s">
        <v>1602</v>
      </c>
      <c r="I307" t="str">
        <f>VLOOKUP(H307,Product_Dim!A:C,2,TRUE)</f>
        <v>Sports Water Hydration Pack</v>
      </c>
      <c r="J307" t="str">
        <f>VLOOKUP(H307,Product_Dim!A:C,3,TRUE)</f>
        <v>Sports</v>
      </c>
      <c r="K307" t="str">
        <f>VLOOKUP(H307,Product_Dim!A:D,4,TRUE)</f>
        <v>Outdoor</v>
      </c>
      <c r="L307" t="s">
        <v>1772</v>
      </c>
      <c r="M307" t="str">
        <f>VLOOKUP(L307,Store_Dim!A:E,2,TRUE)</f>
        <v>Martinez, Adkins and Johnson</v>
      </c>
      <c r="N307" t="str">
        <f>VLOOKUP(L307,Store_Dim!A:E,3,TRUE)</f>
        <v>North</v>
      </c>
      <c r="O307" t="str">
        <f>VLOOKUP(L307,Store_Dim!A:E,4,TRUE)</f>
        <v>Danielmouth</v>
      </c>
      <c r="P307" t="str">
        <f>VLOOKUP(L307,Store_Dim!A:E,5,TRUE)</f>
        <v>Flagship</v>
      </c>
      <c r="Q307" t="s">
        <v>1807</v>
      </c>
      <c r="R307">
        <v>4</v>
      </c>
      <c r="S307" s="7">
        <v>0.13</v>
      </c>
      <c r="T307" s="11">
        <f t="shared" si="4"/>
        <v>619.74</v>
      </c>
      <c r="U307" s="11">
        <v>2156.6952000000001</v>
      </c>
    </row>
    <row r="308" spans="1:21" hidden="1" x14ac:dyDescent="0.25">
      <c r="A308" t="s">
        <v>2110</v>
      </c>
      <c r="B308" s="9">
        <v>45679</v>
      </c>
      <c r="C308">
        <v>1</v>
      </c>
      <c r="D308">
        <v>2025</v>
      </c>
      <c r="E308" t="s">
        <v>1461</v>
      </c>
      <c r="F308" t="str">
        <f>VLOOKUP(E308,Customer_Dim!A:F,4,TRUE)</f>
        <v>Male</v>
      </c>
      <c r="G308">
        <f>VLOOKUP(E308,Customer_Dim!A:F,3,TRUE)</f>
        <v>21</v>
      </c>
      <c r="H308" t="s">
        <v>1650</v>
      </c>
      <c r="I308" t="str">
        <f>VLOOKUP(H308,Product_Dim!A:C,2,TRUE)</f>
        <v>Laptop Cooling Pad</v>
      </c>
      <c r="J308" t="str">
        <f>VLOOKUP(H308,Product_Dim!A:C,3,TRUE)</f>
        <v>Electronics</v>
      </c>
      <c r="K308" t="str">
        <f>VLOOKUP(H308,Product_Dim!A:D,4,TRUE)</f>
        <v>Computer</v>
      </c>
      <c r="L308" t="s">
        <v>1777</v>
      </c>
      <c r="M308" t="str">
        <f>VLOOKUP(L308,Store_Dim!A:E,2,TRUE)</f>
        <v>Mcdonald Inc</v>
      </c>
      <c r="N308" t="str">
        <f>VLOOKUP(L308,Store_Dim!A:E,3,TRUE)</f>
        <v>South</v>
      </c>
      <c r="O308" t="str">
        <f>VLOOKUP(L308,Store_Dim!A:E,4,TRUE)</f>
        <v>Christopherland</v>
      </c>
      <c r="P308" t="str">
        <f>VLOOKUP(L308,Store_Dim!A:E,5,TRUE)</f>
        <v>Outlet</v>
      </c>
      <c r="Q308" t="s">
        <v>1807</v>
      </c>
      <c r="R308">
        <v>2</v>
      </c>
      <c r="S308" s="7">
        <v>2.9999999999999916E-2</v>
      </c>
      <c r="T308" s="11">
        <f t="shared" si="4"/>
        <v>837.76</v>
      </c>
      <c r="U308" s="11">
        <v>1625.2544</v>
      </c>
    </row>
    <row r="309" spans="1:21" hidden="1" x14ac:dyDescent="0.25">
      <c r="A309" t="s">
        <v>2111</v>
      </c>
      <c r="B309" s="9">
        <v>45842</v>
      </c>
      <c r="C309">
        <v>7</v>
      </c>
      <c r="D309">
        <v>2025</v>
      </c>
      <c r="E309" t="s">
        <v>1376</v>
      </c>
      <c r="F309" t="str">
        <f>VLOOKUP(E309,Customer_Dim!A:F,4,TRUE)</f>
        <v>Male</v>
      </c>
      <c r="G309">
        <f>VLOOKUP(E309,Customer_Dim!A:F,3,TRUE)</f>
        <v>46</v>
      </c>
      <c r="H309" t="s">
        <v>1706</v>
      </c>
      <c r="I309" t="str">
        <f>VLOOKUP(H309,Product_Dim!A:C,2,TRUE)</f>
        <v>Gaming Mouse Pad XL</v>
      </c>
      <c r="J309" t="str">
        <f>VLOOKUP(H309,Product_Dim!A:C,3,TRUE)</f>
        <v>Electronics</v>
      </c>
      <c r="K309" t="str">
        <f>VLOOKUP(H309,Product_Dim!A:D,4,TRUE)</f>
        <v>Accessories</v>
      </c>
      <c r="L309" t="s">
        <v>1735</v>
      </c>
      <c r="M309" t="str">
        <f>VLOOKUP(L309,Store_Dim!A:E,2,TRUE)</f>
        <v>Martinez, Adkins and Johnson</v>
      </c>
      <c r="N309" t="str">
        <f>VLOOKUP(L309,Store_Dim!A:E,3,TRUE)</f>
        <v>North</v>
      </c>
      <c r="O309" t="str">
        <f>VLOOKUP(L309,Store_Dim!A:E,4,TRUE)</f>
        <v>Danielmouth</v>
      </c>
      <c r="P309" t="str">
        <f>VLOOKUP(L309,Store_Dim!A:E,5,TRUE)</f>
        <v>Flagship</v>
      </c>
      <c r="Q309" t="s">
        <v>1802</v>
      </c>
      <c r="R309">
        <v>3</v>
      </c>
      <c r="S309" s="7">
        <v>0.19999999999999996</v>
      </c>
      <c r="T309" s="11">
        <f t="shared" si="4"/>
        <v>135.93999999999997</v>
      </c>
      <c r="U309" s="11">
        <v>326.25599999999997</v>
      </c>
    </row>
    <row r="310" spans="1:21" hidden="1" x14ac:dyDescent="0.25">
      <c r="A310" t="s">
        <v>2112</v>
      </c>
      <c r="B310" s="9">
        <v>45796</v>
      </c>
      <c r="C310">
        <v>5</v>
      </c>
      <c r="D310">
        <v>2025</v>
      </c>
      <c r="E310" t="s">
        <v>1455</v>
      </c>
      <c r="F310" t="str">
        <f>VLOOKUP(E310,Customer_Dim!A:F,4,TRUE)</f>
        <v>Male</v>
      </c>
      <c r="G310">
        <f>VLOOKUP(E310,Customer_Dim!A:F,3,TRUE)</f>
        <v>40</v>
      </c>
      <c r="H310" t="s">
        <v>1674</v>
      </c>
      <c r="I310" t="str">
        <f>VLOOKUP(H310,Product_Dim!A:C,2,TRUE)</f>
        <v>Bluetooth Car Audio System</v>
      </c>
      <c r="J310" t="str">
        <f>VLOOKUP(H310,Product_Dim!A:C,3,TRUE)</f>
        <v>Electronics</v>
      </c>
      <c r="K310" t="str">
        <f>VLOOKUP(H310,Product_Dim!A:D,4,TRUE)</f>
        <v>Audio</v>
      </c>
      <c r="L310" t="s">
        <v>1735</v>
      </c>
      <c r="M310" t="str">
        <f>VLOOKUP(L310,Store_Dim!A:E,2,TRUE)</f>
        <v>Martinez, Adkins and Johnson</v>
      </c>
      <c r="N310" t="str">
        <f>VLOOKUP(L310,Store_Dim!A:E,3,TRUE)</f>
        <v>North</v>
      </c>
      <c r="O310" t="str">
        <f>VLOOKUP(L310,Store_Dim!A:E,4,TRUE)</f>
        <v>Danielmouth</v>
      </c>
      <c r="P310" t="str">
        <f>VLOOKUP(L310,Store_Dim!A:E,5,TRUE)</f>
        <v>Flagship</v>
      </c>
      <c r="Q310" t="s">
        <v>1804</v>
      </c>
      <c r="R310">
        <v>4</v>
      </c>
      <c r="S310" s="7">
        <v>7.0000000000000062E-2</v>
      </c>
      <c r="T310" s="11">
        <f t="shared" si="4"/>
        <v>396.53000000000003</v>
      </c>
      <c r="U310" s="11">
        <v>1475.0916</v>
      </c>
    </row>
    <row r="311" spans="1:21" hidden="1" x14ac:dyDescent="0.25">
      <c r="A311" t="s">
        <v>2113</v>
      </c>
      <c r="B311" s="9">
        <v>45264</v>
      </c>
      <c r="C311">
        <v>12</v>
      </c>
      <c r="D311">
        <v>2023</v>
      </c>
      <c r="E311" t="s">
        <v>704</v>
      </c>
      <c r="F311" t="str">
        <f>VLOOKUP(E311,Customer_Dim!A:F,4,TRUE)</f>
        <v>Female</v>
      </c>
      <c r="G311">
        <f>VLOOKUP(E311,Customer_Dim!A:F,3,TRUE)</f>
        <v>50</v>
      </c>
      <c r="H311" t="s">
        <v>1584</v>
      </c>
      <c r="I311" t="str">
        <f>VLOOKUP(H311,Product_Dim!A:C,2,TRUE)</f>
        <v>Fabric Sofa Throw Blanket</v>
      </c>
      <c r="J311" t="str">
        <f>VLOOKUP(H311,Product_Dim!A:C,3,TRUE)</f>
        <v>Home</v>
      </c>
      <c r="K311" t="str">
        <f>VLOOKUP(H311,Product_Dim!A:D,4,TRUE)</f>
        <v>Decor</v>
      </c>
      <c r="L311" t="s">
        <v>1777</v>
      </c>
      <c r="M311" t="str">
        <f>VLOOKUP(L311,Store_Dim!A:E,2,TRUE)</f>
        <v>Mcdonald Inc</v>
      </c>
      <c r="N311" t="str">
        <f>VLOOKUP(L311,Store_Dim!A:E,3,TRUE)</f>
        <v>South</v>
      </c>
      <c r="O311" t="str">
        <f>VLOOKUP(L311,Store_Dim!A:E,4,TRUE)</f>
        <v>Christopherland</v>
      </c>
      <c r="P311" t="str">
        <f>VLOOKUP(L311,Store_Dim!A:E,5,TRUE)</f>
        <v>Outlet</v>
      </c>
      <c r="Q311" t="s">
        <v>1804</v>
      </c>
      <c r="R311">
        <v>2</v>
      </c>
      <c r="S311" s="7">
        <v>0.21999999999999997</v>
      </c>
      <c r="T311" s="11">
        <f t="shared" si="4"/>
        <v>722.44999999999993</v>
      </c>
      <c r="U311" s="11">
        <v>1127.0219999999999</v>
      </c>
    </row>
    <row r="312" spans="1:21" x14ac:dyDescent="0.25">
      <c r="A312" t="s">
        <v>2114</v>
      </c>
      <c r="B312" s="9">
        <v>45504</v>
      </c>
      <c r="C312">
        <v>7</v>
      </c>
      <c r="D312">
        <v>2024</v>
      </c>
      <c r="E312" t="s">
        <v>175</v>
      </c>
      <c r="F312" t="str">
        <f>VLOOKUP(E312,Customer_Dim!A:F,4,TRUE)</f>
        <v>Female</v>
      </c>
      <c r="G312">
        <f>VLOOKUP(E312,Customer_Dim!A:F,3,TRUE)</f>
        <v>54</v>
      </c>
      <c r="H312" t="s">
        <v>1654</v>
      </c>
      <c r="I312" t="str">
        <f>VLOOKUP(H312,Product_Dim!A:C,2,TRUE)</f>
        <v>Matte Lipstick Set</v>
      </c>
      <c r="J312" t="str">
        <f>VLOOKUP(H312,Product_Dim!A:C,3,TRUE)</f>
        <v>Beauty</v>
      </c>
      <c r="K312" t="str">
        <f>VLOOKUP(H312,Product_Dim!A:D,4,TRUE)</f>
        <v>Makeup</v>
      </c>
      <c r="L312" t="s">
        <v>1739</v>
      </c>
      <c r="M312" t="str">
        <f>VLOOKUP(L312,Store_Dim!A:E,2,TRUE)</f>
        <v>Mann-Austin</v>
      </c>
      <c r="N312" t="str">
        <f>VLOOKUP(L312,Store_Dim!A:E,3,TRUE)</f>
        <v>East</v>
      </c>
      <c r="O312" t="str">
        <f>VLOOKUP(L312,Store_Dim!A:E,4,TRUE)</f>
        <v>Vasquezborough</v>
      </c>
      <c r="P312" t="str">
        <f>VLOOKUP(L312,Store_Dim!A:E,5,TRUE)</f>
        <v>Online</v>
      </c>
      <c r="Q312" t="s">
        <v>1802</v>
      </c>
      <c r="R312">
        <v>2</v>
      </c>
      <c r="S312" s="7">
        <v>2.0000000000000018E-2</v>
      </c>
      <c r="T312" s="11">
        <f t="shared" si="4"/>
        <v>138.41</v>
      </c>
      <c r="U312" s="11">
        <v>271.28359999999998</v>
      </c>
    </row>
    <row r="313" spans="1:21" hidden="1" x14ac:dyDescent="0.25">
      <c r="A313" t="s">
        <v>2115</v>
      </c>
      <c r="B313" s="9">
        <v>45679</v>
      </c>
      <c r="C313">
        <v>1</v>
      </c>
      <c r="D313">
        <v>2025</v>
      </c>
      <c r="E313" t="s">
        <v>427</v>
      </c>
      <c r="F313" t="str">
        <f>VLOOKUP(E313,Customer_Dim!A:F,4,TRUE)</f>
        <v>Female</v>
      </c>
      <c r="G313">
        <f>VLOOKUP(E313,Customer_Dim!A:F,3,TRUE)</f>
        <v>62</v>
      </c>
      <c r="H313" t="s">
        <v>1686</v>
      </c>
      <c r="I313" t="str">
        <f>VLOOKUP(H313,Product_Dim!A:C,2,TRUE)</f>
        <v>Wall-Mounted Spice Rack</v>
      </c>
      <c r="J313" t="str">
        <f>VLOOKUP(H313,Product_Dim!A:C,3,TRUE)</f>
        <v>Home</v>
      </c>
      <c r="K313" t="str">
        <f>VLOOKUP(H313,Product_Dim!A:D,4,TRUE)</f>
        <v>Kitchen</v>
      </c>
      <c r="L313" t="s">
        <v>1739</v>
      </c>
      <c r="M313" t="str">
        <f>VLOOKUP(L313,Store_Dim!A:E,2,TRUE)</f>
        <v>Mann-Austin</v>
      </c>
      <c r="N313" t="str">
        <f>VLOOKUP(L313,Store_Dim!A:E,3,TRUE)</f>
        <v>East</v>
      </c>
      <c r="O313" t="str">
        <f>VLOOKUP(L313,Store_Dim!A:E,4,TRUE)</f>
        <v>Vasquezborough</v>
      </c>
      <c r="P313" t="str">
        <f>VLOOKUP(L313,Store_Dim!A:E,5,TRUE)</f>
        <v>Online</v>
      </c>
      <c r="Q313" t="s">
        <v>1807</v>
      </c>
      <c r="R313">
        <v>4</v>
      </c>
      <c r="S313" s="7">
        <v>8.9999999999999969E-2</v>
      </c>
      <c r="T313" s="11">
        <f t="shared" si="4"/>
        <v>741.51</v>
      </c>
      <c r="U313" s="11">
        <v>2699.0963999999999</v>
      </c>
    </row>
    <row r="314" spans="1:21" x14ac:dyDescent="0.25">
      <c r="A314" t="s">
        <v>2116</v>
      </c>
      <c r="B314" s="9">
        <v>45611</v>
      </c>
      <c r="C314">
        <v>11</v>
      </c>
      <c r="D314">
        <v>2024</v>
      </c>
      <c r="E314" t="s">
        <v>97</v>
      </c>
      <c r="F314" t="str">
        <f>VLOOKUP(E314,Customer_Dim!A:F,4,TRUE)</f>
        <v>Female</v>
      </c>
      <c r="G314">
        <f>VLOOKUP(E314,Customer_Dim!A:F,3,TRUE)</f>
        <v>52</v>
      </c>
      <c r="H314" t="s">
        <v>1686</v>
      </c>
      <c r="I314" t="str">
        <f>VLOOKUP(H314,Product_Dim!A:C,2,TRUE)</f>
        <v>Wall-Mounted Spice Rack</v>
      </c>
      <c r="J314" t="str">
        <f>VLOOKUP(H314,Product_Dim!A:C,3,TRUE)</f>
        <v>Home</v>
      </c>
      <c r="K314" t="str">
        <f>VLOOKUP(H314,Product_Dim!A:D,4,TRUE)</f>
        <v>Kitchen</v>
      </c>
      <c r="L314" t="s">
        <v>1785</v>
      </c>
      <c r="M314" t="str">
        <f>VLOOKUP(L314,Store_Dim!A:E,2,TRUE)</f>
        <v>Holloway Ltd</v>
      </c>
      <c r="N314" t="str">
        <f>VLOOKUP(L314,Store_Dim!A:E,3,TRUE)</f>
        <v>North</v>
      </c>
      <c r="O314" t="str">
        <f>VLOOKUP(L314,Store_Dim!A:E,4,TRUE)</f>
        <v>Bensonhaven</v>
      </c>
      <c r="P314" t="str">
        <f>VLOOKUP(L314,Store_Dim!A:E,5,TRUE)</f>
        <v>Flagship</v>
      </c>
      <c r="Q314" t="s">
        <v>1804</v>
      </c>
      <c r="R314">
        <v>2</v>
      </c>
      <c r="S314" s="7">
        <v>0.18999999999999995</v>
      </c>
      <c r="T314" s="11">
        <f t="shared" si="4"/>
        <v>588.9</v>
      </c>
      <c r="U314" s="11">
        <v>954.01800000000003</v>
      </c>
    </row>
    <row r="315" spans="1:21" x14ac:dyDescent="0.25">
      <c r="A315" t="s">
        <v>2117</v>
      </c>
      <c r="B315" s="9">
        <v>45389</v>
      </c>
      <c r="C315">
        <v>4</v>
      </c>
      <c r="D315">
        <v>2024</v>
      </c>
      <c r="E315" t="s">
        <v>948</v>
      </c>
      <c r="F315" t="str">
        <f>VLOOKUP(E315,Customer_Dim!A:F,4,TRUE)</f>
        <v>Male</v>
      </c>
      <c r="G315">
        <f>VLOOKUP(E315,Customer_Dim!A:F,3,TRUE)</f>
        <v>41</v>
      </c>
      <c r="H315" t="s">
        <v>1626</v>
      </c>
      <c r="I315" t="str">
        <f>VLOOKUP(H315,Product_Dim!A:C,2,TRUE)</f>
        <v>Boxing Hand Wraps</v>
      </c>
      <c r="J315" t="str">
        <f>VLOOKUP(H315,Product_Dim!A:C,3,TRUE)</f>
        <v>Sports</v>
      </c>
      <c r="K315" t="str">
        <f>VLOOKUP(H315,Product_Dim!A:D,4,TRUE)</f>
        <v>Fitness</v>
      </c>
      <c r="L315" t="s">
        <v>1739</v>
      </c>
      <c r="M315" t="str">
        <f>VLOOKUP(L315,Store_Dim!A:E,2,TRUE)</f>
        <v>Mann-Austin</v>
      </c>
      <c r="N315" t="str">
        <f>VLOOKUP(L315,Store_Dim!A:E,3,TRUE)</f>
        <v>East</v>
      </c>
      <c r="O315" t="str">
        <f>VLOOKUP(L315,Store_Dim!A:E,4,TRUE)</f>
        <v>Vasquezborough</v>
      </c>
      <c r="P315" t="str">
        <f>VLOOKUP(L315,Store_Dim!A:E,5,TRUE)</f>
        <v>Online</v>
      </c>
      <c r="Q315" t="s">
        <v>1804</v>
      </c>
      <c r="R315">
        <v>1</v>
      </c>
      <c r="S315" s="7">
        <v>0.19000000000000006</v>
      </c>
      <c r="T315" s="11">
        <f t="shared" si="4"/>
        <v>88.920000000000016</v>
      </c>
      <c r="U315" s="11">
        <v>72.025200000000012</v>
      </c>
    </row>
    <row r="316" spans="1:21" x14ac:dyDescent="0.25">
      <c r="A316" t="s">
        <v>2118</v>
      </c>
      <c r="B316" s="9">
        <v>45339</v>
      </c>
      <c r="C316">
        <v>2</v>
      </c>
      <c r="D316">
        <v>2024</v>
      </c>
      <c r="E316" t="s">
        <v>403</v>
      </c>
      <c r="F316" t="str">
        <f>VLOOKUP(E316,Customer_Dim!A:F,4,TRUE)</f>
        <v>Male</v>
      </c>
      <c r="G316">
        <f>VLOOKUP(E316,Customer_Dim!A:F,3,TRUE)</f>
        <v>36</v>
      </c>
      <c r="H316" t="s">
        <v>1648</v>
      </c>
      <c r="I316" t="str">
        <f>VLOOKUP(H316,Product_Dim!A:C,2,TRUE)</f>
        <v>Tennis Ball 3-Pack</v>
      </c>
      <c r="J316" t="str">
        <f>VLOOKUP(H316,Product_Dim!A:C,3,TRUE)</f>
        <v>Sports</v>
      </c>
      <c r="K316" t="str">
        <f>VLOOKUP(H316,Product_Dim!A:D,4,TRUE)</f>
        <v>Equipment</v>
      </c>
      <c r="L316" t="s">
        <v>1782</v>
      </c>
      <c r="M316" t="str">
        <f>VLOOKUP(L316,Store_Dim!A:E,2,TRUE)</f>
        <v>Frederick-Wright</v>
      </c>
      <c r="N316" t="str">
        <f>VLOOKUP(L316,Store_Dim!A:E,3,TRUE)</f>
        <v>West</v>
      </c>
      <c r="O316" t="str">
        <f>VLOOKUP(L316,Store_Dim!A:E,4,TRUE)</f>
        <v>New Jimmymouth</v>
      </c>
      <c r="P316" t="str">
        <f>VLOOKUP(L316,Store_Dim!A:E,5,TRUE)</f>
        <v>Flagship</v>
      </c>
      <c r="Q316" t="s">
        <v>1807</v>
      </c>
      <c r="R316">
        <v>1</v>
      </c>
      <c r="S316" s="7">
        <v>0.10000000000000009</v>
      </c>
      <c r="T316" s="11">
        <f t="shared" si="4"/>
        <v>299.13</v>
      </c>
      <c r="U316" s="11">
        <v>269.21699999999998</v>
      </c>
    </row>
    <row r="317" spans="1:21" x14ac:dyDescent="0.25">
      <c r="A317" t="s">
        <v>2119</v>
      </c>
      <c r="B317" s="9">
        <v>45433</v>
      </c>
      <c r="C317">
        <v>5</v>
      </c>
      <c r="D317">
        <v>2024</v>
      </c>
      <c r="E317" t="s">
        <v>397</v>
      </c>
      <c r="F317" t="str">
        <f>VLOOKUP(E317,Customer_Dim!A:F,4,TRUE)</f>
        <v>Female</v>
      </c>
      <c r="G317">
        <f>VLOOKUP(E317,Customer_Dim!A:F,3,TRUE)</f>
        <v>18</v>
      </c>
      <c r="H317" t="s">
        <v>1680</v>
      </c>
      <c r="I317" t="str">
        <f>VLOOKUP(H317,Product_Dim!A:C,2,TRUE)</f>
        <v>WiFi Mesh Router</v>
      </c>
      <c r="J317" t="str">
        <f>VLOOKUP(H317,Product_Dim!A:C,3,TRUE)</f>
        <v>Electronics</v>
      </c>
      <c r="K317" t="str">
        <f>VLOOKUP(H317,Product_Dim!A:D,4,TRUE)</f>
        <v>Appliances</v>
      </c>
      <c r="L317" t="s">
        <v>1744</v>
      </c>
      <c r="M317" t="str">
        <f>VLOOKUP(L317,Store_Dim!A:E,2,TRUE)</f>
        <v>Mann-Austin</v>
      </c>
      <c r="N317" t="str">
        <f>VLOOKUP(L317,Store_Dim!A:E,3,TRUE)</f>
        <v>East</v>
      </c>
      <c r="O317" t="str">
        <f>VLOOKUP(L317,Store_Dim!A:E,4,TRUE)</f>
        <v>Vasquezborough</v>
      </c>
      <c r="P317" t="str">
        <f>VLOOKUP(L317,Store_Dim!A:E,5,TRUE)</f>
        <v>Online</v>
      </c>
      <c r="Q317" t="s">
        <v>1802</v>
      </c>
      <c r="R317">
        <v>2</v>
      </c>
      <c r="S317" s="7">
        <v>0.22999999999999998</v>
      </c>
      <c r="T317" s="11">
        <f t="shared" si="4"/>
        <v>548.29999999999995</v>
      </c>
      <c r="U317" s="11">
        <v>844.38199999999995</v>
      </c>
    </row>
    <row r="318" spans="1:21" x14ac:dyDescent="0.25">
      <c r="A318" t="s">
        <v>2120</v>
      </c>
      <c r="B318" s="9">
        <v>45435</v>
      </c>
      <c r="C318">
        <v>5</v>
      </c>
      <c r="D318">
        <v>2024</v>
      </c>
      <c r="E318" t="s">
        <v>826</v>
      </c>
      <c r="F318" t="str">
        <f>VLOOKUP(E318,Customer_Dim!A:F,4,TRUE)</f>
        <v>Female</v>
      </c>
      <c r="G318">
        <f>VLOOKUP(E318,Customer_Dim!A:F,3,TRUE)</f>
        <v>60</v>
      </c>
      <c r="H318" t="s">
        <v>1634</v>
      </c>
      <c r="I318" t="str">
        <f>VLOOKUP(H318,Product_Dim!A:C,2,TRUE)</f>
        <v>Sports Stopwatch Pro</v>
      </c>
      <c r="J318" t="str">
        <f>VLOOKUP(H318,Product_Dim!A:C,3,TRUE)</f>
        <v>Sports</v>
      </c>
      <c r="K318" t="str">
        <f>VLOOKUP(H318,Product_Dim!A:D,4,TRUE)</f>
        <v>Accessories</v>
      </c>
      <c r="L318" t="s">
        <v>1767</v>
      </c>
      <c r="M318" t="str">
        <f>VLOOKUP(L318,Store_Dim!A:E,2,TRUE)</f>
        <v>Martinez, Adkins and Johnson</v>
      </c>
      <c r="N318" t="str">
        <f>VLOOKUP(L318,Store_Dim!A:E,3,TRUE)</f>
        <v>North</v>
      </c>
      <c r="O318" t="str">
        <f>VLOOKUP(L318,Store_Dim!A:E,4,TRUE)</f>
        <v>Danielmouth</v>
      </c>
      <c r="P318" t="str">
        <f>VLOOKUP(L318,Store_Dim!A:E,5,TRUE)</f>
        <v>Flagship</v>
      </c>
      <c r="Q318" t="s">
        <v>1804</v>
      </c>
      <c r="R318">
        <v>3</v>
      </c>
      <c r="S318" s="7">
        <v>1.9999999999999907E-2</v>
      </c>
      <c r="T318" s="11">
        <f t="shared" si="4"/>
        <v>977.54999999999939</v>
      </c>
      <c r="U318" s="11">
        <v>2873.9969999999985</v>
      </c>
    </row>
    <row r="319" spans="1:21" hidden="1" x14ac:dyDescent="0.25">
      <c r="A319" t="s">
        <v>2121</v>
      </c>
      <c r="B319" s="9">
        <v>45823</v>
      </c>
      <c r="C319">
        <v>6</v>
      </c>
      <c r="D319">
        <v>2025</v>
      </c>
      <c r="E319" t="s">
        <v>1072</v>
      </c>
      <c r="F319" t="str">
        <f>VLOOKUP(E319,Customer_Dim!A:F,4,TRUE)</f>
        <v>Female</v>
      </c>
      <c r="G319">
        <f>VLOOKUP(E319,Customer_Dim!A:F,3,TRUE)</f>
        <v>58</v>
      </c>
      <c r="H319" t="s">
        <v>1614</v>
      </c>
      <c r="I319" t="str">
        <f>VLOOKUP(H319,Product_Dim!A:C,2,TRUE)</f>
        <v>Adjustable Jump Rope</v>
      </c>
      <c r="J319" t="str">
        <f>VLOOKUP(H319,Product_Dim!A:C,3,TRUE)</f>
        <v>Sports</v>
      </c>
      <c r="K319" t="str">
        <f>VLOOKUP(H319,Product_Dim!A:D,4,TRUE)</f>
        <v>Fitness</v>
      </c>
      <c r="L319" t="s">
        <v>1788</v>
      </c>
      <c r="M319" t="str">
        <f>VLOOKUP(L319,Store_Dim!A:E,2,TRUE)</f>
        <v>Guerrero-Schmitt</v>
      </c>
      <c r="N319" t="str">
        <f>VLOOKUP(L319,Store_Dim!A:E,3,TRUE)</f>
        <v>East</v>
      </c>
      <c r="O319" t="str">
        <f>VLOOKUP(L319,Store_Dim!A:E,4,TRUE)</f>
        <v>East Stevechester</v>
      </c>
      <c r="P319" t="str">
        <f>VLOOKUP(L319,Store_Dim!A:E,5,TRUE)</f>
        <v>Flagship</v>
      </c>
      <c r="Q319" t="s">
        <v>1807</v>
      </c>
      <c r="R319">
        <v>1</v>
      </c>
      <c r="S319" s="7">
        <v>0.28000000000000003</v>
      </c>
      <c r="T319" s="11">
        <f t="shared" si="4"/>
        <v>459.42</v>
      </c>
      <c r="U319" s="11">
        <v>330.7824</v>
      </c>
    </row>
    <row r="320" spans="1:21" hidden="1" x14ac:dyDescent="0.25">
      <c r="A320" t="s">
        <v>2122</v>
      </c>
      <c r="B320" s="9">
        <v>45663</v>
      </c>
      <c r="C320">
        <v>1</v>
      </c>
      <c r="D320">
        <v>2025</v>
      </c>
      <c r="E320" t="s">
        <v>310</v>
      </c>
      <c r="F320" t="str">
        <f>VLOOKUP(E320,Customer_Dim!A:F,4,TRUE)</f>
        <v>Male</v>
      </c>
      <c r="G320">
        <f>VLOOKUP(E320,Customer_Dim!A:F,3,TRUE)</f>
        <v>58</v>
      </c>
      <c r="H320" t="s">
        <v>1527</v>
      </c>
      <c r="I320" t="str">
        <f>VLOOKUP(H320,Product_Dim!A:C,2,TRUE)</f>
        <v>Knee Support Brace</v>
      </c>
      <c r="J320" t="str">
        <f>VLOOKUP(H320,Product_Dim!A:C,3,TRUE)</f>
        <v>Sports</v>
      </c>
      <c r="K320" t="str">
        <f>VLOOKUP(H320,Product_Dim!A:D,4,TRUE)</f>
        <v>Equipment</v>
      </c>
      <c r="L320" t="s">
        <v>1747</v>
      </c>
      <c r="M320" t="str">
        <f>VLOOKUP(L320,Store_Dim!A:E,2,TRUE)</f>
        <v>Mann-Austin</v>
      </c>
      <c r="N320" t="str">
        <f>VLOOKUP(L320,Store_Dim!A:E,3,TRUE)</f>
        <v>East</v>
      </c>
      <c r="O320" t="str">
        <f>VLOOKUP(L320,Store_Dim!A:E,4,TRUE)</f>
        <v>Vasquezborough</v>
      </c>
      <c r="P320" t="str">
        <f>VLOOKUP(L320,Store_Dim!A:E,5,TRUE)</f>
        <v>Online</v>
      </c>
      <c r="Q320" t="s">
        <v>1802</v>
      </c>
      <c r="R320">
        <v>2</v>
      </c>
      <c r="S320" s="7">
        <v>0.18999999999999995</v>
      </c>
      <c r="T320" s="11">
        <f t="shared" si="4"/>
        <v>123.19</v>
      </c>
      <c r="U320" s="11">
        <v>199.56780000000001</v>
      </c>
    </row>
    <row r="321" spans="1:21" hidden="1" x14ac:dyDescent="0.25">
      <c r="A321" t="s">
        <v>2123</v>
      </c>
      <c r="B321" s="9">
        <v>45879</v>
      </c>
      <c r="C321">
        <v>8</v>
      </c>
      <c r="D321">
        <v>2025</v>
      </c>
      <c r="E321" t="s">
        <v>1106</v>
      </c>
      <c r="F321" t="str">
        <f>VLOOKUP(E321,Customer_Dim!A:F,4,TRUE)</f>
        <v>Female</v>
      </c>
      <c r="G321">
        <f>VLOOKUP(E321,Customer_Dim!A:F,3,TRUE)</f>
        <v>60</v>
      </c>
      <c r="H321" t="s">
        <v>1636</v>
      </c>
      <c r="I321" t="str">
        <f>VLOOKUP(H321,Product_Dim!A:C,2,TRUE)</f>
        <v>Ceramic Plant Pot</v>
      </c>
      <c r="J321" t="str">
        <f>VLOOKUP(H321,Product_Dim!A:C,3,TRUE)</f>
        <v>Home</v>
      </c>
      <c r="K321" t="str">
        <f>VLOOKUP(H321,Product_Dim!A:D,4,TRUE)</f>
        <v>Decor</v>
      </c>
      <c r="L321" t="s">
        <v>1791</v>
      </c>
      <c r="M321" t="str">
        <f>VLOOKUP(L321,Store_Dim!A:E,2,TRUE)</f>
        <v>Mann-Austin</v>
      </c>
      <c r="N321" t="str">
        <f>VLOOKUP(L321,Store_Dim!A:E,3,TRUE)</f>
        <v>East</v>
      </c>
      <c r="O321" t="str">
        <f>VLOOKUP(L321,Store_Dim!A:E,4,TRUE)</f>
        <v>Vasquezborough</v>
      </c>
      <c r="P321" t="str">
        <f>VLOOKUP(L321,Store_Dim!A:E,5,TRUE)</f>
        <v>Online</v>
      </c>
      <c r="Q321" t="s">
        <v>1804</v>
      </c>
      <c r="R321">
        <v>1</v>
      </c>
      <c r="S321" s="7">
        <v>2.0000000000000018E-2</v>
      </c>
      <c r="T321" s="11">
        <f t="shared" si="4"/>
        <v>222.95000000000002</v>
      </c>
      <c r="U321" s="11">
        <v>218.49100000000001</v>
      </c>
    </row>
    <row r="322" spans="1:21" hidden="1" x14ac:dyDescent="0.25">
      <c r="A322" t="s">
        <v>2124</v>
      </c>
      <c r="B322" s="9">
        <v>45840</v>
      </c>
      <c r="C322">
        <v>7</v>
      </c>
      <c r="D322">
        <v>2025</v>
      </c>
      <c r="E322" t="s">
        <v>1030</v>
      </c>
      <c r="F322" t="str">
        <f>VLOOKUP(E322,Customer_Dim!A:F,4,TRUE)</f>
        <v>Female</v>
      </c>
      <c r="G322">
        <f>VLOOKUP(E322,Customer_Dim!A:F,3,TRUE)</f>
        <v>34</v>
      </c>
      <c r="H322" t="s">
        <v>1590</v>
      </c>
      <c r="I322" t="str">
        <f>VLOOKUP(H322,Product_Dim!A:C,2,TRUE)</f>
        <v>Vitamin C Face Serum</v>
      </c>
      <c r="J322" t="str">
        <f>VLOOKUP(H322,Product_Dim!A:C,3,TRUE)</f>
        <v>Beauty</v>
      </c>
      <c r="K322" t="str">
        <f>VLOOKUP(H322,Product_Dim!A:D,4,TRUE)</f>
        <v>Skincare</v>
      </c>
      <c r="L322" t="s">
        <v>1747</v>
      </c>
      <c r="M322" t="str">
        <f>VLOOKUP(L322,Store_Dim!A:E,2,TRUE)</f>
        <v>Mann-Austin</v>
      </c>
      <c r="N322" t="str">
        <f>VLOOKUP(L322,Store_Dim!A:E,3,TRUE)</f>
        <v>East</v>
      </c>
      <c r="O322" t="str">
        <f>VLOOKUP(L322,Store_Dim!A:E,4,TRUE)</f>
        <v>Vasquezborough</v>
      </c>
      <c r="P322" t="str">
        <f>VLOOKUP(L322,Store_Dim!A:E,5,TRUE)</f>
        <v>Online</v>
      </c>
      <c r="Q322" t="s">
        <v>1802</v>
      </c>
      <c r="R322">
        <v>3</v>
      </c>
      <c r="S322" s="7">
        <v>0.14000000000000001</v>
      </c>
      <c r="T322" s="11">
        <f t="shared" ref="T322:T385" si="5" xml:space="preserve"> U322/ (R322 * (1 - S322))</f>
        <v>601.92999999999995</v>
      </c>
      <c r="U322" s="11">
        <v>1552.9793999999999</v>
      </c>
    </row>
    <row r="323" spans="1:21" x14ac:dyDescent="0.25">
      <c r="A323" t="s">
        <v>2125</v>
      </c>
      <c r="B323" s="9">
        <v>45380</v>
      </c>
      <c r="C323">
        <v>3</v>
      </c>
      <c r="D323">
        <v>2024</v>
      </c>
      <c r="E323" t="s">
        <v>927</v>
      </c>
      <c r="F323" t="str">
        <f>VLOOKUP(E323,Customer_Dim!A:F,4,TRUE)</f>
        <v>Female</v>
      </c>
      <c r="G323">
        <f>VLOOKUP(E323,Customer_Dim!A:F,3,TRUE)</f>
        <v>47</v>
      </c>
      <c r="H323" t="s">
        <v>1664</v>
      </c>
      <c r="I323" t="str">
        <f>VLOOKUP(H323,Product_Dim!A:C,2,TRUE)</f>
        <v>Men's Sports Shorts</v>
      </c>
      <c r="J323" t="str">
        <f>VLOOKUP(H323,Product_Dim!A:C,3,TRUE)</f>
        <v>Clothing</v>
      </c>
      <c r="K323" t="str">
        <f>VLOOKUP(H323,Product_Dim!A:D,4,TRUE)</f>
        <v>Bottoms</v>
      </c>
      <c r="L323" t="s">
        <v>1739</v>
      </c>
      <c r="M323" t="str">
        <f>VLOOKUP(L323,Store_Dim!A:E,2,TRUE)</f>
        <v>Mann-Austin</v>
      </c>
      <c r="N323" t="str">
        <f>VLOOKUP(L323,Store_Dim!A:E,3,TRUE)</f>
        <v>East</v>
      </c>
      <c r="O323" t="str">
        <f>VLOOKUP(L323,Store_Dim!A:E,4,TRUE)</f>
        <v>Vasquezborough</v>
      </c>
      <c r="P323" t="str">
        <f>VLOOKUP(L323,Store_Dim!A:E,5,TRUE)</f>
        <v>Online</v>
      </c>
      <c r="Q323" t="s">
        <v>1802</v>
      </c>
      <c r="R323">
        <v>1</v>
      </c>
      <c r="S323" s="7">
        <v>3.0000000000000027E-2</v>
      </c>
      <c r="T323" s="11">
        <f t="shared" si="5"/>
        <v>564.1</v>
      </c>
      <c r="U323" s="11">
        <v>547.17700000000002</v>
      </c>
    </row>
    <row r="324" spans="1:21" hidden="1" x14ac:dyDescent="0.25">
      <c r="A324" t="s">
        <v>2126</v>
      </c>
      <c r="B324" s="9">
        <v>45672</v>
      </c>
      <c r="C324">
        <v>1</v>
      </c>
      <c r="D324">
        <v>2025</v>
      </c>
      <c r="E324" t="s">
        <v>333</v>
      </c>
      <c r="F324" t="str">
        <f>VLOOKUP(E324,Customer_Dim!A:F,4,TRUE)</f>
        <v>Female</v>
      </c>
      <c r="G324">
        <f>VLOOKUP(E324,Customer_Dim!A:F,3,TRUE)</f>
        <v>62</v>
      </c>
      <c r="H324" t="s">
        <v>1686</v>
      </c>
      <c r="I324" t="str">
        <f>VLOOKUP(H324,Product_Dim!A:C,2,TRUE)</f>
        <v>Wall-Mounted Spice Rack</v>
      </c>
      <c r="J324" t="str">
        <f>VLOOKUP(H324,Product_Dim!A:C,3,TRUE)</f>
        <v>Home</v>
      </c>
      <c r="K324" t="str">
        <f>VLOOKUP(H324,Product_Dim!A:D,4,TRUE)</f>
        <v>Kitchen</v>
      </c>
      <c r="L324" t="s">
        <v>1751</v>
      </c>
      <c r="M324" t="str">
        <f>VLOOKUP(L324,Store_Dim!A:E,2,TRUE)</f>
        <v>Mann-Austin</v>
      </c>
      <c r="N324" t="str">
        <f>VLOOKUP(L324,Store_Dim!A:E,3,TRUE)</f>
        <v>East</v>
      </c>
      <c r="O324" t="str">
        <f>VLOOKUP(L324,Store_Dim!A:E,4,TRUE)</f>
        <v>Vasquezborough</v>
      </c>
      <c r="P324" t="str">
        <f>VLOOKUP(L324,Store_Dim!A:E,5,TRUE)</f>
        <v>Online</v>
      </c>
      <c r="Q324" t="s">
        <v>1802</v>
      </c>
      <c r="R324">
        <v>1</v>
      </c>
      <c r="S324" s="7">
        <v>0.17999999999999994</v>
      </c>
      <c r="T324" s="11">
        <f t="shared" si="5"/>
        <v>516.62000000000012</v>
      </c>
      <c r="U324" s="11">
        <v>423.62840000000011</v>
      </c>
    </row>
    <row r="325" spans="1:21" x14ac:dyDescent="0.25">
      <c r="A325" t="s">
        <v>2127</v>
      </c>
      <c r="B325" s="9">
        <v>45497</v>
      </c>
      <c r="C325">
        <v>7</v>
      </c>
      <c r="D325">
        <v>2024</v>
      </c>
      <c r="E325" t="s">
        <v>1338</v>
      </c>
      <c r="F325" t="str">
        <f>VLOOKUP(E325,Customer_Dim!A:F,4,TRUE)</f>
        <v>Female</v>
      </c>
      <c r="G325">
        <f>VLOOKUP(E325,Customer_Dim!A:F,3,TRUE)</f>
        <v>59</v>
      </c>
      <c r="H325" t="s">
        <v>1652</v>
      </c>
      <c r="I325" t="str">
        <f>VLOOKUP(H325,Product_Dim!A:C,2,TRUE)</f>
        <v>Organic Sunscreen Lotion</v>
      </c>
      <c r="J325" t="str">
        <f>VLOOKUP(H325,Product_Dim!A:C,3,TRUE)</f>
        <v>Beauty</v>
      </c>
      <c r="K325" t="str">
        <f>VLOOKUP(H325,Product_Dim!A:D,4,TRUE)</f>
        <v>Skincare</v>
      </c>
      <c r="L325" t="s">
        <v>1772</v>
      </c>
      <c r="M325" t="str">
        <f>VLOOKUP(L325,Store_Dim!A:E,2,TRUE)</f>
        <v>Martinez, Adkins and Johnson</v>
      </c>
      <c r="N325" t="str">
        <f>VLOOKUP(L325,Store_Dim!A:E,3,TRUE)</f>
        <v>North</v>
      </c>
      <c r="O325" t="str">
        <f>VLOOKUP(L325,Store_Dim!A:E,4,TRUE)</f>
        <v>Danielmouth</v>
      </c>
      <c r="P325" t="str">
        <f>VLOOKUP(L325,Store_Dim!A:E,5,TRUE)</f>
        <v>Flagship</v>
      </c>
      <c r="Q325" t="s">
        <v>1804</v>
      </c>
      <c r="R325">
        <v>1</v>
      </c>
      <c r="S325" s="7">
        <v>0.10999999999999999</v>
      </c>
      <c r="T325" s="11">
        <f t="shared" si="5"/>
        <v>934.75</v>
      </c>
      <c r="U325" s="11">
        <v>831.92750000000001</v>
      </c>
    </row>
    <row r="326" spans="1:21" x14ac:dyDescent="0.25">
      <c r="A326" t="s">
        <v>2128</v>
      </c>
      <c r="B326" s="9">
        <v>45407</v>
      </c>
      <c r="C326">
        <v>4</v>
      </c>
      <c r="D326">
        <v>2024</v>
      </c>
      <c r="E326" t="s">
        <v>743</v>
      </c>
      <c r="F326" t="str">
        <f>VLOOKUP(E326,Customer_Dim!A:F,4,TRUE)</f>
        <v>Female</v>
      </c>
      <c r="G326">
        <f>VLOOKUP(E326,Customer_Dim!A:F,3,TRUE)</f>
        <v>43</v>
      </c>
      <c r="H326" t="s">
        <v>1722</v>
      </c>
      <c r="I326" t="str">
        <f>VLOOKUP(H326,Product_Dim!A:C,2,TRUE)</f>
        <v>Portable Bluetooth Speaker</v>
      </c>
      <c r="J326" t="str">
        <f>VLOOKUP(H326,Product_Dim!A:C,3,TRUE)</f>
        <v>Electronics</v>
      </c>
      <c r="K326" t="str">
        <f>VLOOKUP(H326,Product_Dim!A:D,4,TRUE)</f>
        <v>Audio</v>
      </c>
      <c r="L326" t="s">
        <v>1757</v>
      </c>
      <c r="M326" t="str">
        <f>VLOOKUP(L326,Store_Dim!A:E,2,TRUE)</f>
        <v>Mann-Austin</v>
      </c>
      <c r="N326" t="str">
        <f>VLOOKUP(L326,Store_Dim!A:E,3,TRUE)</f>
        <v>East</v>
      </c>
      <c r="O326" t="str">
        <f>VLOOKUP(L326,Store_Dim!A:E,4,TRUE)</f>
        <v>Vasquezborough</v>
      </c>
      <c r="P326" t="str">
        <f>VLOOKUP(L326,Store_Dim!A:E,5,TRUE)</f>
        <v>Online</v>
      </c>
      <c r="Q326" t="s">
        <v>1804</v>
      </c>
      <c r="R326">
        <v>4</v>
      </c>
      <c r="S326" s="7">
        <v>5.0000000000000044E-2</v>
      </c>
      <c r="T326" s="11">
        <f t="shared" si="5"/>
        <v>548.44000000000005</v>
      </c>
      <c r="U326" s="11">
        <v>2084.0720000000001</v>
      </c>
    </row>
    <row r="327" spans="1:21" hidden="1" x14ac:dyDescent="0.25">
      <c r="A327" t="s">
        <v>2129</v>
      </c>
      <c r="B327" s="9">
        <v>45764</v>
      </c>
      <c r="C327">
        <v>4</v>
      </c>
      <c r="D327">
        <v>2025</v>
      </c>
      <c r="E327" t="s">
        <v>60</v>
      </c>
      <c r="F327" t="str">
        <f>VLOOKUP(E327,Customer_Dim!A:F,4,TRUE)</f>
        <v>Female</v>
      </c>
      <c r="G327">
        <f>VLOOKUP(E327,Customer_Dim!A:F,3,TRUE)</f>
        <v>32</v>
      </c>
      <c r="H327" t="s">
        <v>1600</v>
      </c>
      <c r="I327" t="str">
        <f>VLOOKUP(H327,Product_Dim!A:C,2,TRUE)</f>
        <v>Men's Casual Sneakers</v>
      </c>
      <c r="J327" t="str">
        <f>VLOOKUP(H327,Product_Dim!A:C,3,TRUE)</f>
        <v>Clothing</v>
      </c>
      <c r="K327" t="str">
        <f>VLOOKUP(H327,Product_Dim!A:D,4,TRUE)</f>
        <v>Footwear</v>
      </c>
      <c r="L327" t="s">
        <v>1744</v>
      </c>
      <c r="M327" t="str">
        <f>VLOOKUP(L327,Store_Dim!A:E,2,TRUE)</f>
        <v>Mann-Austin</v>
      </c>
      <c r="N327" t="str">
        <f>VLOOKUP(L327,Store_Dim!A:E,3,TRUE)</f>
        <v>East</v>
      </c>
      <c r="O327" t="str">
        <f>VLOOKUP(L327,Store_Dim!A:E,4,TRUE)</f>
        <v>Vasquezborough</v>
      </c>
      <c r="P327" t="str">
        <f>VLOOKUP(L327,Store_Dim!A:E,5,TRUE)</f>
        <v>Online</v>
      </c>
      <c r="Q327" t="s">
        <v>1802</v>
      </c>
      <c r="R327">
        <v>3</v>
      </c>
      <c r="S327" s="7">
        <v>5.9999999999999942E-2</v>
      </c>
      <c r="T327" s="11">
        <f t="shared" si="5"/>
        <v>361.1099999999999</v>
      </c>
      <c r="U327" s="11">
        <v>1018.3301999999999</v>
      </c>
    </row>
    <row r="328" spans="1:21" hidden="1" x14ac:dyDescent="0.25">
      <c r="A328" t="s">
        <v>2130</v>
      </c>
      <c r="B328" s="9">
        <v>45924</v>
      </c>
      <c r="C328">
        <v>9</v>
      </c>
      <c r="D328">
        <v>2025</v>
      </c>
      <c r="E328" t="s">
        <v>607</v>
      </c>
      <c r="F328" t="str">
        <f>VLOOKUP(E328,Customer_Dim!A:F,4,TRUE)</f>
        <v>Female</v>
      </c>
      <c r="G328">
        <f>VLOOKUP(E328,Customer_Dim!A:F,3,TRUE)</f>
        <v>60</v>
      </c>
      <c r="H328" t="s">
        <v>1552</v>
      </c>
      <c r="I328" t="str">
        <f>VLOOKUP(H328,Product_Dim!A:C,2,TRUE)</f>
        <v>Men's Graphic T-Shirt</v>
      </c>
      <c r="J328" t="str">
        <f>VLOOKUP(H328,Product_Dim!A:C,3,TRUE)</f>
        <v>Clothing</v>
      </c>
      <c r="K328" t="str">
        <f>VLOOKUP(H328,Product_Dim!A:D,4,TRUE)</f>
        <v>Tops</v>
      </c>
      <c r="L328" t="s">
        <v>1735</v>
      </c>
      <c r="M328" t="str">
        <f>VLOOKUP(L328,Store_Dim!A:E,2,TRUE)</f>
        <v>Martinez, Adkins and Johnson</v>
      </c>
      <c r="N328" t="str">
        <f>VLOOKUP(L328,Store_Dim!A:E,3,TRUE)</f>
        <v>North</v>
      </c>
      <c r="O328" t="str">
        <f>VLOOKUP(L328,Store_Dim!A:E,4,TRUE)</f>
        <v>Danielmouth</v>
      </c>
      <c r="P328" t="str">
        <f>VLOOKUP(L328,Store_Dim!A:E,5,TRUE)</f>
        <v>Flagship</v>
      </c>
      <c r="Q328" t="s">
        <v>1804</v>
      </c>
      <c r="R328">
        <v>2</v>
      </c>
      <c r="S328" s="7">
        <v>0.10000000000000009</v>
      </c>
      <c r="T328" s="11">
        <f t="shared" si="5"/>
        <v>610.37</v>
      </c>
      <c r="U328" s="11">
        <v>1098.6659999999999</v>
      </c>
    </row>
    <row r="329" spans="1:21" hidden="1" x14ac:dyDescent="0.25">
      <c r="A329" t="s">
        <v>2131</v>
      </c>
      <c r="B329" s="9">
        <v>45240</v>
      </c>
      <c r="C329">
        <v>11</v>
      </c>
      <c r="D329">
        <v>2023</v>
      </c>
      <c r="E329" t="s">
        <v>1036</v>
      </c>
      <c r="F329" t="str">
        <f>VLOOKUP(E329,Customer_Dim!A:F,4,TRUE)</f>
        <v>Female</v>
      </c>
      <c r="G329">
        <f>VLOOKUP(E329,Customer_Dim!A:F,3,TRUE)</f>
        <v>50</v>
      </c>
      <c r="H329" t="s">
        <v>1628</v>
      </c>
      <c r="I329" t="str">
        <f>VLOOKUP(H329,Product_Dim!A:C,2,TRUE)</f>
        <v>HDMI Cable – 2m</v>
      </c>
      <c r="J329" t="str">
        <f>VLOOKUP(H329,Product_Dim!A:C,3,TRUE)</f>
        <v>Electronics</v>
      </c>
      <c r="K329" t="str">
        <f>VLOOKUP(H329,Product_Dim!A:D,4,TRUE)</f>
        <v>Accessories</v>
      </c>
      <c r="L329" t="s">
        <v>1782</v>
      </c>
      <c r="M329" t="str">
        <f>VLOOKUP(L329,Store_Dim!A:E,2,TRUE)</f>
        <v>Frederick-Wright</v>
      </c>
      <c r="N329" t="str">
        <f>VLOOKUP(L329,Store_Dim!A:E,3,TRUE)</f>
        <v>West</v>
      </c>
      <c r="O329" t="str">
        <f>VLOOKUP(L329,Store_Dim!A:E,4,TRUE)</f>
        <v>New Jimmymouth</v>
      </c>
      <c r="P329" t="str">
        <f>VLOOKUP(L329,Store_Dim!A:E,5,TRUE)</f>
        <v>Flagship</v>
      </c>
      <c r="Q329" t="s">
        <v>1802</v>
      </c>
      <c r="R329">
        <v>1</v>
      </c>
      <c r="S329" s="7">
        <v>0.30000000000000004</v>
      </c>
      <c r="T329" s="11">
        <f t="shared" si="5"/>
        <v>272.2</v>
      </c>
      <c r="U329" s="11">
        <v>190.54</v>
      </c>
    </row>
    <row r="330" spans="1:21" x14ac:dyDescent="0.25">
      <c r="A330" t="s">
        <v>2132</v>
      </c>
      <c r="B330" s="9">
        <v>45349</v>
      </c>
      <c r="C330">
        <v>2</v>
      </c>
      <c r="D330">
        <v>2024</v>
      </c>
      <c r="E330" t="s">
        <v>1338</v>
      </c>
      <c r="F330" t="str">
        <f>VLOOKUP(E330,Customer_Dim!A:F,4,TRUE)</f>
        <v>Female</v>
      </c>
      <c r="G330">
        <f>VLOOKUP(E330,Customer_Dim!A:F,3,TRUE)</f>
        <v>59</v>
      </c>
      <c r="H330" t="s">
        <v>1680</v>
      </c>
      <c r="I330" t="str">
        <f>VLOOKUP(H330,Product_Dim!A:C,2,TRUE)</f>
        <v>WiFi Mesh Router</v>
      </c>
      <c r="J330" t="str">
        <f>VLOOKUP(H330,Product_Dim!A:C,3,TRUE)</f>
        <v>Electronics</v>
      </c>
      <c r="K330" t="str">
        <f>VLOOKUP(H330,Product_Dim!A:D,4,TRUE)</f>
        <v>Appliances</v>
      </c>
      <c r="L330" t="s">
        <v>1754</v>
      </c>
      <c r="M330" t="str">
        <f>VLOOKUP(L330,Store_Dim!A:E,2,TRUE)</f>
        <v>Mann-Austin</v>
      </c>
      <c r="N330" t="str">
        <f>VLOOKUP(L330,Store_Dim!A:E,3,TRUE)</f>
        <v>East</v>
      </c>
      <c r="O330" t="str">
        <f>VLOOKUP(L330,Store_Dim!A:E,4,TRUE)</f>
        <v>Vasquezborough</v>
      </c>
      <c r="P330" t="str">
        <f>VLOOKUP(L330,Store_Dim!A:E,5,TRUE)</f>
        <v>Online</v>
      </c>
      <c r="Q330" t="s">
        <v>1807</v>
      </c>
      <c r="R330">
        <v>3</v>
      </c>
      <c r="S330" s="7">
        <v>0.16000000000000014</v>
      </c>
      <c r="T330" s="11">
        <f t="shared" si="5"/>
        <v>573.10000000000014</v>
      </c>
      <c r="U330" s="11">
        <v>1444.212</v>
      </c>
    </row>
    <row r="331" spans="1:21" hidden="1" x14ac:dyDescent="0.25">
      <c r="A331" t="s">
        <v>2133</v>
      </c>
      <c r="B331" s="9">
        <v>45756</v>
      </c>
      <c r="C331">
        <v>4</v>
      </c>
      <c r="D331">
        <v>2025</v>
      </c>
      <c r="E331" t="s">
        <v>1001</v>
      </c>
      <c r="F331" t="str">
        <f>VLOOKUP(E331,Customer_Dim!A:F,4,TRUE)</f>
        <v>Male</v>
      </c>
      <c r="G331">
        <f>VLOOKUP(E331,Customer_Dim!A:F,3,TRUE)</f>
        <v>54</v>
      </c>
      <c r="H331" t="s">
        <v>1535</v>
      </c>
      <c r="I331" t="str">
        <f>VLOOKUP(H331,Product_Dim!A:C,2,TRUE)</f>
        <v>Men's Hair Styling Gel</v>
      </c>
      <c r="J331" t="str">
        <f>VLOOKUP(H331,Product_Dim!A:C,3,TRUE)</f>
        <v>Beauty</v>
      </c>
      <c r="K331" t="str">
        <f>VLOOKUP(H331,Product_Dim!A:D,4,TRUE)</f>
        <v>Haircare</v>
      </c>
      <c r="L331" t="s">
        <v>1730</v>
      </c>
      <c r="M331" t="str">
        <f>VLOOKUP(L331,Store_Dim!A:E,2,TRUE)</f>
        <v>Rivera-Warner</v>
      </c>
      <c r="N331" t="str">
        <f>VLOOKUP(L331,Store_Dim!A:E,3,TRUE)</f>
        <v>East</v>
      </c>
      <c r="O331" t="str">
        <f>VLOOKUP(L331,Store_Dim!A:E,4,TRUE)</f>
        <v>Washingtonfurt</v>
      </c>
      <c r="P331" t="str">
        <f>VLOOKUP(L331,Store_Dim!A:E,5,TRUE)</f>
        <v>Flagship</v>
      </c>
      <c r="Q331" t="s">
        <v>1802</v>
      </c>
      <c r="R331">
        <v>4</v>
      </c>
      <c r="S331" s="7">
        <v>0.28000000000000003</v>
      </c>
      <c r="T331" s="11">
        <f t="shared" si="5"/>
        <v>24.72</v>
      </c>
      <c r="U331" s="11">
        <v>71.193599999999989</v>
      </c>
    </row>
    <row r="332" spans="1:21" x14ac:dyDescent="0.25">
      <c r="A332" t="s">
        <v>2134</v>
      </c>
      <c r="B332" s="9">
        <v>45478</v>
      </c>
      <c r="C332">
        <v>7</v>
      </c>
      <c r="D332">
        <v>2024</v>
      </c>
      <c r="E332" t="s">
        <v>794</v>
      </c>
      <c r="F332" t="str">
        <f>VLOOKUP(E332,Customer_Dim!A:F,4,TRUE)</f>
        <v>Male</v>
      </c>
      <c r="G332">
        <f>VLOOKUP(E332,Customer_Dim!A:F,3,TRUE)</f>
        <v>64</v>
      </c>
      <c r="H332" t="s">
        <v>1543</v>
      </c>
      <c r="I332" t="str">
        <f>VLOOKUP(H332,Product_Dim!A:C,2,TRUE)</f>
        <v>Face Foundation Kit</v>
      </c>
      <c r="J332" t="str">
        <f>VLOOKUP(H332,Product_Dim!A:C,3,TRUE)</f>
        <v>Beauty</v>
      </c>
      <c r="K332" t="str">
        <f>VLOOKUP(H332,Product_Dim!A:D,4,TRUE)</f>
        <v>Makeup</v>
      </c>
      <c r="L332" t="s">
        <v>1764</v>
      </c>
      <c r="M332" t="str">
        <f>VLOOKUP(L332,Store_Dim!A:E,2,TRUE)</f>
        <v>Mann-Austin</v>
      </c>
      <c r="N332" t="str">
        <f>VLOOKUP(L332,Store_Dim!A:E,3,TRUE)</f>
        <v>East</v>
      </c>
      <c r="O332" t="str">
        <f>VLOOKUP(L332,Store_Dim!A:E,4,TRUE)</f>
        <v>Vasquezborough</v>
      </c>
      <c r="P332" t="str">
        <f>VLOOKUP(L332,Store_Dim!A:E,5,TRUE)</f>
        <v>Online</v>
      </c>
      <c r="Q332" t="s">
        <v>1807</v>
      </c>
      <c r="R332">
        <v>3</v>
      </c>
      <c r="S332" s="7">
        <v>7.0000000000000062E-2</v>
      </c>
      <c r="T332" s="11">
        <f t="shared" si="5"/>
        <v>268.89</v>
      </c>
      <c r="U332" s="11">
        <v>750.20309999999995</v>
      </c>
    </row>
    <row r="333" spans="1:21" hidden="1" x14ac:dyDescent="0.25">
      <c r="A333" t="s">
        <v>2135</v>
      </c>
      <c r="B333" s="9">
        <v>45890</v>
      </c>
      <c r="C333">
        <v>8</v>
      </c>
      <c r="D333">
        <v>2025</v>
      </c>
      <c r="E333" t="s">
        <v>811</v>
      </c>
      <c r="F333" t="str">
        <f>VLOOKUP(E333,Customer_Dim!A:F,4,TRUE)</f>
        <v>Male</v>
      </c>
      <c r="G333">
        <f>VLOOKUP(E333,Customer_Dim!A:F,3,TRUE)</f>
        <v>42</v>
      </c>
      <c r="H333" t="s">
        <v>1662</v>
      </c>
      <c r="I333" t="str">
        <f>VLOOKUP(H333,Product_Dim!A:C,2,TRUE)</f>
        <v>Wooden Nightstand</v>
      </c>
      <c r="J333" t="str">
        <f>VLOOKUP(H333,Product_Dim!A:C,3,TRUE)</f>
        <v>Home</v>
      </c>
      <c r="K333" t="str">
        <f>VLOOKUP(H333,Product_Dim!A:D,4,TRUE)</f>
        <v>Furniture</v>
      </c>
      <c r="L333" t="s">
        <v>1764</v>
      </c>
      <c r="M333" t="str">
        <f>VLOOKUP(L333,Store_Dim!A:E,2,TRUE)</f>
        <v>Mann-Austin</v>
      </c>
      <c r="N333" t="str">
        <f>VLOOKUP(L333,Store_Dim!A:E,3,TRUE)</f>
        <v>East</v>
      </c>
      <c r="O333" t="str">
        <f>VLOOKUP(L333,Store_Dim!A:E,4,TRUE)</f>
        <v>Vasquezborough</v>
      </c>
      <c r="P333" t="str">
        <f>VLOOKUP(L333,Store_Dim!A:E,5,TRUE)</f>
        <v>Online</v>
      </c>
      <c r="Q333" t="s">
        <v>1807</v>
      </c>
      <c r="R333">
        <v>1</v>
      </c>
      <c r="S333" s="7">
        <v>0.17000000000000004</v>
      </c>
      <c r="T333" s="11">
        <f t="shared" si="5"/>
        <v>78.5</v>
      </c>
      <c r="U333" s="11">
        <v>65.155000000000001</v>
      </c>
    </row>
    <row r="334" spans="1:21" hidden="1" x14ac:dyDescent="0.25">
      <c r="A334" t="s">
        <v>2136</v>
      </c>
      <c r="B334" s="9">
        <v>45815</v>
      </c>
      <c r="C334">
        <v>6</v>
      </c>
      <c r="D334">
        <v>2025</v>
      </c>
      <c r="E334" t="s">
        <v>447</v>
      </c>
      <c r="F334" t="str">
        <f>VLOOKUP(E334,Customer_Dim!A:F,4,TRUE)</f>
        <v>Female</v>
      </c>
      <c r="G334">
        <f>VLOOKUP(E334,Customer_Dim!A:F,3,TRUE)</f>
        <v>62</v>
      </c>
      <c r="H334" t="s">
        <v>1598</v>
      </c>
      <c r="I334" t="str">
        <f>VLOOKUP(H334,Product_Dim!A:C,2,TRUE)</f>
        <v>Women's Summer Dress</v>
      </c>
      <c r="J334" t="str">
        <f>VLOOKUP(H334,Product_Dim!A:C,3,TRUE)</f>
        <v>Clothing</v>
      </c>
      <c r="K334" t="str">
        <f>VLOOKUP(H334,Product_Dim!A:D,4,TRUE)</f>
        <v>Tops</v>
      </c>
      <c r="L334" t="s">
        <v>1747</v>
      </c>
      <c r="M334" t="str">
        <f>VLOOKUP(L334,Store_Dim!A:E,2,TRUE)</f>
        <v>Mann-Austin</v>
      </c>
      <c r="N334" t="str">
        <f>VLOOKUP(L334,Store_Dim!A:E,3,TRUE)</f>
        <v>East</v>
      </c>
      <c r="O334" t="str">
        <f>VLOOKUP(L334,Store_Dim!A:E,4,TRUE)</f>
        <v>Vasquezborough</v>
      </c>
      <c r="P334" t="str">
        <f>VLOOKUP(L334,Store_Dim!A:E,5,TRUE)</f>
        <v>Online</v>
      </c>
      <c r="Q334" t="s">
        <v>1802</v>
      </c>
      <c r="R334">
        <v>3</v>
      </c>
      <c r="S334" s="7">
        <v>1.9999999999999907E-2</v>
      </c>
      <c r="T334" s="11">
        <f t="shared" si="5"/>
        <v>399.41999999999985</v>
      </c>
      <c r="U334" s="11">
        <v>1174.2947999999997</v>
      </c>
    </row>
    <row r="335" spans="1:21" hidden="1" x14ac:dyDescent="0.25">
      <c r="A335" t="s">
        <v>2137</v>
      </c>
      <c r="B335" s="9">
        <v>45891</v>
      </c>
      <c r="C335">
        <v>8</v>
      </c>
      <c r="D335">
        <v>2025</v>
      </c>
      <c r="E335" t="s">
        <v>301</v>
      </c>
      <c r="F335" t="str">
        <f>VLOOKUP(E335,Customer_Dim!A:F,4,TRUE)</f>
        <v>Male</v>
      </c>
      <c r="G335">
        <f>VLOOKUP(E335,Customer_Dim!A:F,3,TRUE)</f>
        <v>36</v>
      </c>
      <c r="H335" t="s">
        <v>1588</v>
      </c>
      <c r="I335" t="str">
        <f>VLOOKUP(H335,Product_Dim!A:C,2,TRUE)</f>
        <v>Basketball</v>
      </c>
      <c r="J335" t="str">
        <f>VLOOKUP(H335,Product_Dim!A:C,3,TRUE)</f>
        <v>Sports</v>
      </c>
      <c r="K335" t="str">
        <f>VLOOKUP(H335,Product_Dim!A:D,4,TRUE)</f>
        <v>Team Sports</v>
      </c>
      <c r="L335" t="s">
        <v>1791</v>
      </c>
      <c r="M335" t="str">
        <f>VLOOKUP(L335,Store_Dim!A:E,2,TRUE)</f>
        <v>Mann-Austin</v>
      </c>
      <c r="N335" t="str">
        <f>VLOOKUP(L335,Store_Dim!A:E,3,TRUE)</f>
        <v>East</v>
      </c>
      <c r="O335" t="str">
        <f>VLOOKUP(L335,Store_Dim!A:E,4,TRUE)</f>
        <v>Vasquezborough</v>
      </c>
      <c r="P335" t="str">
        <f>VLOOKUP(L335,Store_Dim!A:E,5,TRUE)</f>
        <v>Online</v>
      </c>
      <c r="Q335" t="s">
        <v>1804</v>
      </c>
      <c r="R335">
        <v>3</v>
      </c>
      <c r="S335" s="7">
        <v>1.0000000000000009E-2</v>
      </c>
      <c r="T335" s="11">
        <f t="shared" si="5"/>
        <v>455.82000000000005</v>
      </c>
      <c r="U335" s="11">
        <v>1353.7854</v>
      </c>
    </row>
    <row r="336" spans="1:21" x14ac:dyDescent="0.25">
      <c r="A336" t="s">
        <v>2138</v>
      </c>
      <c r="B336" s="9">
        <v>45609</v>
      </c>
      <c r="C336">
        <v>11</v>
      </c>
      <c r="D336">
        <v>2024</v>
      </c>
      <c r="E336" t="s">
        <v>1080</v>
      </c>
      <c r="F336" t="str">
        <f>VLOOKUP(E336,Customer_Dim!A:F,4,TRUE)</f>
        <v>Male</v>
      </c>
      <c r="G336">
        <f>VLOOKUP(E336,Customer_Dim!A:F,3,TRUE)</f>
        <v>31</v>
      </c>
      <c r="H336" t="s">
        <v>1626</v>
      </c>
      <c r="I336" t="str">
        <f>VLOOKUP(H336,Product_Dim!A:C,2,TRUE)</f>
        <v>Boxing Hand Wraps</v>
      </c>
      <c r="J336" t="str">
        <f>VLOOKUP(H336,Product_Dim!A:C,3,TRUE)</f>
        <v>Sports</v>
      </c>
      <c r="K336" t="str">
        <f>VLOOKUP(H336,Product_Dim!A:D,4,TRUE)</f>
        <v>Fitness</v>
      </c>
      <c r="L336" t="s">
        <v>1751</v>
      </c>
      <c r="M336" t="str">
        <f>VLOOKUP(L336,Store_Dim!A:E,2,TRUE)</f>
        <v>Mann-Austin</v>
      </c>
      <c r="N336" t="str">
        <f>VLOOKUP(L336,Store_Dim!A:E,3,TRUE)</f>
        <v>East</v>
      </c>
      <c r="O336" t="str">
        <f>VLOOKUP(L336,Store_Dim!A:E,4,TRUE)</f>
        <v>Vasquezborough</v>
      </c>
      <c r="P336" t="str">
        <f>VLOOKUP(L336,Store_Dim!A:E,5,TRUE)</f>
        <v>Online</v>
      </c>
      <c r="Q336" t="s">
        <v>1804</v>
      </c>
      <c r="R336">
        <v>2</v>
      </c>
      <c r="S336" s="7">
        <v>0.15000000000000002</v>
      </c>
      <c r="T336" s="11">
        <f t="shared" si="5"/>
        <v>613.23</v>
      </c>
      <c r="U336" s="11">
        <v>1042.491</v>
      </c>
    </row>
    <row r="337" spans="1:21" x14ac:dyDescent="0.25">
      <c r="A337" t="s">
        <v>2139</v>
      </c>
      <c r="B337" s="9">
        <v>45309</v>
      </c>
      <c r="C337">
        <v>1</v>
      </c>
      <c r="D337">
        <v>2024</v>
      </c>
      <c r="E337" t="s">
        <v>1395</v>
      </c>
      <c r="F337" t="str">
        <f>VLOOKUP(E337,Customer_Dim!A:F,4,TRUE)</f>
        <v>Female</v>
      </c>
      <c r="G337">
        <f>VLOOKUP(E337,Customer_Dim!A:F,3,TRUE)</f>
        <v>62</v>
      </c>
      <c r="H337" t="s">
        <v>1527</v>
      </c>
      <c r="I337" t="str">
        <f>VLOOKUP(H337,Product_Dim!A:C,2,TRUE)</f>
        <v>Knee Support Brace</v>
      </c>
      <c r="J337" t="str">
        <f>VLOOKUP(H337,Product_Dim!A:C,3,TRUE)</f>
        <v>Sports</v>
      </c>
      <c r="K337" t="str">
        <f>VLOOKUP(H337,Product_Dim!A:D,4,TRUE)</f>
        <v>Equipment</v>
      </c>
      <c r="L337" t="s">
        <v>1777</v>
      </c>
      <c r="M337" t="str">
        <f>VLOOKUP(L337,Store_Dim!A:E,2,TRUE)</f>
        <v>Mcdonald Inc</v>
      </c>
      <c r="N337" t="str">
        <f>VLOOKUP(L337,Store_Dim!A:E,3,TRUE)</f>
        <v>South</v>
      </c>
      <c r="O337" t="str">
        <f>VLOOKUP(L337,Store_Dim!A:E,4,TRUE)</f>
        <v>Christopherland</v>
      </c>
      <c r="P337" t="str">
        <f>VLOOKUP(L337,Store_Dim!A:E,5,TRUE)</f>
        <v>Outlet</v>
      </c>
      <c r="Q337" t="s">
        <v>1804</v>
      </c>
      <c r="R337">
        <v>4</v>
      </c>
      <c r="S337" s="7">
        <v>0.28000000000000003</v>
      </c>
      <c r="T337" s="11">
        <f t="shared" si="5"/>
        <v>971.90000000000009</v>
      </c>
      <c r="U337" s="11">
        <v>2799.0720000000001</v>
      </c>
    </row>
    <row r="338" spans="1:21" x14ac:dyDescent="0.25">
      <c r="A338" t="s">
        <v>2140</v>
      </c>
      <c r="B338" s="9">
        <v>45519</v>
      </c>
      <c r="C338">
        <v>8</v>
      </c>
      <c r="D338">
        <v>2024</v>
      </c>
      <c r="E338" t="s">
        <v>133</v>
      </c>
      <c r="F338" t="str">
        <f>VLOOKUP(E338,Customer_Dim!A:F,4,TRUE)</f>
        <v>Female</v>
      </c>
      <c r="G338">
        <f>VLOOKUP(E338,Customer_Dim!A:F,3,TRUE)</f>
        <v>27</v>
      </c>
      <c r="H338" t="s">
        <v>1582</v>
      </c>
      <c r="I338" t="str">
        <f>VLOOKUP(H338,Product_Dim!A:C,2,TRUE)</f>
        <v>Sports Stopwatch Timer</v>
      </c>
      <c r="J338" t="str">
        <f>VLOOKUP(H338,Product_Dim!A:C,3,TRUE)</f>
        <v>Sports</v>
      </c>
      <c r="K338" t="str">
        <f>VLOOKUP(H338,Product_Dim!A:D,4,TRUE)</f>
        <v>Accessories</v>
      </c>
      <c r="L338" t="s">
        <v>1757</v>
      </c>
      <c r="M338" t="str">
        <f>VLOOKUP(L338,Store_Dim!A:E,2,TRUE)</f>
        <v>Mann-Austin</v>
      </c>
      <c r="N338" t="str">
        <f>VLOOKUP(L338,Store_Dim!A:E,3,TRUE)</f>
        <v>East</v>
      </c>
      <c r="O338" t="str">
        <f>VLOOKUP(L338,Store_Dim!A:E,4,TRUE)</f>
        <v>Vasquezborough</v>
      </c>
      <c r="P338" t="str">
        <f>VLOOKUP(L338,Store_Dim!A:E,5,TRUE)</f>
        <v>Online</v>
      </c>
      <c r="Q338" t="s">
        <v>1804</v>
      </c>
      <c r="R338">
        <v>3</v>
      </c>
      <c r="S338" s="7">
        <v>6.0000000000000053E-2</v>
      </c>
      <c r="T338" s="11">
        <f t="shared" si="5"/>
        <v>884.92000000000007</v>
      </c>
      <c r="U338" s="11">
        <v>2495.4744000000001</v>
      </c>
    </row>
    <row r="339" spans="1:21" hidden="1" x14ac:dyDescent="0.25">
      <c r="A339" t="s">
        <v>2141</v>
      </c>
      <c r="B339" s="9">
        <v>45921</v>
      </c>
      <c r="C339">
        <v>9</v>
      </c>
      <c r="D339">
        <v>2025</v>
      </c>
      <c r="E339" t="s">
        <v>307</v>
      </c>
      <c r="F339" t="str">
        <f>VLOOKUP(E339,Customer_Dim!A:F,4,TRUE)</f>
        <v>Female</v>
      </c>
      <c r="G339">
        <f>VLOOKUP(E339,Customer_Dim!A:F,3,TRUE)</f>
        <v>58</v>
      </c>
      <c r="H339" t="s">
        <v>1540</v>
      </c>
      <c r="I339" t="str">
        <f>VLOOKUP(H339,Product_Dim!A:C,2,TRUE)</f>
        <v>Decorative Lamp Shade</v>
      </c>
      <c r="J339" t="str">
        <f>VLOOKUP(H339,Product_Dim!A:C,3,TRUE)</f>
        <v>Home</v>
      </c>
      <c r="K339" t="str">
        <f>VLOOKUP(H339,Product_Dim!A:D,4,TRUE)</f>
        <v>Lighting</v>
      </c>
      <c r="L339" t="s">
        <v>1764</v>
      </c>
      <c r="M339" t="str">
        <f>VLOOKUP(L339,Store_Dim!A:E,2,TRUE)</f>
        <v>Mann-Austin</v>
      </c>
      <c r="N339" t="str">
        <f>VLOOKUP(L339,Store_Dim!A:E,3,TRUE)</f>
        <v>East</v>
      </c>
      <c r="O339" t="str">
        <f>VLOOKUP(L339,Store_Dim!A:E,4,TRUE)</f>
        <v>Vasquezborough</v>
      </c>
      <c r="P339" t="str">
        <f>VLOOKUP(L339,Store_Dim!A:E,5,TRUE)</f>
        <v>Online</v>
      </c>
      <c r="Q339" t="s">
        <v>1802</v>
      </c>
      <c r="R339">
        <v>1</v>
      </c>
      <c r="S339" s="7">
        <v>0.22999999999999998</v>
      </c>
      <c r="T339" s="11">
        <f t="shared" si="5"/>
        <v>125</v>
      </c>
      <c r="U339" s="11">
        <v>96.25</v>
      </c>
    </row>
    <row r="340" spans="1:21" x14ac:dyDescent="0.25">
      <c r="A340" t="s">
        <v>2142</v>
      </c>
      <c r="B340" s="9">
        <v>45465</v>
      </c>
      <c r="C340">
        <v>6</v>
      </c>
      <c r="D340">
        <v>2024</v>
      </c>
      <c r="E340" t="s">
        <v>433</v>
      </c>
      <c r="F340" t="str">
        <f>VLOOKUP(E340,Customer_Dim!A:F,4,TRUE)</f>
        <v>Male</v>
      </c>
      <c r="G340">
        <f>VLOOKUP(E340,Customer_Dim!A:F,3,TRUE)</f>
        <v>45</v>
      </c>
      <c r="H340" t="s">
        <v>1546</v>
      </c>
      <c r="I340" t="str">
        <f>VLOOKUP(H340,Product_Dim!A:C,2,TRUE)</f>
        <v>Men's Graphic T-Shirt</v>
      </c>
      <c r="J340" t="str">
        <f>VLOOKUP(H340,Product_Dim!A:C,3,TRUE)</f>
        <v>Clothing</v>
      </c>
      <c r="K340" t="str">
        <f>VLOOKUP(H340,Product_Dim!A:D,4,TRUE)</f>
        <v>Tops</v>
      </c>
      <c r="L340" t="s">
        <v>1779</v>
      </c>
      <c r="M340" t="str">
        <f>VLOOKUP(L340,Store_Dim!A:E,2,TRUE)</f>
        <v>Shelton PLC</v>
      </c>
      <c r="N340" t="str">
        <f>VLOOKUP(L340,Store_Dim!A:E,3,TRUE)</f>
        <v>North</v>
      </c>
      <c r="O340" t="str">
        <f>VLOOKUP(L340,Store_Dim!A:E,4,TRUE)</f>
        <v>East Jenniferstad</v>
      </c>
      <c r="P340" t="str">
        <f>VLOOKUP(L340,Store_Dim!A:E,5,TRUE)</f>
        <v>Flagship</v>
      </c>
      <c r="Q340" t="s">
        <v>1804</v>
      </c>
      <c r="R340">
        <v>2</v>
      </c>
      <c r="S340" s="7">
        <v>7.999999999999996E-2</v>
      </c>
      <c r="T340" s="11">
        <f t="shared" si="5"/>
        <v>188.25</v>
      </c>
      <c r="U340" s="11">
        <v>346.38</v>
      </c>
    </row>
    <row r="341" spans="1:21" x14ac:dyDescent="0.25">
      <c r="A341" t="s">
        <v>2143</v>
      </c>
      <c r="B341" s="9">
        <v>45303</v>
      </c>
      <c r="C341">
        <v>1</v>
      </c>
      <c r="D341">
        <v>2024</v>
      </c>
      <c r="E341" t="s">
        <v>710</v>
      </c>
      <c r="F341" t="str">
        <f>VLOOKUP(E341,Customer_Dim!A:F,4,TRUE)</f>
        <v>Male</v>
      </c>
      <c r="G341">
        <f>VLOOKUP(E341,Customer_Dim!A:F,3,TRUE)</f>
        <v>35</v>
      </c>
      <c r="H341" t="s">
        <v>1618</v>
      </c>
      <c r="I341" t="str">
        <f>VLOOKUP(H341,Product_Dim!A:C,2,TRUE)</f>
        <v>Men's Winter Jacket</v>
      </c>
      <c r="J341" t="str">
        <f>VLOOKUP(H341,Product_Dim!A:C,3,TRUE)</f>
        <v>Clothing</v>
      </c>
      <c r="K341" t="str">
        <f>VLOOKUP(H341,Product_Dim!A:D,4,TRUE)</f>
        <v>Outerwear</v>
      </c>
      <c r="L341" t="s">
        <v>1754</v>
      </c>
      <c r="M341" t="str">
        <f>VLOOKUP(L341,Store_Dim!A:E,2,TRUE)</f>
        <v>Mann-Austin</v>
      </c>
      <c r="N341" t="str">
        <f>VLOOKUP(L341,Store_Dim!A:E,3,TRUE)</f>
        <v>East</v>
      </c>
      <c r="O341" t="str">
        <f>VLOOKUP(L341,Store_Dim!A:E,4,TRUE)</f>
        <v>Vasquezborough</v>
      </c>
      <c r="P341" t="str">
        <f>VLOOKUP(L341,Store_Dim!A:E,5,TRUE)</f>
        <v>Online</v>
      </c>
      <c r="Q341" t="s">
        <v>1804</v>
      </c>
      <c r="R341">
        <v>4</v>
      </c>
      <c r="S341" s="7">
        <v>0.25</v>
      </c>
      <c r="T341" s="11">
        <f t="shared" si="5"/>
        <v>344.11999999999995</v>
      </c>
      <c r="U341" s="11">
        <v>1032.3599999999999</v>
      </c>
    </row>
    <row r="342" spans="1:21" hidden="1" x14ac:dyDescent="0.25">
      <c r="A342" t="s">
        <v>2144</v>
      </c>
      <c r="B342" s="9">
        <v>45218</v>
      </c>
      <c r="C342">
        <v>10</v>
      </c>
      <c r="D342">
        <v>2023</v>
      </c>
      <c r="E342" t="s">
        <v>175</v>
      </c>
      <c r="F342" t="str">
        <f>VLOOKUP(E342,Customer_Dim!A:F,4,TRUE)</f>
        <v>Female</v>
      </c>
      <c r="G342">
        <f>VLOOKUP(E342,Customer_Dim!A:F,3,TRUE)</f>
        <v>54</v>
      </c>
      <c r="H342" t="s">
        <v>1560</v>
      </c>
      <c r="I342" t="str">
        <f>VLOOKUP(H342,Product_Dim!A:C,2,TRUE)</f>
        <v>Soccer Training Cone Set</v>
      </c>
      <c r="J342" t="str">
        <f>VLOOKUP(H342,Product_Dim!A:C,3,TRUE)</f>
        <v>Sports</v>
      </c>
      <c r="K342" t="str">
        <f>VLOOKUP(H342,Product_Dim!A:D,4,TRUE)</f>
        <v>Accessories</v>
      </c>
      <c r="L342" t="s">
        <v>1791</v>
      </c>
      <c r="M342" t="str">
        <f>VLOOKUP(L342,Store_Dim!A:E,2,TRUE)</f>
        <v>Mann-Austin</v>
      </c>
      <c r="N342" t="str">
        <f>VLOOKUP(L342,Store_Dim!A:E,3,TRUE)</f>
        <v>East</v>
      </c>
      <c r="O342" t="str">
        <f>VLOOKUP(L342,Store_Dim!A:E,4,TRUE)</f>
        <v>Vasquezborough</v>
      </c>
      <c r="P342" t="str">
        <f>VLOOKUP(L342,Store_Dim!A:E,5,TRUE)</f>
        <v>Online</v>
      </c>
      <c r="Q342" t="s">
        <v>1807</v>
      </c>
      <c r="R342">
        <v>3</v>
      </c>
      <c r="S342" s="7">
        <v>8.9999999999999969E-2</v>
      </c>
      <c r="T342" s="11">
        <f t="shared" si="5"/>
        <v>997.94999999999993</v>
      </c>
      <c r="U342" s="11">
        <v>2724.4034999999999</v>
      </c>
    </row>
    <row r="343" spans="1:21" hidden="1" x14ac:dyDescent="0.25">
      <c r="A343" t="s">
        <v>2145</v>
      </c>
      <c r="B343" s="9">
        <v>45727</v>
      </c>
      <c r="C343">
        <v>3</v>
      </c>
      <c r="D343">
        <v>2025</v>
      </c>
      <c r="E343" t="s">
        <v>497</v>
      </c>
      <c r="F343" t="str">
        <f>VLOOKUP(E343,Customer_Dim!A:F,4,TRUE)</f>
        <v>Male</v>
      </c>
      <c r="G343">
        <f>VLOOKUP(E343,Customer_Dim!A:F,3,TRUE)</f>
        <v>24</v>
      </c>
      <c r="H343" t="s">
        <v>1548</v>
      </c>
      <c r="I343" t="str">
        <f>VLOOKUP(H343,Product_Dim!A:C,2,TRUE)</f>
        <v>Men's Graphic T-Shirt</v>
      </c>
      <c r="J343" t="str">
        <f>VLOOKUP(H343,Product_Dim!A:C,3,TRUE)</f>
        <v>Clothing</v>
      </c>
      <c r="K343" t="str">
        <f>VLOOKUP(H343,Product_Dim!A:D,4,TRUE)</f>
        <v>Tops</v>
      </c>
      <c r="L343" t="s">
        <v>1779</v>
      </c>
      <c r="M343" t="str">
        <f>VLOOKUP(L343,Store_Dim!A:E,2,TRUE)</f>
        <v>Shelton PLC</v>
      </c>
      <c r="N343" t="str">
        <f>VLOOKUP(L343,Store_Dim!A:E,3,TRUE)</f>
        <v>North</v>
      </c>
      <c r="O343" t="str">
        <f>VLOOKUP(L343,Store_Dim!A:E,4,TRUE)</f>
        <v>East Jenniferstad</v>
      </c>
      <c r="P343" t="str">
        <f>VLOOKUP(L343,Store_Dim!A:E,5,TRUE)</f>
        <v>Flagship</v>
      </c>
      <c r="Q343" t="s">
        <v>1804</v>
      </c>
      <c r="R343">
        <v>3</v>
      </c>
      <c r="S343" s="7">
        <v>6.9999999999999951E-2</v>
      </c>
      <c r="T343" s="11">
        <f t="shared" si="5"/>
        <v>121.64</v>
      </c>
      <c r="U343" s="11">
        <v>339.37560000000002</v>
      </c>
    </row>
    <row r="344" spans="1:21" x14ac:dyDescent="0.25">
      <c r="A344" t="s">
        <v>2146</v>
      </c>
      <c r="B344" s="9">
        <v>45557</v>
      </c>
      <c r="C344">
        <v>9</v>
      </c>
      <c r="D344">
        <v>2024</v>
      </c>
      <c r="E344" t="s">
        <v>707</v>
      </c>
      <c r="F344" t="str">
        <f>VLOOKUP(E344,Customer_Dim!A:F,4,TRUE)</f>
        <v>Male</v>
      </c>
      <c r="G344">
        <f>VLOOKUP(E344,Customer_Dim!A:F,3,TRUE)</f>
        <v>38</v>
      </c>
      <c r="H344" t="s">
        <v>1662</v>
      </c>
      <c r="I344" t="str">
        <f>VLOOKUP(H344,Product_Dim!A:C,2,TRUE)</f>
        <v>Wooden Nightstand</v>
      </c>
      <c r="J344" t="str">
        <f>VLOOKUP(H344,Product_Dim!A:C,3,TRUE)</f>
        <v>Home</v>
      </c>
      <c r="K344" t="str">
        <f>VLOOKUP(H344,Product_Dim!A:D,4,TRUE)</f>
        <v>Furniture</v>
      </c>
      <c r="L344" t="s">
        <v>1767</v>
      </c>
      <c r="M344" t="str">
        <f>VLOOKUP(L344,Store_Dim!A:E,2,TRUE)</f>
        <v>Martinez, Adkins and Johnson</v>
      </c>
      <c r="N344" t="str">
        <f>VLOOKUP(L344,Store_Dim!A:E,3,TRUE)</f>
        <v>North</v>
      </c>
      <c r="O344" t="str">
        <f>VLOOKUP(L344,Store_Dim!A:E,4,TRUE)</f>
        <v>Danielmouth</v>
      </c>
      <c r="P344" t="str">
        <f>VLOOKUP(L344,Store_Dim!A:E,5,TRUE)</f>
        <v>Flagship</v>
      </c>
      <c r="Q344" t="s">
        <v>1804</v>
      </c>
      <c r="R344">
        <v>2</v>
      </c>
      <c r="S344" s="7">
        <v>0.13</v>
      </c>
      <c r="T344" s="11">
        <f t="shared" si="5"/>
        <v>692.71999999999991</v>
      </c>
      <c r="U344" s="11">
        <v>1205.3327999999999</v>
      </c>
    </row>
    <row r="345" spans="1:21" x14ac:dyDescent="0.25">
      <c r="A345" t="s">
        <v>2147</v>
      </c>
      <c r="B345" s="9">
        <v>45623</v>
      </c>
      <c r="C345">
        <v>11</v>
      </c>
      <c r="D345">
        <v>2024</v>
      </c>
      <c r="E345" t="s">
        <v>111</v>
      </c>
      <c r="F345" t="str">
        <f>VLOOKUP(E345,Customer_Dim!A:F,4,TRUE)</f>
        <v>Male</v>
      </c>
      <c r="G345">
        <f>VLOOKUP(E345,Customer_Dim!A:F,3,TRUE)</f>
        <v>31</v>
      </c>
      <c r="H345" t="s">
        <v>1574</v>
      </c>
      <c r="I345" t="str">
        <f>VLOOKUP(H345,Product_Dim!A:C,2,TRUE)</f>
        <v>Foldable Camping Chair</v>
      </c>
      <c r="J345" t="str">
        <f>VLOOKUP(H345,Product_Dim!A:C,3,TRUE)</f>
        <v>Sports</v>
      </c>
      <c r="K345" t="str">
        <f>VLOOKUP(H345,Product_Dim!A:D,4,TRUE)</f>
        <v>Outdoor</v>
      </c>
      <c r="L345" t="s">
        <v>1791</v>
      </c>
      <c r="M345" t="str">
        <f>VLOOKUP(L345,Store_Dim!A:E,2,TRUE)</f>
        <v>Mann-Austin</v>
      </c>
      <c r="N345" t="str">
        <f>VLOOKUP(L345,Store_Dim!A:E,3,TRUE)</f>
        <v>East</v>
      </c>
      <c r="O345" t="str">
        <f>VLOOKUP(L345,Store_Dim!A:E,4,TRUE)</f>
        <v>Vasquezborough</v>
      </c>
      <c r="P345" t="str">
        <f>VLOOKUP(L345,Store_Dim!A:E,5,TRUE)</f>
        <v>Online</v>
      </c>
      <c r="Q345" t="s">
        <v>1804</v>
      </c>
      <c r="R345">
        <v>3</v>
      </c>
      <c r="S345" s="7">
        <v>2.9999999999999916E-2</v>
      </c>
      <c r="T345" s="11">
        <f t="shared" si="5"/>
        <v>794.5899999999998</v>
      </c>
      <c r="U345" s="11">
        <v>2312.2568999999994</v>
      </c>
    </row>
    <row r="346" spans="1:21" hidden="1" x14ac:dyDescent="0.25">
      <c r="A346" t="s">
        <v>2148</v>
      </c>
      <c r="B346" s="9">
        <v>45224</v>
      </c>
      <c r="C346">
        <v>10</v>
      </c>
      <c r="D346">
        <v>2023</v>
      </c>
      <c r="E346" t="s">
        <v>64</v>
      </c>
      <c r="F346" t="str">
        <f>VLOOKUP(E346,Customer_Dim!A:F,4,TRUE)</f>
        <v>Female</v>
      </c>
      <c r="G346">
        <f>VLOOKUP(E346,Customer_Dim!A:F,3,TRUE)</f>
        <v>53</v>
      </c>
      <c r="H346" t="s">
        <v>1578</v>
      </c>
      <c r="I346" t="str">
        <f>VLOOKUP(H346,Product_Dim!A:C,2,TRUE)</f>
        <v>Wireless Bluetooth Speaker</v>
      </c>
      <c r="J346" t="str">
        <f>VLOOKUP(H346,Product_Dim!A:C,3,TRUE)</f>
        <v>Electronics</v>
      </c>
      <c r="K346" t="str">
        <f>VLOOKUP(H346,Product_Dim!A:D,4,TRUE)</f>
        <v>Audio</v>
      </c>
      <c r="L346" t="s">
        <v>1764</v>
      </c>
      <c r="M346" t="str">
        <f>VLOOKUP(L346,Store_Dim!A:E,2,TRUE)</f>
        <v>Mann-Austin</v>
      </c>
      <c r="N346" t="str">
        <f>VLOOKUP(L346,Store_Dim!A:E,3,TRUE)</f>
        <v>East</v>
      </c>
      <c r="O346" t="str">
        <f>VLOOKUP(L346,Store_Dim!A:E,4,TRUE)</f>
        <v>Vasquezborough</v>
      </c>
      <c r="P346" t="str">
        <f>VLOOKUP(L346,Store_Dim!A:E,5,TRUE)</f>
        <v>Online</v>
      </c>
      <c r="Q346" t="s">
        <v>1804</v>
      </c>
      <c r="R346">
        <v>1</v>
      </c>
      <c r="S346" s="7">
        <v>9.9999999999999978E-2</v>
      </c>
      <c r="T346" s="11">
        <f t="shared" si="5"/>
        <v>907.95</v>
      </c>
      <c r="U346" s="11">
        <v>817.15500000000009</v>
      </c>
    </row>
    <row r="347" spans="1:21" hidden="1" x14ac:dyDescent="0.25">
      <c r="A347" t="s">
        <v>2149</v>
      </c>
      <c r="B347" s="9">
        <v>45940</v>
      </c>
      <c r="C347">
        <v>10</v>
      </c>
      <c r="D347">
        <v>2025</v>
      </c>
      <c r="E347" t="s">
        <v>900</v>
      </c>
      <c r="F347" t="str">
        <f>VLOOKUP(E347,Customer_Dim!A:F,4,TRUE)</f>
        <v>Female</v>
      </c>
      <c r="G347">
        <f>VLOOKUP(E347,Customer_Dim!A:F,3,TRUE)</f>
        <v>22</v>
      </c>
      <c r="H347" t="s">
        <v>1626</v>
      </c>
      <c r="I347" t="str">
        <f>VLOOKUP(H347,Product_Dim!A:C,2,TRUE)</f>
        <v>Boxing Hand Wraps</v>
      </c>
      <c r="J347" t="str">
        <f>VLOOKUP(H347,Product_Dim!A:C,3,TRUE)</f>
        <v>Sports</v>
      </c>
      <c r="K347" t="str">
        <f>VLOOKUP(H347,Product_Dim!A:D,4,TRUE)</f>
        <v>Fitness</v>
      </c>
      <c r="L347" t="s">
        <v>1730</v>
      </c>
      <c r="M347" t="str">
        <f>VLOOKUP(L347,Store_Dim!A:E,2,TRUE)</f>
        <v>Rivera-Warner</v>
      </c>
      <c r="N347" t="str">
        <f>VLOOKUP(L347,Store_Dim!A:E,3,TRUE)</f>
        <v>East</v>
      </c>
      <c r="O347" t="str">
        <f>VLOOKUP(L347,Store_Dim!A:E,4,TRUE)</f>
        <v>Washingtonfurt</v>
      </c>
      <c r="P347" t="str">
        <f>VLOOKUP(L347,Store_Dim!A:E,5,TRUE)</f>
        <v>Flagship</v>
      </c>
      <c r="Q347" t="s">
        <v>1802</v>
      </c>
      <c r="R347">
        <v>2</v>
      </c>
      <c r="S347" s="7">
        <v>0.17999999999999994</v>
      </c>
      <c r="T347" s="11">
        <f t="shared" si="5"/>
        <v>660.81</v>
      </c>
      <c r="U347" s="11">
        <v>1083.7284</v>
      </c>
    </row>
    <row r="348" spans="1:21" hidden="1" x14ac:dyDescent="0.25">
      <c r="A348" t="s">
        <v>2150</v>
      </c>
      <c r="B348" s="9">
        <v>45915</v>
      </c>
      <c r="C348">
        <v>9</v>
      </c>
      <c r="D348">
        <v>2025</v>
      </c>
      <c r="E348" t="s">
        <v>221</v>
      </c>
      <c r="F348" t="str">
        <f>VLOOKUP(E348,Customer_Dim!A:F,4,TRUE)</f>
        <v>Male</v>
      </c>
      <c r="G348">
        <f>VLOOKUP(E348,Customer_Dim!A:F,3,TRUE)</f>
        <v>23</v>
      </c>
      <c r="H348" t="s">
        <v>1628</v>
      </c>
      <c r="I348" t="str">
        <f>VLOOKUP(H348,Product_Dim!A:C,2,TRUE)</f>
        <v>HDMI Cable – 2m</v>
      </c>
      <c r="J348" t="str">
        <f>VLOOKUP(H348,Product_Dim!A:C,3,TRUE)</f>
        <v>Electronics</v>
      </c>
      <c r="K348" t="str">
        <f>VLOOKUP(H348,Product_Dim!A:D,4,TRUE)</f>
        <v>Accessories</v>
      </c>
      <c r="L348" t="s">
        <v>1760</v>
      </c>
      <c r="M348" t="str">
        <f>VLOOKUP(L348,Store_Dim!A:E,2,TRUE)</f>
        <v>Mann-Austin</v>
      </c>
      <c r="N348" t="str">
        <f>VLOOKUP(L348,Store_Dim!A:E,3,TRUE)</f>
        <v>East</v>
      </c>
      <c r="O348" t="str">
        <f>VLOOKUP(L348,Store_Dim!A:E,4,TRUE)</f>
        <v>Vasquezborough</v>
      </c>
      <c r="P348" t="str">
        <f>VLOOKUP(L348,Store_Dim!A:E,5,TRUE)</f>
        <v>Online</v>
      </c>
      <c r="Q348" t="s">
        <v>1807</v>
      </c>
      <c r="R348">
        <v>3</v>
      </c>
      <c r="S348" s="7">
        <v>0.21999999999999997</v>
      </c>
      <c r="T348" s="11">
        <f t="shared" si="5"/>
        <v>564.93999999999994</v>
      </c>
      <c r="U348" s="11">
        <v>1321.9595999999999</v>
      </c>
    </row>
    <row r="349" spans="1:21" x14ac:dyDescent="0.25">
      <c r="A349" t="s">
        <v>2151</v>
      </c>
      <c r="B349" s="9">
        <v>45541</v>
      </c>
      <c r="C349">
        <v>9</v>
      </c>
      <c r="D349">
        <v>2024</v>
      </c>
      <c r="E349" t="s">
        <v>199</v>
      </c>
      <c r="F349" t="str">
        <f>VLOOKUP(E349,Customer_Dim!A:F,4,TRUE)</f>
        <v>Male</v>
      </c>
      <c r="G349">
        <f>VLOOKUP(E349,Customer_Dim!A:F,3,TRUE)</f>
        <v>24</v>
      </c>
      <c r="H349" t="s">
        <v>1556</v>
      </c>
      <c r="I349" t="str">
        <f>VLOOKUP(H349,Product_Dim!A:C,2,TRUE)</f>
        <v>4K Home Projector</v>
      </c>
      <c r="J349" t="str">
        <f>VLOOKUP(H349,Product_Dim!A:C,3,TRUE)</f>
        <v>Electronics</v>
      </c>
      <c r="K349" t="str">
        <f>VLOOKUP(H349,Product_Dim!A:D,4,TRUE)</f>
        <v>Appliances</v>
      </c>
      <c r="L349" t="s">
        <v>1779</v>
      </c>
      <c r="M349" t="str">
        <f>VLOOKUP(L349,Store_Dim!A:E,2,TRUE)</f>
        <v>Shelton PLC</v>
      </c>
      <c r="N349" t="str">
        <f>VLOOKUP(L349,Store_Dim!A:E,3,TRUE)</f>
        <v>North</v>
      </c>
      <c r="O349" t="str">
        <f>VLOOKUP(L349,Store_Dim!A:E,4,TRUE)</f>
        <v>East Jenniferstad</v>
      </c>
      <c r="P349" t="str">
        <f>VLOOKUP(L349,Store_Dim!A:E,5,TRUE)</f>
        <v>Flagship</v>
      </c>
      <c r="Q349" t="s">
        <v>1807</v>
      </c>
      <c r="R349">
        <v>2</v>
      </c>
      <c r="S349" s="7">
        <v>0.21999999999999997</v>
      </c>
      <c r="T349" s="11">
        <f t="shared" si="5"/>
        <v>280.37</v>
      </c>
      <c r="U349" s="11">
        <v>437.37720000000002</v>
      </c>
    </row>
    <row r="350" spans="1:21" x14ac:dyDescent="0.25">
      <c r="A350" t="s">
        <v>2152</v>
      </c>
      <c r="B350" s="9">
        <v>45489</v>
      </c>
      <c r="C350">
        <v>7</v>
      </c>
      <c r="D350">
        <v>2024</v>
      </c>
      <c r="E350" t="s">
        <v>1147</v>
      </c>
      <c r="F350" t="str">
        <f>VLOOKUP(E350,Customer_Dim!A:F,4,TRUE)</f>
        <v>Male</v>
      </c>
      <c r="G350">
        <f>VLOOKUP(E350,Customer_Dim!A:F,3,TRUE)</f>
        <v>28</v>
      </c>
      <c r="H350" t="s">
        <v>1626</v>
      </c>
      <c r="I350" t="str">
        <f>VLOOKUP(H350,Product_Dim!A:C,2,TRUE)</f>
        <v>Boxing Hand Wraps</v>
      </c>
      <c r="J350" t="str">
        <f>VLOOKUP(H350,Product_Dim!A:C,3,TRUE)</f>
        <v>Sports</v>
      </c>
      <c r="K350" t="str">
        <f>VLOOKUP(H350,Product_Dim!A:D,4,TRUE)</f>
        <v>Fitness</v>
      </c>
      <c r="L350" t="s">
        <v>1744</v>
      </c>
      <c r="M350" t="str">
        <f>VLOOKUP(L350,Store_Dim!A:E,2,TRUE)</f>
        <v>Mann-Austin</v>
      </c>
      <c r="N350" t="str">
        <f>VLOOKUP(L350,Store_Dim!A:E,3,TRUE)</f>
        <v>East</v>
      </c>
      <c r="O350" t="str">
        <f>VLOOKUP(L350,Store_Dim!A:E,4,TRUE)</f>
        <v>Vasquezborough</v>
      </c>
      <c r="P350" t="str">
        <f>VLOOKUP(L350,Store_Dim!A:E,5,TRUE)</f>
        <v>Online</v>
      </c>
      <c r="Q350" t="s">
        <v>1802</v>
      </c>
      <c r="R350">
        <v>2</v>
      </c>
      <c r="S350" s="7">
        <v>0.13</v>
      </c>
      <c r="T350" s="11">
        <f t="shared" si="5"/>
        <v>85.22999999999999</v>
      </c>
      <c r="U350" s="11">
        <v>148.30019999999999</v>
      </c>
    </row>
    <row r="351" spans="1:21" hidden="1" x14ac:dyDescent="0.25">
      <c r="A351" t="s">
        <v>2153</v>
      </c>
      <c r="B351" s="9">
        <v>45748</v>
      </c>
      <c r="C351">
        <v>4</v>
      </c>
      <c r="D351">
        <v>2025</v>
      </c>
      <c r="E351" t="s">
        <v>971</v>
      </c>
      <c r="F351" t="str">
        <f>VLOOKUP(E351,Customer_Dim!A:F,4,TRUE)</f>
        <v>Female</v>
      </c>
      <c r="G351">
        <f>VLOOKUP(E351,Customer_Dim!A:F,3,TRUE)</f>
        <v>47</v>
      </c>
      <c r="H351" t="s">
        <v>1580</v>
      </c>
      <c r="I351" t="str">
        <f>VLOOKUP(H351,Product_Dim!A:C,2,TRUE)</f>
        <v>Decorative Floor Vase</v>
      </c>
      <c r="J351" t="str">
        <f>VLOOKUP(H351,Product_Dim!A:C,3,TRUE)</f>
        <v>Home</v>
      </c>
      <c r="K351" t="str">
        <f>VLOOKUP(H351,Product_Dim!A:D,4,TRUE)</f>
        <v>Decor</v>
      </c>
      <c r="L351" t="s">
        <v>1775</v>
      </c>
      <c r="M351" t="str">
        <f>VLOOKUP(L351,Store_Dim!A:E,2,TRUE)</f>
        <v>Martinez, Adkins and Johnson</v>
      </c>
      <c r="N351" t="str">
        <f>VLOOKUP(L351,Store_Dim!A:E,3,TRUE)</f>
        <v>North</v>
      </c>
      <c r="O351" t="str">
        <f>VLOOKUP(L351,Store_Dim!A:E,4,TRUE)</f>
        <v>Danielmouth</v>
      </c>
      <c r="P351" t="str">
        <f>VLOOKUP(L351,Store_Dim!A:E,5,TRUE)</f>
        <v>Flagship</v>
      </c>
      <c r="Q351" t="s">
        <v>1802</v>
      </c>
      <c r="R351">
        <v>2</v>
      </c>
      <c r="S351" s="7">
        <v>0.26</v>
      </c>
      <c r="T351" s="11">
        <f t="shared" si="5"/>
        <v>563.29999999999995</v>
      </c>
      <c r="U351" s="11">
        <v>833.68399999999997</v>
      </c>
    </row>
    <row r="352" spans="1:21" x14ac:dyDescent="0.25">
      <c r="A352" t="s">
        <v>2154</v>
      </c>
      <c r="B352" s="9">
        <v>45309</v>
      </c>
      <c r="C352">
        <v>1</v>
      </c>
      <c r="D352">
        <v>2024</v>
      </c>
      <c r="E352" t="s">
        <v>131</v>
      </c>
      <c r="F352" t="str">
        <f>VLOOKUP(E352,Customer_Dim!A:F,4,TRUE)</f>
        <v>Male</v>
      </c>
      <c r="G352">
        <f>VLOOKUP(E352,Customer_Dim!A:F,3,TRUE)</f>
        <v>25</v>
      </c>
      <c r="H352" t="s">
        <v>1686</v>
      </c>
      <c r="I352" t="str">
        <f>VLOOKUP(H352,Product_Dim!A:C,2,TRUE)</f>
        <v>Wall-Mounted Spice Rack</v>
      </c>
      <c r="J352" t="str">
        <f>VLOOKUP(H352,Product_Dim!A:C,3,TRUE)</f>
        <v>Home</v>
      </c>
      <c r="K352" t="str">
        <f>VLOOKUP(H352,Product_Dim!A:D,4,TRUE)</f>
        <v>Kitchen</v>
      </c>
      <c r="L352" t="s">
        <v>1788</v>
      </c>
      <c r="M352" t="str">
        <f>VLOOKUP(L352,Store_Dim!A:E,2,TRUE)</f>
        <v>Guerrero-Schmitt</v>
      </c>
      <c r="N352" t="str">
        <f>VLOOKUP(L352,Store_Dim!A:E,3,TRUE)</f>
        <v>East</v>
      </c>
      <c r="O352" t="str">
        <f>VLOOKUP(L352,Store_Dim!A:E,4,TRUE)</f>
        <v>East Stevechester</v>
      </c>
      <c r="P352" t="str">
        <f>VLOOKUP(L352,Store_Dim!A:E,5,TRUE)</f>
        <v>Flagship</v>
      </c>
      <c r="Q352" t="s">
        <v>1804</v>
      </c>
      <c r="R352">
        <v>2</v>
      </c>
      <c r="S352" s="7">
        <v>3.9999999999999925E-2</v>
      </c>
      <c r="T352" s="11">
        <f t="shared" si="5"/>
        <v>827.81</v>
      </c>
      <c r="U352" s="11">
        <v>1589.3951999999999</v>
      </c>
    </row>
    <row r="353" spans="1:21" x14ac:dyDescent="0.25">
      <c r="A353" t="s">
        <v>2155</v>
      </c>
      <c r="B353" s="9">
        <v>45621</v>
      </c>
      <c r="C353">
        <v>11</v>
      </c>
      <c r="D353">
        <v>2024</v>
      </c>
      <c r="E353" t="s">
        <v>687</v>
      </c>
      <c r="F353" t="str">
        <f>VLOOKUP(E353,Customer_Dim!A:F,4,TRUE)</f>
        <v>Male</v>
      </c>
      <c r="G353">
        <f>VLOOKUP(E353,Customer_Dim!A:F,3,TRUE)</f>
        <v>61</v>
      </c>
      <c r="H353" t="s">
        <v>1550</v>
      </c>
      <c r="I353" t="str">
        <f>VLOOKUP(H353,Product_Dim!A:C,2,TRUE)</f>
        <v>Men's Graphic T-Shirt</v>
      </c>
      <c r="J353" t="str">
        <f>VLOOKUP(H353,Product_Dim!A:C,3,TRUE)</f>
        <v>Clothing</v>
      </c>
      <c r="K353" t="str">
        <f>VLOOKUP(H353,Product_Dim!A:D,4,TRUE)</f>
        <v>Tops</v>
      </c>
      <c r="L353" t="s">
        <v>1788</v>
      </c>
      <c r="M353" t="str">
        <f>VLOOKUP(L353,Store_Dim!A:E,2,TRUE)</f>
        <v>Guerrero-Schmitt</v>
      </c>
      <c r="N353" t="str">
        <f>VLOOKUP(L353,Store_Dim!A:E,3,TRUE)</f>
        <v>East</v>
      </c>
      <c r="O353" t="str">
        <f>VLOOKUP(L353,Store_Dim!A:E,4,TRUE)</f>
        <v>East Stevechester</v>
      </c>
      <c r="P353" t="str">
        <f>VLOOKUP(L353,Store_Dim!A:E,5,TRUE)</f>
        <v>Flagship</v>
      </c>
      <c r="Q353" t="s">
        <v>1804</v>
      </c>
      <c r="R353">
        <v>3</v>
      </c>
      <c r="S353" s="7">
        <v>0.11999999999999988</v>
      </c>
      <c r="T353" s="11">
        <f t="shared" si="5"/>
        <v>877.70999999999981</v>
      </c>
      <c r="U353" s="11">
        <v>2317.1543999999999</v>
      </c>
    </row>
    <row r="354" spans="1:21" x14ac:dyDescent="0.25">
      <c r="A354" t="s">
        <v>2156</v>
      </c>
      <c r="B354" s="9">
        <v>45603</v>
      </c>
      <c r="C354">
        <v>11</v>
      </c>
      <c r="D354">
        <v>2024</v>
      </c>
      <c r="E354" t="s">
        <v>811</v>
      </c>
      <c r="F354" t="str">
        <f>VLOOKUP(E354,Customer_Dim!A:F,4,TRUE)</f>
        <v>Male</v>
      </c>
      <c r="G354">
        <f>VLOOKUP(E354,Customer_Dim!A:F,3,TRUE)</f>
        <v>42</v>
      </c>
      <c r="H354" t="s">
        <v>1640</v>
      </c>
      <c r="I354" t="str">
        <f>VLOOKUP(H354,Product_Dim!A:C,2,TRUE)</f>
        <v>Foam Roller</v>
      </c>
      <c r="J354" t="str">
        <f>VLOOKUP(H354,Product_Dim!A:C,3,TRUE)</f>
        <v>Sports</v>
      </c>
      <c r="K354" t="str">
        <f>VLOOKUP(H354,Product_Dim!A:D,4,TRUE)</f>
        <v>Fitness</v>
      </c>
      <c r="L354" t="s">
        <v>1764</v>
      </c>
      <c r="M354" t="str">
        <f>VLOOKUP(L354,Store_Dim!A:E,2,TRUE)</f>
        <v>Mann-Austin</v>
      </c>
      <c r="N354" t="str">
        <f>VLOOKUP(L354,Store_Dim!A:E,3,TRUE)</f>
        <v>East</v>
      </c>
      <c r="O354" t="str">
        <f>VLOOKUP(L354,Store_Dim!A:E,4,TRUE)</f>
        <v>Vasquezborough</v>
      </c>
      <c r="P354" t="str">
        <f>VLOOKUP(L354,Store_Dim!A:E,5,TRUE)</f>
        <v>Online</v>
      </c>
      <c r="Q354" t="s">
        <v>1807</v>
      </c>
      <c r="R354">
        <v>4</v>
      </c>
      <c r="S354" s="7">
        <v>0.26</v>
      </c>
      <c r="T354" s="11">
        <f t="shared" si="5"/>
        <v>488.56</v>
      </c>
      <c r="U354" s="11">
        <v>1446.1376</v>
      </c>
    </row>
    <row r="355" spans="1:21" x14ac:dyDescent="0.25">
      <c r="A355" t="s">
        <v>2157</v>
      </c>
      <c r="B355" s="9">
        <v>45501</v>
      </c>
      <c r="C355">
        <v>7</v>
      </c>
      <c r="D355">
        <v>2024</v>
      </c>
      <c r="E355" t="s">
        <v>361</v>
      </c>
      <c r="F355" t="str">
        <f>VLOOKUP(E355,Customer_Dim!A:F,4,TRUE)</f>
        <v>Male</v>
      </c>
      <c r="G355">
        <f>VLOOKUP(E355,Customer_Dim!A:F,3,TRUE)</f>
        <v>64</v>
      </c>
      <c r="H355" t="s">
        <v>1576</v>
      </c>
      <c r="I355" t="str">
        <f>VLOOKUP(H355,Product_Dim!A:C,2,TRUE)</f>
        <v>Women's Scarf Set</v>
      </c>
      <c r="J355" t="str">
        <f>VLOOKUP(H355,Product_Dim!A:C,3,TRUE)</f>
        <v>Clothing</v>
      </c>
      <c r="K355" t="str">
        <f>VLOOKUP(H355,Product_Dim!A:D,4,TRUE)</f>
        <v>Accessories</v>
      </c>
      <c r="L355" t="s">
        <v>1772</v>
      </c>
      <c r="M355" t="str">
        <f>VLOOKUP(L355,Store_Dim!A:E,2,TRUE)</f>
        <v>Martinez, Adkins and Johnson</v>
      </c>
      <c r="N355" t="str">
        <f>VLOOKUP(L355,Store_Dim!A:E,3,TRUE)</f>
        <v>North</v>
      </c>
      <c r="O355" t="str">
        <f>VLOOKUP(L355,Store_Dim!A:E,4,TRUE)</f>
        <v>Danielmouth</v>
      </c>
      <c r="P355" t="str">
        <f>VLOOKUP(L355,Store_Dim!A:E,5,TRUE)</f>
        <v>Flagship</v>
      </c>
      <c r="Q355" t="s">
        <v>1804</v>
      </c>
      <c r="R355">
        <v>4</v>
      </c>
      <c r="S355" s="7">
        <v>0.13</v>
      </c>
      <c r="T355" s="11">
        <f t="shared" si="5"/>
        <v>175.91</v>
      </c>
      <c r="U355" s="11">
        <v>612.16679999999997</v>
      </c>
    </row>
    <row r="356" spans="1:21" x14ac:dyDescent="0.25">
      <c r="A356" t="s">
        <v>2158</v>
      </c>
      <c r="B356" s="9">
        <v>45398</v>
      </c>
      <c r="C356">
        <v>4</v>
      </c>
      <c r="D356">
        <v>2024</v>
      </c>
      <c r="E356" t="s">
        <v>785</v>
      </c>
      <c r="F356" t="str">
        <f>VLOOKUP(E356,Customer_Dim!A:F,4,TRUE)</f>
        <v>Male</v>
      </c>
      <c r="G356">
        <f>VLOOKUP(E356,Customer_Dim!A:F,3,TRUE)</f>
        <v>19</v>
      </c>
      <c r="H356" t="s">
        <v>1700</v>
      </c>
      <c r="I356" t="str">
        <f>VLOOKUP(H356,Product_Dim!A:C,2,TRUE)</f>
        <v>LED Bedside Lamp</v>
      </c>
      <c r="J356" t="str">
        <f>VLOOKUP(H356,Product_Dim!A:C,3,TRUE)</f>
        <v>Home</v>
      </c>
      <c r="K356" t="str">
        <f>VLOOKUP(H356,Product_Dim!A:D,4,TRUE)</f>
        <v>Lighting</v>
      </c>
      <c r="L356" t="s">
        <v>1760</v>
      </c>
      <c r="M356" t="str">
        <f>VLOOKUP(L356,Store_Dim!A:E,2,TRUE)</f>
        <v>Mann-Austin</v>
      </c>
      <c r="N356" t="str">
        <f>VLOOKUP(L356,Store_Dim!A:E,3,TRUE)</f>
        <v>East</v>
      </c>
      <c r="O356" t="str">
        <f>VLOOKUP(L356,Store_Dim!A:E,4,TRUE)</f>
        <v>Vasquezborough</v>
      </c>
      <c r="P356" t="str">
        <f>VLOOKUP(L356,Store_Dim!A:E,5,TRUE)</f>
        <v>Online</v>
      </c>
      <c r="Q356" t="s">
        <v>1807</v>
      </c>
      <c r="R356">
        <v>4</v>
      </c>
      <c r="S356" s="7">
        <v>0.25</v>
      </c>
      <c r="T356" s="11">
        <f t="shared" si="5"/>
        <v>289.66000000000003</v>
      </c>
      <c r="U356" s="11">
        <v>868.98</v>
      </c>
    </row>
    <row r="357" spans="1:21" x14ac:dyDescent="0.25">
      <c r="A357" t="s">
        <v>2159</v>
      </c>
      <c r="B357" s="9">
        <v>45304</v>
      </c>
      <c r="C357">
        <v>1</v>
      </c>
      <c r="D357">
        <v>2024</v>
      </c>
      <c r="E357" t="s">
        <v>764</v>
      </c>
      <c r="F357" t="str">
        <f>VLOOKUP(E357,Customer_Dim!A:F,4,TRUE)</f>
        <v>Male</v>
      </c>
      <c r="G357">
        <f>VLOOKUP(E357,Customer_Dim!A:F,3,TRUE)</f>
        <v>31</v>
      </c>
      <c r="H357" t="s">
        <v>1556</v>
      </c>
      <c r="I357" t="str">
        <f>VLOOKUP(H357,Product_Dim!A:C,2,TRUE)</f>
        <v>4K Home Projector</v>
      </c>
      <c r="J357" t="str">
        <f>VLOOKUP(H357,Product_Dim!A:C,3,TRUE)</f>
        <v>Electronics</v>
      </c>
      <c r="K357" t="str">
        <f>VLOOKUP(H357,Product_Dim!A:D,4,TRUE)</f>
        <v>Appliances</v>
      </c>
      <c r="L357" t="s">
        <v>1779</v>
      </c>
      <c r="M357" t="str">
        <f>VLOOKUP(L357,Store_Dim!A:E,2,TRUE)</f>
        <v>Shelton PLC</v>
      </c>
      <c r="N357" t="str">
        <f>VLOOKUP(L357,Store_Dim!A:E,3,TRUE)</f>
        <v>North</v>
      </c>
      <c r="O357" t="str">
        <f>VLOOKUP(L357,Store_Dim!A:E,4,TRUE)</f>
        <v>East Jenniferstad</v>
      </c>
      <c r="P357" t="str">
        <f>VLOOKUP(L357,Store_Dim!A:E,5,TRUE)</f>
        <v>Flagship</v>
      </c>
      <c r="Q357" t="s">
        <v>1802</v>
      </c>
      <c r="R357">
        <v>2</v>
      </c>
      <c r="S357" s="7">
        <v>0.17000000000000004</v>
      </c>
      <c r="T357" s="11">
        <f t="shared" si="5"/>
        <v>899.27</v>
      </c>
      <c r="U357" s="11">
        <v>1492.7882</v>
      </c>
    </row>
    <row r="358" spans="1:21" x14ac:dyDescent="0.25">
      <c r="A358" t="s">
        <v>2160</v>
      </c>
      <c r="B358" s="9">
        <v>45299</v>
      </c>
      <c r="C358">
        <v>1</v>
      </c>
      <c r="D358">
        <v>2024</v>
      </c>
      <c r="E358" t="s">
        <v>235</v>
      </c>
      <c r="F358" t="str">
        <f>VLOOKUP(E358,Customer_Dim!A:F,4,TRUE)</f>
        <v>Female</v>
      </c>
      <c r="G358">
        <f>VLOOKUP(E358,Customer_Dim!A:F,3,TRUE)</f>
        <v>21</v>
      </c>
      <c r="H358" t="s">
        <v>1562</v>
      </c>
      <c r="I358" t="str">
        <f>VLOOKUP(H358,Product_Dim!A:C,2,TRUE)</f>
        <v>Women's Denim Jeans</v>
      </c>
      <c r="J358" t="str">
        <f>VLOOKUP(H358,Product_Dim!A:C,3,TRUE)</f>
        <v>Clothing</v>
      </c>
      <c r="K358" t="str">
        <f>VLOOKUP(H358,Product_Dim!A:D,4,TRUE)</f>
        <v>Bottoms</v>
      </c>
      <c r="L358" t="s">
        <v>1735</v>
      </c>
      <c r="M358" t="str">
        <f>VLOOKUP(L358,Store_Dim!A:E,2,TRUE)</f>
        <v>Martinez, Adkins and Johnson</v>
      </c>
      <c r="N358" t="str">
        <f>VLOOKUP(L358,Store_Dim!A:E,3,TRUE)</f>
        <v>North</v>
      </c>
      <c r="O358" t="str">
        <f>VLOOKUP(L358,Store_Dim!A:E,4,TRUE)</f>
        <v>Danielmouth</v>
      </c>
      <c r="P358" t="str">
        <f>VLOOKUP(L358,Store_Dim!A:E,5,TRUE)</f>
        <v>Flagship</v>
      </c>
      <c r="Q358" t="s">
        <v>1807</v>
      </c>
      <c r="R358">
        <v>1</v>
      </c>
      <c r="S358" s="7">
        <v>0.10999999999999999</v>
      </c>
      <c r="T358" s="11">
        <f t="shared" si="5"/>
        <v>691.38</v>
      </c>
      <c r="U358" s="11">
        <v>615.32820000000004</v>
      </c>
    </row>
    <row r="359" spans="1:21" x14ac:dyDescent="0.25">
      <c r="A359" t="s">
        <v>2161</v>
      </c>
      <c r="B359" s="9">
        <v>45564</v>
      </c>
      <c r="C359">
        <v>9</v>
      </c>
      <c r="D359">
        <v>2024</v>
      </c>
      <c r="E359" t="s">
        <v>542</v>
      </c>
      <c r="F359" t="str">
        <f>VLOOKUP(E359,Customer_Dim!A:F,4,TRUE)</f>
        <v>Female</v>
      </c>
      <c r="G359">
        <f>VLOOKUP(E359,Customer_Dim!A:F,3,TRUE)</f>
        <v>47</v>
      </c>
      <c r="H359" t="s">
        <v>1580</v>
      </c>
      <c r="I359" t="str">
        <f>VLOOKUP(H359,Product_Dim!A:C,2,TRUE)</f>
        <v>Decorative Floor Vase</v>
      </c>
      <c r="J359" t="str">
        <f>VLOOKUP(H359,Product_Dim!A:C,3,TRUE)</f>
        <v>Home</v>
      </c>
      <c r="K359" t="str">
        <f>VLOOKUP(H359,Product_Dim!A:D,4,TRUE)</f>
        <v>Decor</v>
      </c>
      <c r="L359" t="s">
        <v>1730</v>
      </c>
      <c r="M359" t="str">
        <f>VLOOKUP(L359,Store_Dim!A:E,2,TRUE)</f>
        <v>Rivera-Warner</v>
      </c>
      <c r="N359" t="str">
        <f>VLOOKUP(L359,Store_Dim!A:E,3,TRUE)</f>
        <v>East</v>
      </c>
      <c r="O359" t="str">
        <f>VLOOKUP(L359,Store_Dim!A:E,4,TRUE)</f>
        <v>Washingtonfurt</v>
      </c>
      <c r="P359" t="str">
        <f>VLOOKUP(L359,Store_Dim!A:E,5,TRUE)</f>
        <v>Flagship</v>
      </c>
      <c r="Q359" t="s">
        <v>1802</v>
      </c>
      <c r="R359">
        <v>3</v>
      </c>
      <c r="S359" s="7">
        <v>0.13000000000000012</v>
      </c>
      <c r="T359" s="11">
        <f t="shared" si="5"/>
        <v>158.72000000000006</v>
      </c>
      <c r="U359" s="11">
        <v>414.25920000000008</v>
      </c>
    </row>
    <row r="360" spans="1:21" x14ac:dyDescent="0.25">
      <c r="A360" t="s">
        <v>2162</v>
      </c>
      <c r="B360" s="9">
        <v>45413</v>
      </c>
      <c r="C360">
        <v>5</v>
      </c>
      <c r="D360">
        <v>2024</v>
      </c>
      <c r="E360" t="s">
        <v>675</v>
      </c>
      <c r="F360" t="str">
        <f>VLOOKUP(E360,Customer_Dim!A:F,4,TRUE)</f>
        <v>Male</v>
      </c>
      <c r="G360">
        <f>VLOOKUP(E360,Customer_Dim!A:F,3,TRUE)</f>
        <v>48</v>
      </c>
      <c r="H360" t="s">
        <v>1646</v>
      </c>
      <c r="I360" t="str">
        <f>VLOOKUP(H360,Product_Dim!A:C,2,TRUE)</f>
        <v>Luxury Perfume Spray</v>
      </c>
      <c r="J360" t="str">
        <f>VLOOKUP(H360,Product_Dim!A:C,3,TRUE)</f>
        <v>Beauty</v>
      </c>
      <c r="K360" t="str">
        <f>VLOOKUP(H360,Product_Dim!A:D,4,TRUE)</f>
        <v>Fragrance</v>
      </c>
      <c r="L360" t="s">
        <v>1782</v>
      </c>
      <c r="M360" t="str">
        <f>VLOOKUP(L360,Store_Dim!A:E,2,TRUE)</f>
        <v>Frederick-Wright</v>
      </c>
      <c r="N360" t="str">
        <f>VLOOKUP(L360,Store_Dim!A:E,3,TRUE)</f>
        <v>West</v>
      </c>
      <c r="O360" t="str">
        <f>VLOOKUP(L360,Store_Dim!A:E,4,TRUE)</f>
        <v>New Jimmymouth</v>
      </c>
      <c r="P360" t="str">
        <f>VLOOKUP(L360,Store_Dim!A:E,5,TRUE)</f>
        <v>Flagship</v>
      </c>
      <c r="Q360" t="s">
        <v>1807</v>
      </c>
      <c r="R360">
        <v>4</v>
      </c>
      <c r="S360" s="7">
        <v>5.9999999999999942E-2</v>
      </c>
      <c r="T360" s="11">
        <f t="shared" si="5"/>
        <v>537.14999999999986</v>
      </c>
      <c r="U360" s="11">
        <v>2019.6839999999997</v>
      </c>
    </row>
    <row r="361" spans="1:21" x14ac:dyDescent="0.25">
      <c r="A361" t="s">
        <v>2163</v>
      </c>
      <c r="B361" s="9">
        <v>45480</v>
      </c>
      <c r="C361">
        <v>7</v>
      </c>
      <c r="D361">
        <v>2024</v>
      </c>
      <c r="E361" t="s">
        <v>1278</v>
      </c>
      <c r="F361" t="str">
        <f>VLOOKUP(E361,Customer_Dim!A:F,4,TRUE)</f>
        <v>Female</v>
      </c>
      <c r="G361">
        <f>VLOOKUP(E361,Customer_Dim!A:F,3,TRUE)</f>
        <v>64</v>
      </c>
      <c r="H361" t="s">
        <v>1608</v>
      </c>
      <c r="I361" t="str">
        <f>VLOOKUP(H361,Product_Dim!A:C,2,TRUE)</f>
        <v>Yoga Exercise Mat</v>
      </c>
      <c r="J361" t="str">
        <f>VLOOKUP(H361,Product_Dim!A:C,3,TRUE)</f>
        <v>Sports</v>
      </c>
      <c r="K361" t="str">
        <f>VLOOKUP(H361,Product_Dim!A:D,4,TRUE)</f>
        <v>Fitness</v>
      </c>
      <c r="L361" t="s">
        <v>1764</v>
      </c>
      <c r="M361" t="str">
        <f>VLOOKUP(L361,Store_Dim!A:E,2,TRUE)</f>
        <v>Mann-Austin</v>
      </c>
      <c r="N361" t="str">
        <f>VLOOKUP(L361,Store_Dim!A:E,3,TRUE)</f>
        <v>East</v>
      </c>
      <c r="O361" t="str">
        <f>VLOOKUP(L361,Store_Dim!A:E,4,TRUE)</f>
        <v>Vasquezborough</v>
      </c>
      <c r="P361" t="str">
        <f>VLOOKUP(L361,Store_Dim!A:E,5,TRUE)</f>
        <v>Online</v>
      </c>
      <c r="Q361" t="s">
        <v>1807</v>
      </c>
      <c r="R361">
        <v>3</v>
      </c>
      <c r="S361" s="7">
        <v>5.0000000000000266E-2</v>
      </c>
      <c r="T361" s="11">
        <f t="shared" si="5"/>
        <v>771.70000000000027</v>
      </c>
      <c r="U361" s="11">
        <v>2199.3450000000003</v>
      </c>
    </row>
    <row r="362" spans="1:21" x14ac:dyDescent="0.25">
      <c r="A362" t="s">
        <v>2164</v>
      </c>
      <c r="B362" s="9">
        <v>45610</v>
      </c>
      <c r="C362">
        <v>11</v>
      </c>
      <c r="D362">
        <v>2024</v>
      </c>
      <c r="E362" t="s">
        <v>373</v>
      </c>
      <c r="F362" t="str">
        <f>VLOOKUP(E362,Customer_Dim!A:F,4,TRUE)</f>
        <v>Male</v>
      </c>
      <c r="G362">
        <f>VLOOKUP(E362,Customer_Dim!A:F,3,TRUE)</f>
        <v>38</v>
      </c>
      <c r="H362" t="s">
        <v>1702</v>
      </c>
      <c r="I362" t="str">
        <f>VLOOKUP(H362,Product_Dim!A:C,2,TRUE)</f>
        <v>Sports Wrist Sweatbands</v>
      </c>
      <c r="J362" t="str">
        <f>VLOOKUP(H362,Product_Dim!A:C,3,TRUE)</f>
        <v>Sports</v>
      </c>
      <c r="K362" t="str">
        <f>VLOOKUP(H362,Product_Dim!A:D,4,TRUE)</f>
        <v>Accessories</v>
      </c>
      <c r="L362" t="s">
        <v>1735</v>
      </c>
      <c r="M362" t="str">
        <f>VLOOKUP(L362,Store_Dim!A:E,2,TRUE)</f>
        <v>Martinez, Adkins and Johnson</v>
      </c>
      <c r="N362" t="str">
        <f>VLOOKUP(L362,Store_Dim!A:E,3,TRUE)</f>
        <v>North</v>
      </c>
      <c r="O362" t="str">
        <f>VLOOKUP(L362,Store_Dim!A:E,4,TRUE)</f>
        <v>Danielmouth</v>
      </c>
      <c r="P362" t="str">
        <f>VLOOKUP(L362,Store_Dim!A:E,5,TRUE)</f>
        <v>Flagship</v>
      </c>
      <c r="Q362" t="s">
        <v>1804</v>
      </c>
      <c r="R362">
        <v>4</v>
      </c>
      <c r="S362" s="7">
        <v>0.14000000000000012</v>
      </c>
      <c r="T362" s="11">
        <f t="shared" si="5"/>
        <v>677.25</v>
      </c>
      <c r="U362" s="11">
        <v>2329.7399999999998</v>
      </c>
    </row>
    <row r="363" spans="1:21" hidden="1" x14ac:dyDescent="0.25">
      <c r="A363" t="s">
        <v>2165</v>
      </c>
      <c r="B363" s="9">
        <v>45763</v>
      </c>
      <c r="C363">
        <v>4</v>
      </c>
      <c r="D363">
        <v>2025</v>
      </c>
      <c r="E363" t="s">
        <v>355</v>
      </c>
      <c r="F363" t="str">
        <f>VLOOKUP(E363,Customer_Dim!A:F,4,TRUE)</f>
        <v>Female</v>
      </c>
      <c r="G363">
        <f>VLOOKUP(E363,Customer_Dim!A:F,3,TRUE)</f>
        <v>34</v>
      </c>
      <c r="H363" t="s">
        <v>1722</v>
      </c>
      <c r="I363" t="str">
        <f>VLOOKUP(H363,Product_Dim!A:C,2,TRUE)</f>
        <v>Portable Bluetooth Speaker</v>
      </c>
      <c r="J363" t="str">
        <f>VLOOKUP(H363,Product_Dim!A:C,3,TRUE)</f>
        <v>Electronics</v>
      </c>
      <c r="K363" t="str">
        <f>VLOOKUP(H363,Product_Dim!A:D,4,TRUE)</f>
        <v>Audio</v>
      </c>
      <c r="L363" t="s">
        <v>1770</v>
      </c>
      <c r="M363" t="str">
        <f>VLOOKUP(L363,Store_Dim!A:E,2,TRUE)</f>
        <v>Martinez, Adkins and Johnson</v>
      </c>
      <c r="N363" t="str">
        <f>VLOOKUP(L363,Store_Dim!A:E,3,TRUE)</f>
        <v>North</v>
      </c>
      <c r="O363" t="str">
        <f>VLOOKUP(L363,Store_Dim!A:E,4,TRUE)</f>
        <v>Danielmouth</v>
      </c>
      <c r="P363" t="str">
        <f>VLOOKUP(L363,Store_Dim!A:E,5,TRUE)</f>
        <v>Flagship</v>
      </c>
      <c r="Q363" t="s">
        <v>1807</v>
      </c>
      <c r="R363">
        <v>1</v>
      </c>
      <c r="S363" s="7">
        <v>0.26</v>
      </c>
      <c r="T363" s="11">
        <f t="shared" si="5"/>
        <v>645.48</v>
      </c>
      <c r="U363" s="11">
        <v>477.65519999999998</v>
      </c>
    </row>
    <row r="364" spans="1:21" hidden="1" x14ac:dyDescent="0.25">
      <c r="A364" t="s">
        <v>2166</v>
      </c>
      <c r="B364" s="9">
        <v>45856</v>
      </c>
      <c r="C364">
        <v>7</v>
      </c>
      <c r="D364">
        <v>2025</v>
      </c>
      <c r="E364" t="s">
        <v>1112</v>
      </c>
      <c r="F364" t="str">
        <f>VLOOKUP(E364,Customer_Dim!A:F,4,TRUE)</f>
        <v>Male</v>
      </c>
      <c r="G364">
        <f>VLOOKUP(E364,Customer_Dim!A:F,3,TRUE)</f>
        <v>34</v>
      </c>
      <c r="H364" t="s">
        <v>1672</v>
      </c>
      <c r="I364" t="str">
        <f>VLOOKUP(H364,Product_Dim!A:C,2,TRUE)</f>
        <v>Shin Guards – Adult</v>
      </c>
      <c r="J364" t="str">
        <f>VLOOKUP(H364,Product_Dim!A:C,3,TRUE)</f>
        <v>Sports</v>
      </c>
      <c r="K364" t="str">
        <f>VLOOKUP(H364,Product_Dim!A:D,4,TRUE)</f>
        <v>Team Sports</v>
      </c>
      <c r="L364" t="s">
        <v>1739</v>
      </c>
      <c r="M364" t="str">
        <f>VLOOKUP(L364,Store_Dim!A:E,2,TRUE)</f>
        <v>Mann-Austin</v>
      </c>
      <c r="N364" t="str">
        <f>VLOOKUP(L364,Store_Dim!A:E,3,TRUE)</f>
        <v>East</v>
      </c>
      <c r="O364" t="str">
        <f>VLOOKUP(L364,Store_Dim!A:E,4,TRUE)</f>
        <v>Vasquezborough</v>
      </c>
      <c r="P364" t="str">
        <f>VLOOKUP(L364,Store_Dim!A:E,5,TRUE)</f>
        <v>Online</v>
      </c>
      <c r="Q364" t="s">
        <v>1807</v>
      </c>
      <c r="R364">
        <v>2</v>
      </c>
      <c r="S364" s="7">
        <v>0.30000000000000004</v>
      </c>
      <c r="T364" s="11">
        <f t="shared" si="5"/>
        <v>934</v>
      </c>
      <c r="U364" s="11">
        <v>1307.5999999999999</v>
      </c>
    </row>
    <row r="365" spans="1:21" hidden="1" x14ac:dyDescent="0.25">
      <c r="A365" t="s">
        <v>2167</v>
      </c>
      <c r="B365" s="9">
        <v>45712</v>
      </c>
      <c r="C365">
        <v>2</v>
      </c>
      <c r="D365">
        <v>2025</v>
      </c>
      <c r="E365" t="s">
        <v>1036</v>
      </c>
      <c r="F365" t="str">
        <f>VLOOKUP(E365,Customer_Dim!A:F,4,TRUE)</f>
        <v>Female</v>
      </c>
      <c r="G365">
        <f>VLOOKUP(E365,Customer_Dim!A:F,3,TRUE)</f>
        <v>50</v>
      </c>
      <c r="H365" t="s">
        <v>1618</v>
      </c>
      <c r="I365" t="str">
        <f>VLOOKUP(H365,Product_Dim!A:C,2,TRUE)</f>
        <v>Men's Winter Jacket</v>
      </c>
      <c r="J365" t="str">
        <f>VLOOKUP(H365,Product_Dim!A:C,3,TRUE)</f>
        <v>Clothing</v>
      </c>
      <c r="K365" t="str">
        <f>VLOOKUP(H365,Product_Dim!A:D,4,TRUE)</f>
        <v>Outerwear</v>
      </c>
      <c r="L365" t="s">
        <v>1739</v>
      </c>
      <c r="M365" t="str">
        <f>VLOOKUP(L365,Store_Dim!A:E,2,TRUE)</f>
        <v>Mann-Austin</v>
      </c>
      <c r="N365" t="str">
        <f>VLOOKUP(L365,Store_Dim!A:E,3,TRUE)</f>
        <v>East</v>
      </c>
      <c r="O365" t="str">
        <f>VLOOKUP(L365,Store_Dim!A:E,4,TRUE)</f>
        <v>Vasquezborough</v>
      </c>
      <c r="P365" t="str">
        <f>VLOOKUP(L365,Store_Dim!A:E,5,TRUE)</f>
        <v>Online</v>
      </c>
      <c r="Q365" t="s">
        <v>1802</v>
      </c>
      <c r="R365">
        <v>1</v>
      </c>
      <c r="S365" s="7">
        <v>0.19999999999999996</v>
      </c>
      <c r="T365" s="11">
        <f t="shared" si="5"/>
        <v>669.53</v>
      </c>
      <c r="U365" s="11">
        <v>535.62400000000002</v>
      </c>
    </row>
    <row r="366" spans="1:21" hidden="1" x14ac:dyDescent="0.25">
      <c r="A366" t="s">
        <v>2168</v>
      </c>
      <c r="B366" s="9">
        <v>45723</v>
      </c>
      <c r="C366">
        <v>3</v>
      </c>
      <c r="D366">
        <v>2025</v>
      </c>
      <c r="E366" t="s">
        <v>693</v>
      </c>
      <c r="F366" t="str">
        <f>VLOOKUP(E366,Customer_Dim!A:F,4,TRUE)</f>
        <v>Male</v>
      </c>
      <c r="G366">
        <f>VLOOKUP(E366,Customer_Dim!A:F,3,TRUE)</f>
        <v>44</v>
      </c>
      <c r="H366" t="s">
        <v>1596</v>
      </c>
      <c r="I366" t="str">
        <f>VLOOKUP(H366,Product_Dim!A:C,2,TRUE)</f>
        <v>Bedroom Table Lamp</v>
      </c>
      <c r="J366" t="str">
        <f>VLOOKUP(H366,Product_Dim!A:C,3,TRUE)</f>
        <v>Home</v>
      </c>
      <c r="K366" t="str">
        <f>VLOOKUP(H366,Product_Dim!A:D,4,TRUE)</f>
        <v>Lighting</v>
      </c>
      <c r="L366" t="s">
        <v>1788</v>
      </c>
      <c r="M366" t="str">
        <f>VLOOKUP(L366,Store_Dim!A:E,2,TRUE)</f>
        <v>Guerrero-Schmitt</v>
      </c>
      <c r="N366" t="str">
        <f>VLOOKUP(L366,Store_Dim!A:E,3,TRUE)</f>
        <v>East</v>
      </c>
      <c r="O366" t="str">
        <f>VLOOKUP(L366,Store_Dim!A:E,4,TRUE)</f>
        <v>East Stevechester</v>
      </c>
      <c r="P366" t="str">
        <f>VLOOKUP(L366,Store_Dim!A:E,5,TRUE)</f>
        <v>Flagship</v>
      </c>
      <c r="Q366" t="s">
        <v>1807</v>
      </c>
      <c r="R366">
        <v>1</v>
      </c>
      <c r="S366" s="7">
        <v>0.28000000000000003</v>
      </c>
      <c r="T366" s="11">
        <f t="shared" si="5"/>
        <v>213.69</v>
      </c>
      <c r="U366" s="11">
        <v>153.85679999999999</v>
      </c>
    </row>
    <row r="367" spans="1:21" hidden="1" x14ac:dyDescent="0.25">
      <c r="A367" t="s">
        <v>2169</v>
      </c>
      <c r="B367" s="9">
        <v>45706</v>
      </c>
      <c r="C367">
        <v>2</v>
      </c>
      <c r="D367">
        <v>2025</v>
      </c>
      <c r="E367" t="s">
        <v>275</v>
      </c>
      <c r="F367" t="str">
        <f>VLOOKUP(E367,Customer_Dim!A:F,4,TRUE)</f>
        <v>Male</v>
      </c>
      <c r="G367">
        <f>VLOOKUP(E367,Customer_Dim!A:F,3,TRUE)</f>
        <v>29</v>
      </c>
      <c r="H367" t="s">
        <v>1568</v>
      </c>
      <c r="I367" t="str">
        <f>VLOOKUP(H367,Product_Dim!A:C,2,TRUE)</f>
        <v>Multi-Purpose Storage Box</v>
      </c>
      <c r="J367" t="str">
        <f>VLOOKUP(H367,Product_Dim!A:C,3,TRUE)</f>
        <v>Home</v>
      </c>
      <c r="K367" t="str">
        <f>VLOOKUP(H367,Product_Dim!A:D,4,TRUE)</f>
        <v>Storage</v>
      </c>
      <c r="L367" t="s">
        <v>1791</v>
      </c>
      <c r="M367" t="str">
        <f>VLOOKUP(L367,Store_Dim!A:E,2,TRUE)</f>
        <v>Mann-Austin</v>
      </c>
      <c r="N367" t="str">
        <f>VLOOKUP(L367,Store_Dim!A:E,3,TRUE)</f>
        <v>East</v>
      </c>
      <c r="O367" t="str">
        <f>VLOOKUP(L367,Store_Dim!A:E,4,TRUE)</f>
        <v>Vasquezborough</v>
      </c>
      <c r="P367" t="str">
        <f>VLOOKUP(L367,Store_Dim!A:E,5,TRUE)</f>
        <v>Online</v>
      </c>
      <c r="Q367" t="s">
        <v>1804</v>
      </c>
      <c r="R367">
        <v>2</v>
      </c>
      <c r="S367" s="7">
        <v>0.19999999999999996</v>
      </c>
      <c r="T367" s="11">
        <f t="shared" si="5"/>
        <v>99.1</v>
      </c>
      <c r="U367" s="11">
        <v>158.56</v>
      </c>
    </row>
    <row r="368" spans="1:21" x14ac:dyDescent="0.25">
      <c r="A368" t="s">
        <v>2170</v>
      </c>
      <c r="B368" s="9">
        <v>45469</v>
      </c>
      <c r="C368">
        <v>6</v>
      </c>
      <c r="D368">
        <v>2024</v>
      </c>
      <c r="E368" t="s">
        <v>1141</v>
      </c>
      <c r="F368" t="str">
        <f>VLOOKUP(E368,Customer_Dim!A:F,4,TRUE)</f>
        <v>Male</v>
      </c>
      <c r="G368">
        <f>VLOOKUP(E368,Customer_Dim!A:F,3,TRUE)</f>
        <v>45</v>
      </c>
      <c r="H368" t="s">
        <v>1600</v>
      </c>
      <c r="I368" t="str">
        <f>VLOOKUP(H368,Product_Dim!A:C,2,TRUE)</f>
        <v>Men's Casual Sneakers</v>
      </c>
      <c r="J368" t="str">
        <f>VLOOKUP(H368,Product_Dim!A:C,3,TRUE)</f>
        <v>Clothing</v>
      </c>
      <c r="K368" t="str">
        <f>VLOOKUP(H368,Product_Dim!A:D,4,TRUE)</f>
        <v>Footwear</v>
      </c>
      <c r="L368" t="s">
        <v>1782</v>
      </c>
      <c r="M368" t="str">
        <f>VLOOKUP(L368,Store_Dim!A:E,2,TRUE)</f>
        <v>Frederick-Wright</v>
      </c>
      <c r="N368" t="str">
        <f>VLOOKUP(L368,Store_Dim!A:E,3,TRUE)</f>
        <v>West</v>
      </c>
      <c r="O368" t="str">
        <f>VLOOKUP(L368,Store_Dim!A:E,4,TRUE)</f>
        <v>New Jimmymouth</v>
      </c>
      <c r="P368" t="str">
        <f>VLOOKUP(L368,Store_Dim!A:E,5,TRUE)</f>
        <v>Flagship</v>
      </c>
      <c r="Q368" t="s">
        <v>1807</v>
      </c>
      <c r="R368">
        <v>1</v>
      </c>
      <c r="S368" s="7">
        <v>3.0000000000000027E-2</v>
      </c>
      <c r="T368" s="11">
        <f t="shared" si="5"/>
        <v>628.98</v>
      </c>
      <c r="U368" s="11">
        <v>610.11059999999998</v>
      </c>
    </row>
    <row r="369" spans="1:21" hidden="1" x14ac:dyDescent="0.25">
      <c r="A369" t="s">
        <v>2171</v>
      </c>
      <c r="B369" s="9">
        <v>45711</v>
      </c>
      <c r="C369">
        <v>2</v>
      </c>
      <c r="D369">
        <v>2025</v>
      </c>
      <c r="E369" t="s">
        <v>301</v>
      </c>
      <c r="F369" t="str">
        <f>VLOOKUP(E369,Customer_Dim!A:F,4,TRUE)</f>
        <v>Male</v>
      </c>
      <c r="G369">
        <f>VLOOKUP(E369,Customer_Dim!A:F,3,TRUE)</f>
        <v>36</v>
      </c>
      <c r="H369" t="s">
        <v>1694</v>
      </c>
      <c r="I369" t="str">
        <f>VLOOKUP(H369,Product_Dim!A:C,2,TRUE)</f>
        <v>Wooden Bookshelf</v>
      </c>
      <c r="J369" t="str">
        <f>VLOOKUP(H369,Product_Dim!A:C,3,TRUE)</f>
        <v>Home</v>
      </c>
      <c r="K369" t="str">
        <f>VLOOKUP(H369,Product_Dim!A:D,4,TRUE)</f>
        <v>Furniture</v>
      </c>
      <c r="L369" t="s">
        <v>1747</v>
      </c>
      <c r="M369" t="str">
        <f>VLOOKUP(L369,Store_Dim!A:E,2,TRUE)</f>
        <v>Mann-Austin</v>
      </c>
      <c r="N369" t="str">
        <f>VLOOKUP(L369,Store_Dim!A:E,3,TRUE)</f>
        <v>East</v>
      </c>
      <c r="O369" t="str">
        <f>VLOOKUP(L369,Store_Dim!A:E,4,TRUE)</f>
        <v>Vasquezborough</v>
      </c>
      <c r="P369" t="str">
        <f>VLOOKUP(L369,Store_Dim!A:E,5,TRUE)</f>
        <v>Online</v>
      </c>
      <c r="Q369" t="s">
        <v>1802</v>
      </c>
      <c r="R369">
        <v>3</v>
      </c>
      <c r="S369" s="7">
        <v>0.26000000000000012</v>
      </c>
      <c r="T369" s="11">
        <f t="shared" si="5"/>
        <v>944.64000000000021</v>
      </c>
      <c r="U369" s="11">
        <v>2097.1008000000002</v>
      </c>
    </row>
    <row r="370" spans="1:21" hidden="1" x14ac:dyDescent="0.25">
      <c r="A370" t="s">
        <v>2172</v>
      </c>
      <c r="B370" s="9">
        <v>45823</v>
      </c>
      <c r="C370">
        <v>6</v>
      </c>
      <c r="D370">
        <v>2025</v>
      </c>
      <c r="E370" t="s">
        <v>1433</v>
      </c>
      <c r="F370" t="str">
        <f>VLOOKUP(E370,Customer_Dim!A:F,4,TRUE)</f>
        <v>Male</v>
      </c>
      <c r="G370">
        <f>VLOOKUP(E370,Customer_Dim!A:F,3,TRUE)</f>
        <v>42</v>
      </c>
      <c r="H370" t="s">
        <v>1712</v>
      </c>
      <c r="I370" t="str">
        <f>VLOOKUP(H370,Product_Dim!A:C,2,TRUE)</f>
        <v>USB-C Laptop Charger</v>
      </c>
      <c r="J370" t="str">
        <f>VLOOKUP(H370,Product_Dim!A:C,3,TRUE)</f>
        <v>Electronics</v>
      </c>
      <c r="K370" t="str">
        <f>VLOOKUP(H370,Product_Dim!A:D,4,TRUE)</f>
        <v>Computer</v>
      </c>
      <c r="L370" t="s">
        <v>1772</v>
      </c>
      <c r="M370" t="str">
        <f>VLOOKUP(L370,Store_Dim!A:E,2,TRUE)</f>
        <v>Martinez, Adkins and Johnson</v>
      </c>
      <c r="N370" t="str">
        <f>VLOOKUP(L370,Store_Dim!A:E,3,TRUE)</f>
        <v>North</v>
      </c>
      <c r="O370" t="str">
        <f>VLOOKUP(L370,Store_Dim!A:E,4,TRUE)</f>
        <v>Danielmouth</v>
      </c>
      <c r="P370" t="str">
        <f>VLOOKUP(L370,Store_Dim!A:E,5,TRUE)</f>
        <v>Flagship</v>
      </c>
      <c r="Q370" t="s">
        <v>1807</v>
      </c>
      <c r="R370">
        <v>2</v>
      </c>
      <c r="S370" s="7">
        <v>6.0000000000000053E-2</v>
      </c>
      <c r="T370" s="11">
        <f t="shared" si="5"/>
        <v>121.7</v>
      </c>
      <c r="U370" s="11">
        <v>228.79599999999999</v>
      </c>
    </row>
    <row r="371" spans="1:21" hidden="1" x14ac:dyDescent="0.25">
      <c r="A371" t="s">
        <v>2173</v>
      </c>
      <c r="B371" s="9">
        <v>45217</v>
      </c>
      <c r="C371">
        <v>10</v>
      </c>
      <c r="D371">
        <v>2023</v>
      </c>
      <c r="E371" t="s">
        <v>1367</v>
      </c>
      <c r="F371" t="str">
        <f>VLOOKUP(E371,Customer_Dim!A:F,4,TRUE)</f>
        <v>Female</v>
      </c>
      <c r="G371">
        <f>VLOOKUP(E371,Customer_Dim!A:F,3,TRUE)</f>
        <v>64</v>
      </c>
      <c r="H371" t="s">
        <v>1656</v>
      </c>
      <c r="I371" t="str">
        <f>VLOOKUP(H371,Product_Dim!A:C,2,TRUE)</f>
        <v>Adjustable Dumbbells 20kg</v>
      </c>
      <c r="J371" t="str">
        <f>VLOOKUP(H371,Product_Dim!A:C,3,TRUE)</f>
        <v>Sports</v>
      </c>
      <c r="K371" t="str">
        <f>VLOOKUP(H371,Product_Dim!A:D,4,TRUE)</f>
        <v>Fitness</v>
      </c>
      <c r="L371" t="s">
        <v>1744</v>
      </c>
      <c r="M371" t="str">
        <f>VLOOKUP(L371,Store_Dim!A:E,2,TRUE)</f>
        <v>Mann-Austin</v>
      </c>
      <c r="N371" t="str">
        <f>VLOOKUP(L371,Store_Dim!A:E,3,TRUE)</f>
        <v>East</v>
      </c>
      <c r="O371" t="str">
        <f>VLOOKUP(L371,Store_Dim!A:E,4,TRUE)</f>
        <v>Vasquezborough</v>
      </c>
      <c r="P371" t="str">
        <f>VLOOKUP(L371,Store_Dim!A:E,5,TRUE)</f>
        <v>Online</v>
      </c>
      <c r="Q371" t="s">
        <v>1804</v>
      </c>
      <c r="R371">
        <v>4</v>
      </c>
      <c r="S371" s="7">
        <v>7.0000000000000062E-2</v>
      </c>
      <c r="T371" s="11">
        <f t="shared" si="5"/>
        <v>269.49</v>
      </c>
      <c r="U371" s="11">
        <v>1002.5028</v>
      </c>
    </row>
    <row r="372" spans="1:21" hidden="1" x14ac:dyDescent="0.25">
      <c r="A372" t="s">
        <v>2174</v>
      </c>
      <c r="B372" s="9">
        <v>45733</v>
      </c>
      <c r="C372">
        <v>3</v>
      </c>
      <c r="D372">
        <v>2025</v>
      </c>
      <c r="E372" t="s">
        <v>345</v>
      </c>
      <c r="F372" t="str">
        <f>VLOOKUP(E372,Customer_Dim!A:F,4,TRUE)</f>
        <v>Male</v>
      </c>
      <c r="G372">
        <f>VLOOKUP(E372,Customer_Dim!A:F,3,TRUE)</f>
        <v>35</v>
      </c>
      <c r="H372" t="s">
        <v>1570</v>
      </c>
      <c r="I372" t="str">
        <f>VLOOKUP(H372,Product_Dim!A:C,2,TRUE)</f>
        <v>Carbon Fiber Tennis Racket</v>
      </c>
      <c r="J372" t="str">
        <f>VLOOKUP(H372,Product_Dim!A:C,3,TRUE)</f>
        <v>Sports</v>
      </c>
      <c r="K372" t="str">
        <f>VLOOKUP(H372,Product_Dim!A:D,4,TRUE)</f>
        <v>Equipment</v>
      </c>
      <c r="L372" t="s">
        <v>1788</v>
      </c>
      <c r="M372" t="str">
        <f>VLOOKUP(L372,Store_Dim!A:E,2,TRUE)</f>
        <v>Guerrero-Schmitt</v>
      </c>
      <c r="N372" t="str">
        <f>VLOOKUP(L372,Store_Dim!A:E,3,TRUE)</f>
        <v>East</v>
      </c>
      <c r="O372" t="str">
        <f>VLOOKUP(L372,Store_Dim!A:E,4,TRUE)</f>
        <v>East Stevechester</v>
      </c>
      <c r="P372" t="str">
        <f>VLOOKUP(L372,Store_Dim!A:E,5,TRUE)</f>
        <v>Flagship</v>
      </c>
      <c r="Q372" t="s">
        <v>1802</v>
      </c>
      <c r="R372">
        <v>1</v>
      </c>
      <c r="S372" s="7">
        <v>0.14000000000000001</v>
      </c>
      <c r="T372" s="11">
        <f t="shared" si="5"/>
        <v>678.2</v>
      </c>
      <c r="U372" s="11">
        <v>583.25200000000007</v>
      </c>
    </row>
    <row r="373" spans="1:21" x14ac:dyDescent="0.25">
      <c r="A373" t="s">
        <v>2175</v>
      </c>
      <c r="B373" s="9">
        <v>45520</v>
      </c>
      <c r="C373">
        <v>8</v>
      </c>
      <c r="D373">
        <v>2024</v>
      </c>
      <c r="E373" t="s">
        <v>734</v>
      </c>
      <c r="F373" t="str">
        <f>VLOOKUP(E373,Customer_Dim!A:F,4,TRUE)</f>
        <v>Female</v>
      </c>
      <c r="G373">
        <f>VLOOKUP(E373,Customer_Dim!A:F,3,TRUE)</f>
        <v>22</v>
      </c>
      <c r="H373" t="s">
        <v>1706</v>
      </c>
      <c r="I373" t="str">
        <f>VLOOKUP(H373,Product_Dim!A:C,2,TRUE)</f>
        <v>Gaming Mouse Pad XL</v>
      </c>
      <c r="J373" t="str">
        <f>VLOOKUP(H373,Product_Dim!A:C,3,TRUE)</f>
        <v>Electronics</v>
      </c>
      <c r="K373" t="str">
        <f>VLOOKUP(H373,Product_Dim!A:D,4,TRUE)</f>
        <v>Accessories</v>
      </c>
      <c r="L373" t="s">
        <v>1775</v>
      </c>
      <c r="M373" t="str">
        <f>VLOOKUP(L373,Store_Dim!A:E,2,TRUE)</f>
        <v>Martinez, Adkins and Johnson</v>
      </c>
      <c r="N373" t="str">
        <f>VLOOKUP(L373,Store_Dim!A:E,3,TRUE)</f>
        <v>North</v>
      </c>
      <c r="O373" t="str">
        <f>VLOOKUP(L373,Store_Dim!A:E,4,TRUE)</f>
        <v>Danielmouth</v>
      </c>
      <c r="P373" t="str">
        <f>VLOOKUP(L373,Store_Dim!A:E,5,TRUE)</f>
        <v>Flagship</v>
      </c>
      <c r="Q373" t="s">
        <v>1807</v>
      </c>
      <c r="R373">
        <v>1</v>
      </c>
      <c r="S373" s="7">
        <v>0.20999999999999996</v>
      </c>
      <c r="T373" s="11">
        <f t="shared" si="5"/>
        <v>752.45</v>
      </c>
      <c r="U373" s="11">
        <v>594.43550000000005</v>
      </c>
    </row>
    <row r="374" spans="1:21" x14ac:dyDescent="0.25">
      <c r="A374" t="s">
        <v>2176</v>
      </c>
      <c r="B374" s="9">
        <v>45373</v>
      </c>
      <c r="C374">
        <v>3</v>
      </c>
      <c r="D374">
        <v>2024</v>
      </c>
      <c r="E374" t="s">
        <v>143</v>
      </c>
      <c r="F374" t="str">
        <f>VLOOKUP(E374,Customer_Dim!A:F,4,TRUE)</f>
        <v>Female</v>
      </c>
      <c r="G374">
        <f>VLOOKUP(E374,Customer_Dim!A:F,3,TRUE)</f>
        <v>27</v>
      </c>
      <c r="H374" t="s">
        <v>1714</v>
      </c>
      <c r="I374" t="str">
        <f>VLOOKUP(H374,Product_Dim!A:C,2,TRUE)</f>
        <v>Vitamin E Body Lotion</v>
      </c>
      <c r="J374" t="str">
        <f>VLOOKUP(H374,Product_Dim!A:C,3,TRUE)</f>
        <v>Beauty</v>
      </c>
      <c r="K374" t="str">
        <f>VLOOKUP(H374,Product_Dim!A:D,4,TRUE)</f>
        <v>Skincare</v>
      </c>
      <c r="L374" t="s">
        <v>1775</v>
      </c>
      <c r="M374" t="str">
        <f>VLOOKUP(L374,Store_Dim!A:E,2,TRUE)</f>
        <v>Martinez, Adkins and Johnson</v>
      </c>
      <c r="N374" t="str">
        <f>VLOOKUP(L374,Store_Dim!A:E,3,TRUE)</f>
        <v>North</v>
      </c>
      <c r="O374" t="str">
        <f>VLOOKUP(L374,Store_Dim!A:E,4,TRUE)</f>
        <v>Danielmouth</v>
      </c>
      <c r="P374" t="str">
        <f>VLOOKUP(L374,Store_Dim!A:E,5,TRUE)</f>
        <v>Flagship</v>
      </c>
      <c r="Q374" t="s">
        <v>1802</v>
      </c>
      <c r="R374">
        <v>2</v>
      </c>
      <c r="S374" s="7">
        <v>0.20999999999999996</v>
      </c>
      <c r="T374" s="11">
        <f t="shared" si="5"/>
        <v>209.66</v>
      </c>
      <c r="U374" s="11">
        <v>331.26280000000003</v>
      </c>
    </row>
    <row r="375" spans="1:21" hidden="1" x14ac:dyDescent="0.25">
      <c r="A375" t="s">
        <v>2177</v>
      </c>
      <c r="B375" s="9">
        <v>45688</v>
      </c>
      <c r="C375">
        <v>1</v>
      </c>
      <c r="D375">
        <v>2025</v>
      </c>
      <c r="E375" t="s">
        <v>530</v>
      </c>
      <c r="F375" t="str">
        <f>VLOOKUP(E375,Customer_Dim!A:F,4,TRUE)</f>
        <v>Female</v>
      </c>
      <c r="G375">
        <f>VLOOKUP(E375,Customer_Dim!A:F,3,TRUE)</f>
        <v>18</v>
      </c>
      <c r="H375" t="s">
        <v>1720</v>
      </c>
      <c r="I375" t="str">
        <f>VLOOKUP(H375,Product_Dim!A:C,2,TRUE)</f>
        <v>Cricket Bat</v>
      </c>
      <c r="J375" t="str">
        <f>VLOOKUP(H375,Product_Dim!A:C,3,TRUE)</f>
        <v>Sports</v>
      </c>
      <c r="K375" t="str">
        <f>VLOOKUP(H375,Product_Dim!A:D,4,TRUE)</f>
        <v>Team Sports</v>
      </c>
      <c r="L375" t="s">
        <v>1791</v>
      </c>
      <c r="M375" t="str">
        <f>VLOOKUP(L375,Store_Dim!A:E,2,TRUE)</f>
        <v>Mann-Austin</v>
      </c>
      <c r="N375" t="str">
        <f>VLOOKUP(L375,Store_Dim!A:E,3,TRUE)</f>
        <v>East</v>
      </c>
      <c r="O375" t="str">
        <f>VLOOKUP(L375,Store_Dim!A:E,4,TRUE)</f>
        <v>Vasquezborough</v>
      </c>
      <c r="P375" t="str">
        <f>VLOOKUP(L375,Store_Dim!A:E,5,TRUE)</f>
        <v>Online</v>
      </c>
      <c r="Q375" t="s">
        <v>1807</v>
      </c>
      <c r="R375">
        <v>2</v>
      </c>
      <c r="S375" s="7">
        <v>9.9999999999999978E-2</v>
      </c>
      <c r="T375" s="11">
        <f t="shared" si="5"/>
        <v>739.95</v>
      </c>
      <c r="U375" s="11">
        <v>1331.91</v>
      </c>
    </row>
    <row r="376" spans="1:21" hidden="1" x14ac:dyDescent="0.25">
      <c r="A376" t="s">
        <v>2178</v>
      </c>
      <c r="B376" s="9">
        <v>45276</v>
      </c>
      <c r="C376">
        <v>12</v>
      </c>
      <c r="D376">
        <v>2023</v>
      </c>
      <c r="E376" t="s">
        <v>1427</v>
      </c>
      <c r="F376" t="str">
        <f>VLOOKUP(E376,Customer_Dim!A:F,4,TRUE)</f>
        <v>Male</v>
      </c>
      <c r="G376">
        <f>VLOOKUP(E376,Customer_Dim!A:F,3,TRUE)</f>
        <v>19</v>
      </c>
      <c r="H376" t="s">
        <v>1616</v>
      </c>
      <c r="I376" t="str">
        <f>VLOOKUP(H376,Product_Dim!A:C,2,TRUE)</f>
        <v>High-Grip Football</v>
      </c>
      <c r="J376" t="str">
        <f>VLOOKUP(H376,Product_Dim!A:C,3,TRUE)</f>
        <v>Sports</v>
      </c>
      <c r="K376" t="str">
        <f>VLOOKUP(H376,Product_Dim!A:D,4,TRUE)</f>
        <v>Team Sports</v>
      </c>
      <c r="L376" t="s">
        <v>1779</v>
      </c>
      <c r="M376" t="str">
        <f>VLOOKUP(L376,Store_Dim!A:E,2,TRUE)</f>
        <v>Shelton PLC</v>
      </c>
      <c r="N376" t="str">
        <f>VLOOKUP(L376,Store_Dim!A:E,3,TRUE)</f>
        <v>North</v>
      </c>
      <c r="O376" t="str">
        <f>VLOOKUP(L376,Store_Dim!A:E,4,TRUE)</f>
        <v>East Jenniferstad</v>
      </c>
      <c r="P376" t="str">
        <f>VLOOKUP(L376,Store_Dim!A:E,5,TRUE)</f>
        <v>Flagship</v>
      </c>
      <c r="Q376" t="s">
        <v>1807</v>
      </c>
      <c r="R376">
        <v>1</v>
      </c>
      <c r="S376" s="7">
        <v>7.999999999999996E-2</v>
      </c>
      <c r="T376" s="11">
        <f t="shared" si="5"/>
        <v>496.19</v>
      </c>
      <c r="U376" s="11">
        <v>456.4948</v>
      </c>
    </row>
    <row r="377" spans="1:21" hidden="1" x14ac:dyDescent="0.25">
      <c r="A377" t="s">
        <v>2179</v>
      </c>
      <c r="B377" s="9">
        <v>45756</v>
      </c>
      <c r="C377">
        <v>4</v>
      </c>
      <c r="D377">
        <v>2025</v>
      </c>
      <c r="E377" t="s">
        <v>168</v>
      </c>
      <c r="F377" t="str">
        <f>VLOOKUP(E377,Customer_Dim!A:F,4,TRUE)</f>
        <v>Male</v>
      </c>
      <c r="G377">
        <f>VLOOKUP(E377,Customer_Dim!A:F,3,TRUE)</f>
        <v>34</v>
      </c>
      <c r="H377" t="s">
        <v>1543</v>
      </c>
      <c r="I377" t="str">
        <f>VLOOKUP(H377,Product_Dim!A:C,2,TRUE)</f>
        <v>Face Foundation Kit</v>
      </c>
      <c r="J377" t="str">
        <f>VLOOKUP(H377,Product_Dim!A:C,3,TRUE)</f>
        <v>Beauty</v>
      </c>
      <c r="K377" t="str">
        <f>VLOOKUP(H377,Product_Dim!A:D,4,TRUE)</f>
        <v>Makeup</v>
      </c>
      <c r="L377" t="s">
        <v>1772</v>
      </c>
      <c r="M377" t="str">
        <f>VLOOKUP(L377,Store_Dim!A:E,2,TRUE)</f>
        <v>Martinez, Adkins and Johnson</v>
      </c>
      <c r="N377" t="str">
        <f>VLOOKUP(L377,Store_Dim!A:E,3,TRUE)</f>
        <v>North</v>
      </c>
      <c r="O377" t="str">
        <f>VLOOKUP(L377,Store_Dim!A:E,4,TRUE)</f>
        <v>Danielmouth</v>
      </c>
      <c r="P377" t="str">
        <f>VLOOKUP(L377,Store_Dim!A:E,5,TRUE)</f>
        <v>Flagship</v>
      </c>
      <c r="Q377" t="s">
        <v>1804</v>
      </c>
      <c r="R377">
        <v>1</v>
      </c>
      <c r="S377" s="7">
        <v>1.0000000000000009E-2</v>
      </c>
      <c r="T377" s="11">
        <f t="shared" si="5"/>
        <v>306.36</v>
      </c>
      <c r="U377" s="11">
        <v>303.29640000000001</v>
      </c>
    </row>
    <row r="378" spans="1:21" x14ac:dyDescent="0.25">
      <c r="A378" t="s">
        <v>2180</v>
      </c>
      <c r="B378" s="9">
        <v>45309</v>
      </c>
      <c r="C378">
        <v>1</v>
      </c>
      <c r="D378">
        <v>2024</v>
      </c>
      <c r="E378" t="s">
        <v>409</v>
      </c>
      <c r="F378" t="str">
        <f>VLOOKUP(E378,Customer_Dim!A:F,4,TRUE)</f>
        <v>Female</v>
      </c>
      <c r="G378">
        <f>VLOOKUP(E378,Customer_Dim!A:F,3,TRUE)</f>
        <v>44</v>
      </c>
      <c r="H378" t="s">
        <v>1672</v>
      </c>
      <c r="I378" t="str">
        <f>VLOOKUP(H378,Product_Dim!A:C,2,TRUE)</f>
        <v>Shin Guards – Adult</v>
      </c>
      <c r="J378" t="str">
        <f>VLOOKUP(H378,Product_Dim!A:C,3,TRUE)</f>
        <v>Sports</v>
      </c>
      <c r="K378" t="str">
        <f>VLOOKUP(H378,Product_Dim!A:D,4,TRUE)</f>
        <v>Team Sports</v>
      </c>
      <c r="L378" t="s">
        <v>1747</v>
      </c>
      <c r="M378" t="str">
        <f>VLOOKUP(L378,Store_Dim!A:E,2,TRUE)</f>
        <v>Mann-Austin</v>
      </c>
      <c r="N378" t="str">
        <f>VLOOKUP(L378,Store_Dim!A:E,3,TRUE)</f>
        <v>East</v>
      </c>
      <c r="O378" t="str">
        <f>VLOOKUP(L378,Store_Dim!A:E,4,TRUE)</f>
        <v>Vasquezborough</v>
      </c>
      <c r="P378" t="str">
        <f>VLOOKUP(L378,Store_Dim!A:E,5,TRUE)</f>
        <v>Online</v>
      </c>
      <c r="Q378" t="s">
        <v>1804</v>
      </c>
      <c r="R378">
        <v>4</v>
      </c>
      <c r="S378" s="7">
        <v>5.0000000000000044E-2</v>
      </c>
      <c r="T378" s="11">
        <f t="shared" si="5"/>
        <v>693.16</v>
      </c>
      <c r="U378" s="11">
        <v>2634.0079999999998</v>
      </c>
    </row>
    <row r="379" spans="1:21" hidden="1" x14ac:dyDescent="0.25">
      <c r="A379" t="s">
        <v>2181</v>
      </c>
      <c r="B379" s="9">
        <v>45744</v>
      </c>
      <c r="C379">
        <v>3</v>
      </c>
      <c r="D379">
        <v>2025</v>
      </c>
      <c r="E379" t="s">
        <v>1386</v>
      </c>
      <c r="F379" t="str">
        <f>VLOOKUP(E379,Customer_Dim!A:F,4,TRUE)</f>
        <v>Male</v>
      </c>
      <c r="G379">
        <f>VLOOKUP(E379,Customer_Dim!A:F,3,TRUE)</f>
        <v>54</v>
      </c>
      <c r="H379" t="s">
        <v>1692</v>
      </c>
      <c r="I379" t="str">
        <f>VLOOKUP(H379,Product_Dim!A:C,2,TRUE)</f>
        <v>Hydrating Face Cleanser</v>
      </c>
      <c r="J379" t="str">
        <f>VLOOKUP(H379,Product_Dim!A:C,3,TRUE)</f>
        <v>Beauty</v>
      </c>
      <c r="K379" t="str">
        <f>VLOOKUP(H379,Product_Dim!A:D,4,TRUE)</f>
        <v>Skincare</v>
      </c>
      <c r="L379" t="s">
        <v>1767</v>
      </c>
      <c r="M379" t="str">
        <f>VLOOKUP(L379,Store_Dim!A:E,2,TRUE)</f>
        <v>Martinez, Adkins and Johnson</v>
      </c>
      <c r="N379" t="str">
        <f>VLOOKUP(L379,Store_Dim!A:E,3,TRUE)</f>
        <v>North</v>
      </c>
      <c r="O379" t="str">
        <f>VLOOKUP(L379,Store_Dim!A:E,4,TRUE)</f>
        <v>Danielmouth</v>
      </c>
      <c r="P379" t="str">
        <f>VLOOKUP(L379,Store_Dim!A:E,5,TRUE)</f>
        <v>Flagship</v>
      </c>
      <c r="Q379" t="s">
        <v>1804</v>
      </c>
      <c r="R379">
        <v>1</v>
      </c>
      <c r="S379" s="7">
        <v>0.21999999999999997</v>
      </c>
      <c r="T379" s="11">
        <f t="shared" si="5"/>
        <v>995.51999999999987</v>
      </c>
      <c r="U379" s="11">
        <v>776.50559999999996</v>
      </c>
    </row>
    <row r="380" spans="1:21" x14ac:dyDescent="0.25">
      <c r="A380" t="s">
        <v>2182</v>
      </c>
      <c r="B380" s="9">
        <v>45535</v>
      </c>
      <c r="C380">
        <v>8</v>
      </c>
      <c r="D380">
        <v>2024</v>
      </c>
      <c r="E380" t="s">
        <v>423</v>
      </c>
      <c r="F380" t="str">
        <f>VLOOKUP(E380,Customer_Dim!A:F,4,TRUE)</f>
        <v>Female</v>
      </c>
      <c r="G380">
        <f>VLOOKUP(E380,Customer_Dim!A:F,3,TRUE)</f>
        <v>64</v>
      </c>
      <c r="H380" t="s">
        <v>1538</v>
      </c>
      <c r="I380" t="str">
        <f>VLOOKUP(H380,Product_Dim!A:C,2,TRUE)</f>
        <v>Men's Sports Shorts</v>
      </c>
      <c r="J380" t="str">
        <f>VLOOKUP(H380,Product_Dim!A:C,3,TRUE)</f>
        <v>Clothing</v>
      </c>
      <c r="K380" t="str">
        <f>VLOOKUP(H380,Product_Dim!A:D,4,TRUE)</f>
        <v>Bottoms</v>
      </c>
      <c r="L380" t="s">
        <v>1788</v>
      </c>
      <c r="M380" t="str">
        <f>VLOOKUP(L380,Store_Dim!A:E,2,TRUE)</f>
        <v>Guerrero-Schmitt</v>
      </c>
      <c r="N380" t="str">
        <f>VLOOKUP(L380,Store_Dim!A:E,3,TRUE)</f>
        <v>East</v>
      </c>
      <c r="O380" t="str">
        <f>VLOOKUP(L380,Store_Dim!A:E,4,TRUE)</f>
        <v>East Stevechester</v>
      </c>
      <c r="P380" t="str">
        <f>VLOOKUP(L380,Store_Dim!A:E,5,TRUE)</f>
        <v>Flagship</v>
      </c>
      <c r="Q380" t="s">
        <v>1807</v>
      </c>
      <c r="R380">
        <v>4</v>
      </c>
      <c r="S380" s="7">
        <v>0.29000000000000004</v>
      </c>
      <c r="T380" s="11">
        <f t="shared" si="5"/>
        <v>241.32</v>
      </c>
      <c r="U380" s="11">
        <v>685.34879999999998</v>
      </c>
    </row>
    <row r="381" spans="1:21" hidden="1" x14ac:dyDescent="0.25">
      <c r="A381" t="s">
        <v>2183</v>
      </c>
      <c r="B381" s="9">
        <v>45240</v>
      </c>
      <c r="C381">
        <v>11</v>
      </c>
      <c r="D381">
        <v>2023</v>
      </c>
      <c r="E381" t="s">
        <v>758</v>
      </c>
      <c r="F381" t="str">
        <f>VLOOKUP(E381,Customer_Dim!A:F,4,TRUE)</f>
        <v>Female</v>
      </c>
      <c r="G381">
        <f>VLOOKUP(E381,Customer_Dim!A:F,3,TRUE)</f>
        <v>58</v>
      </c>
      <c r="H381" t="s">
        <v>1682</v>
      </c>
      <c r="I381" t="str">
        <f>VLOOKUP(H381,Product_Dim!A:C,2,TRUE)</f>
        <v>Essential Oil Diffuser</v>
      </c>
      <c r="J381" t="str">
        <f>VLOOKUP(H381,Product_Dim!A:C,3,TRUE)</f>
        <v>Home</v>
      </c>
      <c r="K381" t="str">
        <f>VLOOKUP(H381,Product_Dim!A:D,4,TRUE)</f>
        <v>Decor</v>
      </c>
      <c r="L381" t="s">
        <v>1735</v>
      </c>
      <c r="M381" t="str">
        <f>VLOOKUP(L381,Store_Dim!A:E,2,TRUE)</f>
        <v>Martinez, Adkins and Johnson</v>
      </c>
      <c r="N381" t="str">
        <f>VLOOKUP(L381,Store_Dim!A:E,3,TRUE)</f>
        <v>North</v>
      </c>
      <c r="O381" t="str">
        <f>VLOOKUP(L381,Store_Dim!A:E,4,TRUE)</f>
        <v>Danielmouth</v>
      </c>
      <c r="P381" t="str">
        <f>VLOOKUP(L381,Store_Dim!A:E,5,TRUE)</f>
        <v>Flagship</v>
      </c>
      <c r="Q381" t="s">
        <v>1807</v>
      </c>
      <c r="R381">
        <v>3</v>
      </c>
      <c r="S381" s="7">
        <v>6.0000000000000053E-2</v>
      </c>
      <c r="T381" s="11">
        <f t="shared" si="5"/>
        <v>636.03</v>
      </c>
      <c r="U381" s="11">
        <v>1793.6045999999999</v>
      </c>
    </row>
    <row r="382" spans="1:21" hidden="1" x14ac:dyDescent="0.25">
      <c r="A382" t="s">
        <v>2184</v>
      </c>
      <c r="B382" s="9">
        <v>45275</v>
      </c>
      <c r="C382">
        <v>12</v>
      </c>
      <c r="D382">
        <v>2023</v>
      </c>
      <c r="E382" t="s">
        <v>336</v>
      </c>
      <c r="F382" t="str">
        <f>VLOOKUP(E382,Customer_Dim!A:F,4,TRUE)</f>
        <v>Female</v>
      </c>
      <c r="G382">
        <f>VLOOKUP(E382,Customer_Dim!A:F,3,TRUE)</f>
        <v>30</v>
      </c>
      <c r="H382" t="s">
        <v>1531</v>
      </c>
      <c r="I382" t="str">
        <f>VLOOKUP(H382,Product_Dim!A:C,2,TRUE)</f>
        <v>Portable Power Bank</v>
      </c>
      <c r="J382" t="str">
        <f>VLOOKUP(H382,Product_Dim!A:C,3,TRUE)</f>
        <v>Electronics</v>
      </c>
      <c r="K382" t="str">
        <f>VLOOKUP(H382,Product_Dim!A:D,4,TRUE)</f>
        <v>Mobile</v>
      </c>
      <c r="L382" t="s">
        <v>1791</v>
      </c>
      <c r="M382" t="str">
        <f>VLOOKUP(L382,Store_Dim!A:E,2,TRUE)</f>
        <v>Mann-Austin</v>
      </c>
      <c r="N382" t="str">
        <f>VLOOKUP(L382,Store_Dim!A:E,3,TRUE)</f>
        <v>East</v>
      </c>
      <c r="O382" t="str">
        <f>VLOOKUP(L382,Store_Dim!A:E,4,TRUE)</f>
        <v>Vasquezborough</v>
      </c>
      <c r="P382" t="str">
        <f>VLOOKUP(L382,Store_Dim!A:E,5,TRUE)</f>
        <v>Online</v>
      </c>
      <c r="Q382" t="s">
        <v>1802</v>
      </c>
      <c r="R382">
        <v>4</v>
      </c>
      <c r="S382" s="7">
        <v>0.14999999999999991</v>
      </c>
      <c r="T382" s="11">
        <f t="shared" si="5"/>
        <v>603.30999999999995</v>
      </c>
      <c r="U382" s="11">
        <v>2051.2539999999999</v>
      </c>
    </row>
    <row r="383" spans="1:21" x14ac:dyDescent="0.25">
      <c r="A383" t="s">
        <v>2185</v>
      </c>
      <c r="B383" s="9">
        <v>45427</v>
      </c>
      <c r="C383">
        <v>5</v>
      </c>
      <c r="D383">
        <v>2024</v>
      </c>
      <c r="E383" t="s">
        <v>269</v>
      </c>
      <c r="F383" t="str">
        <f>VLOOKUP(E383,Customer_Dim!A:F,4,TRUE)</f>
        <v>Female</v>
      </c>
      <c r="G383">
        <f>VLOOKUP(E383,Customer_Dim!A:F,3,TRUE)</f>
        <v>61</v>
      </c>
      <c r="H383" t="s">
        <v>1704</v>
      </c>
      <c r="I383" t="str">
        <f>VLOOKUP(H383,Product_Dim!A:C,2,TRUE)</f>
        <v>Face Foundation Kit</v>
      </c>
      <c r="J383" t="str">
        <f>VLOOKUP(H383,Product_Dim!A:C,3,TRUE)</f>
        <v>Beauty</v>
      </c>
      <c r="K383" t="str">
        <f>VLOOKUP(H383,Product_Dim!A:D,4,TRUE)</f>
        <v>Makeup</v>
      </c>
      <c r="L383" t="s">
        <v>1767</v>
      </c>
      <c r="M383" t="str">
        <f>VLOOKUP(L383,Store_Dim!A:E,2,TRUE)</f>
        <v>Martinez, Adkins and Johnson</v>
      </c>
      <c r="N383" t="str">
        <f>VLOOKUP(L383,Store_Dim!A:E,3,TRUE)</f>
        <v>North</v>
      </c>
      <c r="O383" t="str">
        <f>VLOOKUP(L383,Store_Dim!A:E,4,TRUE)</f>
        <v>Danielmouth</v>
      </c>
      <c r="P383" t="str">
        <f>VLOOKUP(L383,Store_Dim!A:E,5,TRUE)</f>
        <v>Flagship</v>
      </c>
      <c r="Q383" t="s">
        <v>1807</v>
      </c>
      <c r="R383">
        <v>3</v>
      </c>
      <c r="S383" s="7">
        <v>0.26999999999999991</v>
      </c>
      <c r="T383" s="11">
        <f t="shared" si="5"/>
        <v>437.95999999999981</v>
      </c>
      <c r="U383" s="11">
        <v>959.13239999999973</v>
      </c>
    </row>
    <row r="384" spans="1:21" x14ac:dyDescent="0.25">
      <c r="A384" t="s">
        <v>2186</v>
      </c>
      <c r="B384" s="9">
        <v>45322</v>
      </c>
      <c r="C384">
        <v>1</v>
      </c>
      <c r="D384">
        <v>2024</v>
      </c>
      <c r="E384" t="s">
        <v>669</v>
      </c>
      <c r="F384" t="str">
        <f>VLOOKUP(E384,Customer_Dim!A:F,4,TRUE)</f>
        <v>Male</v>
      </c>
      <c r="G384">
        <f>VLOOKUP(E384,Customer_Dim!A:F,3,TRUE)</f>
        <v>54</v>
      </c>
      <c r="H384" t="s">
        <v>1594</v>
      </c>
      <c r="I384" t="str">
        <f>VLOOKUP(H384,Product_Dim!A:C,2,TRUE)</f>
        <v>Gaming Mechanical Keyboard</v>
      </c>
      <c r="J384" t="str">
        <f>VLOOKUP(H384,Product_Dim!A:C,3,TRUE)</f>
        <v>Electronics</v>
      </c>
      <c r="K384" t="str">
        <f>VLOOKUP(H384,Product_Dim!A:D,4,TRUE)</f>
        <v>Computer</v>
      </c>
      <c r="L384" t="s">
        <v>1747</v>
      </c>
      <c r="M384" t="str">
        <f>VLOOKUP(L384,Store_Dim!A:E,2,TRUE)</f>
        <v>Mann-Austin</v>
      </c>
      <c r="N384" t="str">
        <f>VLOOKUP(L384,Store_Dim!A:E,3,TRUE)</f>
        <v>East</v>
      </c>
      <c r="O384" t="str">
        <f>VLOOKUP(L384,Store_Dim!A:E,4,TRUE)</f>
        <v>Vasquezborough</v>
      </c>
      <c r="P384" t="str">
        <f>VLOOKUP(L384,Store_Dim!A:E,5,TRUE)</f>
        <v>Online</v>
      </c>
      <c r="Q384" t="s">
        <v>1807</v>
      </c>
      <c r="R384">
        <v>2</v>
      </c>
      <c r="S384" s="7">
        <v>7.999999999999996E-2</v>
      </c>
      <c r="T384" s="11">
        <f t="shared" si="5"/>
        <v>56.91</v>
      </c>
      <c r="U384" s="11">
        <v>104.7144</v>
      </c>
    </row>
    <row r="385" spans="1:21" hidden="1" x14ac:dyDescent="0.25">
      <c r="A385" t="s">
        <v>2187</v>
      </c>
      <c r="B385" s="9">
        <v>45266</v>
      </c>
      <c r="C385">
        <v>12</v>
      </c>
      <c r="D385">
        <v>2023</v>
      </c>
      <c r="E385" t="s">
        <v>1036</v>
      </c>
      <c r="F385" t="str">
        <f>VLOOKUP(E385,Customer_Dim!A:F,4,TRUE)</f>
        <v>Female</v>
      </c>
      <c r="G385">
        <f>VLOOKUP(E385,Customer_Dim!A:F,3,TRUE)</f>
        <v>50</v>
      </c>
      <c r="H385" t="s">
        <v>1678</v>
      </c>
      <c r="I385" t="str">
        <f>VLOOKUP(H385,Product_Dim!A:C,2,TRUE)</f>
        <v>Wireless Mouse</v>
      </c>
      <c r="J385" t="str">
        <f>VLOOKUP(H385,Product_Dim!A:C,3,TRUE)</f>
        <v>Electronics</v>
      </c>
      <c r="K385" t="str">
        <f>VLOOKUP(H385,Product_Dim!A:D,4,TRUE)</f>
        <v>Computer</v>
      </c>
      <c r="L385" t="s">
        <v>1754</v>
      </c>
      <c r="M385" t="str">
        <f>VLOOKUP(L385,Store_Dim!A:E,2,TRUE)</f>
        <v>Mann-Austin</v>
      </c>
      <c r="N385" t="str">
        <f>VLOOKUP(L385,Store_Dim!A:E,3,TRUE)</f>
        <v>East</v>
      </c>
      <c r="O385" t="str">
        <f>VLOOKUP(L385,Store_Dim!A:E,4,TRUE)</f>
        <v>Vasquezborough</v>
      </c>
      <c r="P385" t="str">
        <f>VLOOKUP(L385,Store_Dim!A:E,5,TRUE)</f>
        <v>Online</v>
      </c>
      <c r="Q385" t="s">
        <v>1802</v>
      </c>
      <c r="R385">
        <v>1</v>
      </c>
      <c r="S385" s="7">
        <v>9.9999999999999867E-2</v>
      </c>
      <c r="T385" s="11">
        <f t="shared" si="5"/>
        <v>141.78999999999996</v>
      </c>
      <c r="U385" s="11">
        <v>127.61099999999999</v>
      </c>
    </row>
    <row r="386" spans="1:21" x14ac:dyDescent="0.25">
      <c r="A386" t="s">
        <v>2188</v>
      </c>
      <c r="B386" s="9">
        <v>45302</v>
      </c>
      <c r="C386">
        <v>1</v>
      </c>
      <c r="D386">
        <v>2024</v>
      </c>
      <c r="E386" t="s">
        <v>1467</v>
      </c>
      <c r="F386" t="str">
        <f>VLOOKUP(E386,Customer_Dim!A:F,4,TRUE)</f>
        <v>Male</v>
      </c>
      <c r="G386">
        <f>VLOOKUP(E386,Customer_Dim!A:F,3,TRUE)</f>
        <v>48</v>
      </c>
      <c r="H386" t="s">
        <v>1543</v>
      </c>
      <c r="I386" t="str">
        <f>VLOOKUP(H386,Product_Dim!A:C,2,TRUE)</f>
        <v>Face Foundation Kit</v>
      </c>
      <c r="J386" t="str">
        <f>VLOOKUP(H386,Product_Dim!A:C,3,TRUE)</f>
        <v>Beauty</v>
      </c>
      <c r="K386" t="str">
        <f>VLOOKUP(H386,Product_Dim!A:D,4,TRUE)</f>
        <v>Makeup</v>
      </c>
      <c r="L386" t="s">
        <v>1779</v>
      </c>
      <c r="M386" t="str">
        <f>VLOOKUP(L386,Store_Dim!A:E,2,TRUE)</f>
        <v>Shelton PLC</v>
      </c>
      <c r="N386" t="str">
        <f>VLOOKUP(L386,Store_Dim!A:E,3,TRUE)</f>
        <v>North</v>
      </c>
      <c r="O386" t="str">
        <f>VLOOKUP(L386,Store_Dim!A:E,4,TRUE)</f>
        <v>East Jenniferstad</v>
      </c>
      <c r="P386" t="str">
        <f>VLOOKUP(L386,Store_Dim!A:E,5,TRUE)</f>
        <v>Flagship</v>
      </c>
      <c r="Q386" t="s">
        <v>1807</v>
      </c>
      <c r="R386">
        <v>4</v>
      </c>
      <c r="S386" s="7">
        <v>0.16000000000000003</v>
      </c>
      <c r="T386" s="11">
        <f t="shared" ref="T386:T449" si="6" xml:space="preserve"> U386/ (R386 * (1 - S386))</f>
        <v>355.14000000000004</v>
      </c>
      <c r="U386" s="11">
        <v>1193.2704000000001</v>
      </c>
    </row>
    <row r="387" spans="1:21" hidden="1" x14ac:dyDescent="0.25">
      <c r="A387" t="s">
        <v>2189</v>
      </c>
      <c r="B387" s="9">
        <v>45907</v>
      </c>
      <c r="C387">
        <v>9</v>
      </c>
      <c r="D387">
        <v>2025</v>
      </c>
      <c r="E387" t="s">
        <v>678</v>
      </c>
      <c r="F387" t="str">
        <f>VLOOKUP(E387,Customer_Dim!A:F,4,TRUE)</f>
        <v>Female</v>
      </c>
      <c r="G387">
        <f>VLOOKUP(E387,Customer_Dim!A:F,3,TRUE)</f>
        <v>20</v>
      </c>
      <c r="H387" t="s">
        <v>1602</v>
      </c>
      <c r="I387" t="str">
        <f>VLOOKUP(H387,Product_Dim!A:C,2,TRUE)</f>
        <v>Sports Water Hydration Pack</v>
      </c>
      <c r="J387" t="str">
        <f>VLOOKUP(H387,Product_Dim!A:C,3,TRUE)</f>
        <v>Sports</v>
      </c>
      <c r="K387" t="str">
        <f>VLOOKUP(H387,Product_Dim!A:D,4,TRUE)</f>
        <v>Outdoor</v>
      </c>
      <c r="L387" t="s">
        <v>1754</v>
      </c>
      <c r="M387" t="str">
        <f>VLOOKUP(L387,Store_Dim!A:E,2,TRUE)</f>
        <v>Mann-Austin</v>
      </c>
      <c r="N387" t="str">
        <f>VLOOKUP(L387,Store_Dim!A:E,3,TRUE)</f>
        <v>East</v>
      </c>
      <c r="O387" t="str">
        <f>VLOOKUP(L387,Store_Dim!A:E,4,TRUE)</f>
        <v>Vasquezborough</v>
      </c>
      <c r="P387" t="str">
        <f>VLOOKUP(L387,Store_Dim!A:E,5,TRUE)</f>
        <v>Online</v>
      </c>
      <c r="Q387" t="s">
        <v>1807</v>
      </c>
      <c r="R387">
        <v>4</v>
      </c>
      <c r="S387" s="7">
        <v>0.15000000000000002</v>
      </c>
      <c r="T387" s="11">
        <f t="shared" si="6"/>
        <v>960.38</v>
      </c>
      <c r="U387" s="11">
        <v>3265.2919999999999</v>
      </c>
    </row>
    <row r="388" spans="1:21" x14ac:dyDescent="0.25">
      <c r="A388" t="s">
        <v>2190</v>
      </c>
      <c r="B388" s="9">
        <v>45433</v>
      </c>
      <c r="C388">
        <v>5</v>
      </c>
      <c r="D388">
        <v>2024</v>
      </c>
      <c r="E388" t="s">
        <v>1287</v>
      </c>
      <c r="F388" t="str">
        <f>VLOOKUP(E388,Customer_Dim!A:F,4,TRUE)</f>
        <v>Male</v>
      </c>
      <c r="G388">
        <f>VLOOKUP(E388,Customer_Dim!A:F,3,TRUE)</f>
        <v>60</v>
      </c>
      <c r="H388" t="s">
        <v>1664</v>
      </c>
      <c r="I388" t="str">
        <f>VLOOKUP(H388,Product_Dim!A:C,2,TRUE)</f>
        <v>Men's Sports Shorts</v>
      </c>
      <c r="J388" t="str">
        <f>VLOOKUP(H388,Product_Dim!A:C,3,TRUE)</f>
        <v>Clothing</v>
      </c>
      <c r="K388" t="str">
        <f>VLOOKUP(H388,Product_Dim!A:D,4,TRUE)</f>
        <v>Bottoms</v>
      </c>
      <c r="L388" t="s">
        <v>1782</v>
      </c>
      <c r="M388" t="str">
        <f>VLOOKUP(L388,Store_Dim!A:E,2,TRUE)</f>
        <v>Frederick-Wright</v>
      </c>
      <c r="N388" t="str">
        <f>VLOOKUP(L388,Store_Dim!A:E,3,TRUE)</f>
        <v>West</v>
      </c>
      <c r="O388" t="str">
        <f>VLOOKUP(L388,Store_Dim!A:E,4,TRUE)</f>
        <v>New Jimmymouth</v>
      </c>
      <c r="P388" t="str">
        <f>VLOOKUP(L388,Store_Dim!A:E,5,TRUE)</f>
        <v>Flagship</v>
      </c>
      <c r="Q388" t="s">
        <v>1804</v>
      </c>
      <c r="R388">
        <v>3</v>
      </c>
      <c r="S388" s="7">
        <v>6.0000000000000053E-2</v>
      </c>
      <c r="T388" s="11">
        <f t="shared" si="6"/>
        <v>847.21</v>
      </c>
      <c r="U388" s="11">
        <v>2389.1322</v>
      </c>
    </row>
    <row r="389" spans="1:21" hidden="1" x14ac:dyDescent="0.25">
      <c r="A389" t="s">
        <v>2191</v>
      </c>
      <c r="B389" s="9">
        <v>45892</v>
      </c>
      <c r="C389">
        <v>8</v>
      </c>
      <c r="D389">
        <v>2025</v>
      </c>
      <c r="E389" t="s">
        <v>238</v>
      </c>
      <c r="F389" t="str">
        <f>VLOOKUP(E389,Customer_Dim!A:F,4,TRUE)</f>
        <v>Female</v>
      </c>
      <c r="G389">
        <f>VLOOKUP(E389,Customer_Dim!A:F,3,TRUE)</f>
        <v>27</v>
      </c>
      <c r="H389" t="s">
        <v>1686</v>
      </c>
      <c r="I389" t="str">
        <f>VLOOKUP(H389,Product_Dim!A:C,2,TRUE)</f>
        <v>Wall-Mounted Spice Rack</v>
      </c>
      <c r="J389" t="str">
        <f>VLOOKUP(H389,Product_Dim!A:C,3,TRUE)</f>
        <v>Home</v>
      </c>
      <c r="K389" t="str">
        <f>VLOOKUP(H389,Product_Dim!A:D,4,TRUE)</f>
        <v>Kitchen</v>
      </c>
      <c r="L389" t="s">
        <v>1767</v>
      </c>
      <c r="M389" t="str">
        <f>VLOOKUP(L389,Store_Dim!A:E,2,TRUE)</f>
        <v>Martinez, Adkins and Johnson</v>
      </c>
      <c r="N389" t="str">
        <f>VLOOKUP(L389,Store_Dim!A:E,3,TRUE)</f>
        <v>North</v>
      </c>
      <c r="O389" t="str">
        <f>VLOOKUP(L389,Store_Dim!A:E,4,TRUE)</f>
        <v>Danielmouth</v>
      </c>
      <c r="P389" t="str">
        <f>VLOOKUP(L389,Store_Dim!A:E,5,TRUE)</f>
        <v>Flagship</v>
      </c>
      <c r="Q389" t="s">
        <v>1807</v>
      </c>
      <c r="R389">
        <v>4</v>
      </c>
      <c r="S389" s="7">
        <v>8.0000000000000071E-2</v>
      </c>
      <c r="T389" s="11">
        <f t="shared" si="6"/>
        <v>773.81000000000006</v>
      </c>
      <c r="U389" s="11">
        <v>2847.6208000000001</v>
      </c>
    </row>
    <row r="390" spans="1:21" hidden="1" x14ac:dyDescent="0.25">
      <c r="A390" t="s">
        <v>2192</v>
      </c>
      <c r="B390" s="9">
        <v>45780</v>
      </c>
      <c r="C390">
        <v>5</v>
      </c>
      <c r="D390">
        <v>2025</v>
      </c>
      <c r="E390" t="s">
        <v>5</v>
      </c>
      <c r="F390" t="str">
        <f>VLOOKUP(E390,Customer_Dim!A:F,4,TRUE)</f>
        <v>Male</v>
      </c>
      <c r="G390">
        <f>VLOOKUP(E390,Customer_Dim!A:F,3,TRUE)</f>
        <v>55</v>
      </c>
      <c r="H390" t="s">
        <v>1652</v>
      </c>
      <c r="I390" t="str">
        <f>VLOOKUP(H390,Product_Dim!A:C,2,TRUE)</f>
        <v>Organic Sunscreen Lotion</v>
      </c>
      <c r="J390" t="str">
        <f>VLOOKUP(H390,Product_Dim!A:C,3,TRUE)</f>
        <v>Beauty</v>
      </c>
      <c r="K390" t="str">
        <f>VLOOKUP(H390,Product_Dim!A:D,4,TRUE)</f>
        <v>Skincare</v>
      </c>
      <c r="L390" t="s">
        <v>1782</v>
      </c>
      <c r="M390" t="str">
        <f>VLOOKUP(L390,Store_Dim!A:E,2,TRUE)</f>
        <v>Frederick-Wright</v>
      </c>
      <c r="N390" t="str">
        <f>VLOOKUP(L390,Store_Dim!A:E,3,TRUE)</f>
        <v>West</v>
      </c>
      <c r="O390" t="str">
        <f>VLOOKUP(L390,Store_Dim!A:E,4,TRUE)</f>
        <v>New Jimmymouth</v>
      </c>
      <c r="P390" t="str">
        <f>VLOOKUP(L390,Store_Dim!A:E,5,TRUE)</f>
        <v>Flagship</v>
      </c>
      <c r="Q390" t="s">
        <v>1804</v>
      </c>
      <c r="R390">
        <v>1</v>
      </c>
      <c r="S390" s="7">
        <v>9.9999999999999978E-2</v>
      </c>
      <c r="T390" s="11">
        <f t="shared" si="6"/>
        <v>664.71</v>
      </c>
      <c r="U390" s="11">
        <v>598.23900000000003</v>
      </c>
    </row>
    <row r="391" spans="1:21" hidden="1" x14ac:dyDescent="0.25">
      <c r="A391" t="s">
        <v>2193</v>
      </c>
      <c r="B391" s="9">
        <v>45233</v>
      </c>
      <c r="C391">
        <v>11</v>
      </c>
      <c r="D391">
        <v>2023</v>
      </c>
      <c r="E391" t="s">
        <v>1075</v>
      </c>
      <c r="F391" t="str">
        <f>VLOOKUP(E391,Customer_Dim!A:F,4,TRUE)</f>
        <v>Female</v>
      </c>
      <c r="G391">
        <f>VLOOKUP(E391,Customer_Dim!A:F,3,TRUE)</f>
        <v>39</v>
      </c>
      <c r="H391" t="s">
        <v>1600</v>
      </c>
      <c r="I391" t="str">
        <f>VLOOKUP(H391,Product_Dim!A:C,2,TRUE)</f>
        <v>Men's Casual Sneakers</v>
      </c>
      <c r="J391" t="str">
        <f>VLOOKUP(H391,Product_Dim!A:C,3,TRUE)</f>
        <v>Clothing</v>
      </c>
      <c r="K391" t="str">
        <f>VLOOKUP(H391,Product_Dim!A:D,4,TRUE)</f>
        <v>Footwear</v>
      </c>
      <c r="L391" t="s">
        <v>1757</v>
      </c>
      <c r="M391" t="str">
        <f>VLOOKUP(L391,Store_Dim!A:E,2,TRUE)</f>
        <v>Mann-Austin</v>
      </c>
      <c r="N391" t="str">
        <f>VLOOKUP(L391,Store_Dim!A:E,3,TRUE)</f>
        <v>East</v>
      </c>
      <c r="O391" t="str">
        <f>VLOOKUP(L391,Store_Dim!A:E,4,TRUE)</f>
        <v>Vasquezborough</v>
      </c>
      <c r="P391" t="str">
        <f>VLOOKUP(L391,Store_Dim!A:E,5,TRUE)</f>
        <v>Online</v>
      </c>
      <c r="Q391" t="s">
        <v>1804</v>
      </c>
      <c r="R391">
        <v>4</v>
      </c>
      <c r="S391" s="7">
        <v>7.0000000000000062E-2</v>
      </c>
      <c r="T391" s="11">
        <f t="shared" si="6"/>
        <v>482.06000000000006</v>
      </c>
      <c r="U391" s="11">
        <v>1793.2632000000001</v>
      </c>
    </row>
    <row r="392" spans="1:21" hidden="1" x14ac:dyDescent="0.25">
      <c r="A392" t="s">
        <v>2194</v>
      </c>
      <c r="B392" s="9">
        <v>45742</v>
      </c>
      <c r="C392">
        <v>3</v>
      </c>
      <c r="D392">
        <v>2025</v>
      </c>
      <c r="E392" t="s">
        <v>313</v>
      </c>
      <c r="F392" t="str">
        <f>VLOOKUP(E392,Customer_Dim!A:F,4,TRUE)</f>
        <v>Male</v>
      </c>
      <c r="G392">
        <f>VLOOKUP(E392,Customer_Dim!A:F,3,TRUE)</f>
        <v>43</v>
      </c>
      <c r="H392" t="s">
        <v>1640</v>
      </c>
      <c r="I392" t="str">
        <f>VLOOKUP(H392,Product_Dim!A:C,2,TRUE)</f>
        <v>Foam Roller</v>
      </c>
      <c r="J392" t="str">
        <f>VLOOKUP(H392,Product_Dim!A:C,3,TRUE)</f>
        <v>Sports</v>
      </c>
      <c r="K392" t="str">
        <f>VLOOKUP(H392,Product_Dim!A:D,4,TRUE)</f>
        <v>Fitness</v>
      </c>
      <c r="L392" t="s">
        <v>1744</v>
      </c>
      <c r="M392" t="str">
        <f>VLOOKUP(L392,Store_Dim!A:E,2,TRUE)</f>
        <v>Mann-Austin</v>
      </c>
      <c r="N392" t="str">
        <f>VLOOKUP(L392,Store_Dim!A:E,3,TRUE)</f>
        <v>East</v>
      </c>
      <c r="O392" t="str">
        <f>VLOOKUP(L392,Store_Dim!A:E,4,TRUE)</f>
        <v>Vasquezborough</v>
      </c>
      <c r="P392" t="str">
        <f>VLOOKUP(L392,Store_Dim!A:E,5,TRUE)</f>
        <v>Online</v>
      </c>
      <c r="Q392" t="s">
        <v>1804</v>
      </c>
      <c r="R392">
        <v>4</v>
      </c>
      <c r="S392" s="7">
        <v>0.18999999999999995</v>
      </c>
      <c r="T392" s="11">
        <f t="shared" si="6"/>
        <v>995.54999999999984</v>
      </c>
      <c r="U392" s="11">
        <v>3225.5819999999999</v>
      </c>
    </row>
    <row r="393" spans="1:21" x14ac:dyDescent="0.25">
      <c r="A393" t="s">
        <v>2195</v>
      </c>
      <c r="B393" s="9">
        <v>45478</v>
      </c>
      <c r="C393">
        <v>7</v>
      </c>
      <c r="D393">
        <v>2024</v>
      </c>
      <c r="E393" t="s">
        <v>470</v>
      </c>
      <c r="F393" t="str">
        <f>VLOOKUP(E393,Customer_Dim!A:F,4,TRUE)</f>
        <v>Male</v>
      </c>
      <c r="G393">
        <f>VLOOKUP(E393,Customer_Dim!A:F,3,TRUE)</f>
        <v>30</v>
      </c>
      <c r="H393" t="s">
        <v>1712</v>
      </c>
      <c r="I393" t="str">
        <f>VLOOKUP(H393,Product_Dim!A:C,2,TRUE)</f>
        <v>USB-C Laptop Charger</v>
      </c>
      <c r="J393" t="str">
        <f>VLOOKUP(H393,Product_Dim!A:C,3,TRUE)</f>
        <v>Electronics</v>
      </c>
      <c r="K393" t="str">
        <f>VLOOKUP(H393,Product_Dim!A:D,4,TRUE)</f>
        <v>Computer</v>
      </c>
      <c r="L393" t="s">
        <v>1775</v>
      </c>
      <c r="M393" t="str">
        <f>VLOOKUP(L393,Store_Dim!A:E,2,TRUE)</f>
        <v>Martinez, Adkins and Johnson</v>
      </c>
      <c r="N393" t="str">
        <f>VLOOKUP(L393,Store_Dim!A:E,3,TRUE)</f>
        <v>North</v>
      </c>
      <c r="O393" t="str">
        <f>VLOOKUP(L393,Store_Dim!A:E,4,TRUE)</f>
        <v>Danielmouth</v>
      </c>
      <c r="P393" t="str">
        <f>VLOOKUP(L393,Store_Dim!A:E,5,TRUE)</f>
        <v>Flagship</v>
      </c>
      <c r="Q393" t="s">
        <v>1804</v>
      </c>
      <c r="R393">
        <v>2</v>
      </c>
      <c r="S393" s="7">
        <v>0.27</v>
      </c>
      <c r="T393" s="11">
        <f t="shared" si="6"/>
        <v>153.84</v>
      </c>
      <c r="U393" s="11">
        <v>224.60640000000001</v>
      </c>
    </row>
    <row r="394" spans="1:21" hidden="1" x14ac:dyDescent="0.25">
      <c r="A394" t="s">
        <v>2196</v>
      </c>
      <c r="B394" s="9">
        <v>45789</v>
      </c>
      <c r="C394">
        <v>5</v>
      </c>
      <c r="D394">
        <v>2025</v>
      </c>
      <c r="E394" t="s">
        <v>506</v>
      </c>
      <c r="F394" t="str">
        <f>VLOOKUP(E394,Customer_Dim!A:F,4,TRUE)</f>
        <v>Male</v>
      </c>
      <c r="G394">
        <f>VLOOKUP(E394,Customer_Dim!A:F,3,TRUE)</f>
        <v>31</v>
      </c>
      <c r="H394" t="s">
        <v>1682</v>
      </c>
      <c r="I394" t="str">
        <f>VLOOKUP(H394,Product_Dim!A:C,2,TRUE)</f>
        <v>Essential Oil Diffuser</v>
      </c>
      <c r="J394" t="str">
        <f>VLOOKUP(H394,Product_Dim!A:C,3,TRUE)</f>
        <v>Home</v>
      </c>
      <c r="K394" t="str">
        <f>VLOOKUP(H394,Product_Dim!A:D,4,TRUE)</f>
        <v>Decor</v>
      </c>
      <c r="L394" t="s">
        <v>1754</v>
      </c>
      <c r="M394" t="str">
        <f>VLOOKUP(L394,Store_Dim!A:E,2,TRUE)</f>
        <v>Mann-Austin</v>
      </c>
      <c r="N394" t="str">
        <f>VLOOKUP(L394,Store_Dim!A:E,3,TRUE)</f>
        <v>East</v>
      </c>
      <c r="O394" t="str">
        <f>VLOOKUP(L394,Store_Dim!A:E,4,TRUE)</f>
        <v>Vasquezborough</v>
      </c>
      <c r="P394" t="str">
        <f>VLOOKUP(L394,Store_Dim!A:E,5,TRUE)</f>
        <v>Online</v>
      </c>
      <c r="Q394" t="s">
        <v>1807</v>
      </c>
      <c r="R394">
        <v>3</v>
      </c>
      <c r="S394" s="7">
        <v>0.22999999999999998</v>
      </c>
      <c r="T394" s="11">
        <f t="shared" si="6"/>
        <v>362.10999999999996</v>
      </c>
      <c r="U394" s="11">
        <v>836.47409999999991</v>
      </c>
    </row>
    <row r="395" spans="1:21" x14ac:dyDescent="0.25">
      <c r="A395" t="s">
        <v>2197</v>
      </c>
      <c r="B395" s="9">
        <v>45561</v>
      </c>
      <c r="C395">
        <v>9</v>
      </c>
      <c r="D395">
        <v>2024</v>
      </c>
      <c r="E395" t="s">
        <v>1436</v>
      </c>
      <c r="F395" t="str">
        <f>VLOOKUP(E395,Customer_Dim!A:F,4,TRUE)</f>
        <v>Male</v>
      </c>
      <c r="G395">
        <f>VLOOKUP(E395,Customer_Dim!A:F,3,TRUE)</f>
        <v>42</v>
      </c>
      <c r="H395" t="s">
        <v>1612</v>
      </c>
      <c r="I395" t="str">
        <f>VLOOKUP(H395,Product_Dim!A:C,2,TRUE)</f>
        <v>USB External Hard Drive</v>
      </c>
      <c r="J395" t="str">
        <f>VLOOKUP(H395,Product_Dim!A:C,3,TRUE)</f>
        <v>Electronics</v>
      </c>
      <c r="K395" t="str">
        <f>VLOOKUP(H395,Product_Dim!A:D,4,TRUE)</f>
        <v>Computer</v>
      </c>
      <c r="L395" t="s">
        <v>1760</v>
      </c>
      <c r="M395" t="str">
        <f>VLOOKUP(L395,Store_Dim!A:E,2,TRUE)</f>
        <v>Mann-Austin</v>
      </c>
      <c r="N395" t="str">
        <f>VLOOKUP(L395,Store_Dim!A:E,3,TRUE)</f>
        <v>East</v>
      </c>
      <c r="O395" t="str">
        <f>VLOOKUP(L395,Store_Dim!A:E,4,TRUE)</f>
        <v>Vasquezborough</v>
      </c>
      <c r="P395" t="str">
        <f>VLOOKUP(L395,Store_Dim!A:E,5,TRUE)</f>
        <v>Online</v>
      </c>
      <c r="Q395" t="s">
        <v>1802</v>
      </c>
      <c r="R395">
        <v>3</v>
      </c>
      <c r="S395" s="7">
        <v>0.1100000000000001</v>
      </c>
      <c r="T395" s="11">
        <f t="shared" si="6"/>
        <v>112.26000000000002</v>
      </c>
      <c r="U395" s="11">
        <v>299.73420000000004</v>
      </c>
    </row>
    <row r="396" spans="1:21" x14ac:dyDescent="0.25">
      <c r="A396" t="s">
        <v>2198</v>
      </c>
      <c r="B396" s="9">
        <v>45378</v>
      </c>
      <c r="C396">
        <v>3</v>
      </c>
      <c r="D396">
        <v>2024</v>
      </c>
      <c r="E396" t="s">
        <v>654</v>
      </c>
      <c r="F396" t="str">
        <f>VLOOKUP(E396,Customer_Dim!A:F,4,TRUE)</f>
        <v>Male</v>
      </c>
      <c r="G396">
        <f>VLOOKUP(E396,Customer_Dim!A:F,3,TRUE)</f>
        <v>47</v>
      </c>
      <c r="H396" t="s">
        <v>1714</v>
      </c>
      <c r="I396" t="str">
        <f>VLOOKUP(H396,Product_Dim!A:C,2,TRUE)</f>
        <v>Vitamin E Body Lotion</v>
      </c>
      <c r="J396" t="str">
        <f>VLOOKUP(H396,Product_Dim!A:C,3,TRUE)</f>
        <v>Beauty</v>
      </c>
      <c r="K396" t="str">
        <f>VLOOKUP(H396,Product_Dim!A:D,4,TRUE)</f>
        <v>Skincare</v>
      </c>
      <c r="L396" t="s">
        <v>1791</v>
      </c>
      <c r="M396" t="str">
        <f>VLOOKUP(L396,Store_Dim!A:E,2,TRUE)</f>
        <v>Mann-Austin</v>
      </c>
      <c r="N396" t="str">
        <f>VLOOKUP(L396,Store_Dim!A:E,3,TRUE)</f>
        <v>East</v>
      </c>
      <c r="O396" t="str">
        <f>VLOOKUP(L396,Store_Dim!A:E,4,TRUE)</f>
        <v>Vasquezborough</v>
      </c>
      <c r="P396" t="str">
        <f>VLOOKUP(L396,Store_Dim!A:E,5,TRUE)</f>
        <v>Online</v>
      </c>
      <c r="Q396" t="s">
        <v>1807</v>
      </c>
      <c r="R396">
        <v>2</v>
      </c>
      <c r="S396" s="7">
        <v>6.0000000000000053E-2</v>
      </c>
      <c r="T396" s="11">
        <f t="shared" si="6"/>
        <v>962.81000000000006</v>
      </c>
      <c r="U396" s="11">
        <v>1810.0827999999999</v>
      </c>
    </row>
    <row r="397" spans="1:21" x14ac:dyDescent="0.25">
      <c r="A397" t="s">
        <v>2199</v>
      </c>
      <c r="B397" s="9">
        <v>45308</v>
      </c>
      <c r="C397">
        <v>1</v>
      </c>
      <c r="D397">
        <v>2024</v>
      </c>
      <c r="E397" t="s">
        <v>684</v>
      </c>
      <c r="F397" t="str">
        <f>VLOOKUP(E397,Customer_Dim!A:F,4,TRUE)</f>
        <v>Female</v>
      </c>
      <c r="G397">
        <f>VLOOKUP(E397,Customer_Dim!A:F,3,TRUE)</f>
        <v>42</v>
      </c>
      <c r="H397" t="s">
        <v>1568</v>
      </c>
      <c r="I397" t="str">
        <f>VLOOKUP(H397,Product_Dim!A:C,2,TRUE)</f>
        <v>Multi-Purpose Storage Box</v>
      </c>
      <c r="J397" t="str">
        <f>VLOOKUP(H397,Product_Dim!A:C,3,TRUE)</f>
        <v>Home</v>
      </c>
      <c r="K397" t="str">
        <f>VLOOKUP(H397,Product_Dim!A:D,4,TRUE)</f>
        <v>Storage</v>
      </c>
      <c r="L397" t="s">
        <v>1730</v>
      </c>
      <c r="M397" t="str">
        <f>VLOOKUP(L397,Store_Dim!A:E,2,TRUE)</f>
        <v>Rivera-Warner</v>
      </c>
      <c r="N397" t="str">
        <f>VLOOKUP(L397,Store_Dim!A:E,3,TRUE)</f>
        <v>East</v>
      </c>
      <c r="O397" t="str">
        <f>VLOOKUP(L397,Store_Dim!A:E,4,TRUE)</f>
        <v>Washingtonfurt</v>
      </c>
      <c r="P397" t="str">
        <f>VLOOKUP(L397,Store_Dim!A:E,5,TRUE)</f>
        <v>Flagship</v>
      </c>
      <c r="Q397" t="s">
        <v>1802</v>
      </c>
      <c r="R397">
        <v>4</v>
      </c>
      <c r="S397" s="7">
        <v>0.12</v>
      </c>
      <c r="T397" s="11">
        <f t="shared" si="6"/>
        <v>276.23</v>
      </c>
      <c r="U397" s="11">
        <v>972.32960000000003</v>
      </c>
    </row>
    <row r="398" spans="1:21" x14ac:dyDescent="0.25">
      <c r="A398" t="s">
        <v>2200</v>
      </c>
      <c r="B398" s="9">
        <v>45407</v>
      </c>
      <c r="C398">
        <v>4</v>
      </c>
      <c r="D398">
        <v>2024</v>
      </c>
      <c r="E398" t="s">
        <v>68</v>
      </c>
      <c r="F398" t="str">
        <f>VLOOKUP(E398,Customer_Dim!A:F,4,TRUE)</f>
        <v>Female</v>
      </c>
      <c r="G398">
        <f>VLOOKUP(E398,Customer_Dim!A:F,3,TRUE)</f>
        <v>49</v>
      </c>
      <c r="H398" t="s">
        <v>1562</v>
      </c>
      <c r="I398" t="str">
        <f>VLOOKUP(H398,Product_Dim!A:C,2,TRUE)</f>
        <v>Women's Denim Jeans</v>
      </c>
      <c r="J398" t="str">
        <f>VLOOKUP(H398,Product_Dim!A:C,3,TRUE)</f>
        <v>Clothing</v>
      </c>
      <c r="K398" t="str">
        <f>VLOOKUP(H398,Product_Dim!A:D,4,TRUE)</f>
        <v>Bottoms</v>
      </c>
      <c r="L398" t="s">
        <v>1777</v>
      </c>
      <c r="M398" t="str">
        <f>VLOOKUP(L398,Store_Dim!A:E,2,TRUE)</f>
        <v>Mcdonald Inc</v>
      </c>
      <c r="N398" t="str">
        <f>VLOOKUP(L398,Store_Dim!A:E,3,TRUE)</f>
        <v>South</v>
      </c>
      <c r="O398" t="str">
        <f>VLOOKUP(L398,Store_Dim!A:E,4,TRUE)</f>
        <v>Christopherland</v>
      </c>
      <c r="P398" t="str">
        <f>VLOOKUP(L398,Store_Dim!A:E,5,TRUE)</f>
        <v>Outlet</v>
      </c>
      <c r="Q398" t="s">
        <v>1804</v>
      </c>
      <c r="R398">
        <v>3</v>
      </c>
      <c r="S398" s="7">
        <v>9.9999999999999978E-2</v>
      </c>
      <c r="T398" s="11">
        <f t="shared" si="6"/>
        <v>991.37</v>
      </c>
      <c r="U398" s="11">
        <v>2676.6990000000001</v>
      </c>
    </row>
    <row r="399" spans="1:21" hidden="1" x14ac:dyDescent="0.25">
      <c r="A399" t="s">
        <v>2201</v>
      </c>
      <c r="B399" s="9">
        <v>45929</v>
      </c>
      <c r="C399">
        <v>9</v>
      </c>
      <c r="D399">
        <v>2025</v>
      </c>
      <c r="E399" t="s">
        <v>551</v>
      </c>
      <c r="F399" t="str">
        <f>VLOOKUP(E399,Customer_Dim!A:F,4,TRUE)</f>
        <v>Female</v>
      </c>
      <c r="G399">
        <f>VLOOKUP(E399,Customer_Dim!A:F,3,TRUE)</f>
        <v>36</v>
      </c>
      <c r="H399" t="s">
        <v>1568</v>
      </c>
      <c r="I399" t="str">
        <f>VLOOKUP(H399,Product_Dim!A:C,2,TRUE)</f>
        <v>Multi-Purpose Storage Box</v>
      </c>
      <c r="J399" t="str">
        <f>VLOOKUP(H399,Product_Dim!A:C,3,TRUE)</f>
        <v>Home</v>
      </c>
      <c r="K399" t="str">
        <f>VLOOKUP(H399,Product_Dim!A:D,4,TRUE)</f>
        <v>Storage</v>
      </c>
      <c r="L399" t="s">
        <v>1775</v>
      </c>
      <c r="M399" t="str">
        <f>VLOOKUP(L399,Store_Dim!A:E,2,TRUE)</f>
        <v>Martinez, Adkins and Johnson</v>
      </c>
      <c r="N399" t="str">
        <f>VLOOKUP(L399,Store_Dim!A:E,3,TRUE)</f>
        <v>North</v>
      </c>
      <c r="O399" t="str">
        <f>VLOOKUP(L399,Store_Dim!A:E,4,TRUE)</f>
        <v>Danielmouth</v>
      </c>
      <c r="P399" t="str">
        <f>VLOOKUP(L399,Store_Dim!A:E,5,TRUE)</f>
        <v>Flagship</v>
      </c>
      <c r="Q399" t="s">
        <v>1802</v>
      </c>
      <c r="R399">
        <v>3</v>
      </c>
      <c r="S399" s="7">
        <v>5.0000000000000044E-2</v>
      </c>
      <c r="T399" s="11">
        <f t="shared" si="6"/>
        <v>977.47</v>
      </c>
      <c r="U399" s="11">
        <v>2785.7894999999999</v>
      </c>
    </row>
    <row r="400" spans="1:21" hidden="1" x14ac:dyDescent="0.25">
      <c r="A400" t="s">
        <v>2202</v>
      </c>
      <c r="B400" s="9">
        <v>45844</v>
      </c>
      <c r="C400">
        <v>7</v>
      </c>
      <c r="D400">
        <v>2025</v>
      </c>
      <c r="E400" t="s">
        <v>663</v>
      </c>
      <c r="F400" t="str">
        <f>VLOOKUP(E400,Customer_Dim!A:F,4,TRUE)</f>
        <v>Female</v>
      </c>
      <c r="G400">
        <f>VLOOKUP(E400,Customer_Dim!A:F,3,TRUE)</f>
        <v>26</v>
      </c>
      <c r="H400" t="s">
        <v>1714</v>
      </c>
      <c r="I400" t="str">
        <f>VLOOKUP(H400,Product_Dim!A:C,2,TRUE)</f>
        <v>Vitamin E Body Lotion</v>
      </c>
      <c r="J400" t="str">
        <f>VLOOKUP(H400,Product_Dim!A:C,3,TRUE)</f>
        <v>Beauty</v>
      </c>
      <c r="K400" t="str">
        <f>VLOOKUP(H400,Product_Dim!A:D,4,TRUE)</f>
        <v>Skincare</v>
      </c>
      <c r="L400" t="s">
        <v>1772</v>
      </c>
      <c r="M400" t="str">
        <f>VLOOKUP(L400,Store_Dim!A:E,2,TRUE)</f>
        <v>Martinez, Adkins and Johnson</v>
      </c>
      <c r="N400" t="str">
        <f>VLOOKUP(L400,Store_Dim!A:E,3,TRUE)</f>
        <v>North</v>
      </c>
      <c r="O400" t="str">
        <f>VLOOKUP(L400,Store_Dim!A:E,4,TRUE)</f>
        <v>Danielmouth</v>
      </c>
      <c r="P400" t="str">
        <f>VLOOKUP(L400,Store_Dim!A:E,5,TRUE)</f>
        <v>Flagship</v>
      </c>
      <c r="Q400" t="s">
        <v>1804</v>
      </c>
      <c r="R400">
        <v>2</v>
      </c>
      <c r="S400" s="7">
        <v>0.19999999999999996</v>
      </c>
      <c r="T400" s="11">
        <f t="shared" si="6"/>
        <v>308.7</v>
      </c>
      <c r="U400" s="11">
        <v>493.92</v>
      </c>
    </row>
    <row r="401" spans="1:21" x14ac:dyDescent="0.25">
      <c r="A401" t="s">
        <v>2203</v>
      </c>
      <c r="B401" s="9">
        <v>45579</v>
      </c>
      <c r="C401">
        <v>10</v>
      </c>
      <c r="D401">
        <v>2024</v>
      </c>
      <c r="E401" t="s">
        <v>143</v>
      </c>
      <c r="F401" t="str">
        <f>VLOOKUP(E401,Customer_Dim!A:F,4,TRUE)</f>
        <v>Female</v>
      </c>
      <c r="G401">
        <f>VLOOKUP(E401,Customer_Dim!A:F,3,TRUE)</f>
        <v>27</v>
      </c>
      <c r="H401" t="s">
        <v>1535</v>
      </c>
      <c r="I401" t="str">
        <f>VLOOKUP(H401,Product_Dim!A:C,2,TRUE)</f>
        <v>Men's Hair Styling Gel</v>
      </c>
      <c r="J401" t="str">
        <f>VLOOKUP(H401,Product_Dim!A:C,3,TRUE)</f>
        <v>Beauty</v>
      </c>
      <c r="K401" t="str">
        <f>VLOOKUP(H401,Product_Dim!A:D,4,TRUE)</f>
        <v>Haircare</v>
      </c>
      <c r="L401" t="s">
        <v>1782</v>
      </c>
      <c r="M401" t="str">
        <f>VLOOKUP(L401,Store_Dim!A:E,2,TRUE)</f>
        <v>Frederick-Wright</v>
      </c>
      <c r="N401" t="str">
        <f>VLOOKUP(L401,Store_Dim!A:E,3,TRUE)</f>
        <v>West</v>
      </c>
      <c r="O401" t="str">
        <f>VLOOKUP(L401,Store_Dim!A:E,4,TRUE)</f>
        <v>New Jimmymouth</v>
      </c>
      <c r="P401" t="str">
        <f>VLOOKUP(L401,Store_Dim!A:E,5,TRUE)</f>
        <v>Flagship</v>
      </c>
      <c r="Q401" t="s">
        <v>1804</v>
      </c>
      <c r="R401">
        <v>2</v>
      </c>
      <c r="S401" s="7">
        <v>9.9999999999999978E-2</v>
      </c>
      <c r="T401" s="11">
        <f t="shared" si="6"/>
        <v>733.86999999999989</v>
      </c>
      <c r="U401" s="11">
        <v>1320.9659999999999</v>
      </c>
    </row>
    <row r="402" spans="1:21" hidden="1" x14ac:dyDescent="0.25">
      <c r="A402" t="s">
        <v>2204</v>
      </c>
      <c r="B402" s="9">
        <v>45227</v>
      </c>
      <c r="C402">
        <v>10</v>
      </c>
      <c r="D402">
        <v>2023</v>
      </c>
      <c r="E402" t="s">
        <v>333</v>
      </c>
      <c r="F402" t="str">
        <f>VLOOKUP(E402,Customer_Dim!A:F,4,TRUE)</f>
        <v>Female</v>
      </c>
      <c r="G402">
        <f>VLOOKUP(E402,Customer_Dim!A:F,3,TRUE)</f>
        <v>62</v>
      </c>
      <c r="H402" t="s">
        <v>1564</v>
      </c>
      <c r="I402" t="str">
        <f>VLOOKUP(H402,Product_Dim!A:C,2,TRUE)</f>
        <v>Knee Support Brace</v>
      </c>
      <c r="J402" t="str">
        <f>VLOOKUP(H402,Product_Dim!A:C,3,TRUE)</f>
        <v>Sports</v>
      </c>
      <c r="K402" t="str">
        <f>VLOOKUP(H402,Product_Dim!A:D,4,TRUE)</f>
        <v>Equipment</v>
      </c>
      <c r="L402" t="s">
        <v>1782</v>
      </c>
      <c r="M402" t="str">
        <f>VLOOKUP(L402,Store_Dim!A:E,2,TRUE)</f>
        <v>Frederick-Wright</v>
      </c>
      <c r="N402" t="str">
        <f>VLOOKUP(L402,Store_Dim!A:E,3,TRUE)</f>
        <v>West</v>
      </c>
      <c r="O402" t="str">
        <f>VLOOKUP(L402,Store_Dim!A:E,4,TRUE)</f>
        <v>New Jimmymouth</v>
      </c>
      <c r="P402" t="str">
        <f>VLOOKUP(L402,Store_Dim!A:E,5,TRUE)</f>
        <v>Flagship</v>
      </c>
      <c r="Q402" t="s">
        <v>1804</v>
      </c>
      <c r="R402">
        <v>2</v>
      </c>
      <c r="S402" s="7">
        <v>0.22000000000000008</v>
      </c>
      <c r="T402" s="11">
        <f t="shared" si="6"/>
        <v>22.47</v>
      </c>
      <c r="U402" s="11">
        <v>35.053199999999997</v>
      </c>
    </row>
    <row r="403" spans="1:21" x14ac:dyDescent="0.25">
      <c r="A403" t="s">
        <v>2205</v>
      </c>
      <c r="B403" s="9">
        <v>45380</v>
      </c>
      <c r="C403">
        <v>3</v>
      </c>
      <c r="D403">
        <v>2024</v>
      </c>
      <c r="E403" t="s">
        <v>1077</v>
      </c>
      <c r="F403" t="str">
        <f>VLOOKUP(E403,Customer_Dim!A:F,4,TRUE)</f>
        <v>Male</v>
      </c>
      <c r="G403">
        <f>VLOOKUP(E403,Customer_Dim!A:F,3,TRUE)</f>
        <v>55</v>
      </c>
      <c r="H403" t="s">
        <v>1640</v>
      </c>
      <c r="I403" t="str">
        <f>VLOOKUP(H403,Product_Dim!A:C,2,TRUE)</f>
        <v>Foam Roller</v>
      </c>
      <c r="J403" t="str">
        <f>VLOOKUP(H403,Product_Dim!A:C,3,TRUE)</f>
        <v>Sports</v>
      </c>
      <c r="K403" t="str">
        <f>VLOOKUP(H403,Product_Dim!A:D,4,TRUE)</f>
        <v>Fitness</v>
      </c>
      <c r="L403" t="s">
        <v>1775</v>
      </c>
      <c r="M403" t="str">
        <f>VLOOKUP(L403,Store_Dim!A:E,2,TRUE)</f>
        <v>Martinez, Adkins and Johnson</v>
      </c>
      <c r="N403" t="str">
        <f>VLOOKUP(L403,Store_Dim!A:E,3,TRUE)</f>
        <v>North</v>
      </c>
      <c r="O403" t="str">
        <f>VLOOKUP(L403,Store_Dim!A:E,4,TRUE)</f>
        <v>Danielmouth</v>
      </c>
      <c r="P403" t="str">
        <f>VLOOKUP(L403,Store_Dim!A:E,5,TRUE)</f>
        <v>Flagship</v>
      </c>
      <c r="Q403" t="s">
        <v>1802</v>
      </c>
      <c r="R403">
        <v>4</v>
      </c>
      <c r="S403" s="7">
        <v>0.12999999999999989</v>
      </c>
      <c r="T403" s="11">
        <f t="shared" si="6"/>
        <v>651.36</v>
      </c>
      <c r="U403" s="11">
        <v>2266.7328000000002</v>
      </c>
    </row>
    <row r="404" spans="1:21" hidden="1" x14ac:dyDescent="0.25">
      <c r="A404" t="s">
        <v>2206</v>
      </c>
      <c r="B404" s="9">
        <v>45817</v>
      </c>
      <c r="C404">
        <v>6</v>
      </c>
      <c r="D404">
        <v>2025</v>
      </c>
      <c r="E404" t="s">
        <v>925</v>
      </c>
      <c r="F404" t="str">
        <f>VLOOKUP(E404,Customer_Dim!A:F,4,TRUE)</f>
        <v>Female</v>
      </c>
      <c r="G404">
        <f>VLOOKUP(E404,Customer_Dim!A:F,3,TRUE)</f>
        <v>28</v>
      </c>
      <c r="H404" t="s">
        <v>1554</v>
      </c>
      <c r="I404" t="str">
        <f>VLOOKUP(H404,Product_Dim!A:C,2,TRUE)</f>
        <v>Decorative Wall Mirror</v>
      </c>
      <c r="J404" t="str">
        <f>VLOOKUP(H404,Product_Dim!A:C,3,TRUE)</f>
        <v>Home</v>
      </c>
      <c r="K404" t="str">
        <f>VLOOKUP(H404,Product_Dim!A:D,4,TRUE)</f>
        <v>Decor</v>
      </c>
      <c r="L404" t="s">
        <v>1767</v>
      </c>
      <c r="M404" t="str">
        <f>VLOOKUP(L404,Store_Dim!A:E,2,TRUE)</f>
        <v>Martinez, Adkins and Johnson</v>
      </c>
      <c r="N404" t="str">
        <f>VLOOKUP(L404,Store_Dim!A:E,3,TRUE)</f>
        <v>North</v>
      </c>
      <c r="O404" t="str">
        <f>VLOOKUP(L404,Store_Dim!A:E,4,TRUE)</f>
        <v>Danielmouth</v>
      </c>
      <c r="P404" t="str">
        <f>VLOOKUP(L404,Store_Dim!A:E,5,TRUE)</f>
        <v>Flagship</v>
      </c>
      <c r="Q404" t="s">
        <v>1807</v>
      </c>
      <c r="R404">
        <v>1</v>
      </c>
      <c r="S404" s="7">
        <v>4.0000000000000036E-2</v>
      </c>
      <c r="T404" s="11">
        <f t="shared" si="6"/>
        <v>753.39</v>
      </c>
      <c r="U404" s="11">
        <v>723.25439999999992</v>
      </c>
    </row>
    <row r="405" spans="1:21" x14ac:dyDescent="0.25">
      <c r="A405" t="s">
        <v>2207</v>
      </c>
      <c r="B405" s="9">
        <v>45576</v>
      </c>
      <c r="C405">
        <v>10</v>
      </c>
      <c r="D405">
        <v>2024</v>
      </c>
      <c r="E405" t="s">
        <v>648</v>
      </c>
      <c r="F405" t="str">
        <f>VLOOKUP(E405,Customer_Dim!A:F,4,TRUE)</f>
        <v>Female</v>
      </c>
      <c r="G405">
        <f>VLOOKUP(E405,Customer_Dim!A:F,3,TRUE)</f>
        <v>25</v>
      </c>
      <c r="H405" t="s">
        <v>1668</v>
      </c>
      <c r="I405" t="str">
        <f>VLOOKUP(H405,Product_Dim!A:C,2,TRUE)</f>
        <v>Hair Repair Oil Treatment</v>
      </c>
      <c r="J405" t="str">
        <f>VLOOKUP(H405,Product_Dim!A:C,3,TRUE)</f>
        <v>Beauty</v>
      </c>
      <c r="K405" t="str">
        <f>VLOOKUP(H405,Product_Dim!A:D,4,TRUE)</f>
        <v>Haircare</v>
      </c>
      <c r="L405" t="s">
        <v>1772</v>
      </c>
      <c r="M405" t="str">
        <f>VLOOKUP(L405,Store_Dim!A:E,2,TRUE)</f>
        <v>Martinez, Adkins and Johnson</v>
      </c>
      <c r="N405" t="str">
        <f>VLOOKUP(L405,Store_Dim!A:E,3,TRUE)</f>
        <v>North</v>
      </c>
      <c r="O405" t="str">
        <f>VLOOKUP(L405,Store_Dim!A:E,4,TRUE)</f>
        <v>Danielmouth</v>
      </c>
      <c r="P405" t="str">
        <f>VLOOKUP(L405,Store_Dim!A:E,5,TRUE)</f>
        <v>Flagship</v>
      </c>
      <c r="Q405" t="s">
        <v>1807</v>
      </c>
      <c r="R405">
        <v>4</v>
      </c>
      <c r="S405" s="7">
        <v>0.12</v>
      </c>
      <c r="T405" s="11">
        <f t="shared" si="6"/>
        <v>849.17</v>
      </c>
      <c r="U405" s="11">
        <v>2989.0783999999999</v>
      </c>
    </row>
    <row r="406" spans="1:21" x14ac:dyDescent="0.25">
      <c r="A406" t="s">
        <v>2208</v>
      </c>
      <c r="B406" s="9">
        <v>45495</v>
      </c>
      <c r="C406">
        <v>7</v>
      </c>
      <c r="D406">
        <v>2024</v>
      </c>
      <c r="E406" t="s">
        <v>1168</v>
      </c>
      <c r="F406" t="str">
        <f>VLOOKUP(E406,Customer_Dim!A:F,4,TRUE)</f>
        <v>Female</v>
      </c>
      <c r="G406">
        <f>VLOOKUP(E406,Customer_Dim!A:F,3,TRUE)</f>
        <v>34</v>
      </c>
      <c r="H406" t="s">
        <v>1566</v>
      </c>
      <c r="I406" t="str">
        <f>VLOOKUP(H406,Product_Dim!A:C,2,TRUE)</f>
        <v>Outdoor Sports Water Bottle</v>
      </c>
      <c r="J406" t="str">
        <f>VLOOKUP(H406,Product_Dim!A:C,3,TRUE)</f>
        <v>Sports</v>
      </c>
      <c r="K406" t="str">
        <f>VLOOKUP(H406,Product_Dim!A:D,4,TRUE)</f>
        <v>Accessories</v>
      </c>
      <c r="L406" t="s">
        <v>1730</v>
      </c>
      <c r="M406" t="str">
        <f>VLOOKUP(L406,Store_Dim!A:E,2,TRUE)</f>
        <v>Rivera-Warner</v>
      </c>
      <c r="N406" t="str">
        <f>VLOOKUP(L406,Store_Dim!A:E,3,TRUE)</f>
        <v>East</v>
      </c>
      <c r="O406" t="str">
        <f>VLOOKUP(L406,Store_Dim!A:E,4,TRUE)</f>
        <v>Washingtonfurt</v>
      </c>
      <c r="P406" t="str">
        <f>VLOOKUP(L406,Store_Dim!A:E,5,TRUE)</f>
        <v>Flagship</v>
      </c>
      <c r="Q406" t="s">
        <v>1807</v>
      </c>
      <c r="R406">
        <v>4</v>
      </c>
      <c r="S406" s="7">
        <v>0.25</v>
      </c>
      <c r="T406" s="11">
        <f t="shared" si="6"/>
        <v>585.44999999999993</v>
      </c>
      <c r="U406" s="11">
        <v>1756.35</v>
      </c>
    </row>
    <row r="407" spans="1:21" x14ac:dyDescent="0.25">
      <c r="A407" t="s">
        <v>2209</v>
      </c>
      <c r="B407" s="9">
        <v>45628</v>
      </c>
      <c r="C407">
        <v>12</v>
      </c>
      <c r="D407">
        <v>2024</v>
      </c>
      <c r="E407" t="s">
        <v>1447</v>
      </c>
      <c r="F407" t="str">
        <f>VLOOKUP(E407,Customer_Dim!A:F,4,TRUE)</f>
        <v>Female</v>
      </c>
      <c r="G407">
        <f>VLOOKUP(E407,Customer_Dim!A:F,3,TRUE)</f>
        <v>33</v>
      </c>
      <c r="H407" t="s">
        <v>1676</v>
      </c>
      <c r="I407" t="str">
        <f>VLOOKUP(H407,Product_Dim!A:C,2,TRUE)</f>
        <v>Women's Ankle Boots</v>
      </c>
      <c r="J407" t="str">
        <f>VLOOKUP(H407,Product_Dim!A:C,3,TRUE)</f>
        <v>Clothing</v>
      </c>
      <c r="K407" t="str">
        <f>VLOOKUP(H407,Product_Dim!A:D,4,TRUE)</f>
        <v>Footwear</v>
      </c>
      <c r="L407" t="s">
        <v>1782</v>
      </c>
      <c r="M407" t="str">
        <f>VLOOKUP(L407,Store_Dim!A:E,2,TRUE)</f>
        <v>Frederick-Wright</v>
      </c>
      <c r="N407" t="str">
        <f>VLOOKUP(L407,Store_Dim!A:E,3,TRUE)</f>
        <v>West</v>
      </c>
      <c r="O407" t="str">
        <f>VLOOKUP(L407,Store_Dim!A:E,4,TRUE)</f>
        <v>New Jimmymouth</v>
      </c>
      <c r="P407" t="str">
        <f>VLOOKUP(L407,Store_Dim!A:E,5,TRUE)</f>
        <v>Flagship</v>
      </c>
      <c r="Q407" t="s">
        <v>1807</v>
      </c>
      <c r="R407">
        <v>1</v>
      </c>
      <c r="S407" s="7">
        <v>0.25</v>
      </c>
      <c r="T407" s="11">
        <f t="shared" si="6"/>
        <v>745.15</v>
      </c>
      <c r="U407" s="11">
        <v>558.86249999999995</v>
      </c>
    </row>
    <row r="408" spans="1:21" hidden="1" x14ac:dyDescent="0.25">
      <c r="A408" t="s">
        <v>2210</v>
      </c>
      <c r="B408" s="9">
        <v>45244</v>
      </c>
      <c r="C408">
        <v>11</v>
      </c>
      <c r="D408">
        <v>2023</v>
      </c>
      <c r="E408" t="s">
        <v>185</v>
      </c>
      <c r="F408" t="str">
        <f>VLOOKUP(E408,Customer_Dim!A:F,4,TRUE)</f>
        <v>Female</v>
      </c>
      <c r="G408">
        <f>VLOOKUP(E408,Customer_Dim!A:F,3,TRUE)</f>
        <v>61</v>
      </c>
      <c r="H408" t="s">
        <v>1724</v>
      </c>
      <c r="I408" t="str">
        <f>VLOOKUP(H408,Product_Dim!A:C,2,TRUE)</f>
        <v>Stainless Steel Cookware Set</v>
      </c>
      <c r="J408" t="str">
        <f>VLOOKUP(H408,Product_Dim!A:C,3,TRUE)</f>
        <v>Home</v>
      </c>
      <c r="K408" t="str">
        <f>VLOOKUP(H408,Product_Dim!A:D,4,TRUE)</f>
        <v>Kitchen</v>
      </c>
      <c r="L408" t="s">
        <v>1739</v>
      </c>
      <c r="M408" t="str">
        <f>VLOOKUP(L408,Store_Dim!A:E,2,TRUE)</f>
        <v>Mann-Austin</v>
      </c>
      <c r="N408" t="str">
        <f>VLOOKUP(L408,Store_Dim!A:E,3,TRUE)</f>
        <v>East</v>
      </c>
      <c r="O408" t="str">
        <f>VLOOKUP(L408,Store_Dim!A:E,4,TRUE)</f>
        <v>Vasquezborough</v>
      </c>
      <c r="P408" t="str">
        <f>VLOOKUP(L408,Store_Dim!A:E,5,TRUE)</f>
        <v>Online</v>
      </c>
      <c r="Q408" t="s">
        <v>1807</v>
      </c>
      <c r="R408">
        <v>1</v>
      </c>
      <c r="S408" s="7">
        <v>4.0000000000000147E-2</v>
      </c>
      <c r="T408" s="11">
        <f t="shared" si="6"/>
        <v>848.69</v>
      </c>
      <c r="U408" s="11">
        <v>814.74239999999998</v>
      </c>
    </row>
    <row r="409" spans="1:21" x14ac:dyDescent="0.25">
      <c r="A409" t="s">
        <v>2211</v>
      </c>
      <c r="B409" s="9">
        <v>45336</v>
      </c>
      <c r="C409">
        <v>2</v>
      </c>
      <c r="D409">
        <v>2024</v>
      </c>
      <c r="E409" t="s">
        <v>1266</v>
      </c>
      <c r="F409" t="str">
        <f>VLOOKUP(E409,Customer_Dim!A:F,4,TRUE)</f>
        <v>Female</v>
      </c>
      <c r="G409">
        <f>VLOOKUP(E409,Customer_Dim!A:F,3,TRUE)</f>
        <v>59</v>
      </c>
      <c r="H409" t="s">
        <v>1666</v>
      </c>
      <c r="I409" t="str">
        <f>VLOOKUP(H409,Product_Dim!A:C,2,TRUE)</f>
        <v>Kitchen Storage Rack</v>
      </c>
      <c r="J409" t="str">
        <f>VLOOKUP(H409,Product_Dim!A:C,3,TRUE)</f>
        <v>Home</v>
      </c>
      <c r="K409" t="str">
        <f>VLOOKUP(H409,Product_Dim!A:D,4,TRUE)</f>
        <v>Storage</v>
      </c>
      <c r="L409" t="s">
        <v>1777</v>
      </c>
      <c r="M409" t="str">
        <f>VLOOKUP(L409,Store_Dim!A:E,2,TRUE)</f>
        <v>Mcdonald Inc</v>
      </c>
      <c r="N409" t="str">
        <f>VLOOKUP(L409,Store_Dim!A:E,3,TRUE)</f>
        <v>South</v>
      </c>
      <c r="O409" t="str">
        <f>VLOOKUP(L409,Store_Dim!A:E,4,TRUE)</f>
        <v>Christopherland</v>
      </c>
      <c r="P409" t="str">
        <f>VLOOKUP(L409,Store_Dim!A:E,5,TRUE)</f>
        <v>Outlet</v>
      </c>
      <c r="Q409" t="s">
        <v>1804</v>
      </c>
      <c r="R409">
        <v>2</v>
      </c>
      <c r="S409" s="7">
        <v>9.9999999999999978E-2</v>
      </c>
      <c r="T409" s="11">
        <f t="shared" si="6"/>
        <v>247.67</v>
      </c>
      <c r="U409" s="11">
        <v>445.80599999999998</v>
      </c>
    </row>
    <row r="410" spans="1:21" x14ac:dyDescent="0.25">
      <c r="A410" t="s">
        <v>2212</v>
      </c>
      <c r="B410" s="9">
        <v>45465</v>
      </c>
      <c r="C410">
        <v>6</v>
      </c>
      <c r="D410">
        <v>2024</v>
      </c>
      <c r="E410" t="s">
        <v>149</v>
      </c>
      <c r="F410" t="str">
        <f>VLOOKUP(E410,Customer_Dim!A:F,4,TRUE)</f>
        <v>Female</v>
      </c>
      <c r="G410">
        <f>VLOOKUP(E410,Customer_Dim!A:F,3,TRUE)</f>
        <v>55</v>
      </c>
      <c r="H410" t="s">
        <v>1674</v>
      </c>
      <c r="I410" t="str">
        <f>VLOOKUP(H410,Product_Dim!A:C,2,TRUE)</f>
        <v>Bluetooth Car Audio System</v>
      </c>
      <c r="J410" t="str">
        <f>VLOOKUP(H410,Product_Dim!A:C,3,TRUE)</f>
        <v>Electronics</v>
      </c>
      <c r="K410" t="str">
        <f>VLOOKUP(H410,Product_Dim!A:D,4,TRUE)</f>
        <v>Audio</v>
      </c>
      <c r="L410" t="s">
        <v>1744</v>
      </c>
      <c r="M410" t="str">
        <f>VLOOKUP(L410,Store_Dim!A:E,2,TRUE)</f>
        <v>Mann-Austin</v>
      </c>
      <c r="N410" t="str">
        <f>VLOOKUP(L410,Store_Dim!A:E,3,TRUE)</f>
        <v>East</v>
      </c>
      <c r="O410" t="str">
        <f>VLOOKUP(L410,Store_Dim!A:E,4,TRUE)</f>
        <v>Vasquezborough</v>
      </c>
      <c r="P410" t="str">
        <f>VLOOKUP(L410,Store_Dim!A:E,5,TRUE)</f>
        <v>Online</v>
      </c>
      <c r="Q410" t="s">
        <v>1804</v>
      </c>
      <c r="R410">
        <v>3</v>
      </c>
      <c r="S410" s="7">
        <v>2.0000000000000018E-2</v>
      </c>
      <c r="T410" s="11">
        <f t="shared" si="6"/>
        <v>220.51</v>
      </c>
      <c r="U410" s="11">
        <v>648.29939999999999</v>
      </c>
    </row>
    <row r="411" spans="1:21" hidden="1" x14ac:dyDescent="0.25">
      <c r="A411" t="s">
        <v>2213</v>
      </c>
      <c r="B411" s="9">
        <v>45837</v>
      </c>
      <c r="C411">
        <v>6</v>
      </c>
      <c r="D411">
        <v>2025</v>
      </c>
      <c r="E411" t="s">
        <v>1015</v>
      </c>
      <c r="F411" t="str">
        <f>VLOOKUP(E411,Customer_Dim!A:F,4,TRUE)</f>
        <v>Female</v>
      </c>
      <c r="G411">
        <f>VLOOKUP(E411,Customer_Dim!A:F,3,TRUE)</f>
        <v>62</v>
      </c>
      <c r="H411" t="s">
        <v>1556</v>
      </c>
      <c r="I411" t="str">
        <f>VLOOKUP(H411,Product_Dim!A:C,2,TRUE)</f>
        <v>4K Home Projector</v>
      </c>
      <c r="J411" t="str">
        <f>VLOOKUP(H411,Product_Dim!A:C,3,TRUE)</f>
        <v>Electronics</v>
      </c>
      <c r="K411" t="str">
        <f>VLOOKUP(H411,Product_Dim!A:D,4,TRUE)</f>
        <v>Appliances</v>
      </c>
      <c r="L411" t="s">
        <v>1782</v>
      </c>
      <c r="M411" t="str">
        <f>VLOOKUP(L411,Store_Dim!A:E,2,TRUE)</f>
        <v>Frederick-Wright</v>
      </c>
      <c r="N411" t="str">
        <f>VLOOKUP(L411,Store_Dim!A:E,3,TRUE)</f>
        <v>West</v>
      </c>
      <c r="O411" t="str">
        <f>VLOOKUP(L411,Store_Dim!A:E,4,TRUE)</f>
        <v>New Jimmymouth</v>
      </c>
      <c r="P411" t="str">
        <f>VLOOKUP(L411,Store_Dim!A:E,5,TRUE)</f>
        <v>Flagship</v>
      </c>
      <c r="Q411" t="s">
        <v>1802</v>
      </c>
      <c r="R411">
        <v>4</v>
      </c>
      <c r="S411" s="7">
        <v>7.999999999999996E-2</v>
      </c>
      <c r="T411" s="11">
        <f t="shared" si="6"/>
        <v>370.63</v>
      </c>
      <c r="U411" s="11">
        <v>1363.9184</v>
      </c>
    </row>
    <row r="412" spans="1:21" hidden="1" x14ac:dyDescent="0.25">
      <c r="A412" t="s">
        <v>2214</v>
      </c>
      <c r="B412" s="9">
        <v>45706</v>
      </c>
      <c r="C412">
        <v>2</v>
      </c>
      <c r="D412">
        <v>2025</v>
      </c>
      <c r="E412" t="s">
        <v>1204</v>
      </c>
      <c r="F412" t="str">
        <f>VLOOKUP(E412,Customer_Dim!A:F,4,TRUE)</f>
        <v>Female</v>
      </c>
      <c r="G412">
        <f>VLOOKUP(E412,Customer_Dim!A:F,3,TRUE)</f>
        <v>40</v>
      </c>
      <c r="H412" t="s">
        <v>1584</v>
      </c>
      <c r="I412" t="str">
        <f>VLOOKUP(H412,Product_Dim!A:C,2,TRUE)</f>
        <v>Fabric Sofa Throw Blanket</v>
      </c>
      <c r="J412" t="str">
        <f>VLOOKUP(H412,Product_Dim!A:C,3,TRUE)</f>
        <v>Home</v>
      </c>
      <c r="K412" t="str">
        <f>VLOOKUP(H412,Product_Dim!A:D,4,TRUE)</f>
        <v>Decor</v>
      </c>
      <c r="L412" t="s">
        <v>1791</v>
      </c>
      <c r="M412" t="str">
        <f>VLOOKUP(L412,Store_Dim!A:E,2,TRUE)</f>
        <v>Mann-Austin</v>
      </c>
      <c r="N412" t="str">
        <f>VLOOKUP(L412,Store_Dim!A:E,3,TRUE)</f>
        <v>East</v>
      </c>
      <c r="O412" t="str">
        <f>VLOOKUP(L412,Store_Dim!A:E,4,TRUE)</f>
        <v>Vasquezborough</v>
      </c>
      <c r="P412" t="str">
        <f>VLOOKUP(L412,Store_Dim!A:E,5,TRUE)</f>
        <v>Online</v>
      </c>
      <c r="Q412" t="s">
        <v>1802</v>
      </c>
      <c r="R412">
        <v>4</v>
      </c>
      <c r="S412" s="7">
        <v>0.10999999999999999</v>
      </c>
      <c r="T412" s="11">
        <f t="shared" si="6"/>
        <v>349.84</v>
      </c>
      <c r="U412" s="11">
        <v>1245.4304</v>
      </c>
    </row>
    <row r="413" spans="1:21" hidden="1" x14ac:dyDescent="0.25">
      <c r="A413" t="s">
        <v>2215</v>
      </c>
      <c r="B413" s="9">
        <v>45823</v>
      </c>
      <c r="C413">
        <v>6</v>
      </c>
      <c r="D413">
        <v>2025</v>
      </c>
      <c r="E413" t="s">
        <v>164</v>
      </c>
      <c r="F413" t="str">
        <f>VLOOKUP(E413,Customer_Dim!A:F,4,TRUE)</f>
        <v>Male</v>
      </c>
      <c r="G413">
        <f>VLOOKUP(E413,Customer_Dim!A:F,3,TRUE)</f>
        <v>45</v>
      </c>
      <c r="H413" t="s">
        <v>1604</v>
      </c>
      <c r="I413" t="str">
        <f>VLOOKUP(H413,Product_Dim!A:C,2,TRUE)</f>
        <v>Portable Power Bank</v>
      </c>
      <c r="J413" t="str">
        <f>VLOOKUP(H413,Product_Dim!A:C,3,TRUE)</f>
        <v>Electronics</v>
      </c>
      <c r="K413" t="str">
        <f>VLOOKUP(H413,Product_Dim!A:D,4,TRUE)</f>
        <v>Mobile</v>
      </c>
      <c r="L413" t="s">
        <v>1772</v>
      </c>
      <c r="M413" t="str">
        <f>VLOOKUP(L413,Store_Dim!A:E,2,TRUE)</f>
        <v>Martinez, Adkins and Johnson</v>
      </c>
      <c r="N413" t="str">
        <f>VLOOKUP(L413,Store_Dim!A:E,3,TRUE)</f>
        <v>North</v>
      </c>
      <c r="O413" t="str">
        <f>VLOOKUP(L413,Store_Dim!A:E,4,TRUE)</f>
        <v>Danielmouth</v>
      </c>
      <c r="P413" t="str">
        <f>VLOOKUP(L413,Store_Dim!A:E,5,TRUE)</f>
        <v>Flagship</v>
      </c>
      <c r="Q413" t="s">
        <v>1807</v>
      </c>
      <c r="R413">
        <v>1</v>
      </c>
      <c r="S413" s="7">
        <v>9.9999999999999978E-2</v>
      </c>
      <c r="T413" s="11">
        <f t="shared" si="6"/>
        <v>770.87</v>
      </c>
      <c r="U413" s="11">
        <v>693.78300000000002</v>
      </c>
    </row>
    <row r="414" spans="1:21" x14ac:dyDescent="0.25">
      <c r="A414" t="s">
        <v>2216</v>
      </c>
      <c r="B414" s="9">
        <v>45518</v>
      </c>
      <c r="C414">
        <v>8</v>
      </c>
      <c r="D414">
        <v>2024</v>
      </c>
      <c r="E414" t="s">
        <v>1455</v>
      </c>
      <c r="F414" t="str">
        <f>VLOOKUP(E414,Customer_Dim!A:F,4,TRUE)</f>
        <v>Male</v>
      </c>
      <c r="G414">
        <f>VLOOKUP(E414,Customer_Dim!A:F,3,TRUE)</f>
        <v>40</v>
      </c>
      <c r="H414" t="s">
        <v>1724</v>
      </c>
      <c r="I414" t="str">
        <f>VLOOKUP(H414,Product_Dim!A:C,2,TRUE)</f>
        <v>Stainless Steel Cookware Set</v>
      </c>
      <c r="J414" t="str">
        <f>VLOOKUP(H414,Product_Dim!A:C,3,TRUE)</f>
        <v>Home</v>
      </c>
      <c r="K414" t="str">
        <f>VLOOKUP(H414,Product_Dim!A:D,4,TRUE)</f>
        <v>Kitchen</v>
      </c>
      <c r="L414" t="s">
        <v>1785</v>
      </c>
      <c r="M414" t="str">
        <f>VLOOKUP(L414,Store_Dim!A:E,2,TRUE)</f>
        <v>Holloway Ltd</v>
      </c>
      <c r="N414" t="str">
        <f>VLOOKUP(L414,Store_Dim!A:E,3,TRUE)</f>
        <v>North</v>
      </c>
      <c r="O414" t="str">
        <f>VLOOKUP(L414,Store_Dim!A:E,4,TRUE)</f>
        <v>Bensonhaven</v>
      </c>
      <c r="P414" t="str">
        <f>VLOOKUP(L414,Store_Dim!A:E,5,TRUE)</f>
        <v>Flagship</v>
      </c>
      <c r="Q414" t="s">
        <v>1804</v>
      </c>
      <c r="R414">
        <v>3</v>
      </c>
      <c r="S414" s="7">
        <v>6.0000000000000053E-2</v>
      </c>
      <c r="T414" s="11">
        <f t="shared" si="6"/>
        <v>507.33</v>
      </c>
      <c r="U414" s="11">
        <v>1430.6705999999999</v>
      </c>
    </row>
    <row r="415" spans="1:21" hidden="1" x14ac:dyDescent="0.25">
      <c r="A415" t="s">
        <v>2217</v>
      </c>
      <c r="B415" s="9">
        <v>45863</v>
      </c>
      <c r="C415">
        <v>7</v>
      </c>
      <c r="D415">
        <v>2025</v>
      </c>
      <c r="E415" t="s">
        <v>601</v>
      </c>
      <c r="F415" t="str">
        <f>VLOOKUP(E415,Customer_Dim!A:F,4,TRUE)</f>
        <v>Female</v>
      </c>
      <c r="G415">
        <f>VLOOKUP(E415,Customer_Dim!A:F,3,TRUE)</f>
        <v>54</v>
      </c>
      <c r="H415" t="s">
        <v>1658</v>
      </c>
      <c r="I415" t="str">
        <f>VLOOKUP(H415,Product_Dim!A:C,2,TRUE)</f>
        <v>Women's Hair Dryer Brush</v>
      </c>
      <c r="J415" t="str">
        <f>VLOOKUP(H415,Product_Dim!A:C,3,TRUE)</f>
        <v>Beauty</v>
      </c>
      <c r="K415" t="str">
        <f>VLOOKUP(H415,Product_Dim!A:D,4,TRUE)</f>
        <v>Haircare</v>
      </c>
      <c r="L415" t="s">
        <v>1764</v>
      </c>
      <c r="M415" t="str">
        <f>VLOOKUP(L415,Store_Dim!A:E,2,TRUE)</f>
        <v>Mann-Austin</v>
      </c>
      <c r="N415" t="str">
        <f>VLOOKUP(L415,Store_Dim!A:E,3,TRUE)</f>
        <v>East</v>
      </c>
      <c r="O415" t="str">
        <f>VLOOKUP(L415,Store_Dim!A:E,4,TRUE)</f>
        <v>Vasquezborough</v>
      </c>
      <c r="P415" t="str">
        <f>VLOOKUP(L415,Store_Dim!A:E,5,TRUE)</f>
        <v>Online</v>
      </c>
      <c r="Q415" t="s">
        <v>1802</v>
      </c>
      <c r="R415">
        <v>1</v>
      </c>
      <c r="S415" s="7">
        <v>6.0000000000000053E-2</v>
      </c>
      <c r="T415" s="11">
        <f t="shared" si="6"/>
        <v>87.78</v>
      </c>
      <c r="U415" s="11">
        <v>82.513199999999998</v>
      </c>
    </row>
    <row r="416" spans="1:21" hidden="1" x14ac:dyDescent="0.25">
      <c r="A416" t="s">
        <v>2218</v>
      </c>
      <c r="B416" s="9">
        <v>45666</v>
      </c>
      <c r="C416">
        <v>1</v>
      </c>
      <c r="D416">
        <v>2025</v>
      </c>
      <c r="E416" t="s">
        <v>33</v>
      </c>
      <c r="F416" t="str">
        <f>VLOOKUP(E416,Customer_Dim!A:F,4,TRUE)</f>
        <v>Female</v>
      </c>
      <c r="G416">
        <f>VLOOKUP(E416,Customer_Dim!A:F,3,TRUE)</f>
        <v>29</v>
      </c>
      <c r="H416" t="s">
        <v>1712</v>
      </c>
      <c r="I416" t="str">
        <f>VLOOKUP(H416,Product_Dim!A:C,2,TRUE)</f>
        <v>USB-C Laptop Charger</v>
      </c>
      <c r="J416" t="str">
        <f>VLOOKUP(H416,Product_Dim!A:C,3,TRUE)</f>
        <v>Electronics</v>
      </c>
      <c r="K416" t="str">
        <f>VLOOKUP(H416,Product_Dim!A:D,4,TRUE)</f>
        <v>Computer</v>
      </c>
      <c r="L416" t="s">
        <v>1747</v>
      </c>
      <c r="M416" t="str">
        <f>VLOOKUP(L416,Store_Dim!A:E,2,TRUE)</f>
        <v>Mann-Austin</v>
      </c>
      <c r="N416" t="str">
        <f>VLOOKUP(L416,Store_Dim!A:E,3,TRUE)</f>
        <v>East</v>
      </c>
      <c r="O416" t="str">
        <f>VLOOKUP(L416,Store_Dim!A:E,4,TRUE)</f>
        <v>Vasquezborough</v>
      </c>
      <c r="P416" t="str">
        <f>VLOOKUP(L416,Store_Dim!A:E,5,TRUE)</f>
        <v>Online</v>
      </c>
      <c r="Q416" t="s">
        <v>1802</v>
      </c>
      <c r="R416">
        <v>2</v>
      </c>
      <c r="S416" s="7">
        <v>0.21999999999999997</v>
      </c>
      <c r="T416" s="11">
        <f t="shared" si="6"/>
        <v>772.24</v>
      </c>
      <c r="U416" s="11">
        <v>1204.6944000000001</v>
      </c>
    </row>
    <row r="417" spans="1:21" hidden="1" x14ac:dyDescent="0.25">
      <c r="A417" t="s">
        <v>2219</v>
      </c>
      <c r="B417" s="9">
        <v>45813</v>
      </c>
      <c r="C417">
        <v>6</v>
      </c>
      <c r="D417">
        <v>2025</v>
      </c>
      <c r="E417" t="s">
        <v>175</v>
      </c>
      <c r="F417" t="str">
        <f>VLOOKUP(E417,Customer_Dim!A:F,4,TRUE)</f>
        <v>Female</v>
      </c>
      <c r="G417">
        <f>VLOOKUP(E417,Customer_Dim!A:F,3,TRUE)</f>
        <v>54</v>
      </c>
      <c r="H417" t="s">
        <v>1666</v>
      </c>
      <c r="I417" t="str">
        <f>VLOOKUP(H417,Product_Dim!A:C,2,TRUE)</f>
        <v>Kitchen Storage Rack</v>
      </c>
      <c r="J417" t="str">
        <f>VLOOKUP(H417,Product_Dim!A:C,3,TRUE)</f>
        <v>Home</v>
      </c>
      <c r="K417" t="str">
        <f>VLOOKUP(H417,Product_Dim!A:D,4,TRUE)</f>
        <v>Storage</v>
      </c>
      <c r="L417" t="s">
        <v>1777</v>
      </c>
      <c r="M417" t="str">
        <f>VLOOKUP(L417,Store_Dim!A:E,2,TRUE)</f>
        <v>Mcdonald Inc</v>
      </c>
      <c r="N417" t="str">
        <f>VLOOKUP(L417,Store_Dim!A:E,3,TRUE)</f>
        <v>South</v>
      </c>
      <c r="O417" t="str">
        <f>VLOOKUP(L417,Store_Dim!A:E,4,TRUE)</f>
        <v>Christopherland</v>
      </c>
      <c r="P417" t="str">
        <f>VLOOKUP(L417,Store_Dim!A:E,5,TRUE)</f>
        <v>Outlet</v>
      </c>
      <c r="Q417" t="s">
        <v>1807</v>
      </c>
      <c r="R417">
        <v>1</v>
      </c>
      <c r="S417" s="7">
        <v>9.9999999999999978E-2</v>
      </c>
      <c r="T417" s="11">
        <f t="shared" si="6"/>
        <v>108.27</v>
      </c>
      <c r="U417" s="11">
        <v>97.442999999999998</v>
      </c>
    </row>
    <row r="418" spans="1:21" x14ac:dyDescent="0.25">
      <c r="A418" t="s">
        <v>2220</v>
      </c>
      <c r="B418" s="9">
        <v>45633</v>
      </c>
      <c r="C418">
        <v>12</v>
      </c>
      <c r="D418">
        <v>2024</v>
      </c>
      <c r="E418" t="s">
        <v>1075</v>
      </c>
      <c r="F418" t="str">
        <f>VLOOKUP(E418,Customer_Dim!A:F,4,TRUE)</f>
        <v>Female</v>
      </c>
      <c r="G418">
        <f>VLOOKUP(E418,Customer_Dim!A:F,3,TRUE)</f>
        <v>39</v>
      </c>
      <c r="H418" t="s">
        <v>1602</v>
      </c>
      <c r="I418" t="str">
        <f>VLOOKUP(H418,Product_Dim!A:C,2,TRUE)</f>
        <v>Sports Water Hydration Pack</v>
      </c>
      <c r="J418" t="str">
        <f>VLOOKUP(H418,Product_Dim!A:C,3,TRUE)</f>
        <v>Sports</v>
      </c>
      <c r="K418" t="str">
        <f>VLOOKUP(H418,Product_Dim!A:D,4,TRUE)</f>
        <v>Outdoor</v>
      </c>
      <c r="L418" t="s">
        <v>1785</v>
      </c>
      <c r="M418" t="str">
        <f>VLOOKUP(L418,Store_Dim!A:E,2,TRUE)</f>
        <v>Holloway Ltd</v>
      </c>
      <c r="N418" t="str">
        <f>VLOOKUP(L418,Store_Dim!A:E,3,TRUE)</f>
        <v>North</v>
      </c>
      <c r="O418" t="str">
        <f>VLOOKUP(L418,Store_Dim!A:E,4,TRUE)</f>
        <v>Bensonhaven</v>
      </c>
      <c r="P418" t="str">
        <f>VLOOKUP(L418,Store_Dim!A:E,5,TRUE)</f>
        <v>Flagship</v>
      </c>
      <c r="Q418" t="s">
        <v>1804</v>
      </c>
      <c r="R418">
        <v>2</v>
      </c>
      <c r="S418" s="7">
        <v>0.20999999999999996</v>
      </c>
      <c r="T418" s="11">
        <f t="shared" si="6"/>
        <v>839.2399999999999</v>
      </c>
      <c r="U418" s="11">
        <v>1325.9992</v>
      </c>
    </row>
    <row r="419" spans="1:21" x14ac:dyDescent="0.25">
      <c r="A419" t="s">
        <v>2221</v>
      </c>
      <c r="B419" s="9">
        <v>45331</v>
      </c>
      <c r="C419">
        <v>2</v>
      </c>
      <c r="D419">
        <v>2024</v>
      </c>
      <c r="E419" t="s">
        <v>1180</v>
      </c>
      <c r="F419" t="str">
        <f>VLOOKUP(E419,Customer_Dim!A:F,4,TRUE)</f>
        <v>Female</v>
      </c>
      <c r="G419">
        <f>VLOOKUP(E419,Customer_Dim!A:F,3,TRUE)</f>
        <v>27</v>
      </c>
      <c r="H419" t="s">
        <v>1642</v>
      </c>
      <c r="I419" t="str">
        <f>VLOOKUP(H419,Product_Dim!A:C,2,TRUE)</f>
        <v>Womens Cotton Scarf</v>
      </c>
      <c r="J419" t="str">
        <f>VLOOKUP(H419,Product_Dim!A:C,3,TRUE)</f>
        <v>Clothing</v>
      </c>
      <c r="K419" t="str">
        <f>VLOOKUP(H419,Product_Dim!A:D,4,TRUE)</f>
        <v>Accessories</v>
      </c>
      <c r="L419" t="s">
        <v>1767</v>
      </c>
      <c r="M419" t="str">
        <f>VLOOKUP(L419,Store_Dim!A:E,2,TRUE)</f>
        <v>Martinez, Adkins and Johnson</v>
      </c>
      <c r="N419" t="str">
        <f>VLOOKUP(L419,Store_Dim!A:E,3,TRUE)</f>
        <v>North</v>
      </c>
      <c r="O419" t="str">
        <f>VLOOKUP(L419,Store_Dim!A:E,4,TRUE)</f>
        <v>Danielmouth</v>
      </c>
      <c r="P419" t="str">
        <f>VLOOKUP(L419,Store_Dim!A:E,5,TRUE)</f>
        <v>Flagship</v>
      </c>
      <c r="Q419" t="s">
        <v>1804</v>
      </c>
      <c r="R419">
        <v>2</v>
      </c>
      <c r="S419" s="7">
        <v>0.10999999999999999</v>
      </c>
      <c r="T419" s="11">
        <f t="shared" si="6"/>
        <v>466.27</v>
      </c>
      <c r="U419" s="11">
        <v>829.9606</v>
      </c>
    </row>
    <row r="420" spans="1:21" hidden="1" x14ac:dyDescent="0.25">
      <c r="A420" t="s">
        <v>2222</v>
      </c>
      <c r="B420" s="9">
        <v>45942</v>
      </c>
      <c r="C420">
        <v>10</v>
      </c>
      <c r="D420">
        <v>2025</v>
      </c>
      <c r="E420" t="s">
        <v>1223</v>
      </c>
      <c r="F420" t="str">
        <f>VLOOKUP(E420,Customer_Dim!A:F,4,TRUE)</f>
        <v>Male</v>
      </c>
      <c r="G420">
        <f>VLOOKUP(E420,Customer_Dim!A:F,3,TRUE)</f>
        <v>54</v>
      </c>
      <c r="H420" t="s">
        <v>1650</v>
      </c>
      <c r="I420" t="str">
        <f>VLOOKUP(H420,Product_Dim!A:C,2,TRUE)</f>
        <v>Laptop Cooling Pad</v>
      </c>
      <c r="J420" t="str">
        <f>VLOOKUP(H420,Product_Dim!A:C,3,TRUE)</f>
        <v>Electronics</v>
      </c>
      <c r="K420" t="str">
        <f>VLOOKUP(H420,Product_Dim!A:D,4,TRUE)</f>
        <v>Computer</v>
      </c>
      <c r="L420" t="s">
        <v>1777</v>
      </c>
      <c r="M420" t="str">
        <f>VLOOKUP(L420,Store_Dim!A:E,2,TRUE)</f>
        <v>Mcdonald Inc</v>
      </c>
      <c r="N420" t="str">
        <f>VLOOKUP(L420,Store_Dim!A:E,3,TRUE)</f>
        <v>South</v>
      </c>
      <c r="O420" t="str">
        <f>VLOOKUP(L420,Store_Dim!A:E,4,TRUE)</f>
        <v>Christopherland</v>
      </c>
      <c r="P420" t="str">
        <f>VLOOKUP(L420,Store_Dim!A:E,5,TRUE)</f>
        <v>Outlet</v>
      </c>
      <c r="Q420" t="s">
        <v>1802</v>
      </c>
      <c r="R420">
        <v>3</v>
      </c>
      <c r="S420" s="7">
        <v>2.0000000000000018E-2</v>
      </c>
      <c r="T420" s="11">
        <f t="shared" si="6"/>
        <v>969.83</v>
      </c>
      <c r="U420" s="11">
        <v>2851.3002000000001</v>
      </c>
    </row>
    <row r="421" spans="1:21" hidden="1" x14ac:dyDescent="0.25">
      <c r="A421" t="s">
        <v>2223</v>
      </c>
      <c r="B421" s="9">
        <v>45824</v>
      </c>
      <c r="C421">
        <v>6</v>
      </c>
      <c r="D421">
        <v>2025</v>
      </c>
      <c r="E421" t="s">
        <v>1278</v>
      </c>
      <c r="F421" t="str">
        <f>VLOOKUP(E421,Customer_Dim!A:F,4,TRUE)</f>
        <v>Female</v>
      </c>
      <c r="G421">
        <f>VLOOKUP(E421,Customer_Dim!A:F,3,TRUE)</f>
        <v>64</v>
      </c>
      <c r="H421" t="s">
        <v>1708</v>
      </c>
      <c r="I421" t="str">
        <f>VLOOKUP(H421,Product_Dim!A:C,2,TRUE)</f>
        <v>Women's High Heels</v>
      </c>
      <c r="J421" t="str">
        <f>VLOOKUP(H421,Product_Dim!A:C,3,TRUE)</f>
        <v>Clothing</v>
      </c>
      <c r="K421" t="str">
        <f>VLOOKUP(H421,Product_Dim!A:D,4,TRUE)</f>
        <v>Footwear</v>
      </c>
      <c r="L421" t="s">
        <v>1791</v>
      </c>
      <c r="M421" t="str">
        <f>VLOOKUP(L421,Store_Dim!A:E,2,TRUE)</f>
        <v>Mann-Austin</v>
      </c>
      <c r="N421" t="str">
        <f>VLOOKUP(L421,Store_Dim!A:E,3,TRUE)</f>
        <v>East</v>
      </c>
      <c r="O421" t="str">
        <f>VLOOKUP(L421,Store_Dim!A:E,4,TRUE)</f>
        <v>Vasquezborough</v>
      </c>
      <c r="P421" t="str">
        <f>VLOOKUP(L421,Store_Dim!A:E,5,TRUE)</f>
        <v>Online</v>
      </c>
      <c r="Q421" t="s">
        <v>1804</v>
      </c>
      <c r="R421">
        <v>2</v>
      </c>
      <c r="S421" s="7">
        <v>0.17000000000000004</v>
      </c>
      <c r="T421" s="11">
        <f t="shared" si="6"/>
        <v>782.11</v>
      </c>
      <c r="U421" s="11">
        <v>1298.3026</v>
      </c>
    </row>
    <row r="422" spans="1:21" hidden="1" x14ac:dyDescent="0.25">
      <c r="A422" t="s">
        <v>2224</v>
      </c>
      <c r="B422" s="9">
        <v>45921</v>
      </c>
      <c r="C422">
        <v>9</v>
      </c>
      <c r="D422">
        <v>2025</v>
      </c>
      <c r="E422" t="s">
        <v>1376</v>
      </c>
      <c r="F422" t="str">
        <f>VLOOKUP(E422,Customer_Dim!A:F,4,TRUE)</f>
        <v>Male</v>
      </c>
      <c r="G422">
        <f>VLOOKUP(E422,Customer_Dim!A:F,3,TRUE)</f>
        <v>46</v>
      </c>
      <c r="H422" t="s">
        <v>1606</v>
      </c>
      <c r="I422" t="str">
        <f>VLOOKUP(H422,Product_Dim!A:C,2,TRUE)</f>
        <v>Noise-Canceling Headphones</v>
      </c>
      <c r="J422" t="str">
        <f>VLOOKUP(H422,Product_Dim!A:C,3,TRUE)</f>
        <v>Electronics</v>
      </c>
      <c r="K422" t="str">
        <f>VLOOKUP(H422,Product_Dim!A:D,4,TRUE)</f>
        <v>Audio</v>
      </c>
      <c r="L422" t="s">
        <v>1770</v>
      </c>
      <c r="M422" t="str">
        <f>VLOOKUP(L422,Store_Dim!A:E,2,TRUE)</f>
        <v>Martinez, Adkins and Johnson</v>
      </c>
      <c r="N422" t="str">
        <f>VLOOKUP(L422,Store_Dim!A:E,3,TRUE)</f>
        <v>North</v>
      </c>
      <c r="O422" t="str">
        <f>VLOOKUP(L422,Store_Dim!A:E,4,TRUE)</f>
        <v>Danielmouth</v>
      </c>
      <c r="P422" t="str">
        <f>VLOOKUP(L422,Store_Dim!A:E,5,TRUE)</f>
        <v>Flagship</v>
      </c>
      <c r="Q422" t="s">
        <v>1804</v>
      </c>
      <c r="R422">
        <v>2</v>
      </c>
      <c r="S422" s="7">
        <v>1.000000000000012E-2</v>
      </c>
      <c r="T422" s="11">
        <f t="shared" si="6"/>
        <v>74.63000000000001</v>
      </c>
      <c r="U422" s="11">
        <v>147.76740000000001</v>
      </c>
    </row>
    <row r="423" spans="1:21" hidden="1" x14ac:dyDescent="0.25">
      <c r="A423" t="s">
        <v>2225</v>
      </c>
      <c r="B423" s="9">
        <v>45909</v>
      </c>
      <c r="C423">
        <v>9</v>
      </c>
      <c r="D423">
        <v>2025</v>
      </c>
      <c r="E423" t="s">
        <v>156</v>
      </c>
      <c r="F423" t="str">
        <f>VLOOKUP(E423,Customer_Dim!A:F,4,TRUE)</f>
        <v>Male</v>
      </c>
      <c r="G423">
        <f>VLOOKUP(E423,Customer_Dim!A:F,3,TRUE)</f>
        <v>21</v>
      </c>
      <c r="H423" t="s">
        <v>1696</v>
      </c>
      <c r="I423" t="str">
        <f>VLOOKUP(H423,Product_Dim!A:C,2,TRUE)</f>
        <v>Women's Beanie Hat</v>
      </c>
      <c r="J423" t="str">
        <f>VLOOKUP(H423,Product_Dim!A:C,3,TRUE)</f>
        <v>Clothing</v>
      </c>
      <c r="K423" t="str">
        <f>VLOOKUP(H423,Product_Dim!A:D,4,TRUE)</f>
        <v>Accessories</v>
      </c>
      <c r="L423" t="s">
        <v>1754</v>
      </c>
      <c r="M423" t="str">
        <f>VLOOKUP(L423,Store_Dim!A:E,2,TRUE)</f>
        <v>Mann-Austin</v>
      </c>
      <c r="N423" t="str">
        <f>VLOOKUP(L423,Store_Dim!A:E,3,TRUE)</f>
        <v>East</v>
      </c>
      <c r="O423" t="str">
        <f>VLOOKUP(L423,Store_Dim!A:E,4,TRUE)</f>
        <v>Vasquezborough</v>
      </c>
      <c r="P423" t="str">
        <f>VLOOKUP(L423,Store_Dim!A:E,5,TRUE)</f>
        <v>Online</v>
      </c>
      <c r="Q423" t="s">
        <v>1804</v>
      </c>
      <c r="R423">
        <v>3</v>
      </c>
      <c r="S423" s="7">
        <v>0.25</v>
      </c>
      <c r="T423" s="11">
        <f t="shared" si="6"/>
        <v>522.78000000000009</v>
      </c>
      <c r="U423" s="11">
        <v>1176.2550000000001</v>
      </c>
    </row>
    <row r="424" spans="1:21" hidden="1" x14ac:dyDescent="0.25">
      <c r="A424" t="s">
        <v>2226</v>
      </c>
      <c r="B424" s="9">
        <v>45853</v>
      </c>
      <c r="C424">
        <v>7</v>
      </c>
      <c r="D424">
        <v>2025</v>
      </c>
      <c r="E424" t="s">
        <v>1048</v>
      </c>
      <c r="F424" t="str">
        <f>VLOOKUP(E424,Customer_Dim!A:F,4,TRUE)</f>
        <v>Female</v>
      </c>
      <c r="G424">
        <f>VLOOKUP(E424,Customer_Dim!A:F,3,TRUE)</f>
        <v>46</v>
      </c>
      <c r="H424" t="s">
        <v>1552</v>
      </c>
      <c r="I424" t="str">
        <f>VLOOKUP(H424,Product_Dim!A:C,2,TRUE)</f>
        <v>Men's Graphic T-Shirt</v>
      </c>
      <c r="J424" t="str">
        <f>VLOOKUP(H424,Product_Dim!A:C,3,TRUE)</f>
        <v>Clothing</v>
      </c>
      <c r="K424" t="str">
        <f>VLOOKUP(H424,Product_Dim!A:D,4,TRUE)</f>
        <v>Tops</v>
      </c>
      <c r="L424" t="s">
        <v>1779</v>
      </c>
      <c r="M424" t="str">
        <f>VLOOKUP(L424,Store_Dim!A:E,2,TRUE)</f>
        <v>Shelton PLC</v>
      </c>
      <c r="N424" t="str">
        <f>VLOOKUP(L424,Store_Dim!A:E,3,TRUE)</f>
        <v>North</v>
      </c>
      <c r="O424" t="str">
        <f>VLOOKUP(L424,Store_Dim!A:E,4,TRUE)</f>
        <v>East Jenniferstad</v>
      </c>
      <c r="P424" t="str">
        <f>VLOOKUP(L424,Store_Dim!A:E,5,TRUE)</f>
        <v>Flagship</v>
      </c>
      <c r="Q424" t="s">
        <v>1804</v>
      </c>
      <c r="R424">
        <v>1</v>
      </c>
      <c r="S424" s="7">
        <v>0.15000000000000002</v>
      </c>
      <c r="T424" s="11">
        <f t="shared" si="6"/>
        <v>206.45</v>
      </c>
      <c r="U424" s="11">
        <v>175.48249999999999</v>
      </c>
    </row>
    <row r="425" spans="1:21" x14ac:dyDescent="0.25">
      <c r="A425" t="s">
        <v>2227</v>
      </c>
      <c r="B425" s="9">
        <v>45580</v>
      </c>
      <c r="C425">
        <v>10</v>
      </c>
      <c r="D425">
        <v>2024</v>
      </c>
      <c r="E425" t="s">
        <v>482</v>
      </c>
      <c r="F425" t="str">
        <f>VLOOKUP(E425,Customer_Dim!A:F,4,TRUE)</f>
        <v>Male</v>
      </c>
      <c r="G425">
        <f>VLOOKUP(E425,Customer_Dim!A:F,3,TRUE)</f>
        <v>46</v>
      </c>
      <c r="H425" t="s">
        <v>1664</v>
      </c>
      <c r="I425" t="str">
        <f>VLOOKUP(H425,Product_Dim!A:C,2,TRUE)</f>
        <v>Men's Sports Shorts</v>
      </c>
      <c r="J425" t="str">
        <f>VLOOKUP(H425,Product_Dim!A:C,3,TRUE)</f>
        <v>Clothing</v>
      </c>
      <c r="K425" t="str">
        <f>VLOOKUP(H425,Product_Dim!A:D,4,TRUE)</f>
        <v>Bottoms</v>
      </c>
      <c r="L425" t="s">
        <v>1751</v>
      </c>
      <c r="M425" t="str">
        <f>VLOOKUP(L425,Store_Dim!A:E,2,TRUE)</f>
        <v>Mann-Austin</v>
      </c>
      <c r="N425" t="str">
        <f>VLOOKUP(L425,Store_Dim!A:E,3,TRUE)</f>
        <v>East</v>
      </c>
      <c r="O425" t="str">
        <f>VLOOKUP(L425,Store_Dim!A:E,4,TRUE)</f>
        <v>Vasquezborough</v>
      </c>
      <c r="P425" t="str">
        <f>VLOOKUP(L425,Store_Dim!A:E,5,TRUE)</f>
        <v>Online</v>
      </c>
      <c r="Q425" t="s">
        <v>1804</v>
      </c>
      <c r="R425">
        <v>1</v>
      </c>
      <c r="S425" s="7">
        <v>0.30000000000000004</v>
      </c>
      <c r="T425" s="11">
        <f t="shared" si="6"/>
        <v>815.53</v>
      </c>
      <c r="U425" s="11">
        <v>570.87099999999998</v>
      </c>
    </row>
    <row r="426" spans="1:21" hidden="1" x14ac:dyDescent="0.25">
      <c r="A426" t="s">
        <v>2228</v>
      </c>
      <c r="B426" s="9">
        <v>45220</v>
      </c>
      <c r="C426">
        <v>10</v>
      </c>
      <c r="D426">
        <v>2023</v>
      </c>
      <c r="E426" t="s">
        <v>143</v>
      </c>
      <c r="F426" t="str">
        <f>VLOOKUP(E426,Customer_Dim!A:F,4,TRUE)</f>
        <v>Female</v>
      </c>
      <c r="G426">
        <f>VLOOKUP(E426,Customer_Dim!A:F,3,TRUE)</f>
        <v>27</v>
      </c>
      <c r="H426" t="s">
        <v>1684</v>
      </c>
      <c r="I426" t="str">
        <f>VLOOKUP(H426,Product_Dim!A:C,2,TRUE)</f>
        <v>Decorative Lamp Shade</v>
      </c>
      <c r="J426" t="str">
        <f>VLOOKUP(H426,Product_Dim!A:C,3,TRUE)</f>
        <v>Home</v>
      </c>
      <c r="K426" t="str">
        <f>VLOOKUP(H426,Product_Dim!A:D,4,TRUE)</f>
        <v>Lighting</v>
      </c>
      <c r="L426" t="s">
        <v>1775</v>
      </c>
      <c r="M426" t="str">
        <f>VLOOKUP(L426,Store_Dim!A:E,2,TRUE)</f>
        <v>Martinez, Adkins and Johnson</v>
      </c>
      <c r="N426" t="str">
        <f>VLOOKUP(L426,Store_Dim!A:E,3,TRUE)</f>
        <v>North</v>
      </c>
      <c r="O426" t="str">
        <f>VLOOKUP(L426,Store_Dim!A:E,4,TRUE)</f>
        <v>Danielmouth</v>
      </c>
      <c r="P426" t="str">
        <f>VLOOKUP(L426,Store_Dim!A:E,5,TRUE)</f>
        <v>Flagship</v>
      </c>
      <c r="Q426" t="s">
        <v>1807</v>
      </c>
      <c r="R426">
        <v>1</v>
      </c>
      <c r="S426" s="7">
        <v>0.28000000000000003</v>
      </c>
      <c r="T426" s="11">
        <f t="shared" si="6"/>
        <v>823.61</v>
      </c>
      <c r="U426" s="11">
        <v>592.99919999999997</v>
      </c>
    </row>
    <row r="427" spans="1:21" hidden="1" x14ac:dyDescent="0.25">
      <c r="A427" t="s">
        <v>2229</v>
      </c>
      <c r="B427" s="9">
        <v>45807</v>
      </c>
      <c r="C427">
        <v>5</v>
      </c>
      <c r="D427">
        <v>2025</v>
      </c>
      <c r="E427" t="s">
        <v>1453</v>
      </c>
      <c r="F427" t="str">
        <f>VLOOKUP(E427,Customer_Dim!A:F,4,TRUE)</f>
        <v>Male</v>
      </c>
      <c r="G427">
        <f>VLOOKUP(E427,Customer_Dim!A:F,3,TRUE)</f>
        <v>59</v>
      </c>
      <c r="H427" t="s">
        <v>1700</v>
      </c>
      <c r="I427" t="str">
        <f>VLOOKUP(H427,Product_Dim!A:C,2,TRUE)</f>
        <v>LED Bedside Lamp</v>
      </c>
      <c r="J427" t="str">
        <f>VLOOKUP(H427,Product_Dim!A:C,3,TRUE)</f>
        <v>Home</v>
      </c>
      <c r="K427" t="str">
        <f>VLOOKUP(H427,Product_Dim!A:D,4,TRUE)</f>
        <v>Lighting</v>
      </c>
      <c r="L427" t="s">
        <v>1764</v>
      </c>
      <c r="M427" t="str">
        <f>VLOOKUP(L427,Store_Dim!A:E,2,TRUE)</f>
        <v>Mann-Austin</v>
      </c>
      <c r="N427" t="str">
        <f>VLOOKUP(L427,Store_Dim!A:E,3,TRUE)</f>
        <v>East</v>
      </c>
      <c r="O427" t="str">
        <f>VLOOKUP(L427,Store_Dim!A:E,4,TRUE)</f>
        <v>Vasquezborough</v>
      </c>
      <c r="P427" t="str">
        <f>VLOOKUP(L427,Store_Dim!A:E,5,TRUE)</f>
        <v>Online</v>
      </c>
      <c r="Q427" t="s">
        <v>1802</v>
      </c>
      <c r="R427">
        <v>2</v>
      </c>
      <c r="S427" s="7">
        <v>0</v>
      </c>
      <c r="T427" s="11">
        <f t="shared" si="6"/>
        <v>209.96</v>
      </c>
      <c r="U427" s="11">
        <v>419.92</v>
      </c>
    </row>
    <row r="428" spans="1:21" x14ac:dyDescent="0.25">
      <c r="A428" t="s">
        <v>2230</v>
      </c>
      <c r="B428" s="9">
        <v>45462</v>
      </c>
      <c r="C428">
        <v>6</v>
      </c>
      <c r="D428">
        <v>2024</v>
      </c>
      <c r="E428" t="s">
        <v>570</v>
      </c>
      <c r="F428" t="str">
        <f>VLOOKUP(E428,Customer_Dim!A:F,4,TRUE)</f>
        <v>Male</v>
      </c>
      <c r="G428">
        <f>VLOOKUP(E428,Customer_Dim!A:F,3,TRUE)</f>
        <v>56</v>
      </c>
      <c r="H428" t="s">
        <v>1521</v>
      </c>
      <c r="I428" t="str">
        <f>VLOOKUP(H428,Product_Dim!A:C,2,TRUE)</f>
        <v>Brother Laser Printer</v>
      </c>
      <c r="J428" t="str">
        <f>VLOOKUP(H428,Product_Dim!A:C,3,TRUE)</f>
        <v>Electronics</v>
      </c>
      <c r="K428" t="str">
        <f>VLOOKUP(H428,Product_Dim!A:D,4,TRUE)</f>
        <v>Computer</v>
      </c>
      <c r="L428" t="s">
        <v>1782</v>
      </c>
      <c r="M428" t="str">
        <f>VLOOKUP(L428,Store_Dim!A:E,2,TRUE)</f>
        <v>Frederick-Wright</v>
      </c>
      <c r="N428" t="str">
        <f>VLOOKUP(L428,Store_Dim!A:E,3,TRUE)</f>
        <v>West</v>
      </c>
      <c r="O428" t="str">
        <f>VLOOKUP(L428,Store_Dim!A:E,4,TRUE)</f>
        <v>New Jimmymouth</v>
      </c>
      <c r="P428" t="str">
        <f>VLOOKUP(L428,Store_Dim!A:E,5,TRUE)</f>
        <v>Flagship</v>
      </c>
      <c r="Q428" t="s">
        <v>1807</v>
      </c>
      <c r="R428">
        <v>4</v>
      </c>
      <c r="S428" s="7">
        <v>5.0000000000000044E-2</v>
      </c>
      <c r="T428" s="11">
        <f t="shared" si="6"/>
        <v>897.93000000000006</v>
      </c>
      <c r="U428" s="11">
        <v>3412.134</v>
      </c>
    </row>
    <row r="429" spans="1:21" x14ac:dyDescent="0.25">
      <c r="A429" t="s">
        <v>2231</v>
      </c>
      <c r="B429" s="9">
        <v>45646</v>
      </c>
      <c r="C429">
        <v>12</v>
      </c>
      <c r="D429">
        <v>2024</v>
      </c>
      <c r="E429" t="s">
        <v>589</v>
      </c>
      <c r="F429" t="str">
        <f>VLOOKUP(E429,Customer_Dim!A:F,4,TRUE)</f>
        <v>Male</v>
      </c>
      <c r="G429">
        <f>VLOOKUP(E429,Customer_Dim!A:F,3,TRUE)</f>
        <v>60</v>
      </c>
      <c r="H429" t="s">
        <v>1652</v>
      </c>
      <c r="I429" t="str">
        <f>VLOOKUP(H429,Product_Dim!A:C,2,TRUE)</f>
        <v>Organic Sunscreen Lotion</v>
      </c>
      <c r="J429" t="str">
        <f>VLOOKUP(H429,Product_Dim!A:C,3,TRUE)</f>
        <v>Beauty</v>
      </c>
      <c r="K429" t="str">
        <f>VLOOKUP(H429,Product_Dim!A:D,4,TRUE)</f>
        <v>Skincare</v>
      </c>
      <c r="L429" t="s">
        <v>1730</v>
      </c>
      <c r="M429" t="str">
        <f>VLOOKUP(L429,Store_Dim!A:E,2,TRUE)</f>
        <v>Rivera-Warner</v>
      </c>
      <c r="N429" t="str">
        <f>VLOOKUP(L429,Store_Dim!A:E,3,TRUE)</f>
        <v>East</v>
      </c>
      <c r="O429" t="str">
        <f>VLOOKUP(L429,Store_Dim!A:E,4,TRUE)</f>
        <v>Washingtonfurt</v>
      </c>
      <c r="P429" t="str">
        <f>VLOOKUP(L429,Store_Dim!A:E,5,TRUE)</f>
        <v>Flagship</v>
      </c>
      <c r="Q429" t="s">
        <v>1807</v>
      </c>
      <c r="R429">
        <v>4</v>
      </c>
      <c r="S429" s="7">
        <v>0.16000000000000003</v>
      </c>
      <c r="T429" s="11">
        <f t="shared" si="6"/>
        <v>925.95</v>
      </c>
      <c r="U429" s="11">
        <v>3111.192</v>
      </c>
    </row>
    <row r="430" spans="1:21" x14ac:dyDescent="0.25">
      <c r="A430" t="s">
        <v>2232</v>
      </c>
      <c r="B430" s="9">
        <v>45520</v>
      </c>
      <c r="C430">
        <v>8</v>
      </c>
      <c r="D430">
        <v>2024</v>
      </c>
      <c r="E430" t="s">
        <v>298</v>
      </c>
      <c r="F430" t="str">
        <f>VLOOKUP(E430,Customer_Dim!A:F,4,TRUE)</f>
        <v>Female</v>
      </c>
      <c r="G430">
        <f>VLOOKUP(E430,Customer_Dim!A:F,3,TRUE)</f>
        <v>26</v>
      </c>
      <c r="H430" t="s">
        <v>1628</v>
      </c>
      <c r="I430" t="str">
        <f>VLOOKUP(H430,Product_Dim!A:C,2,TRUE)</f>
        <v>HDMI Cable – 2m</v>
      </c>
      <c r="J430" t="str">
        <f>VLOOKUP(H430,Product_Dim!A:C,3,TRUE)</f>
        <v>Electronics</v>
      </c>
      <c r="K430" t="str">
        <f>VLOOKUP(H430,Product_Dim!A:D,4,TRUE)</f>
        <v>Accessories</v>
      </c>
      <c r="L430" t="s">
        <v>1754</v>
      </c>
      <c r="M430" t="str">
        <f>VLOOKUP(L430,Store_Dim!A:E,2,TRUE)</f>
        <v>Mann-Austin</v>
      </c>
      <c r="N430" t="str">
        <f>VLOOKUP(L430,Store_Dim!A:E,3,TRUE)</f>
        <v>East</v>
      </c>
      <c r="O430" t="str">
        <f>VLOOKUP(L430,Store_Dim!A:E,4,TRUE)</f>
        <v>Vasquezborough</v>
      </c>
      <c r="P430" t="str">
        <f>VLOOKUP(L430,Store_Dim!A:E,5,TRUE)</f>
        <v>Online</v>
      </c>
      <c r="Q430" t="s">
        <v>1807</v>
      </c>
      <c r="R430">
        <v>2</v>
      </c>
      <c r="S430" s="7">
        <v>3.0000000000000138E-2</v>
      </c>
      <c r="T430" s="11">
        <f t="shared" si="6"/>
        <v>573.09</v>
      </c>
      <c r="U430" s="11">
        <v>1111.7945999999999</v>
      </c>
    </row>
    <row r="431" spans="1:21" hidden="1" x14ac:dyDescent="0.25">
      <c r="A431" t="s">
        <v>2233</v>
      </c>
      <c r="B431" s="9">
        <v>45731</v>
      </c>
      <c r="C431">
        <v>3</v>
      </c>
      <c r="D431">
        <v>2025</v>
      </c>
      <c r="E431" t="s">
        <v>595</v>
      </c>
      <c r="F431" t="str">
        <f>VLOOKUP(E431,Customer_Dim!A:F,4,TRUE)</f>
        <v>Male</v>
      </c>
      <c r="G431">
        <f>VLOOKUP(E431,Customer_Dim!A:F,3,TRUE)</f>
        <v>18</v>
      </c>
      <c r="H431" t="s">
        <v>1538</v>
      </c>
      <c r="I431" t="str">
        <f>VLOOKUP(H431,Product_Dim!A:C,2,TRUE)</f>
        <v>Men's Sports Shorts</v>
      </c>
      <c r="J431" t="str">
        <f>VLOOKUP(H431,Product_Dim!A:C,3,TRUE)</f>
        <v>Clothing</v>
      </c>
      <c r="K431" t="str">
        <f>VLOOKUP(H431,Product_Dim!A:D,4,TRUE)</f>
        <v>Bottoms</v>
      </c>
      <c r="L431" t="s">
        <v>1747</v>
      </c>
      <c r="M431" t="str">
        <f>VLOOKUP(L431,Store_Dim!A:E,2,TRUE)</f>
        <v>Mann-Austin</v>
      </c>
      <c r="N431" t="str">
        <f>VLOOKUP(L431,Store_Dim!A:E,3,TRUE)</f>
        <v>East</v>
      </c>
      <c r="O431" t="str">
        <f>VLOOKUP(L431,Store_Dim!A:E,4,TRUE)</f>
        <v>Vasquezborough</v>
      </c>
      <c r="P431" t="str">
        <f>VLOOKUP(L431,Store_Dim!A:E,5,TRUE)</f>
        <v>Online</v>
      </c>
      <c r="Q431" t="s">
        <v>1802</v>
      </c>
      <c r="R431">
        <v>4</v>
      </c>
      <c r="S431" s="7">
        <v>2.0000000000000018E-2</v>
      </c>
      <c r="T431" s="11">
        <f t="shared" si="6"/>
        <v>149.83000000000001</v>
      </c>
      <c r="U431" s="11">
        <v>587.33360000000005</v>
      </c>
    </row>
    <row r="432" spans="1:21" x14ac:dyDescent="0.25">
      <c r="A432" t="s">
        <v>2234</v>
      </c>
      <c r="B432" s="9">
        <v>45445</v>
      </c>
      <c r="C432">
        <v>6</v>
      </c>
      <c r="D432">
        <v>2024</v>
      </c>
      <c r="E432" t="s">
        <v>11</v>
      </c>
      <c r="F432" t="str">
        <f>VLOOKUP(E432,Customer_Dim!A:F,4,TRUE)</f>
        <v>Female</v>
      </c>
      <c r="G432">
        <f>VLOOKUP(E432,Customer_Dim!A:F,3,TRUE)</f>
        <v>26</v>
      </c>
      <c r="H432" t="s">
        <v>1628</v>
      </c>
      <c r="I432" t="str">
        <f>VLOOKUP(H432,Product_Dim!A:C,2,TRUE)</f>
        <v>HDMI Cable – 2m</v>
      </c>
      <c r="J432" t="str">
        <f>VLOOKUP(H432,Product_Dim!A:C,3,TRUE)</f>
        <v>Electronics</v>
      </c>
      <c r="K432" t="str">
        <f>VLOOKUP(H432,Product_Dim!A:D,4,TRUE)</f>
        <v>Accessories</v>
      </c>
      <c r="L432" t="s">
        <v>1777</v>
      </c>
      <c r="M432" t="str">
        <f>VLOOKUP(L432,Store_Dim!A:E,2,TRUE)</f>
        <v>Mcdonald Inc</v>
      </c>
      <c r="N432" t="str">
        <f>VLOOKUP(L432,Store_Dim!A:E,3,TRUE)</f>
        <v>South</v>
      </c>
      <c r="O432" t="str">
        <f>VLOOKUP(L432,Store_Dim!A:E,4,TRUE)</f>
        <v>Christopherland</v>
      </c>
      <c r="P432" t="str">
        <f>VLOOKUP(L432,Store_Dim!A:E,5,TRUE)</f>
        <v>Outlet</v>
      </c>
      <c r="Q432" t="s">
        <v>1807</v>
      </c>
      <c r="R432">
        <v>3</v>
      </c>
      <c r="S432" s="7">
        <v>2.9999999999999916E-2</v>
      </c>
      <c r="T432" s="11">
        <f t="shared" si="6"/>
        <v>287.70999999999992</v>
      </c>
      <c r="U432" s="11">
        <v>837.23609999999974</v>
      </c>
    </row>
    <row r="433" spans="1:21" hidden="1" x14ac:dyDescent="0.25">
      <c r="A433" t="s">
        <v>2235</v>
      </c>
      <c r="B433" s="9">
        <v>45860</v>
      </c>
      <c r="C433">
        <v>7</v>
      </c>
      <c r="D433">
        <v>2025</v>
      </c>
      <c r="E433" t="s">
        <v>330</v>
      </c>
      <c r="F433" t="str">
        <f>VLOOKUP(E433,Customer_Dim!A:F,4,TRUE)</f>
        <v>Female</v>
      </c>
      <c r="G433">
        <f>VLOOKUP(E433,Customer_Dim!A:F,3,TRUE)</f>
        <v>43</v>
      </c>
      <c r="H433" t="s">
        <v>1660</v>
      </c>
      <c r="I433" t="str">
        <f>VLOOKUP(H433,Product_Dim!A:C,2,TRUE)</f>
        <v>Smart LED Light Strip</v>
      </c>
      <c r="J433" t="str">
        <f>VLOOKUP(H433,Product_Dim!A:C,3,TRUE)</f>
        <v>Electronics</v>
      </c>
      <c r="K433" t="str">
        <f>VLOOKUP(H433,Product_Dim!A:D,4,TRUE)</f>
        <v>Accessories</v>
      </c>
      <c r="L433" t="s">
        <v>1754</v>
      </c>
      <c r="M433" t="str">
        <f>VLOOKUP(L433,Store_Dim!A:E,2,TRUE)</f>
        <v>Mann-Austin</v>
      </c>
      <c r="N433" t="str">
        <f>VLOOKUP(L433,Store_Dim!A:E,3,TRUE)</f>
        <v>East</v>
      </c>
      <c r="O433" t="str">
        <f>VLOOKUP(L433,Store_Dim!A:E,4,TRUE)</f>
        <v>Vasquezborough</v>
      </c>
      <c r="P433" t="str">
        <f>VLOOKUP(L433,Store_Dim!A:E,5,TRUE)</f>
        <v>Online</v>
      </c>
      <c r="Q433" t="s">
        <v>1807</v>
      </c>
      <c r="R433">
        <v>2</v>
      </c>
      <c r="S433" s="7">
        <v>6.0000000000000053E-2</v>
      </c>
      <c r="T433" s="11">
        <f t="shared" si="6"/>
        <v>849.80000000000007</v>
      </c>
      <c r="U433" s="11">
        <v>1597.624</v>
      </c>
    </row>
    <row r="434" spans="1:21" hidden="1" x14ac:dyDescent="0.25">
      <c r="A434" t="s">
        <v>2236</v>
      </c>
      <c r="B434" s="9">
        <v>45725</v>
      </c>
      <c r="C434">
        <v>3</v>
      </c>
      <c r="D434">
        <v>2025</v>
      </c>
      <c r="E434" t="s">
        <v>72</v>
      </c>
      <c r="F434" t="str">
        <f>VLOOKUP(E434,Customer_Dim!A:F,4,TRUE)</f>
        <v>Female</v>
      </c>
      <c r="G434">
        <f>VLOOKUP(E434,Customer_Dim!A:F,3,TRUE)</f>
        <v>24</v>
      </c>
      <c r="H434" t="s">
        <v>1608</v>
      </c>
      <c r="I434" t="str">
        <f>VLOOKUP(H434,Product_Dim!A:C,2,TRUE)</f>
        <v>Yoga Exercise Mat</v>
      </c>
      <c r="J434" t="str">
        <f>VLOOKUP(H434,Product_Dim!A:C,3,TRUE)</f>
        <v>Sports</v>
      </c>
      <c r="K434" t="str">
        <f>VLOOKUP(H434,Product_Dim!A:D,4,TRUE)</f>
        <v>Fitness</v>
      </c>
      <c r="L434" t="s">
        <v>1744</v>
      </c>
      <c r="M434" t="str">
        <f>VLOOKUP(L434,Store_Dim!A:E,2,TRUE)</f>
        <v>Mann-Austin</v>
      </c>
      <c r="N434" t="str">
        <f>VLOOKUP(L434,Store_Dim!A:E,3,TRUE)</f>
        <v>East</v>
      </c>
      <c r="O434" t="str">
        <f>VLOOKUP(L434,Store_Dim!A:E,4,TRUE)</f>
        <v>Vasquezborough</v>
      </c>
      <c r="P434" t="str">
        <f>VLOOKUP(L434,Store_Dim!A:E,5,TRUE)</f>
        <v>Online</v>
      </c>
      <c r="Q434" t="s">
        <v>1804</v>
      </c>
      <c r="R434">
        <v>3</v>
      </c>
      <c r="S434" s="7">
        <v>0.28000000000000003</v>
      </c>
      <c r="T434" s="11">
        <f t="shared" si="6"/>
        <v>482.58000000000004</v>
      </c>
      <c r="U434" s="11">
        <v>1042.3728000000001</v>
      </c>
    </row>
    <row r="435" spans="1:21" hidden="1" x14ac:dyDescent="0.25">
      <c r="A435" t="s">
        <v>2237</v>
      </c>
      <c r="B435" s="9">
        <v>45699</v>
      </c>
      <c r="C435">
        <v>2</v>
      </c>
      <c r="D435">
        <v>2025</v>
      </c>
      <c r="E435" t="s">
        <v>391</v>
      </c>
      <c r="F435" t="str">
        <f>VLOOKUP(E435,Customer_Dim!A:F,4,TRUE)</f>
        <v>Male</v>
      </c>
      <c r="G435">
        <f>VLOOKUP(E435,Customer_Dim!A:F,3,TRUE)</f>
        <v>30</v>
      </c>
      <c r="H435" t="s">
        <v>1644</v>
      </c>
      <c r="I435" t="str">
        <f>VLOOKUP(H435,Product_Dim!A:C,2,TRUE)</f>
        <v>Men's Hair Styling Gel</v>
      </c>
      <c r="J435" t="str">
        <f>VLOOKUP(H435,Product_Dim!A:C,3,TRUE)</f>
        <v>Beauty</v>
      </c>
      <c r="K435" t="str">
        <f>VLOOKUP(H435,Product_Dim!A:D,4,TRUE)</f>
        <v>Haircare</v>
      </c>
      <c r="L435" t="s">
        <v>1739</v>
      </c>
      <c r="M435" t="str">
        <f>VLOOKUP(L435,Store_Dim!A:E,2,TRUE)</f>
        <v>Mann-Austin</v>
      </c>
      <c r="N435" t="str">
        <f>VLOOKUP(L435,Store_Dim!A:E,3,TRUE)</f>
        <v>East</v>
      </c>
      <c r="O435" t="str">
        <f>VLOOKUP(L435,Store_Dim!A:E,4,TRUE)</f>
        <v>Vasquezborough</v>
      </c>
      <c r="P435" t="str">
        <f>VLOOKUP(L435,Store_Dim!A:E,5,TRUE)</f>
        <v>Online</v>
      </c>
      <c r="Q435" t="s">
        <v>1802</v>
      </c>
      <c r="R435">
        <v>2</v>
      </c>
      <c r="S435" s="7">
        <v>0</v>
      </c>
      <c r="T435" s="11">
        <f t="shared" si="6"/>
        <v>64.7</v>
      </c>
      <c r="U435" s="11">
        <v>129.4</v>
      </c>
    </row>
    <row r="436" spans="1:21" hidden="1" x14ac:dyDescent="0.25">
      <c r="A436" t="s">
        <v>2238</v>
      </c>
      <c r="B436" s="9">
        <v>45266</v>
      </c>
      <c r="C436">
        <v>12</v>
      </c>
      <c r="D436">
        <v>2023</v>
      </c>
      <c r="E436" t="s">
        <v>491</v>
      </c>
      <c r="F436" t="str">
        <f>VLOOKUP(E436,Customer_Dim!A:F,4,TRUE)</f>
        <v>Female</v>
      </c>
      <c r="G436">
        <f>VLOOKUP(E436,Customer_Dim!A:F,3,TRUE)</f>
        <v>42</v>
      </c>
      <c r="H436" t="s">
        <v>1533</v>
      </c>
      <c r="I436" t="str">
        <f>VLOOKUP(H436,Product_Dim!A:C,2,TRUE)</f>
        <v>Men's Roll-On Perfume</v>
      </c>
      <c r="J436" t="str">
        <f>VLOOKUP(H436,Product_Dim!A:C,3,TRUE)</f>
        <v>Beauty</v>
      </c>
      <c r="K436" t="str">
        <f>VLOOKUP(H436,Product_Dim!A:D,4,TRUE)</f>
        <v>Fragrance</v>
      </c>
      <c r="L436" t="s">
        <v>1751</v>
      </c>
      <c r="M436" t="str">
        <f>VLOOKUP(L436,Store_Dim!A:E,2,TRUE)</f>
        <v>Mann-Austin</v>
      </c>
      <c r="N436" t="str">
        <f>VLOOKUP(L436,Store_Dim!A:E,3,TRUE)</f>
        <v>East</v>
      </c>
      <c r="O436" t="str">
        <f>VLOOKUP(L436,Store_Dim!A:E,4,TRUE)</f>
        <v>Vasquezborough</v>
      </c>
      <c r="P436" t="str">
        <f>VLOOKUP(L436,Store_Dim!A:E,5,TRUE)</f>
        <v>Online</v>
      </c>
      <c r="Q436" t="s">
        <v>1802</v>
      </c>
      <c r="R436">
        <v>3</v>
      </c>
      <c r="S436" s="7">
        <v>0.26000000000000012</v>
      </c>
      <c r="T436" s="11">
        <f t="shared" si="6"/>
        <v>589.83000000000027</v>
      </c>
      <c r="U436" s="11">
        <v>1309.4226000000003</v>
      </c>
    </row>
    <row r="437" spans="1:21" hidden="1" x14ac:dyDescent="0.25">
      <c r="A437" t="s">
        <v>2239</v>
      </c>
      <c r="B437" s="9">
        <v>45889</v>
      </c>
      <c r="C437">
        <v>8</v>
      </c>
      <c r="D437">
        <v>2025</v>
      </c>
      <c r="E437" t="s">
        <v>903</v>
      </c>
      <c r="F437" t="str">
        <f>VLOOKUP(E437,Customer_Dim!A:F,4,TRUE)</f>
        <v>Male</v>
      </c>
      <c r="G437">
        <f>VLOOKUP(E437,Customer_Dim!A:F,3,TRUE)</f>
        <v>58</v>
      </c>
      <c r="H437" t="s">
        <v>1529</v>
      </c>
      <c r="I437" t="str">
        <f>VLOOKUP(H437,Product_Dim!A:C,2,TRUE)</f>
        <v>Fabric Sofa Throw Blanket</v>
      </c>
      <c r="J437" t="str">
        <f>VLOOKUP(H437,Product_Dim!A:C,3,TRUE)</f>
        <v>Home</v>
      </c>
      <c r="K437" t="str">
        <f>VLOOKUP(H437,Product_Dim!A:D,4,TRUE)</f>
        <v>Decor</v>
      </c>
      <c r="L437" t="s">
        <v>1764</v>
      </c>
      <c r="M437" t="str">
        <f>VLOOKUP(L437,Store_Dim!A:E,2,TRUE)</f>
        <v>Mann-Austin</v>
      </c>
      <c r="N437" t="str">
        <f>VLOOKUP(L437,Store_Dim!A:E,3,TRUE)</f>
        <v>East</v>
      </c>
      <c r="O437" t="str">
        <f>VLOOKUP(L437,Store_Dim!A:E,4,TRUE)</f>
        <v>Vasquezborough</v>
      </c>
      <c r="P437" t="str">
        <f>VLOOKUP(L437,Store_Dim!A:E,5,TRUE)</f>
        <v>Online</v>
      </c>
      <c r="Q437" t="s">
        <v>1807</v>
      </c>
      <c r="R437">
        <v>4</v>
      </c>
      <c r="S437" s="7">
        <v>0.16000000000000003</v>
      </c>
      <c r="T437" s="11">
        <f t="shared" si="6"/>
        <v>758.49000000000012</v>
      </c>
      <c r="U437" s="11">
        <v>2548.5264000000002</v>
      </c>
    </row>
    <row r="438" spans="1:21" x14ac:dyDescent="0.25">
      <c r="A438" t="s">
        <v>2240</v>
      </c>
      <c r="B438" s="9">
        <v>45555</v>
      </c>
      <c r="C438">
        <v>9</v>
      </c>
      <c r="D438">
        <v>2024</v>
      </c>
      <c r="E438" t="s">
        <v>196</v>
      </c>
      <c r="F438" t="str">
        <f>VLOOKUP(E438,Customer_Dim!A:F,4,TRUE)</f>
        <v>Female</v>
      </c>
      <c r="G438">
        <f>VLOOKUP(E438,Customer_Dim!A:F,3,TRUE)</f>
        <v>37</v>
      </c>
      <c r="H438" t="s">
        <v>1600</v>
      </c>
      <c r="I438" t="str">
        <f>VLOOKUP(H438,Product_Dim!A:C,2,TRUE)</f>
        <v>Men's Casual Sneakers</v>
      </c>
      <c r="J438" t="str">
        <f>VLOOKUP(H438,Product_Dim!A:C,3,TRUE)</f>
        <v>Clothing</v>
      </c>
      <c r="K438" t="str">
        <f>VLOOKUP(H438,Product_Dim!A:D,4,TRUE)</f>
        <v>Footwear</v>
      </c>
      <c r="L438" t="s">
        <v>1772</v>
      </c>
      <c r="M438" t="str">
        <f>VLOOKUP(L438,Store_Dim!A:E,2,TRUE)</f>
        <v>Martinez, Adkins and Johnson</v>
      </c>
      <c r="N438" t="str">
        <f>VLOOKUP(L438,Store_Dim!A:E,3,TRUE)</f>
        <v>North</v>
      </c>
      <c r="O438" t="str">
        <f>VLOOKUP(L438,Store_Dim!A:E,4,TRUE)</f>
        <v>Danielmouth</v>
      </c>
      <c r="P438" t="str">
        <f>VLOOKUP(L438,Store_Dim!A:E,5,TRUE)</f>
        <v>Flagship</v>
      </c>
      <c r="Q438" t="s">
        <v>1807</v>
      </c>
      <c r="R438">
        <v>4</v>
      </c>
      <c r="S438" s="7">
        <v>8.9999999999999969E-2</v>
      </c>
      <c r="T438" s="11">
        <f t="shared" si="6"/>
        <v>747.56</v>
      </c>
      <c r="U438" s="11">
        <v>2721.1183999999998</v>
      </c>
    </row>
    <row r="439" spans="1:21" hidden="1" x14ac:dyDescent="0.25">
      <c r="A439" t="s">
        <v>2241</v>
      </c>
      <c r="B439" s="9">
        <v>45813</v>
      </c>
      <c r="C439">
        <v>6</v>
      </c>
      <c r="D439">
        <v>2025</v>
      </c>
      <c r="E439" t="s">
        <v>800</v>
      </c>
      <c r="F439" t="str">
        <f>VLOOKUP(E439,Customer_Dim!A:F,4,TRUE)</f>
        <v>Male</v>
      </c>
      <c r="G439">
        <f>VLOOKUP(E439,Customer_Dim!A:F,3,TRUE)</f>
        <v>32</v>
      </c>
      <c r="H439" t="s">
        <v>1606</v>
      </c>
      <c r="I439" t="str">
        <f>VLOOKUP(H439,Product_Dim!A:C,2,TRUE)</f>
        <v>Noise-Canceling Headphones</v>
      </c>
      <c r="J439" t="str">
        <f>VLOOKUP(H439,Product_Dim!A:C,3,TRUE)</f>
        <v>Electronics</v>
      </c>
      <c r="K439" t="str">
        <f>VLOOKUP(H439,Product_Dim!A:D,4,TRUE)</f>
        <v>Audio</v>
      </c>
      <c r="L439" t="s">
        <v>1785</v>
      </c>
      <c r="M439" t="str">
        <f>VLOOKUP(L439,Store_Dim!A:E,2,TRUE)</f>
        <v>Holloway Ltd</v>
      </c>
      <c r="N439" t="str">
        <f>VLOOKUP(L439,Store_Dim!A:E,3,TRUE)</f>
        <v>North</v>
      </c>
      <c r="O439" t="str">
        <f>VLOOKUP(L439,Store_Dim!A:E,4,TRUE)</f>
        <v>Bensonhaven</v>
      </c>
      <c r="P439" t="str">
        <f>VLOOKUP(L439,Store_Dim!A:E,5,TRUE)</f>
        <v>Flagship</v>
      </c>
      <c r="Q439" t="s">
        <v>1804</v>
      </c>
      <c r="R439">
        <v>3</v>
      </c>
      <c r="S439" s="7">
        <v>0.12</v>
      </c>
      <c r="T439" s="11">
        <f t="shared" si="6"/>
        <v>551.22</v>
      </c>
      <c r="U439" s="11">
        <v>1455.2208000000001</v>
      </c>
    </row>
    <row r="440" spans="1:21" hidden="1" x14ac:dyDescent="0.25">
      <c r="A440" t="s">
        <v>2242</v>
      </c>
      <c r="B440" s="9">
        <v>45811</v>
      </c>
      <c r="C440">
        <v>6</v>
      </c>
      <c r="D440">
        <v>2025</v>
      </c>
      <c r="E440" t="s">
        <v>524</v>
      </c>
      <c r="F440" t="str">
        <f>VLOOKUP(E440,Customer_Dim!A:F,4,TRUE)</f>
        <v>Female</v>
      </c>
      <c r="G440">
        <f>VLOOKUP(E440,Customer_Dim!A:F,3,TRUE)</f>
        <v>46</v>
      </c>
      <c r="H440" t="s">
        <v>1664</v>
      </c>
      <c r="I440" t="str">
        <f>VLOOKUP(H440,Product_Dim!A:C,2,TRUE)</f>
        <v>Men's Sports Shorts</v>
      </c>
      <c r="J440" t="str">
        <f>VLOOKUP(H440,Product_Dim!A:C,3,TRUE)</f>
        <v>Clothing</v>
      </c>
      <c r="K440" t="str">
        <f>VLOOKUP(H440,Product_Dim!A:D,4,TRUE)</f>
        <v>Bottoms</v>
      </c>
      <c r="L440" t="s">
        <v>1777</v>
      </c>
      <c r="M440" t="str">
        <f>VLOOKUP(L440,Store_Dim!A:E,2,TRUE)</f>
        <v>Mcdonald Inc</v>
      </c>
      <c r="N440" t="str">
        <f>VLOOKUP(L440,Store_Dim!A:E,3,TRUE)</f>
        <v>South</v>
      </c>
      <c r="O440" t="str">
        <f>VLOOKUP(L440,Store_Dim!A:E,4,TRUE)</f>
        <v>Christopherland</v>
      </c>
      <c r="P440" t="str">
        <f>VLOOKUP(L440,Store_Dim!A:E,5,TRUE)</f>
        <v>Outlet</v>
      </c>
      <c r="Q440" t="s">
        <v>1804</v>
      </c>
      <c r="R440">
        <v>2</v>
      </c>
      <c r="S440" s="7">
        <v>0.17000000000000004</v>
      </c>
      <c r="T440" s="11">
        <f t="shared" si="6"/>
        <v>527.05999999999995</v>
      </c>
      <c r="U440" s="11">
        <v>874.91959999999983</v>
      </c>
    </row>
    <row r="441" spans="1:21" hidden="1" x14ac:dyDescent="0.25">
      <c r="A441" t="s">
        <v>2243</v>
      </c>
      <c r="B441" s="9">
        <v>45670</v>
      </c>
      <c r="C441">
        <v>1</v>
      </c>
      <c r="D441">
        <v>2025</v>
      </c>
      <c r="E441" t="s">
        <v>342</v>
      </c>
      <c r="F441" t="str">
        <f>VLOOKUP(E441,Customer_Dim!A:F,4,TRUE)</f>
        <v>Male</v>
      </c>
      <c r="G441">
        <f>VLOOKUP(E441,Customer_Dim!A:F,3,TRUE)</f>
        <v>24</v>
      </c>
      <c r="H441" t="s">
        <v>1650</v>
      </c>
      <c r="I441" t="str">
        <f>VLOOKUP(H441,Product_Dim!A:C,2,TRUE)</f>
        <v>Laptop Cooling Pad</v>
      </c>
      <c r="J441" t="str">
        <f>VLOOKUP(H441,Product_Dim!A:C,3,TRUE)</f>
        <v>Electronics</v>
      </c>
      <c r="K441" t="str">
        <f>VLOOKUP(H441,Product_Dim!A:D,4,TRUE)</f>
        <v>Computer</v>
      </c>
      <c r="L441" t="s">
        <v>1751</v>
      </c>
      <c r="M441" t="str">
        <f>VLOOKUP(L441,Store_Dim!A:E,2,TRUE)</f>
        <v>Mann-Austin</v>
      </c>
      <c r="N441" t="str">
        <f>VLOOKUP(L441,Store_Dim!A:E,3,TRUE)</f>
        <v>East</v>
      </c>
      <c r="O441" t="str">
        <f>VLOOKUP(L441,Store_Dim!A:E,4,TRUE)</f>
        <v>Vasquezborough</v>
      </c>
      <c r="P441" t="str">
        <f>VLOOKUP(L441,Store_Dim!A:E,5,TRUE)</f>
        <v>Online</v>
      </c>
      <c r="Q441" t="s">
        <v>1802</v>
      </c>
      <c r="R441">
        <v>4</v>
      </c>
      <c r="S441" s="7">
        <v>0.27</v>
      </c>
      <c r="T441" s="11">
        <f t="shared" si="6"/>
        <v>875.41000000000008</v>
      </c>
      <c r="U441" s="11">
        <v>2556.1972000000001</v>
      </c>
    </row>
    <row r="442" spans="1:21" hidden="1" x14ac:dyDescent="0.25">
      <c r="A442" t="s">
        <v>2244</v>
      </c>
      <c r="B442" s="9">
        <v>45736</v>
      </c>
      <c r="C442">
        <v>3</v>
      </c>
      <c r="D442">
        <v>2025</v>
      </c>
      <c r="E442" t="s">
        <v>37</v>
      </c>
      <c r="F442" t="str">
        <f>VLOOKUP(E442,Customer_Dim!A:F,4,TRUE)</f>
        <v>Female</v>
      </c>
      <c r="G442">
        <f>VLOOKUP(E442,Customer_Dim!A:F,3,TRUE)</f>
        <v>29</v>
      </c>
      <c r="H442" t="s">
        <v>1696</v>
      </c>
      <c r="I442" t="str">
        <f>VLOOKUP(H442,Product_Dim!A:C,2,TRUE)</f>
        <v>Women's Beanie Hat</v>
      </c>
      <c r="J442" t="str">
        <f>VLOOKUP(H442,Product_Dim!A:C,3,TRUE)</f>
        <v>Clothing</v>
      </c>
      <c r="K442" t="str">
        <f>VLOOKUP(H442,Product_Dim!A:D,4,TRUE)</f>
        <v>Accessories</v>
      </c>
      <c r="L442" t="s">
        <v>1730</v>
      </c>
      <c r="M442" t="str">
        <f>VLOOKUP(L442,Store_Dim!A:E,2,TRUE)</f>
        <v>Rivera-Warner</v>
      </c>
      <c r="N442" t="str">
        <f>VLOOKUP(L442,Store_Dim!A:E,3,TRUE)</f>
        <v>East</v>
      </c>
      <c r="O442" t="str">
        <f>VLOOKUP(L442,Store_Dim!A:E,4,TRUE)</f>
        <v>Washingtonfurt</v>
      </c>
      <c r="P442" t="str">
        <f>VLOOKUP(L442,Store_Dim!A:E,5,TRUE)</f>
        <v>Flagship</v>
      </c>
      <c r="Q442" t="s">
        <v>1802</v>
      </c>
      <c r="R442">
        <v>2</v>
      </c>
      <c r="S442" s="7">
        <v>3.0000000000000027E-2</v>
      </c>
      <c r="T442" s="11">
        <f t="shared" si="6"/>
        <v>226.43</v>
      </c>
      <c r="U442" s="11">
        <v>439.27420000000001</v>
      </c>
    </row>
    <row r="443" spans="1:21" x14ac:dyDescent="0.25">
      <c r="A443" t="s">
        <v>2245</v>
      </c>
      <c r="B443" s="9">
        <v>45480</v>
      </c>
      <c r="C443">
        <v>7</v>
      </c>
      <c r="D443">
        <v>2024</v>
      </c>
      <c r="E443" t="s">
        <v>137</v>
      </c>
      <c r="F443" t="str">
        <f>VLOOKUP(E443,Customer_Dim!A:F,4,TRUE)</f>
        <v>Male</v>
      </c>
      <c r="G443">
        <f>VLOOKUP(E443,Customer_Dim!A:F,3,TRUE)</f>
        <v>52</v>
      </c>
      <c r="H443" t="s">
        <v>1684</v>
      </c>
      <c r="I443" t="str">
        <f>VLOOKUP(H443,Product_Dim!A:C,2,TRUE)</f>
        <v>Decorative Lamp Shade</v>
      </c>
      <c r="J443" t="str">
        <f>VLOOKUP(H443,Product_Dim!A:C,3,TRUE)</f>
        <v>Home</v>
      </c>
      <c r="K443" t="str">
        <f>VLOOKUP(H443,Product_Dim!A:D,4,TRUE)</f>
        <v>Lighting</v>
      </c>
      <c r="L443" t="s">
        <v>1751</v>
      </c>
      <c r="M443" t="str">
        <f>VLOOKUP(L443,Store_Dim!A:E,2,TRUE)</f>
        <v>Mann-Austin</v>
      </c>
      <c r="N443" t="str">
        <f>VLOOKUP(L443,Store_Dim!A:E,3,TRUE)</f>
        <v>East</v>
      </c>
      <c r="O443" t="str">
        <f>VLOOKUP(L443,Store_Dim!A:E,4,TRUE)</f>
        <v>Vasquezborough</v>
      </c>
      <c r="P443" t="str">
        <f>VLOOKUP(L443,Store_Dim!A:E,5,TRUE)</f>
        <v>Online</v>
      </c>
      <c r="Q443" t="s">
        <v>1802</v>
      </c>
      <c r="R443">
        <v>2</v>
      </c>
      <c r="S443" s="7">
        <v>9.9999999999999978E-2</v>
      </c>
      <c r="T443" s="11">
        <f t="shared" si="6"/>
        <v>285.39</v>
      </c>
      <c r="U443" s="11">
        <v>513.702</v>
      </c>
    </row>
    <row r="444" spans="1:21" hidden="1" x14ac:dyDescent="0.25">
      <c r="A444" t="s">
        <v>2246</v>
      </c>
      <c r="B444" s="9">
        <v>45929</v>
      </c>
      <c r="C444">
        <v>9</v>
      </c>
      <c r="D444">
        <v>2025</v>
      </c>
      <c r="E444" t="s">
        <v>1036</v>
      </c>
      <c r="F444" t="str">
        <f>VLOOKUP(E444,Customer_Dim!A:F,4,TRUE)</f>
        <v>Female</v>
      </c>
      <c r="G444">
        <f>VLOOKUP(E444,Customer_Dim!A:F,3,TRUE)</f>
        <v>50</v>
      </c>
      <c r="H444" t="s">
        <v>1548</v>
      </c>
      <c r="I444" t="str">
        <f>VLOOKUP(H444,Product_Dim!A:C,2,TRUE)</f>
        <v>Men's Graphic T-Shirt</v>
      </c>
      <c r="J444" t="str">
        <f>VLOOKUP(H444,Product_Dim!A:C,3,TRUE)</f>
        <v>Clothing</v>
      </c>
      <c r="K444" t="str">
        <f>VLOOKUP(H444,Product_Dim!A:D,4,TRUE)</f>
        <v>Tops</v>
      </c>
      <c r="L444" t="s">
        <v>1779</v>
      </c>
      <c r="M444" t="str">
        <f>VLOOKUP(L444,Store_Dim!A:E,2,TRUE)</f>
        <v>Shelton PLC</v>
      </c>
      <c r="N444" t="str">
        <f>VLOOKUP(L444,Store_Dim!A:E,3,TRUE)</f>
        <v>North</v>
      </c>
      <c r="O444" t="str">
        <f>VLOOKUP(L444,Store_Dim!A:E,4,TRUE)</f>
        <v>East Jenniferstad</v>
      </c>
      <c r="P444" t="str">
        <f>VLOOKUP(L444,Store_Dim!A:E,5,TRUE)</f>
        <v>Flagship</v>
      </c>
      <c r="Q444" t="s">
        <v>1802</v>
      </c>
      <c r="R444">
        <v>2</v>
      </c>
      <c r="S444" s="7">
        <v>5.0000000000000044E-2</v>
      </c>
      <c r="T444" s="11">
        <f t="shared" si="6"/>
        <v>298.01</v>
      </c>
      <c r="U444" s="11">
        <v>566.21899999999994</v>
      </c>
    </row>
    <row r="445" spans="1:21" x14ac:dyDescent="0.25">
      <c r="A445" t="s">
        <v>2247</v>
      </c>
      <c r="B445" s="9">
        <v>45626</v>
      </c>
      <c r="C445">
        <v>11</v>
      </c>
      <c r="D445">
        <v>2024</v>
      </c>
      <c r="E445" t="s">
        <v>524</v>
      </c>
      <c r="F445" t="str">
        <f>VLOOKUP(E445,Customer_Dim!A:F,4,TRUE)</f>
        <v>Female</v>
      </c>
      <c r="G445">
        <f>VLOOKUP(E445,Customer_Dim!A:F,3,TRUE)</f>
        <v>46</v>
      </c>
      <c r="H445" t="s">
        <v>1606</v>
      </c>
      <c r="I445" t="str">
        <f>VLOOKUP(H445,Product_Dim!A:C,2,TRUE)</f>
        <v>Noise-Canceling Headphones</v>
      </c>
      <c r="J445" t="str">
        <f>VLOOKUP(H445,Product_Dim!A:C,3,TRUE)</f>
        <v>Electronics</v>
      </c>
      <c r="K445" t="str">
        <f>VLOOKUP(H445,Product_Dim!A:D,4,TRUE)</f>
        <v>Audio</v>
      </c>
      <c r="L445" t="s">
        <v>1747</v>
      </c>
      <c r="M445" t="str">
        <f>VLOOKUP(L445,Store_Dim!A:E,2,TRUE)</f>
        <v>Mann-Austin</v>
      </c>
      <c r="N445" t="str">
        <f>VLOOKUP(L445,Store_Dim!A:E,3,TRUE)</f>
        <v>East</v>
      </c>
      <c r="O445" t="str">
        <f>VLOOKUP(L445,Store_Dim!A:E,4,TRUE)</f>
        <v>Vasquezborough</v>
      </c>
      <c r="P445" t="str">
        <f>VLOOKUP(L445,Store_Dim!A:E,5,TRUE)</f>
        <v>Online</v>
      </c>
      <c r="Q445" t="s">
        <v>1807</v>
      </c>
      <c r="R445">
        <v>4</v>
      </c>
      <c r="S445" s="7">
        <v>0.26</v>
      </c>
      <c r="T445" s="11">
        <f t="shared" si="6"/>
        <v>753.4899999999999</v>
      </c>
      <c r="U445" s="11">
        <v>2230.3303999999998</v>
      </c>
    </row>
    <row r="446" spans="1:21" x14ac:dyDescent="0.25">
      <c r="A446" t="s">
        <v>2248</v>
      </c>
      <c r="B446" s="9">
        <v>45460</v>
      </c>
      <c r="C446">
        <v>6</v>
      </c>
      <c r="D446">
        <v>2024</v>
      </c>
      <c r="E446" t="s">
        <v>1481</v>
      </c>
      <c r="F446" t="str">
        <f>VLOOKUP(E446,Customer_Dim!A:F,4,TRUE)</f>
        <v>Female</v>
      </c>
      <c r="G446">
        <f>VLOOKUP(E446,Customer_Dim!A:F,3,TRUE)</f>
        <v>23</v>
      </c>
      <c r="H446" t="s">
        <v>1682</v>
      </c>
      <c r="I446" t="str">
        <f>VLOOKUP(H446,Product_Dim!A:C,2,TRUE)</f>
        <v>Essential Oil Diffuser</v>
      </c>
      <c r="J446" t="str">
        <f>VLOOKUP(H446,Product_Dim!A:C,3,TRUE)</f>
        <v>Home</v>
      </c>
      <c r="K446" t="str">
        <f>VLOOKUP(H446,Product_Dim!A:D,4,TRUE)</f>
        <v>Decor</v>
      </c>
      <c r="L446" t="s">
        <v>1772</v>
      </c>
      <c r="M446" t="str">
        <f>VLOOKUP(L446,Store_Dim!A:E,2,TRUE)</f>
        <v>Martinez, Adkins and Johnson</v>
      </c>
      <c r="N446" t="str">
        <f>VLOOKUP(L446,Store_Dim!A:E,3,TRUE)</f>
        <v>North</v>
      </c>
      <c r="O446" t="str">
        <f>VLOOKUP(L446,Store_Dim!A:E,4,TRUE)</f>
        <v>Danielmouth</v>
      </c>
      <c r="P446" t="str">
        <f>VLOOKUP(L446,Store_Dim!A:E,5,TRUE)</f>
        <v>Flagship</v>
      </c>
      <c r="Q446" t="s">
        <v>1804</v>
      </c>
      <c r="R446">
        <v>2</v>
      </c>
      <c r="S446" s="7">
        <v>0.16999999999999993</v>
      </c>
      <c r="T446" s="11">
        <f t="shared" si="6"/>
        <v>130.38999999999996</v>
      </c>
      <c r="U446" s="11">
        <v>216.44739999999996</v>
      </c>
    </row>
    <row r="447" spans="1:21" hidden="1" x14ac:dyDescent="0.25">
      <c r="A447" t="s">
        <v>2249</v>
      </c>
      <c r="B447" s="9">
        <v>45709</v>
      </c>
      <c r="C447">
        <v>2</v>
      </c>
      <c r="D447">
        <v>2025</v>
      </c>
      <c r="E447" t="s">
        <v>1069</v>
      </c>
      <c r="F447" t="str">
        <f>VLOOKUP(E447,Customer_Dim!A:F,4,TRUE)</f>
        <v>Male</v>
      </c>
      <c r="G447">
        <f>VLOOKUP(E447,Customer_Dim!A:F,3,TRUE)</f>
        <v>33</v>
      </c>
      <c r="H447" t="s">
        <v>1570</v>
      </c>
      <c r="I447" t="str">
        <f>VLOOKUP(H447,Product_Dim!A:C,2,TRUE)</f>
        <v>Carbon Fiber Tennis Racket</v>
      </c>
      <c r="J447" t="str">
        <f>VLOOKUP(H447,Product_Dim!A:C,3,TRUE)</f>
        <v>Sports</v>
      </c>
      <c r="K447" t="str">
        <f>VLOOKUP(H447,Product_Dim!A:D,4,TRUE)</f>
        <v>Equipment</v>
      </c>
      <c r="L447" t="s">
        <v>1764</v>
      </c>
      <c r="M447" t="str">
        <f>VLOOKUP(L447,Store_Dim!A:E,2,TRUE)</f>
        <v>Mann-Austin</v>
      </c>
      <c r="N447" t="str">
        <f>VLOOKUP(L447,Store_Dim!A:E,3,TRUE)</f>
        <v>East</v>
      </c>
      <c r="O447" t="str">
        <f>VLOOKUP(L447,Store_Dim!A:E,4,TRUE)</f>
        <v>Vasquezborough</v>
      </c>
      <c r="P447" t="str">
        <f>VLOOKUP(L447,Store_Dim!A:E,5,TRUE)</f>
        <v>Online</v>
      </c>
      <c r="Q447" t="s">
        <v>1804</v>
      </c>
      <c r="R447">
        <v>4</v>
      </c>
      <c r="S447" s="7">
        <v>1.0000000000000009E-2</v>
      </c>
      <c r="T447" s="11">
        <f t="shared" si="6"/>
        <v>164.02</v>
      </c>
      <c r="U447" s="11">
        <v>649.51920000000007</v>
      </c>
    </row>
    <row r="448" spans="1:21" x14ac:dyDescent="0.25">
      <c r="A448" t="s">
        <v>2250</v>
      </c>
      <c r="B448" s="9">
        <v>45551</v>
      </c>
      <c r="C448">
        <v>9</v>
      </c>
      <c r="D448">
        <v>2024</v>
      </c>
      <c r="E448" t="s">
        <v>539</v>
      </c>
      <c r="F448" t="str">
        <f>VLOOKUP(E448,Customer_Dim!A:F,4,TRUE)</f>
        <v>Female</v>
      </c>
      <c r="G448">
        <f>VLOOKUP(E448,Customer_Dim!A:F,3,TRUE)</f>
        <v>39</v>
      </c>
      <c r="H448" t="s">
        <v>1584</v>
      </c>
      <c r="I448" t="str">
        <f>VLOOKUP(H448,Product_Dim!A:C,2,TRUE)</f>
        <v>Fabric Sofa Throw Blanket</v>
      </c>
      <c r="J448" t="str">
        <f>VLOOKUP(H448,Product_Dim!A:C,3,TRUE)</f>
        <v>Home</v>
      </c>
      <c r="K448" t="str">
        <f>VLOOKUP(H448,Product_Dim!A:D,4,TRUE)</f>
        <v>Decor</v>
      </c>
      <c r="L448" t="s">
        <v>1747</v>
      </c>
      <c r="M448" t="str">
        <f>VLOOKUP(L448,Store_Dim!A:E,2,TRUE)</f>
        <v>Mann-Austin</v>
      </c>
      <c r="N448" t="str">
        <f>VLOOKUP(L448,Store_Dim!A:E,3,TRUE)</f>
        <v>East</v>
      </c>
      <c r="O448" t="str">
        <f>VLOOKUP(L448,Store_Dim!A:E,4,TRUE)</f>
        <v>Vasquezborough</v>
      </c>
      <c r="P448" t="str">
        <f>VLOOKUP(L448,Store_Dim!A:E,5,TRUE)</f>
        <v>Online</v>
      </c>
      <c r="Q448" t="s">
        <v>1804</v>
      </c>
      <c r="R448">
        <v>2</v>
      </c>
      <c r="S448" s="7">
        <v>0.17999999999999994</v>
      </c>
      <c r="T448" s="11">
        <f t="shared" si="6"/>
        <v>527.51</v>
      </c>
      <c r="U448" s="11">
        <v>865.1164</v>
      </c>
    </row>
    <row r="449" spans="1:21" hidden="1" x14ac:dyDescent="0.25">
      <c r="A449" t="s">
        <v>2251</v>
      </c>
      <c r="B449" s="9">
        <v>45939</v>
      </c>
      <c r="C449">
        <v>10</v>
      </c>
      <c r="D449">
        <v>2025</v>
      </c>
      <c r="E449" t="s">
        <v>800</v>
      </c>
      <c r="F449" t="str">
        <f>VLOOKUP(E449,Customer_Dim!A:F,4,TRUE)</f>
        <v>Male</v>
      </c>
      <c r="G449">
        <f>VLOOKUP(E449,Customer_Dim!A:F,3,TRUE)</f>
        <v>32</v>
      </c>
      <c r="H449" t="s">
        <v>1640</v>
      </c>
      <c r="I449" t="str">
        <f>VLOOKUP(H449,Product_Dim!A:C,2,TRUE)</f>
        <v>Foam Roller</v>
      </c>
      <c r="J449" t="str">
        <f>VLOOKUP(H449,Product_Dim!A:C,3,TRUE)</f>
        <v>Sports</v>
      </c>
      <c r="K449" t="str">
        <f>VLOOKUP(H449,Product_Dim!A:D,4,TRUE)</f>
        <v>Fitness</v>
      </c>
      <c r="L449" t="s">
        <v>1775</v>
      </c>
      <c r="M449" t="str">
        <f>VLOOKUP(L449,Store_Dim!A:E,2,TRUE)</f>
        <v>Martinez, Adkins and Johnson</v>
      </c>
      <c r="N449" t="str">
        <f>VLOOKUP(L449,Store_Dim!A:E,3,TRUE)</f>
        <v>North</v>
      </c>
      <c r="O449" t="str">
        <f>VLOOKUP(L449,Store_Dim!A:E,4,TRUE)</f>
        <v>Danielmouth</v>
      </c>
      <c r="P449" t="str">
        <f>VLOOKUP(L449,Store_Dim!A:E,5,TRUE)</f>
        <v>Flagship</v>
      </c>
      <c r="Q449" t="s">
        <v>1802</v>
      </c>
      <c r="R449">
        <v>3</v>
      </c>
      <c r="S449" s="7">
        <v>0.26</v>
      </c>
      <c r="T449" s="11">
        <f t="shared" si="6"/>
        <v>628.18000000000006</v>
      </c>
      <c r="U449" s="11">
        <v>1394.5596</v>
      </c>
    </row>
    <row r="450" spans="1:21" x14ac:dyDescent="0.25">
      <c r="A450" t="s">
        <v>2252</v>
      </c>
      <c r="B450" s="9">
        <v>45553</v>
      </c>
      <c r="C450">
        <v>9</v>
      </c>
      <c r="D450">
        <v>2024</v>
      </c>
      <c r="E450" t="s">
        <v>847</v>
      </c>
      <c r="F450" t="str">
        <f>VLOOKUP(E450,Customer_Dim!A:F,4,TRUE)</f>
        <v>Female</v>
      </c>
      <c r="G450">
        <f>VLOOKUP(E450,Customer_Dim!A:F,3,TRUE)</f>
        <v>45</v>
      </c>
      <c r="H450" t="s">
        <v>1638</v>
      </c>
      <c r="I450" t="str">
        <f>VLOOKUP(H450,Product_Dim!A:C,2,TRUE)</f>
        <v>Premium Blanket Throw</v>
      </c>
      <c r="J450" t="str">
        <f>VLOOKUP(H450,Product_Dim!A:C,3,TRUE)</f>
        <v>Home</v>
      </c>
      <c r="K450" t="str">
        <f>VLOOKUP(H450,Product_Dim!A:D,4,TRUE)</f>
        <v>Decor</v>
      </c>
      <c r="L450" t="s">
        <v>1744</v>
      </c>
      <c r="M450" t="str">
        <f>VLOOKUP(L450,Store_Dim!A:E,2,TRUE)</f>
        <v>Mann-Austin</v>
      </c>
      <c r="N450" t="str">
        <f>VLOOKUP(L450,Store_Dim!A:E,3,TRUE)</f>
        <v>East</v>
      </c>
      <c r="O450" t="str">
        <f>VLOOKUP(L450,Store_Dim!A:E,4,TRUE)</f>
        <v>Vasquezborough</v>
      </c>
      <c r="P450" t="str">
        <f>VLOOKUP(L450,Store_Dim!A:E,5,TRUE)</f>
        <v>Online</v>
      </c>
      <c r="Q450" t="s">
        <v>1802</v>
      </c>
      <c r="R450">
        <v>1</v>
      </c>
      <c r="S450" s="7">
        <v>6.0000000000000053E-2</v>
      </c>
      <c r="T450" s="11">
        <f t="shared" ref="T450:T513" si="7" xml:space="preserve"> U450/ (R450 * (1 - S450))</f>
        <v>862.31</v>
      </c>
      <c r="U450" s="11">
        <v>810.57139999999993</v>
      </c>
    </row>
    <row r="451" spans="1:21" hidden="1" x14ac:dyDescent="0.25">
      <c r="A451" t="s">
        <v>2253</v>
      </c>
      <c r="B451" s="9">
        <v>45806</v>
      </c>
      <c r="C451">
        <v>5</v>
      </c>
      <c r="D451">
        <v>2025</v>
      </c>
      <c r="E451" t="s">
        <v>255</v>
      </c>
      <c r="F451" t="str">
        <f>VLOOKUP(E451,Customer_Dim!A:F,4,TRUE)</f>
        <v>Female</v>
      </c>
      <c r="G451">
        <f>VLOOKUP(E451,Customer_Dim!A:F,3,TRUE)</f>
        <v>61</v>
      </c>
      <c r="H451" t="s">
        <v>1692</v>
      </c>
      <c r="I451" t="str">
        <f>VLOOKUP(H451,Product_Dim!A:C,2,TRUE)</f>
        <v>Hydrating Face Cleanser</v>
      </c>
      <c r="J451" t="str">
        <f>VLOOKUP(H451,Product_Dim!A:C,3,TRUE)</f>
        <v>Beauty</v>
      </c>
      <c r="K451" t="str">
        <f>VLOOKUP(H451,Product_Dim!A:D,4,TRUE)</f>
        <v>Skincare</v>
      </c>
      <c r="L451" t="s">
        <v>1777</v>
      </c>
      <c r="M451" t="str">
        <f>VLOOKUP(L451,Store_Dim!A:E,2,TRUE)</f>
        <v>Mcdonald Inc</v>
      </c>
      <c r="N451" t="str">
        <f>VLOOKUP(L451,Store_Dim!A:E,3,TRUE)</f>
        <v>South</v>
      </c>
      <c r="O451" t="str">
        <f>VLOOKUP(L451,Store_Dim!A:E,4,TRUE)</f>
        <v>Christopherland</v>
      </c>
      <c r="P451" t="str">
        <f>VLOOKUP(L451,Store_Dim!A:E,5,TRUE)</f>
        <v>Outlet</v>
      </c>
      <c r="Q451" t="s">
        <v>1807</v>
      </c>
      <c r="R451">
        <v>2</v>
      </c>
      <c r="S451" s="7">
        <v>3.0000000000000027E-2</v>
      </c>
      <c r="T451" s="11">
        <f t="shared" si="7"/>
        <v>541.39</v>
      </c>
      <c r="U451" s="11">
        <v>1050.2965999999999</v>
      </c>
    </row>
    <row r="452" spans="1:21" hidden="1" x14ac:dyDescent="0.25">
      <c r="A452" t="s">
        <v>2254</v>
      </c>
      <c r="B452" s="9">
        <v>45811</v>
      </c>
      <c r="C452">
        <v>6</v>
      </c>
      <c r="D452">
        <v>2025</v>
      </c>
      <c r="E452" t="s">
        <v>1450</v>
      </c>
      <c r="F452" t="str">
        <f>VLOOKUP(E452,Customer_Dim!A:F,4,TRUE)</f>
        <v>Female</v>
      </c>
      <c r="G452">
        <f>VLOOKUP(E452,Customer_Dim!A:F,3,TRUE)</f>
        <v>41</v>
      </c>
      <c r="H452" t="s">
        <v>1678</v>
      </c>
      <c r="I452" t="str">
        <f>VLOOKUP(H452,Product_Dim!A:C,2,TRUE)</f>
        <v>Wireless Mouse</v>
      </c>
      <c r="J452" t="str">
        <f>VLOOKUP(H452,Product_Dim!A:C,3,TRUE)</f>
        <v>Electronics</v>
      </c>
      <c r="K452" t="str">
        <f>VLOOKUP(H452,Product_Dim!A:D,4,TRUE)</f>
        <v>Computer</v>
      </c>
      <c r="L452" t="s">
        <v>1782</v>
      </c>
      <c r="M452" t="str">
        <f>VLOOKUP(L452,Store_Dim!A:E,2,TRUE)</f>
        <v>Frederick-Wright</v>
      </c>
      <c r="N452" t="str">
        <f>VLOOKUP(L452,Store_Dim!A:E,3,TRUE)</f>
        <v>West</v>
      </c>
      <c r="O452" t="str">
        <f>VLOOKUP(L452,Store_Dim!A:E,4,TRUE)</f>
        <v>New Jimmymouth</v>
      </c>
      <c r="P452" t="str">
        <f>VLOOKUP(L452,Store_Dim!A:E,5,TRUE)</f>
        <v>Flagship</v>
      </c>
      <c r="Q452" t="s">
        <v>1807</v>
      </c>
      <c r="R452">
        <v>3</v>
      </c>
      <c r="S452" s="7">
        <v>5.9999999999999942E-2</v>
      </c>
      <c r="T452" s="11">
        <f t="shared" si="7"/>
        <v>761.79999999999939</v>
      </c>
      <c r="U452" s="11">
        <v>2148.2759999999985</v>
      </c>
    </row>
    <row r="453" spans="1:21" x14ac:dyDescent="0.25">
      <c r="A453" t="s">
        <v>2255</v>
      </c>
      <c r="B453" s="9">
        <v>45508</v>
      </c>
      <c r="C453">
        <v>8</v>
      </c>
      <c r="D453">
        <v>2024</v>
      </c>
      <c r="E453" t="s">
        <v>1292</v>
      </c>
      <c r="F453" t="str">
        <f>VLOOKUP(E453,Customer_Dim!A:F,4,TRUE)</f>
        <v>Female</v>
      </c>
      <c r="G453">
        <f>VLOOKUP(E453,Customer_Dim!A:F,3,TRUE)</f>
        <v>42</v>
      </c>
      <c r="H453" t="s">
        <v>1624</v>
      </c>
      <c r="I453" t="str">
        <f>VLOOKUP(H453,Product_Dim!A:C,2,TRUE)</f>
        <v>Men's Roll-On Perfume</v>
      </c>
      <c r="J453" t="str">
        <f>VLOOKUP(H453,Product_Dim!A:C,3,TRUE)</f>
        <v>Beauty</v>
      </c>
      <c r="K453" t="str">
        <f>VLOOKUP(H453,Product_Dim!A:D,4,TRUE)</f>
        <v>Fragrance</v>
      </c>
      <c r="L453" t="s">
        <v>1739</v>
      </c>
      <c r="M453" t="str">
        <f>VLOOKUP(L453,Store_Dim!A:E,2,TRUE)</f>
        <v>Mann-Austin</v>
      </c>
      <c r="N453" t="str">
        <f>VLOOKUP(L453,Store_Dim!A:E,3,TRUE)</f>
        <v>East</v>
      </c>
      <c r="O453" t="str">
        <f>VLOOKUP(L453,Store_Dim!A:E,4,TRUE)</f>
        <v>Vasquezborough</v>
      </c>
      <c r="P453" t="str">
        <f>VLOOKUP(L453,Store_Dim!A:E,5,TRUE)</f>
        <v>Online</v>
      </c>
      <c r="Q453" t="s">
        <v>1804</v>
      </c>
      <c r="R453">
        <v>4</v>
      </c>
      <c r="S453" s="7">
        <v>0.10999999999999999</v>
      </c>
      <c r="T453" s="11">
        <f t="shared" si="7"/>
        <v>829.36</v>
      </c>
      <c r="U453" s="11">
        <v>2952.5216</v>
      </c>
    </row>
    <row r="454" spans="1:21" x14ac:dyDescent="0.25">
      <c r="A454" t="s">
        <v>2256</v>
      </c>
      <c r="B454" s="9">
        <v>45460</v>
      </c>
      <c r="C454">
        <v>6</v>
      </c>
      <c r="D454">
        <v>2024</v>
      </c>
      <c r="E454" t="s">
        <v>1240</v>
      </c>
      <c r="F454" t="str">
        <f>VLOOKUP(E454,Customer_Dim!A:F,4,TRUE)</f>
        <v>Female</v>
      </c>
      <c r="G454">
        <f>VLOOKUP(E454,Customer_Dim!A:F,3,TRUE)</f>
        <v>22</v>
      </c>
      <c r="H454" t="s">
        <v>1572</v>
      </c>
      <c r="I454" t="str">
        <f>VLOOKUP(H454,Product_Dim!A:C,2,TRUE)</f>
        <v>Men's Formal Shirt</v>
      </c>
      <c r="J454" t="str">
        <f>VLOOKUP(H454,Product_Dim!A:C,3,TRUE)</f>
        <v>Clothing</v>
      </c>
      <c r="K454" t="str">
        <f>VLOOKUP(H454,Product_Dim!A:D,4,TRUE)</f>
        <v>Tops</v>
      </c>
      <c r="L454" t="s">
        <v>1782</v>
      </c>
      <c r="M454" t="str">
        <f>VLOOKUP(L454,Store_Dim!A:E,2,TRUE)</f>
        <v>Frederick-Wright</v>
      </c>
      <c r="N454" t="str">
        <f>VLOOKUP(L454,Store_Dim!A:E,3,TRUE)</f>
        <v>West</v>
      </c>
      <c r="O454" t="str">
        <f>VLOOKUP(L454,Store_Dim!A:E,4,TRUE)</f>
        <v>New Jimmymouth</v>
      </c>
      <c r="P454" t="str">
        <f>VLOOKUP(L454,Store_Dim!A:E,5,TRUE)</f>
        <v>Flagship</v>
      </c>
      <c r="Q454" t="s">
        <v>1804</v>
      </c>
      <c r="R454">
        <v>2</v>
      </c>
      <c r="S454" s="7">
        <v>8.9999999999999969E-2</v>
      </c>
      <c r="T454" s="11">
        <f t="shared" si="7"/>
        <v>425.06</v>
      </c>
      <c r="U454" s="11">
        <v>773.60919999999999</v>
      </c>
    </row>
    <row r="455" spans="1:21" x14ac:dyDescent="0.25">
      <c r="A455" t="s">
        <v>2257</v>
      </c>
      <c r="B455" s="9">
        <v>45311</v>
      </c>
      <c r="C455">
        <v>1</v>
      </c>
      <c r="D455">
        <v>2024</v>
      </c>
      <c r="E455" t="s">
        <v>430</v>
      </c>
      <c r="F455" t="str">
        <f>VLOOKUP(E455,Customer_Dim!A:F,4,TRUE)</f>
        <v>Male</v>
      </c>
      <c r="G455">
        <f>VLOOKUP(E455,Customer_Dim!A:F,3,TRUE)</f>
        <v>39</v>
      </c>
      <c r="H455" t="s">
        <v>1636</v>
      </c>
      <c r="I455" t="str">
        <f>VLOOKUP(H455,Product_Dim!A:C,2,TRUE)</f>
        <v>Ceramic Plant Pot</v>
      </c>
      <c r="J455" t="str">
        <f>VLOOKUP(H455,Product_Dim!A:C,3,TRUE)</f>
        <v>Home</v>
      </c>
      <c r="K455" t="str">
        <f>VLOOKUP(H455,Product_Dim!A:D,4,TRUE)</f>
        <v>Decor</v>
      </c>
      <c r="L455" t="s">
        <v>1730</v>
      </c>
      <c r="M455" t="str">
        <f>VLOOKUP(L455,Store_Dim!A:E,2,TRUE)</f>
        <v>Rivera-Warner</v>
      </c>
      <c r="N455" t="str">
        <f>VLOOKUP(L455,Store_Dim!A:E,3,TRUE)</f>
        <v>East</v>
      </c>
      <c r="O455" t="str">
        <f>VLOOKUP(L455,Store_Dim!A:E,4,TRUE)</f>
        <v>Washingtonfurt</v>
      </c>
      <c r="P455" t="str">
        <f>VLOOKUP(L455,Store_Dim!A:E,5,TRUE)</f>
        <v>Flagship</v>
      </c>
      <c r="Q455" t="s">
        <v>1802</v>
      </c>
      <c r="R455">
        <v>2</v>
      </c>
      <c r="S455" s="7">
        <v>9.9999999999999978E-2</v>
      </c>
      <c r="T455" s="11">
        <f t="shared" si="7"/>
        <v>911.13999999999987</v>
      </c>
      <c r="U455" s="11">
        <v>1640.0519999999999</v>
      </c>
    </row>
    <row r="456" spans="1:21" hidden="1" x14ac:dyDescent="0.25">
      <c r="A456" t="s">
        <v>2258</v>
      </c>
      <c r="B456" s="9">
        <v>45906</v>
      </c>
      <c r="C456">
        <v>9</v>
      </c>
      <c r="D456">
        <v>2025</v>
      </c>
      <c r="E456" t="s">
        <v>298</v>
      </c>
      <c r="F456" t="str">
        <f>VLOOKUP(E456,Customer_Dim!A:F,4,TRUE)</f>
        <v>Female</v>
      </c>
      <c r="G456">
        <f>VLOOKUP(E456,Customer_Dim!A:F,3,TRUE)</f>
        <v>26</v>
      </c>
      <c r="H456" t="s">
        <v>1662</v>
      </c>
      <c r="I456" t="str">
        <f>VLOOKUP(H456,Product_Dim!A:C,2,TRUE)</f>
        <v>Wooden Nightstand</v>
      </c>
      <c r="J456" t="str">
        <f>VLOOKUP(H456,Product_Dim!A:C,3,TRUE)</f>
        <v>Home</v>
      </c>
      <c r="K456" t="str">
        <f>VLOOKUP(H456,Product_Dim!A:D,4,TRUE)</f>
        <v>Furniture</v>
      </c>
      <c r="L456" t="s">
        <v>1760</v>
      </c>
      <c r="M456" t="str">
        <f>VLOOKUP(L456,Store_Dim!A:E,2,TRUE)</f>
        <v>Mann-Austin</v>
      </c>
      <c r="N456" t="str">
        <f>VLOOKUP(L456,Store_Dim!A:E,3,TRUE)</f>
        <v>East</v>
      </c>
      <c r="O456" t="str">
        <f>VLOOKUP(L456,Store_Dim!A:E,4,TRUE)</f>
        <v>Vasquezborough</v>
      </c>
      <c r="P456" t="str">
        <f>VLOOKUP(L456,Store_Dim!A:E,5,TRUE)</f>
        <v>Online</v>
      </c>
      <c r="Q456" t="s">
        <v>1802</v>
      </c>
      <c r="R456">
        <v>3</v>
      </c>
      <c r="S456" s="7">
        <v>0.29000000000000004</v>
      </c>
      <c r="T456" s="11">
        <f t="shared" si="7"/>
        <v>811.96</v>
      </c>
      <c r="U456" s="11">
        <v>1729.4748</v>
      </c>
    </row>
    <row r="457" spans="1:21" x14ac:dyDescent="0.25">
      <c r="A457" t="s">
        <v>2259</v>
      </c>
      <c r="B457" s="9">
        <v>45380</v>
      </c>
      <c r="C457">
        <v>3</v>
      </c>
      <c r="D457">
        <v>2024</v>
      </c>
      <c r="E457" t="s">
        <v>858</v>
      </c>
      <c r="F457" t="str">
        <f>VLOOKUP(E457,Customer_Dim!A:F,4,TRUE)</f>
        <v>Male</v>
      </c>
      <c r="G457">
        <f>VLOOKUP(E457,Customer_Dim!A:F,3,TRUE)</f>
        <v>23</v>
      </c>
      <c r="H457" t="s">
        <v>1588</v>
      </c>
      <c r="I457" t="str">
        <f>VLOOKUP(H457,Product_Dim!A:C,2,TRUE)</f>
        <v>Basketball</v>
      </c>
      <c r="J457" t="str">
        <f>VLOOKUP(H457,Product_Dim!A:C,3,TRUE)</f>
        <v>Sports</v>
      </c>
      <c r="K457" t="str">
        <f>VLOOKUP(H457,Product_Dim!A:D,4,TRUE)</f>
        <v>Team Sports</v>
      </c>
      <c r="L457" t="s">
        <v>1767</v>
      </c>
      <c r="M457" t="str">
        <f>VLOOKUP(L457,Store_Dim!A:E,2,TRUE)</f>
        <v>Martinez, Adkins and Johnson</v>
      </c>
      <c r="N457" t="str">
        <f>VLOOKUP(L457,Store_Dim!A:E,3,TRUE)</f>
        <v>North</v>
      </c>
      <c r="O457" t="str">
        <f>VLOOKUP(L457,Store_Dim!A:E,4,TRUE)</f>
        <v>Danielmouth</v>
      </c>
      <c r="P457" t="str">
        <f>VLOOKUP(L457,Store_Dim!A:E,5,TRUE)</f>
        <v>Flagship</v>
      </c>
      <c r="Q457" t="s">
        <v>1807</v>
      </c>
      <c r="R457">
        <v>2</v>
      </c>
      <c r="S457" s="7">
        <v>0.12</v>
      </c>
      <c r="T457" s="11">
        <f t="shared" si="7"/>
        <v>780.05</v>
      </c>
      <c r="U457" s="11">
        <v>1372.8879999999999</v>
      </c>
    </row>
    <row r="458" spans="1:21" x14ac:dyDescent="0.25">
      <c r="A458" t="s">
        <v>2260</v>
      </c>
      <c r="B458" s="9">
        <v>45527</v>
      </c>
      <c r="C458">
        <v>8</v>
      </c>
      <c r="D458">
        <v>2024</v>
      </c>
      <c r="E458" t="s">
        <v>690</v>
      </c>
      <c r="F458" t="str">
        <f>VLOOKUP(E458,Customer_Dim!A:F,4,TRUE)</f>
        <v>Female</v>
      </c>
      <c r="G458">
        <f>VLOOKUP(E458,Customer_Dim!A:F,3,TRUE)</f>
        <v>50</v>
      </c>
      <c r="H458" t="s">
        <v>1590</v>
      </c>
      <c r="I458" t="str">
        <f>VLOOKUP(H458,Product_Dim!A:C,2,TRUE)</f>
        <v>Vitamin C Face Serum</v>
      </c>
      <c r="J458" t="str">
        <f>VLOOKUP(H458,Product_Dim!A:C,3,TRUE)</f>
        <v>Beauty</v>
      </c>
      <c r="K458" t="str">
        <f>VLOOKUP(H458,Product_Dim!A:D,4,TRUE)</f>
        <v>Skincare</v>
      </c>
      <c r="L458" t="s">
        <v>1764</v>
      </c>
      <c r="M458" t="str">
        <f>VLOOKUP(L458,Store_Dim!A:E,2,TRUE)</f>
        <v>Mann-Austin</v>
      </c>
      <c r="N458" t="str">
        <f>VLOOKUP(L458,Store_Dim!A:E,3,TRUE)</f>
        <v>East</v>
      </c>
      <c r="O458" t="str">
        <f>VLOOKUP(L458,Store_Dim!A:E,4,TRUE)</f>
        <v>Vasquezborough</v>
      </c>
      <c r="P458" t="str">
        <f>VLOOKUP(L458,Store_Dim!A:E,5,TRUE)</f>
        <v>Online</v>
      </c>
      <c r="Q458" t="s">
        <v>1807</v>
      </c>
      <c r="R458">
        <v>4</v>
      </c>
      <c r="S458" s="7">
        <v>0.18999999999999995</v>
      </c>
      <c r="T458" s="11">
        <f t="shared" si="7"/>
        <v>315.95</v>
      </c>
      <c r="U458" s="11">
        <v>1023.678</v>
      </c>
    </row>
    <row r="459" spans="1:21" hidden="1" x14ac:dyDescent="0.25">
      <c r="A459" t="s">
        <v>2261</v>
      </c>
      <c r="B459" s="9">
        <v>45796</v>
      </c>
      <c r="C459">
        <v>5</v>
      </c>
      <c r="D459">
        <v>2025</v>
      </c>
      <c r="E459" t="s">
        <v>728</v>
      </c>
      <c r="F459" t="str">
        <f>VLOOKUP(E459,Customer_Dim!A:F,4,TRUE)</f>
        <v>Female</v>
      </c>
      <c r="G459">
        <f>VLOOKUP(E459,Customer_Dim!A:F,3,TRUE)</f>
        <v>32</v>
      </c>
      <c r="H459" t="s">
        <v>1630</v>
      </c>
      <c r="I459" t="str">
        <f>VLOOKUP(H459,Product_Dim!A:C,2,TRUE)</f>
        <v>Rugby Ball</v>
      </c>
      <c r="J459" t="str">
        <f>VLOOKUP(H459,Product_Dim!A:C,3,TRUE)</f>
        <v>Sports</v>
      </c>
      <c r="K459" t="str">
        <f>VLOOKUP(H459,Product_Dim!A:D,4,TRUE)</f>
        <v>Team Sports</v>
      </c>
      <c r="L459" t="s">
        <v>1764</v>
      </c>
      <c r="M459" t="str">
        <f>VLOOKUP(L459,Store_Dim!A:E,2,TRUE)</f>
        <v>Mann-Austin</v>
      </c>
      <c r="N459" t="str">
        <f>VLOOKUP(L459,Store_Dim!A:E,3,TRUE)</f>
        <v>East</v>
      </c>
      <c r="O459" t="str">
        <f>VLOOKUP(L459,Store_Dim!A:E,4,TRUE)</f>
        <v>Vasquezborough</v>
      </c>
      <c r="P459" t="str">
        <f>VLOOKUP(L459,Store_Dim!A:E,5,TRUE)</f>
        <v>Online</v>
      </c>
      <c r="Q459" t="s">
        <v>1802</v>
      </c>
      <c r="R459">
        <v>2</v>
      </c>
      <c r="S459" s="7">
        <v>0.27</v>
      </c>
      <c r="T459" s="11">
        <f t="shared" si="7"/>
        <v>810.17</v>
      </c>
      <c r="U459" s="11">
        <v>1182.8481999999999</v>
      </c>
    </row>
    <row r="460" spans="1:21" x14ac:dyDescent="0.25">
      <c r="A460" t="s">
        <v>2262</v>
      </c>
      <c r="B460" s="9">
        <v>45389</v>
      </c>
      <c r="C460">
        <v>4</v>
      </c>
      <c r="D460">
        <v>2024</v>
      </c>
      <c r="E460" t="s">
        <v>660</v>
      </c>
      <c r="F460" t="str">
        <f>VLOOKUP(E460,Customer_Dim!A:F,4,TRUE)</f>
        <v>Female</v>
      </c>
      <c r="G460">
        <f>VLOOKUP(E460,Customer_Dim!A:F,3,TRUE)</f>
        <v>44</v>
      </c>
      <c r="H460" t="s">
        <v>1694</v>
      </c>
      <c r="I460" t="str">
        <f>VLOOKUP(H460,Product_Dim!A:C,2,TRUE)</f>
        <v>Wooden Bookshelf</v>
      </c>
      <c r="J460" t="str">
        <f>VLOOKUP(H460,Product_Dim!A:C,3,TRUE)</f>
        <v>Home</v>
      </c>
      <c r="K460" t="str">
        <f>VLOOKUP(H460,Product_Dim!A:D,4,TRUE)</f>
        <v>Furniture</v>
      </c>
      <c r="L460" t="s">
        <v>1747</v>
      </c>
      <c r="M460" t="str">
        <f>VLOOKUP(L460,Store_Dim!A:E,2,TRUE)</f>
        <v>Mann-Austin</v>
      </c>
      <c r="N460" t="str">
        <f>VLOOKUP(L460,Store_Dim!A:E,3,TRUE)</f>
        <v>East</v>
      </c>
      <c r="O460" t="str">
        <f>VLOOKUP(L460,Store_Dim!A:E,4,TRUE)</f>
        <v>Vasquezborough</v>
      </c>
      <c r="P460" t="str">
        <f>VLOOKUP(L460,Store_Dim!A:E,5,TRUE)</f>
        <v>Online</v>
      </c>
      <c r="Q460" t="s">
        <v>1804</v>
      </c>
      <c r="R460">
        <v>3</v>
      </c>
      <c r="S460" s="7">
        <v>2.0000000000000018E-2</v>
      </c>
      <c r="T460" s="11">
        <f t="shared" si="7"/>
        <v>505.01</v>
      </c>
      <c r="U460" s="11">
        <v>1484.7293999999999</v>
      </c>
    </row>
    <row r="461" spans="1:21" x14ac:dyDescent="0.25">
      <c r="A461" t="s">
        <v>2263</v>
      </c>
      <c r="B461" s="9">
        <v>45315</v>
      </c>
      <c r="C461">
        <v>1</v>
      </c>
      <c r="D461">
        <v>2024</v>
      </c>
      <c r="E461" t="s">
        <v>1421</v>
      </c>
      <c r="F461" t="str">
        <f>VLOOKUP(E461,Customer_Dim!A:F,4,TRUE)</f>
        <v>Female</v>
      </c>
      <c r="G461">
        <f>VLOOKUP(E461,Customer_Dim!A:F,3,TRUE)</f>
        <v>63</v>
      </c>
      <c r="H461" t="s">
        <v>1670</v>
      </c>
      <c r="I461" t="str">
        <f>VLOOKUP(H461,Product_Dim!A:C,2,TRUE)</f>
        <v>Professional Jump Rope</v>
      </c>
      <c r="J461" t="str">
        <f>VLOOKUP(H461,Product_Dim!A:C,3,TRUE)</f>
        <v>Sports</v>
      </c>
      <c r="K461" t="str">
        <f>VLOOKUP(H461,Product_Dim!A:D,4,TRUE)</f>
        <v>Fitness</v>
      </c>
      <c r="L461" t="s">
        <v>1785</v>
      </c>
      <c r="M461" t="str">
        <f>VLOOKUP(L461,Store_Dim!A:E,2,TRUE)</f>
        <v>Holloway Ltd</v>
      </c>
      <c r="N461" t="str">
        <f>VLOOKUP(L461,Store_Dim!A:E,3,TRUE)</f>
        <v>North</v>
      </c>
      <c r="O461" t="str">
        <f>VLOOKUP(L461,Store_Dim!A:E,4,TRUE)</f>
        <v>Bensonhaven</v>
      </c>
      <c r="P461" t="str">
        <f>VLOOKUP(L461,Store_Dim!A:E,5,TRUE)</f>
        <v>Flagship</v>
      </c>
      <c r="Q461" t="s">
        <v>1802</v>
      </c>
      <c r="R461">
        <v>2</v>
      </c>
      <c r="S461" s="7">
        <v>0.17999999999999994</v>
      </c>
      <c r="T461" s="11">
        <f t="shared" si="7"/>
        <v>736.74999999999989</v>
      </c>
      <c r="U461" s="11">
        <v>1208.27</v>
      </c>
    </row>
    <row r="462" spans="1:21" x14ac:dyDescent="0.25">
      <c r="A462" t="s">
        <v>2264</v>
      </c>
      <c r="B462" s="9">
        <v>45311</v>
      </c>
      <c r="C462">
        <v>1</v>
      </c>
      <c r="D462">
        <v>2024</v>
      </c>
      <c r="E462" t="s">
        <v>111</v>
      </c>
      <c r="F462" t="str">
        <f>VLOOKUP(E462,Customer_Dim!A:F,4,TRUE)</f>
        <v>Male</v>
      </c>
      <c r="G462">
        <f>VLOOKUP(E462,Customer_Dim!A:F,3,TRUE)</f>
        <v>31</v>
      </c>
      <c r="H462" t="s">
        <v>1680</v>
      </c>
      <c r="I462" t="str">
        <f>VLOOKUP(H462,Product_Dim!A:C,2,TRUE)</f>
        <v>WiFi Mesh Router</v>
      </c>
      <c r="J462" t="str">
        <f>VLOOKUP(H462,Product_Dim!A:C,3,TRUE)</f>
        <v>Electronics</v>
      </c>
      <c r="K462" t="str">
        <f>VLOOKUP(H462,Product_Dim!A:D,4,TRUE)</f>
        <v>Appliances</v>
      </c>
      <c r="L462" t="s">
        <v>1764</v>
      </c>
      <c r="M462" t="str">
        <f>VLOOKUP(L462,Store_Dim!A:E,2,TRUE)</f>
        <v>Mann-Austin</v>
      </c>
      <c r="N462" t="str">
        <f>VLOOKUP(L462,Store_Dim!A:E,3,TRUE)</f>
        <v>East</v>
      </c>
      <c r="O462" t="str">
        <f>VLOOKUP(L462,Store_Dim!A:E,4,TRUE)</f>
        <v>Vasquezborough</v>
      </c>
      <c r="P462" t="str">
        <f>VLOOKUP(L462,Store_Dim!A:E,5,TRUE)</f>
        <v>Online</v>
      </c>
      <c r="Q462" t="s">
        <v>1804</v>
      </c>
      <c r="R462">
        <v>4</v>
      </c>
      <c r="S462" s="7">
        <v>0.19999999999999996</v>
      </c>
      <c r="T462" s="11">
        <f t="shared" si="7"/>
        <v>700.31000000000006</v>
      </c>
      <c r="U462" s="11">
        <v>2240.9920000000002</v>
      </c>
    </row>
    <row r="463" spans="1:21" hidden="1" x14ac:dyDescent="0.25">
      <c r="A463" t="s">
        <v>2265</v>
      </c>
      <c r="B463" s="9">
        <v>45270</v>
      </c>
      <c r="C463">
        <v>12</v>
      </c>
      <c r="D463">
        <v>2023</v>
      </c>
      <c r="E463" t="s">
        <v>436</v>
      </c>
      <c r="F463" t="str">
        <f>VLOOKUP(E463,Customer_Dim!A:F,4,TRUE)</f>
        <v>Female</v>
      </c>
      <c r="G463">
        <f>VLOOKUP(E463,Customer_Dim!A:F,3,TRUE)</f>
        <v>43</v>
      </c>
      <c r="H463" t="s">
        <v>1708</v>
      </c>
      <c r="I463" t="str">
        <f>VLOOKUP(H463,Product_Dim!A:C,2,TRUE)</f>
        <v>Women's High Heels</v>
      </c>
      <c r="J463" t="str">
        <f>VLOOKUP(H463,Product_Dim!A:C,3,TRUE)</f>
        <v>Clothing</v>
      </c>
      <c r="K463" t="str">
        <f>VLOOKUP(H463,Product_Dim!A:D,4,TRUE)</f>
        <v>Footwear</v>
      </c>
      <c r="L463" t="s">
        <v>1770</v>
      </c>
      <c r="M463" t="str">
        <f>VLOOKUP(L463,Store_Dim!A:E,2,TRUE)</f>
        <v>Martinez, Adkins and Johnson</v>
      </c>
      <c r="N463" t="str">
        <f>VLOOKUP(L463,Store_Dim!A:E,3,TRUE)</f>
        <v>North</v>
      </c>
      <c r="O463" t="str">
        <f>VLOOKUP(L463,Store_Dim!A:E,4,TRUE)</f>
        <v>Danielmouth</v>
      </c>
      <c r="P463" t="str">
        <f>VLOOKUP(L463,Store_Dim!A:E,5,TRUE)</f>
        <v>Flagship</v>
      </c>
      <c r="Q463" t="s">
        <v>1802</v>
      </c>
      <c r="R463">
        <v>4</v>
      </c>
      <c r="S463" s="7">
        <v>0.24</v>
      </c>
      <c r="T463" s="11">
        <f t="shared" si="7"/>
        <v>202.46000000000004</v>
      </c>
      <c r="U463" s="11">
        <v>615.47840000000008</v>
      </c>
    </row>
    <row r="464" spans="1:21" hidden="1" x14ac:dyDescent="0.25">
      <c r="A464" t="s">
        <v>2266</v>
      </c>
      <c r="B464" s="9">
        <v>45279</v>
      </c>
      <c r="C464">
        <v>12</v>
      </c>
      <c r="D464">
        <v>2023</v>
      </c>
      <c r="E464" t="s">
        <v>836</v>
      </c>
      <c r="F464" t="str">
        <f>VLOOKUP(E464,Customer_Dim!A:F,4,TRUE)</f>
        <v>Male</v>
      </c>
      <c r="G464">
        <f>VLOOKUP(E464,Customer_Dim!A:F,3,TRUE)</f>
        <v>38</v>
      </c>
      <c r="H464" t="s">
        <v>1700</v>
      </c>
      <c r="I464" t="str">
        <f>VLOOKUP(H464,Product_Dim!A:C,2,TRUE)</f>
        <v>LED Bedside Lamp</v>
      </c>
      <c r="J464" t="str">
        <f>VLOOKUP(H464,Product_Dim!A:C,3,TRUE)</f>
        <v>Home</v>
      </c>
      <c r="K464" t="str">
        <f>VLOOKUP(H464,Product_Dim!A:D,4,TRUE)</f>
        <v>Lighting</v>
      </c>
      <c r="L464" t="s">
        <v>1735</v>
      </c>
      <c r="M464" t="str">
        <f>VLOOKUP(L464,Store_Dim!A:E,2,TRUE)</f>
        <v>Martinez, Adkins and Johnson</v>
      </c>
      <c r="N464" t="str">
        <f>VLOOKUP(L464,Store_Dim!A:E,3,TRUE)</f>
        <v>North</v>
      </c>
      <c r="O464" t="str">
        <f>VLOOKUP(L464,Store_Dim!A:E,4,TRUE)</f>
        <v>Danielmouth</v>
      </c>
      <c r="P464" t="str">
        <f>VLOOKUP(L464,Store_Dim!A:E,5,TRUE)</f>
        <v>Flagship</v>
      </c>
      <c r="Q464" t="s">
        <v>1804</v>
      </c>
      <c r="R464">
        <v>2</v>
      </c>
      <c r="S464" s="7">
        <v>0.25</v>
      </c>
      <c r="T464" s="11">
        <f t="shared" si="7"/>
        <v>291.83999999999997</v>
      </c>
      <c r="U464" s="11">
        <v>437.76</v>
      </c>
    </row>
    <row r="465" spans="1:21" hidden="1" x14ac:dyDescent="0.25">
      <c r="A465" t="s">
        <v>2267</v>
      </c>
      <c r="B465" s="9">
        <v>45252</v>
      </c>
      <c r="C465">
        <v>11</v>
      </c>
      <c r="D465">
        <v>2023</v>
      </c>
      <c r="E465" t="s">
        <v>536</v>
      </c>
      <c r="F465" t="str">
        <f>VLOOKUP(E465,Customer_Dim!A:F,4,TRUE)</f>
        <v>Male</v>
      </c>
      <c r="G465">
        <f>VLOOKUP(E465,Customer_Dim!A:F,3,TRUE)</f>
        <v>21</v>
      </c>
      <c r="H465" t="s">
        <v>1720</v>
      </c>
      <c r="I465" t="str">
        <f>VLOOKUP(H465,Product_Dim!A:C,2,TRUE)</f>
        <v>Cricket Bat</v>
      </c>
      <c r="J465" t="str">
        <f>VLOOKUP(H465,Product_Dim!A:C,3,TRUE)</f>
        <v>Sports</v>
      </c>
      <c r="K465" t="str">
        <f>VLOOKUP(H465,Product_Dim!A:D,4,TRUE)</f>
        <v>Team Sports</v>
      </c>
      <c r="L465" t="s">
        <v>1751</v>
      </c>
      <c r="M465" t="str">
        <f>VLOOKUP(L465,Store_Dim!A:E,2,TRUE)</f>
        <v>Mann-Austin</v>
      </c>
      <c r="N465" t="str">
        <f>VLOOKUP(L465,Store_Dim!A:E,3,TRUE)</f>
        <v>East</v>
      </c>
      <c r="O465" t="str">
        <f>VLOOKUP(L465,Store_Dim!A:E,4,TRUE)</f>
        <v>Vasquezborough</v>
      </c>
      <c r="P465" t="str">
        <f>VLOOKUP(L465,Store_Dim!A:E,5,TRUE)</f>
        <v>Online</v>
      </c>
      <c r="Q465" t="s">
        <v>1802</v>
      </c>
      <c r="R465">
        <v>2</v>
      </c>
      <c r="S465" s="7">
        <v>0.17000000000000004</v>
      </c>
      <c r="T465" s="11">
        <f t="shared" si="7"/>
        <v>261.48</v>
      </c>
      <c r="U465" s="11">
        <v>434.05680000000001</v>
      </c>
    </row>
    <row r="466" spans="1:21" hidden="1" x14ac:dyDescent="0.25">
      <c r="A466" t="s">
        <v>2268</v>
      </c>
      <c r="B466" s="9">
        <v>45938</v>
      </c>
      <c r="C466">
        <v>10</v>
      </c>
      <c r="D466">
        <v>2025</v>
      </c>
      <c r="E466" t="s">
        <v>936</v>
      </c>
      <c r="F466" t="str">
        <f>VLOOKUP(E466,Customer_Dim!A:F,4,TRUE)</f>
        <v>Male</v>
      </c>
      <c r="G466">
        <f>VLOOKUP(E466,Customer_Dim!A:F,3,TRUE)</f>
        <v>29</v>
      </c>
      <c r="H466" t="s">
        <v>1598</v>
      </c>
      <c r="I466" t="str">
        <f>VLOOKUP(H466,Product_Dim!A:C,2,TRUE)</f>
        <v>Women's Summer Dress</v>
      </c>
      <c r="J466" t="str">
        <f>VLOOKUP(H466,Product_Dim!A:C,3,TRUE)</f>
        <v>Clothing</v>
      </c>
      <c r="K466" t="str">
        <f>VLOOKUP(H466,Product_Dim!A:D,4,TRUE)</f>
        <v>Tops</v>
      </c>
      <c r="L466" t="s">
        <v>1777</v>
      </c>
      <c r="M466" t="str">
        <f>VLOOKUP(L466,Store_Dim!A:E,2,TRUE)</f>
        <v>Mcdonald Inc</v>
      </c>
      <c r="N466" t="str">
        <f>VLOOKUP(L466,Store_Dim!A:E,3,TRUE)</f>
        <v>South</v>
      </c>
      <c r="O466" t="str">
        <f>VLOOKUP(L466,Store_Dim!A:E,4,TRUE)</f>
        <v>Christopherland</v>
      </c>
      <c r="P466" t="str">
        <f>VLOOKUP(L466,Store_Dim!A:E,5,TRUE)</f>
        <v>Outlet</v>
      </c>
      <c r="Q466" t="s">
        <v>1804</v>
      </c>
      <c r="R466">
        <v>1</v>
      </c>
      <c r="S466" s="7">
        <v>0.28000000000000003</v>
      </c>
      <c r="T466" s="11">
        <f t="shared" si="7"/>
        <v>850.83000000000015</v>
      </c>
      <c r="U466" s="11">
        <v>612.59760000000006</v>
      </c>
    </row>
    <row r="467" spans="1:21" hidden="1" x14ac:dyDescent="0.25">
      <c r="A467" t="s">
        <v>2269</v>
      </c>
      <c r="B467" s="9">
        <v>45711</v>
      </c>
      <c r="C467">
        <v>2</v>
      </c>
      <c r="D467">
        <v>2025</v>
      </c>
      <c r="E467" t="s">
        <v>1243</v>
      </c>
      <c r="F467" t="str">
        <f>VLOOKUP(E467,Customer_Dim!A:F,4,TRUE)</f>
        <v>Female</v>
      </c>
      <c r="G467">
        <f>VLOOKUP(E467,Customer_Dim!A:F,3,TRUE)</f>
        <v>18</v>
      </c>
      <c r="H467" t="s">
        <v>1618</v>
      </c>
      <c r="I467" t="str">
        <f>VLOOKUP(H467,Product_Dim!A:C,2,TRUE)</f>
        <v>Men's Winter Jacket</v>
      </c>
      <c r="J467" t="str">
        <f>VLOOKUP(H467,Product_Dim!A:C,3,TRUE)</f>
        <v>Clothing</v>
      </c>
      <c r="K467" t="str">
        <f>VLOOKUP(H467,Product_Dim!A:D,4,TRUE)</f>
        <v>Outerwear</v>
      </c>
      <c r="L467" t="s">
        <v>1764</v>
      </c>
      <c r="M467" t="str">
        <f>VLOOKUP(L467,Store_Dim!A:E,2,TRUE)</f>
        <v>Mann-Austin</v>
      </c>
      <c r="N467" t="str">
        <f>VLOOKUP(L467,Store_Dim!A:E,3,TRUE)</f>
        <v>East</v>
      </c>
      <c r="O467" t="str">
        <f>VLOOKUP(L467,Store_Dim!A:E,4,TRUE)</f>
        <v>Vasquezborough</v>
      </c>
      <c r="P467" t="str">
        <f>VLOOKUP(L467,Store_Dim!A:E,5,TRUE)</f>
        <v>Online</v>
      </c>
      <c r="Q467" t="s">
        <v>1802</v>
      </c>
      <c r="R467">
        <v>1</v>
      </c>
      <c r="S467" s="7">
        <v>5.0000000000000044E-2</v>
      </c>
      <c r="T467" s="11">
        <f t="shared" si="7"/>
        <v>83.83</v>
      </c>
      <c r="U467" s="11">
        <v>79.638499999999993</v>
      </c>
    </row>
    <row r="468" spans="1:21" hidden="1" x14ac:dyDescent="0.25">
      <c r="A468" t="s">
        <v>2270</v>
      </c>
      <c r="B468" s="9">
        <v>45713</v>
      </c>
      <c r="C468">
        <v>2</v>
      </c>
      <c r="D468">
        <v>2025</v>
      </c>
      <c r="E468" t="s">
        <v>33</v>
      </c>
      <c r="F468" t="str">
        <f>VLOOKUP(E468,Customer_Dim!A:F,4,TRUE)</f>
        <v>Female</v>
      </c>
      <c r="G468">
        <f>VLOOKUP(E468,Customer_Dim!A:F,3,TRUE)</f>
        <v>29</v>
      </c>
      <c r="H468" t="s">
        <v>1702</v>
      </c>
      <c r="I468" t="str">
        <f>VLOOKUP(H468,Product_Dim!A:C,2,TRUE)</f>
        <v>Sports Wrist Sweatbands</v>
      </c>
      <c r="J468" t="str">
        <f>VLOOKUP(H468,Product_Dim!A:C,3,TRUE)</f>
        <v>Sports</v>
      </c>
      <c r="K468" t="str">
        <f>VLOOKUP(H468,Product_Dim!A:D,4,TRUE)</f>
        <v>Accessories</v>
      </c>
      <c r="L468" t="s">
        <v>1782</v>
      </c>
      <c r="M468" t="str">
        <f>VLOOKUP(L468,Store_Dim!A:E,2,TRUE)</f>
        <v>Frederick-Wright</v>
      </c>
      <c r="N468" t="str">
        <f>VLOOKUP(L468,Store_Dim!A:E,3,TRUE)</f>
        <v>West</v>
      </c>
      <c r="O468" t="str">
        <f>VLOOKUP(L468,Store_Dim!A:E,4,TRUE)</f>
        <v>New Jimmymouth</v>
      </c>
      <c r="P468" t="str">
        <f>VLOOKUP(L468,Store_Dim!A:E,5,TRUE)</f>
        <v>Flagship</v>
      </c>
      <c r="Q468" t="s">
        <v>1807</v>
      </c>
      <c r="R468">
        <v>3</v>
      </c>
      <c r="S468" s="7">
        <v>0.27999999999999992</v>
      </c>
      <c r="T468" s="11">
        <f t="shared" si="7"/>
        <v>649.94999999999993</v>
      </c>
      <c r="U468" s="11">
        <v>1403.8919999999998</v>
      </c>
    </row>
    <row r="469" spans="1:21" x14ac:dyDescent="0.25">
      <c r="A469" t="s">
        <v>2271</v>
      </c>
      <c r="B469" s="9">
        <v>45565</v>
      </c>
      <c r="C469">
        <v>9</v>
      </c>
      <c r="D469">
        <v>2024</v>
      </c>
      <c r="E469" t="s">
        <v>1129</v>
      </c>
      <c r="F469" t="str">
        <f>VLOOKUP(E469,Customer_Dim!A:F,4,TRUE)</f>
        <v>Female</v>
      </c>
      <c r="G469">
        <f>VLOOKUP(E469,Customer_Dim!A:F,3,TRUE)</f>
        <v>40</v>
      </c>
      <c r="H469" t="s">
        <v>1672</v>
      </c>
      <c r="I469" t="str">
        <f>VLOOKUP(H469,Product_Dim!A:C,2,TRUE)</f>
        <v>Shin Guards – Adult</v>
      </c>
      <c r="J469" t="str">
        <f>VLOOKUP(H469,Product_Dim!A:C,3,TRUE)</f>
        <v>Sports</v>
      </c>
      <c r="K469" t="str">
        <f>VLOOKUP(H469,Product_Dim!A:D,4,TRUE)</f>
        <v>Team Sports</v>
      </c>
      <c r="L469" t="s">
        <v>1754</v>
      </c>
      <c r="M469" t="str">
        <f>VLOOKUP(L469,Store_Dim!A:E,2,TRUE)</f>
        <v>Mann-Austin</v>
      </c>
      <c r="N469" t="str">
        <f>VLOOKUP(L469,Store_Dim!A:E,3,TRUE)</f>
        <v>East</v>
      </c>
      <c r="O469" t="str">
        <f>VLOOKUP(L469,Store_Dim!A:E,4,TRUE)</f>
        <v>Vasquezborough</v>
      </c>
      <c r="P469" t="str">
        <f>VLOOKUP(L469,Store_Dim!A:E,5,TRUE)</f>
        <v>Online</v>
      </c>
      <c r="Q469" t="s">
        <v>1804</v>
      </c>
      <c r="R469">
        <v>4</v>
      </c>
      <c r="S469" s="7">
        <v>0.17999999999999994</v>
      </c>
      <c r="T469" s="11">
        <f t="shared" si="7"/>
        <v>934.95999999999992</v>
      </c>
      <c r="U469" s="11">
        <v>3066.6687999999999</v>
      </c>
    </row>
    <row r="470" spans="1:21" hidden="1" x14ac:dyDescent="0.25">
      <c r="A470" t="s">
        <v>2272</v>
      </c>
      <c r="B470" s="9">
        <v>45279</v>
      </c>
      <c r="C470">
        <v>12</v>
      </c>
      <c r="D470">
        <v>2023</v>
      </c>
      <c r="E470" t="s">
        <v>663</v>
      </c>
      <c r="F470" t="str">
        <f>VLOOKUP(E470,Customer_Dim!A:F,4,TRUE)</f>
        <v>Female</v>
      </c>
      <c r="G470">
        <f>VLOOKUP(E470,Customer_Dim!A:F,3,TRUE)</f>
        <v>26</v>
      </c>
      <c r="H470" t="s">
        <v>1560</v>
      </c>
      <c r="I470" t="str">
        <f>VLOOKUP(H470,Product_Dim!A:C,2,TRUE)</f>
        <v>Soccer Training Cone Set</v>
      </c>
      <c r="J470" t="str">
        <f>VLOOKUP(H470,Product_Dim!A:C,3,TRUE)</f>
        <v>Sports</v>
      </c>
      <c r="K470" t="str">
        <f>VLOOKUP(H470,Product_Dim!A:D,4,TRUE)</f>
        <v>Accessories</v>
      </c>
      <c r="L470" t="s">
        <v>1777</v>
      </c>
      <c r="M470" t="str">
        <f>VLOOKUP(L470,Store_Dim!A:E,2,TRUE)</f>
        <v>Mcdonald Inc</v>
      </c>
      <c r="N470" t="str">
        <f>VLOOKUP(L470,Store_Dim!A:E,3,TRUE)</f>
        <v>South</v>
      </c>
      <c r="O470" t="str">
        <f>VLOOKUP(L470,Store_Dim!A:E,4,TRUE)</f>
        <v>Christopherland</v>
      </c>
      <c r="P470" t="str">
        <f>VLOOKUP(L470,Store_Dim!A:E,5,TRUE)</f>
        <v>Outlet</v>
      </c>
      <c r="Q470" t="s">
        <v>1807</v>
      </c>
      <c r="R470">
        <v>1</v>
      </c>
      <c r="S470" s="7">
        <v>0.13</v>
      </c>
      <c r="T470" s="11">
        <f t="shared" si="7"/>
        <v>880.89</v>
      </c>
      <c r="U470" s="11">
        <v>766.37429999999995</v>
      </c>
    </row>
    <row r="471" spans="1:21" x14ac:dyDescent="0.25">
      <c r="A471" t="s">
        <v>2273</v>
      </c>
      <c r="B471" s="9">
        <v>45614</v>
      </c>
      <c r="C471">
        <v>11</v>
      </c>
      <c r="D471">
        <v>2024</v>
      </c>
      <c r="E471" t="s">
        <v>1450</v>
      </c>
      <c r="F471" t="str">
        <f>VLOOKUP(E471,Customer_Dim!A:F,4,TRUE)</f>
        <v>Female</v>
      </c>
      <c r="G471">
        <f>VLOOKUP(E471,Customer_Dim!A:F,3,TRUE)</f>
        <v>41</v>
      </c>
      <c r="H471" t="s">
        <v>1722</v>
      </c>
      <c r="I471" t="str">
        <f>VLOOKUP(H471,Product_Dim!A:C,2,TRUE)</f>
        <v>Portable Bluetooth Speaker</v>
      </c>
      <c r="J471" t="str">
        <f>VLOOKUP(H471,Product_Dim!A:C,3,TRUE)</f>
        <v>Electronics</v>
      </c>
      <c r="K471" t="str">
        <f>VLOOKUP(H471,Product_Dim!A:D,4,TRUE)</f>
        <v>Audio</v>
      </c>
      <c r="L471" t="s">
        <v>1760</v>
      </c>
      <c r="M471" t="str">
        <f>VLOOKUP(L471,Store_Dim!A:E,2,TRUE)</f>
        <v>Mann-Austin</v>
      </c>
      <c r="N471" t="str">
        <f>VLOOKUP(L471,Store_Dim!A:E,3,TRUE)</f>
        <v>East</v>
      </c>
      <c r="O471" t="str">
        <f>VLOOKUP(L471,Store_Dim!A:E,4,TRUE)</f>
        <v>Vasquezborough</v>
      </c>
      <c r="P471" t="str">
        <f>VLOOKUP(L471,Store_Dim!A:E,5,TRUE)</f>
        <v>Online</v>
      </c>
      <c r="Q471" t="s">
        <v>1804</v>
      </c>
      <c r="R471">
        <v>4</v>
      </c>
      <c r="S471" s="7">
        <v>9.9999999999999978E-2</v>
      </c>
      <c r="T471" s="11">
        <f t="shared" si="7"/>
        <v>610.59999999999991</v>
      </c>
      <c r="U471" s="11">
        <v>2198.16</v>
      </c>
    </row>
    <row r="472" spans="1:21" hidden="1" x14ac:dyDescent="0.25">
      <c r="A472" t="s">
        <v>2274</v>
      </c>
      <c r="B472" s="9">
        <v>45912</v>
      </c>
      <c r="C472">
        <v>9</v>
      </c>
      <c r="D472">
        <v>2025</v>
      </c>
      <c r="E472" t="s">
        <v>269</v>
      </c>
      <c r="F472" t="str">
        <f>VLOOKUP(E472,Customer_Dim!A:F,4,TRUE)</f>
        <v>Female</v>
      </c>
      <c r="G472">
        <f>VLOOKUP(E472,Customer_Dim!A:F,3,TRUE)</f>
        <v>61</v>
      </c>
      <c r="H472" t="s">
        <v>1582</v>
      </c>
      <c r="I472" t="str">
        <f>VLOOKUP(H472,Product_Dim!A:C,2,TRUE)</f>
        <v>Sports Stopwatch Timer</v>
      </c>
      <c r="J472" t="str">
        <f>VLOOKUP(H472,Product_Dim!A:C,3,TRUE)</f>
        <v>Sports</v>
      </c>
      <c r="K472" t="str">
        <f>VLOOKUP(H472,Product_Dim!A:D,4,TRUE)</f>
        <v>Accessories</v>
      </c>
      <c r="L472" t="s">
        <v>1788</v>
      </c>
      <c r="M472" t="str">
        <f>VLOOKUP(L472,Store_Dim!A:E,2,TRUE)</f>
        <v>Guerrero-Schmitt</v>
      </c>
      <c r="N472" t="str">
        <f>VLOOKUP(L472,Store_Dim!A:E,3,TRUE)</f>
        <v>East</v>
      </c>
      <c r="O472" t="str">
        <f>VLOOKUP(L472,Store_Dim!A:E,4,TRUE)</f>
        <v>East Stevechester</v>
      </c>
      <c r="P472" t="str">
        <f>VLOOKUP(L472,Store_Dim!A:E,5,TRUE)</f>
        <v>Flagship</v>
      </c>
      <c r="Q472" t="s">
        <v>1802</v>
      </c>
      <c r="R472">
        <v>1</v>
      </c>
      <c r="S472" s="7">
        <v>0.19999999999999996</v>
      </c>
      <c r="T472" s="11">
        <f t="shared" si="7"/>
        <v>514.19000000000005</v>
      </c>
      <c r="U472" s="11">
        <v>411.35200000000009</v>
      </c>
    </row>
    <row r="473" spans="1:21" hidden="1" x14ac:dyDescent="0.25">
      <c r="A473" t="s">
        <v>2275</v>
      </c>
      <c r="B473" s="9">
        <v>45688</v>
      </c>
      <c r="C473">
        <v>1</v>
      </c>
      <c r="D473">
        <v>2025</v>
      </c>
      <c r="E473" t="s">
        <v>1226</v>
      </c>
      <c r="F473" t="str">
        <f>VLOOKUP(E473,Customer_Dim!A:F,4,TRUE)</f>
        <v>Male</v>
      </c>
      <c r="G473">
        <f>VLOOKUP(E473,Customer_Dim!A:F,3,TRUE)</f>
        <v>27</v>
      </c>
      <c r="H473" t="s">
        <v>1600</v>
      </c>
      <c r="I473" t="str">
        <f>VLOOKUP(H473,Product_Dim!A:C,2,TRUE)</f>
        <v>Men's Casual Sneakers</v>
      </c>
      <c r="J473" t="str">
        <f>VLOOKUP(H473,Product_Dim!A:C,3,TRUE)</f>
        <v>Clothing</v>
      </c>
      <c r="K473" t="str">
        <f>VLOOKUP(H473,Product_Dim!A:D,4,TRUE)</f>
        <v>Footwear</v>
      </c>
      <c r="L473" t="s">
        <v>1775</v>
      </c>
      <c r="M473" t="str">
        <f>VLOOKUP(L473,Store_Dim!A:E,2,TRUE)</f>
        <v>Martinez, Adkins and Johnson</v>
      </c>
      <c r="N473" t="str">
        <f>VLOOKUP(L473,Store_Dim!A:E,3,TRUE)</f>
        <v>North</v>
      </c>
      <c r="O473" t="str">
        <f>VLOOKUP(L473,Store_Dim!A:E,4,TRUE)</f>
        <v>Danielmouth</v>
      </c>
      <c r="P473" t="str">
        <f>VLOOKUP(L473,Store_Dim!A:E,5,TRUE)</f>
        <v>Flagship</v>
      </c>
      <c r="Q473" t="s">
        <v>1804</v>
      </c>
      <c r="R473">
        <v>1</v>
      </c>
      <c r="S473" s="7">
        <v>0.21999999999999997</v>
      </c>
      <c r="T473" s="11">
        <f t="shared" si="7"/>
        <v>546.20000000000016</v>
      </c>
      <c r="U473" s="11">
        <v>426.03600000000012</v>
      </c>
    </row>
    <row r="474" spans="1:21" x14ac:dyDescent="0.25">
      <c r="A474" t="s">
        <v>2276</v>
      </c>
      <c r="B474" s="9">
        <v>45591</v>
      </c>
      <c r="C474">
        <v>10</v>
      </c>
      <c r="D474">
        <v>2024</v>
      </c>
      <c r="E474" t="s">
        <v>637</v>
      </c>
      <c r="F474" t="str">
        <f>VLOOKUP(E474,Customer_Dim!A:F,4,TRUE)</f>
        <v>Female</v>
      </c>
      <c r="G474">
        <f>VLOOKUP(E474,Customer_Dim!A:F,3,TRUE)</f>
        <v>45</v>
      </c>
      <c r="H474" t="s">
        <v>1600</v>
      </c>
      <c r="I474" t="str">
        <f>VLOOKUP(H474,Product_Dim!A:C,2,TRUE)</f>
        <v>Men's Casual Sneakers</v>
      </c>
      <c r="J474" t="str">
        <f>VLOOKUP(H474,Product_Dim!A:C,3,TRUE)</f>
        <v>Clothing</v>
      </c>
      <c r="K474" t="str">
        <f>VLOOKUP(H474,Product_Dim!A:D,4,TRUE)</f>
        <v>Footwear</v>
      </c>
      <c r="L474" t="s">
        <v>1730</v>
      </c>
      <c r="M474" t="str">
        <f>VLOOKUP(L474,Store_Dim!A:E,2,TRUE)</f>
        <v>Rivera-Warner</v>
      </c>
      <c r="N474" t="str">
        <f>VLOOKUP(L474,Store_Dim!A:E,3,TRUE)</f>
        <v>East</v>
      </c>
      <c r="O474" t="str">
        <f>VLOOKUP(L474,Store_Dim!A:E,4,TRUE)</f>
        <v>Washingtonfurt</v>
      </c>
      <c r="P474" t="str">
        <f>VLOOKUP(L474,Store_Dim!A:E,5,TRUE)</f>
        <v>Flagship</v>
      </c>
      <c r="Q474" t="s">
        <v>1802</v>
      </c>
      <c r="R474">
        <v>3</v>
      </c>
      <c r="S474" s="7">
        <v>2.0000000000000129E-2</v>
      </c>
      <c r="T474" s="11">
        <f t="shared" si="7"/>
        <v>416.0100000000001</v>
      </c>
      <c r="U474" s="11">
        <v>1223.0694000000001</v>
      </c>
    </row>
    <row r="475" spans="1:21" hidden="1" x14ac:dyDescent="0.25">
      <c r="A475" t="s">
        <v>2277</v>
      </c>
      <c r="B475" s="9">
        <v>45864</v>
      </c>
      <c r="C475">
        <v>7</v>
      </c>
      <c r="D475">
        <v>2025</v>
      </c>
      <c r="E475" t="s">
        <v>1183</v>
      </c>
      <c r="F475" t="str">
        <f>VLOOKUP(E475,Customer_Dim!A:F,4,TRUE)</f>
        <v>Female</v>
      </c>
      <c r="G475">
        <f>VLOOKUP(E475,Customer_Dim!A:F,3,TRUE)</f>
        <v>52</v>
      </c>
      <c r="H475" t="s">
        <v>1674</v>
      </c>
      <c r="I475" t="str">
        <f>VLOOKUP(H475,Product_Dim!A:C,2,TRUE)</f>
        <v>Bluetooth Car Audio System</v>
      </c>
      <c r="J475" t="str">
        <f>VLOOKUP(H475,Product_Dim!A:C,3,TRUE)</f>
        <v>Electronics</v>
      </c>
      <c r="K475" t="str">
        <f>VLOOKUP(H475,Product_Dim!A:D,4,TRUE)</f>
        <v>Audio</v>
      </c>
      <c r="L475" t="s">
        <v>1767</v>
      </c>
      <c r="M475" t="str">
        <f>VLOOKUP(L475,Store_Dim!A:E,2,TRUE)</f>
        <v>Martinez, Adkins and Johnson</v>
      </c>
      <c r="N475" t="str">
        <f>VLOOKUP(L475,Store_Dim!A:E,3,TRUE)</f>
        <v>North</v>
      </c>
      <c r="O475" t="str">
        <f>VLOOKUP(L475,Store_Dim!A:E,4,TRUE)</f>
        <v>Danielmouth</v>
      </c>
      <c r="P475" t="str">
        <f>VLOOKUP(L475,Store_Dim!A:E,5,TRUE)</f>
        <v>Flagship</v>
      </c>
      <c r="Q475" t="s">
        <v>1807</v>
      </c>
      <c r="R475">
        <v>1</v>
      </c>
      <c r="S475" s="7">
        <v>0.20999999999999996</v>
      </c>
      <c r="T475" s="11">
        <f t="shared" si="7"/>
        <v>30.939999999999998</v>
      </c>
      <c r="U475" s="11">
        <v>24.442599999999999</v>
      </c>
    </row>
    <row r="476" spans="1:21" hidden="1" x14ac:dyDescent="0.25">
      <c r="A476" t="s">
        <v>2278</v>
      </c>
      <c r="B476" s="9">
        <v>45875</v>
      </c>
      <c r="C476">
        <v>8</v>
      </c>
      <c r="D476">
        <v>2025</v>
      </c>
      <c r="E476" t="s">
        <v>645</v>
      </c>
      <c r="F476" t="str">
        <f>VLOOKUP(E476,Customer_Dim!A:F,4,TRUE)</f>
        <v>Male</v>
      </c>
      <c r="G476">
        <f>VLOOKUP(E476,Customer_Dim!A:F,3,TRUE)</f>
        <v>30</v>
      </c>
      <c r="H476" t="s">
        <v>1642</v>
      </c>
      <c r="I476" t="str">
        <f>VLOOKUP(H476,Product_Dim!A:C,2,TRUE)</f>
        <v>Womens Cotton Scarf</v>
      </c>
      <c r="J476" t="str">
        <f>VLOOKUP(H476,Product_Dim!A:C,3,TRUE)</f>
        <v>Clothing</v>
      </c>
      <c r="K476" t="str">
        <f>VLOOKUP(H476,Product_Dim!A:D,4,TRUE)</f>
        <v>Accessories</v>
      </c>
      <c r="L476" t="s">
        <v>1782</v>
      </c>
      <c r="M476" t="str">
        <f>VLOOKUP(L476,Store_Dim!A:E,2,TRUE)</f>
        <v>Frederick-Wright</v>
      </c>
      <c r="N476" t="str">
        <f>VLOOKUP(L476,Store_Dim!A:E,3,TRUE)</f>
        <v>West</v>
      </c>
      <c r="O476" t="str">
        <f>VLOOKUP(L476,Store_Dim!A:E,4,TRUE)</f>
        <v>New Jimmymouth</v>
      </c>
      <c r="P476" t="str">
        <f>VLOOKUP(L476,Store_Dim!A:E,5,TRUE)</f>
        <v>Flagship</v>
      </c>
      <c r="Q476" t="s">
        <v>1807</v>
      </c>
      <c r="R476">
        <v>3</v>
      </c>
      <c r="S476" s="7">
        <v>0.21000000000000008</v>
      </c>
      <c r="T476" s="11">
        <f t="shared" si="7"/>
        <v>666.39000000000021</v>
      </c>
      <c r="U476" s="11">
        <v>1579.3443000000002</v>
      </c>
    </row>
    <row r="477" spans="1:21" hidden="1" x14ac:dyDescent="0.25">
      <c r="A477" t="s">
        <v>2279</v>
      </c>
      <c r="B477" s="9">
        <v>45797</v>
      </c>
      <c r="C477">
        <v>5</v>
      </c>
      <c r="D477">
        <v>2025</v>
      </c>
      <c r="E477" t="s">
        <v>545</v>
      </c>
      <c r="F477" t="str">
        <f>VLOOKUP(E477,Customer_Dim!A:F,4,TRUE)</f>
        <v>Female</v>
      </c>
      <c r="G477">
        <f>VLOOKUP(E477,Customer_Dim!A:F,3,TRUE)</f>
        <v>25</v>
      </c>
      <c r="H477" t="s">
        <v>1688</v>
      </c>
      <c r="I477" t="str">
        <f>VLOOKUP(H477,Product_Dim!A:C,2,TRUE)</f>
        <v>Badminton Racket Set</v>
      </c>
      <c r="J477" t="str">
        <f>VLOOKUP(H477,Product_Dim!A:C,3,TRUE)</f>
        <v>Sports</v>
      </c>
      <c r="K477" t="str">
        <f>VLOOKUP(H477,Product_Dim!A:D,4,TRUE)</f>
        <v>Equipment</v>
      </c>
      <c r="L477" t="s">
        <v>1767</v>
      </c>
      <c r="M477" t="str">
        <f>VLOOKUP(L477,Store_Dim!A:E,2,TRUE)</f>
        <v>Martinez, Adkins and Johnson</v>
      </c>
      <c r="N477" t="str">
        <f>VLOOKUP(L477,Store_Dim!A:E,3,TRUE)</f>
        <v>North</v>
      </c>
      <c r="O477" t="str">
        <f>VLOOKUP(L477,Store_Dim!A:E,4,TRUE)</f>
        <v>Danielmouth</v>
      </c>
      <c r="P477" t="str">
        <f>VLOOKUP(L477,Store_Dim!A:E,5,TRUE)</f>
        <v>Flagship</v>
      </c>
      <c r="Q477" t="s">
        <v>1804</v>
      </c>
      <c r="R477">
        <v>2</v>
      </c>
      <c r="S477" s="7">
        <v>0.18999999999999995</v>
      </c>
      <c r="T477" s="11">
        <f t="shared" si="7"/>
        <v>145.26</v>
      </c>
      <c r="U477" s="11">
        <v>235.3212</v>
      </c>
    </row>
    <row r="478" spans="1:21" x14ac:dyDescent="0.25">
      <c r="A478" t="s">
        <v>2280</v>
      </c>
      <c r="B478" s="9">
        <v>45364</v>
      </c>
      <c r="C478">
        <v>3</v>
      </c>
      <c r="D478">
        <v>2024</v>
      </c>
      <c r="E478" t="s">
        <v>403</v>
      </c>
      <c r="F478" t="str">
        <f>VLOOKUP(E478,Customer_Dim!A:F,4,TRUE)</f>
        <v>Male</v>
      </c>
      <c r="G478">
        <f>VLOOKUP(E478,Customer_Dim!A:F,3,TRUE)</f>
        <v>36</v>
      </c>
      <c r="H478" t="s">
        <v>1708</v>
      </c>
      <c r="I478" t="str">
        <f>VLOOKUP(H478,Product_Dim!A:C,2,TRUE)</f>
        <v>Women's High Heels</v>
      </c>
      <c r="J478" t="str">
        <f>VLOOKUP(H478,Product_Dim!A:C,3,TRUE)</f>
        <v>Clothing</v>
      </c>
      <c r="K478" t="str">
        <f>VLOOKUP(H478,Product_Dim!A:D,4,TRUE)</f>
        <v>Footwear</v>
      </c>
      <c r="L478" t="s">
        <v>1751</v>
      </c>
      <c r="M478" t="str">
        <f>VLOOKUP(L478,Store_Dim!A:E,2,TRUE)</f>
        <v>Mann-Austin</v>
      </c>
      <c r="N478" t="str">
        <f>VLOOKUP(L478,Store_Dim!A:E,3,TRUE)</f>
        <v>East</v>
      </c>
      <c r="O478" t="str">
        <f>VLOOKUP(L478,Store_Dim!A:E,4,TRUE)</f>
        <v>Vasquezborough</v>
      </c>
      <c r="P478" t="str">
        <f>VLOOKUP(L478,Store_Dim!A:E,5,TRUE)</f>
        <v>Online</v>
      </c>
      <c r="Q478" t="s">
        <v>1807</v>
      </c>
      <c r="R478">
        <v>4</v>
      </c>
      <c r="S478" s="7">
        <v>0.24</v>
      </c>
      <c r="T478" s="11">
        <f t="shared" si="7"/>
        <v>940.77</v>
      </c>
      <c r="U478" s="11">
        <v>2859.9407999999999</v>
      </c>
    </row>
    <row r="479" spans="1:21" hidden="1" x14ac:dyDescent="0.25">
      <c r="A479" t="s">
        <v>2281</v>
      </c>
      <c r="B479" s="9">
        <v>45700</v>
      </c>
      <c r="C479">
        <v>2</v>
      </c>
      <c r="D479">
        <v>2025</v>
      </c>
      <c r="E479" t="s">
        <v>1427</v>
      </c>
      <c r="F479" t="str">
        <f>VLOOKUP(E479,Customer_Dim!A:F,4,TRUE)</f>
        <v>Male</v>
      </c>
      <c r="G479">
        <f>VLOOKUP(E479,Customer_Dim!A:F,3,TRUE)</f>
        <v>19</v>
      </c>
      <c r="H479" t="s">
        <v>1618</v>
      </c>
      <c r="I479" t="str">
        <f>VLOOKUP(H479,Product_Dim!A:C,2,TRUE)</f>
        <v>Men's Winter Jacket</v>
      </c>
      <c r="J479" t="str">
        <f>VLOOKUP(H479,Product_Dim!A:C,3,TRUE)</f>
        <v>Clothing</v>
      </c>
      <c r="K479" t="str">
        <f>VLOOKUP(H479,Product_Dim!A:D,4,TRUE)</f>
        <v>Outerwear</v>
      </c>
      <c r="L479" t="s">
        <v>1785</v>
      </c>
      <c r="M479" t="str">
        <f>VLOOKUP(L479,Store_Dim!A:E,2,TRUE)</f>
        <v>Holloway Ltd</v>
      </c>
      <c r="N479" t="str">
        <f>VLOOKUP(L479,Store_Dim!A:E,3,TRUE)</f>
        <v>North</v>
      </c>
      <c r="O479" t="str">
        <f>VLOOKUP(L479,Store_Dim!A:E,4,TRUE)</f>
        <v>Bensonhaven</v>
      </c>
      <c r="P479" t="str">
        <f>VLOOKUP(L479,Store_Dim!A:E,5,TRUE)</f>
        <v>Flagship</v>
      </c>
      <c r="Q479" t="s">
        <v>1802</v>
      </c>
      <c r="R479">
        <v>1</v>
      </c>
      <c r="S479" s="7">
        <v>8.9999999999999858E-2</v>
      </c>
      <c r="T479" s="11">
        <f t="shared" si="7"/>
        <v>708.88</v>
      </c>
      <c r="U479" s="11">
        <v>645.08080000000007</v>
      </c>
    </row>
    <row r="480" spans="1:21" hidden="1" x14ac:dyDescent="0.25">
      <c r="A480" t="s">
        <v>2282</v>
      </c>
      <c r="B480" s="9">
        <v>45924</v>
      </c>
      <c r="C480">
        <v>9</v>
      </c>
      <c r="D480">
        <v>2025</v>
      </c>
      <c r="E480" t="s">
        <v>956</v>
      </c>
      <c r="F480" t="str">
        <f>VLOOKUP(E480,Customer_Dim!A:F,4,TRUE)</f>
        <v>Female</v>
      </c>
      <c r="G480">
        <f>VLOOKUP(E480,Customer_Dim!A:F,3,TRUE)</f>
        <v>56</v>
      </c>
      <c r="H480" t="s">
        <v>1586</v>
      </c>
      <c r="I480" t="str">
        <f>VLOOKUP(H480,Product_Dim!A:C,2,TRUE)</f>
        <v>Stainless Steel Cutlery Set</v>
      </c>
      <c r="J480" t="str">
        <f>VLOOKUP(H480,Product_Dim!A:C,3,TRUE)</f>
        <v>Home</v>
      </c>
      <c r="K480" t="str">
        <f>VLOOKUP(H480,Product_Dim!A:D,4,TRUE)</f>
        <v>Kitchen</v>
      </c>
      <c r="L480" t="s">
        <v>1739</v>
      </c>
      <c r="M480" t="str">
        <f>VLOOKUP(L480,Store_Dim!A:E,2,TRUE)</f>
        <v>Mann-Austin</v>
      </c>
      <c r="N480" t="str">
        <f>VLOOKUP(L480,Store_Dim!A:E,3,TRUE)</f>
        <v>East</v>
      </c>
      <c r="O480" t="str">
        <f>VLOOKUP(L480,Store_Dim!A:E,4,TRUE)</f>
        <v>Vasquezborough</v>
      </c>
      <c r="P480" t="str">
        <f>VLOOKUP(L480,Store_Dim!A:E,5,TRUE)</f>
        <v>Online</v>
      </c>
      <c r="Q480" t="s">
        <v>1804</v>
      </c>
      <c r="R480">
        <v>1</v>
      </c>
      <c r="S480" s="7">
        <v>0.24</v>
      </c>
      <c r="T480" s="11">
        <f t="shared" si="7"/>
        <v>790.7299999999999</v>
      </c>
      <c r="U480" s="11">
        <v>600.95479999999998</v>
      </c>
    </row>
    <row r="481" spans="1:21" x14ac:dyDescent="0.25">
      <c r="A481" t="s">
        <v>2283</v>
      </c>
      <c r="B481" s="9">
        <v>45574</v>
      </c>
      <c r="C481">
        <v>10</v>
      </c>
      <c r="D481">
        <v>2024</v>
      </c>
      <c r="E481" t="s">
        <v>1370</v>
      </c>
      <c r="F481" t="str">
        <f>VLOOKUP(E481,Customer_Dim!A:F,4,TRUE)</f>
        <v>Male</v>
      </c>
      <c r="G481">
        <f>VLOOKUP(E481,Customer_Dim!A:F,3,TRUE)</f>
        <v>29</v>
      </c>
      <c r="H481" t="s">
        <v>1556</v>
      </c>
      <c r="I481" t="str">
        <f>VLOOKUP(H481,Product_Dim!A:C,2,TRUE)</f>
        <v>4K Home Projector</v>
      </c>
      <c r="J481" t="str">
        <f>VLOOKUP(H481,Product_Dim!A:C,3,TRUE)</f>
        <v>Electronics</v>
      </c>
      <c r="K481" t="str">
        <f>VLOOKUP(H481,Product_Dim!A:D,4,TRUE)</f>
        <v>Appliances</v>
      </c>
      <c r="L481" t="s">
        <v>1764</v>
      </c>
      <c r="M481" t="str">
        <f>VLOOKUP(L481,Store_Dim!A:E,2,TRUE)</f>
        <v>Mann-Austin</v>
      </c>
      <c r="N481" t="str">
        <f>VLOOKUP(L481,Store_Dim!A:E,3,TRUE)</f>
        <v>East</v>
      </c>
      <c r="O481" t="str">
        <f>VLOOKUP(L481,Store_Dim!A:E,4,TRUE)</f>
        <v>Vasquezborough</v>
      </c>
      <c r="P481" t="str">
        <f>VLOOKUP(L481,Store_Dim!A:E,5,TRUE)</f>
        <v>Online</v>
      </c>
      <c r="Q481" t="s">
        <v>1804</v>
      </c>
      <c r="R481">
        <v>3</v>
      </c>
      <c r="S481" s="7">
        <v>8.9999999999999969E-2</v>
      </c>
      <c r="T481" s="11">
        <f t="shared" si="7"/>
        <v>635.13</v>
      </c>
      <c r="U481" s="11">
        <v>1733.9049</v>
      </c>
    </row>
    <row r="482" spans="1:21" hidden="1" x14ac:dyDescent="0.25">
      <c r="A482" t="s">
        <v>2284</v>
      </c>
      <c r="B482" s="9">
        <v>45233</v>
      </c>
      <c r="C482">
        <v>11</v>
      </c>
      <c r="D482">
        <v>2023</v>
      </c>
      <c r="E482" t="s">
        <v>839</v>
      </c>
      <c r="F482" t="str">
        <f>VLOOKUP(E482,Customer_Dim!A:F,4,TRUE)</f>
        <v>Female</v>
      </c>
      <c r="G482">
        <f>VLOOKUP(E482,Customer_Dim!A:F,3,TRUE)</f>
        <v>32</v>
      </c>
      <c r="H482" t="s">
        <v>1712</v>
      </c>
      <c r="I482" t="str">
        <f>VLOOKUP(H482,Product_Dim!A:C,2,TRUE)</f>
        <v>USB-C Laptop Charger</v>
      </c>
      <c r="J482" t="str">
        <f>VLOOKUP(H482,Product_Dim!A:C,3,TRUE)</f>
        <v>Electronics</v>
      </c>
      <c r="K482" t="str">
        <f>VLOOKUP(H482,Product_Dim!A:D,4,TRUE)</f>
        <v>Computer</v>
      </c>
      <c r="L482" t="s">
        <v>1777</v>
      </c>
      <c r="M482" t="str">
        <f>VLOOKUP(L482,Store_Dim!A:E,2,TRUE)</f>
        <v>Mcdonald Inc</v>
      </c>
      <c r="N482" t="str">
        <f>VLOOKUP(L482,Store_Dim!A:E,3,TRUE)</f>
        <v>South</v>
      </c>
      <c r="O482" t="str">
        <f>VLOOKUP(L482,Store_Dim!A:E,4,TRUE)</f>
        <v>Christopherland</v>
      </c>
      <c r="P482" t="str">
        <f>VLOOKUP(L482,Store_Dim!A:E,5,TRUE)</f>
        <v>Outlet</v>
      </c>
      <c r="Q482" t="s">
        <v>1807</v>
      </c>
      <c r="R482">
        <v>1</v>
      </c>
      <c r="S482" s="7">
        <v>0.14999999999999991</v>
      </c>
      <c r="T482" s="11">
        <f t="shared" si="7"/>
        <v>744.88</v>
      </c>
      <c r="U482" s="11">
        <v>633.14800000000002</v>
      </c>
    </row>
    <row r="483" spans="1:21" hidden="1" x14ac:dyDescent="0.25">
      <c r="A483" t="s">
        <v>2285</v>
      </c>
      <c r="B483" s="9">
        <v>45745</v>
      </c>
      <c r="C483">
        <v>3</v>
      </c>
      <c r="D483">
        <v>2025</v>
      </c>
      <c r="E483" t="s">
        <v>595</v>
      </c>
      <c r="F483" t="str">
        <f>VLOOKUP(E483,Customer_Dim!A:F,4,TRUE)</f>
        <v>Male</v>
      </c>
      <c r="G483">
        <f>VLOOKUP(E483,Customer_Dim!A:F,3,TRUE)</f>
        <v>18</v>
      </c>
      <c r="H483" t="s">
        <v>1582</v>
      </c>
      <c r="I483" t="str">
        <f>VLOOKUP(H483,Product_Dim!A:C,2,TRUE)</f>
        <v>Sports Stopwatch Timer</v>
      </c>
      <c r="J483" t="str">
        <f>VLOOKUP(H483,Product_Dim!A:C,3,TRUE)</f>
        <v>Sports</v>
      </c>
      <c r="K483" t="str">
        <f>VLOOKUP(H483,Product_Dim!A:D,4,TRUE)</f>
        <v>Accessories</v>
      </c>
      <c r="L483" t="s">
        <v>1735</v>
      </c>
      <c r="M483" t="str">
        <f>VLOOKUP(L483,Store_Dim!A:E,2,TRUE)</f>
        <v>Martinez, Adkins and Johnson</v>
      </c>
      <c r="N483" t="str">
        <f>VLOOKUP(L483,Store_Dim!A:E,3,TRUE)</f>
        <v>North</v>
      </c>
      <c r="O483" t="str">
        <f>VLOOKUP(L483,Store_Dim!A:E,4,TRUE)</f>
        <v>Danielmouth</v>
      </c>
      <c r="P483" t="str">
        <f>VLOOKUP(L483,Store_Dim!A:E,5,TRUE)</f>
        <v>Flagship</v>
      </c>
      <c r="Q483" t="s">
        <v>1802</v>
      </c>
      <c r="R483">
        <v>3</v>
      </c>
      <c r="S483" s="7">
        <v>0.25</v>
      </c>
      <c r="T483" s="11">
        <f t="shared" si="7"/>
        <v>205.34</v>
      </c>
      <c r="U483" s="11">
        <v>462.01499999999999</v>
      </c>
    </row>
    <row r="484" spans="1:21" hidden="1" x14ac:dyDescent="0.25">
      <c r="A484" t="s">
        <v>2286</v>
      </c>
      <c r="B484" s="9">
        <v>45851</v>
      </c>
      <c r="C484">
        <v>7</v>
      </c>
      <c r="D484">
        <v>2025</v>
      </c>
      <c r="E484" t="s">
        <v>1284</v>
      </c>
      <c r="F484" t="str">
        <f>VLOOKUP(E484,Customer_Dim!A:F,4,TRUE)</f>
        <v>Male</v>
      </c>
      <c r="G484">
        <f>VLOOKUP(E484,Customer_Dim!A:F,3,TRUE)</f>
        <v>33</v>
      </c>
      <c r="H484" t="s">
        <v>1584</v>
      </c>
      <c r="I484" t="str">
        <f>VLOOKUP(H484,Product_Dim!A:C,2,TRUE)</f>
        <v>Fabric Sofa Throw Blanket</v>
      </c>
      <c r="J484" t="str">
        <f>VLOOKUP(H484,Product_Dim!A:C,3,TRUE)</f>
        <v>Home</v>
      </c>
      <c r="K484" t="str">
        <f>VLOOKUP(H484,Product_Dim!A:D,4,TRUE)</f>
        <v>Decor</v>
      </c>
      <c r="L484" t="s">
        <v>1760</v>
      </c>
      <c r="M484" t="str">
        <f>VLOOKUP(L484,Store_Dim!A:E,2,TRUE)</f>
        <v>Mann-Austin</v>
      </c>
      <c r="N484" t="str">
        <f>VLOOKUP(L484,Store_Dim!A:E,3,TRUE)</f>
        <v>East</v>
      </c>
      <c r="O484" t="str">
        <f>VLOOKUP(L484,Store_Dim!A:E,4,TRUE)</f>
        <v>Vasquezborough</v>
      </c>
      <c r="P484" t="str">
        <f>VLOOKUP(L484,Store_Dim!A:E,5,TRUE)</f>
        <v>Online</v>
      </c>
      <c r="Q484" t="s">
        <v>1802</v>
      </c>
      <c r="R484">
        <v>2</v>
      </c>
      <c r="S484" s="7">
        <v>0.15000000000000002</v>
      </c>
      <c r="T484" s="11">
        <f t="shared" si="7"/>
        <v>756.8</v>
      </c>
      <c r="U484" s="11">
        <v>1286.56</v>
      </c>
    </row>
    <row r="485" spans="1:21" x14ac:dyDescent="0.25">
      <c r="A485" t="s">
        <v>2287</v>
      </c>
      <c r="B485" s="9">
        <v>45308</v>
      </c>
      <c r="C485">
        <v>1</v>
      </c>
      <c r="D485">
        <v>2024</v>
      </c>
      <c r="E485" t="s">
        <v>168</v>
      </c>
      <c r="F485" t="str">
        <f>VLOOKUP(E485,Customer_Dim!A:F,4,TRUE)</f>
        <v>Male</v>
      </c>
      <c r="G485">
        <f>VLOOKUP(E485,Customer_Dim!A:F,3,TRUE)</f>
        <v>34</v>
      </c>
      <c r="H485" t="s">
        <v>1568</v>
      </c>
      <c r="I485" t="str">
        <f>VLOOKUP(H485,Product_Dim!A:C,2,TRUE)</f>
        <v>Multi-Purpose Storage Box</v>
      </c>
      <c r="J485" t="str">
        <f>VLOOKUP(H485,Product_Dim!A:C,3,TRUE)</f>
        <v>Home</v>
      </c>
      <c r="K485" t="str">
        <f>VLOOKUP(H485,Product_Dim!A:D,4,TRUE)</f>
        <v>Storage</v>
      </c>
      <c r="L485" t="s">
        <v>1767</v>
      </c>
      <c r="M485" t="str">
        <f>VLOOKUP(L485,Store_Dim!A:E,2,TRUE)</f>
        <v>Martinez, Adkins and Johnson</v>
      </c>
      <c r="N485" t="str">
        <f>VLOOKUP(L485,Store_Dim!A:E,3,TRUE)</f>
        <v>North</v>
      </c>
      <c r="O485" t="str">
        <f>VLOOKUP(L485,Store_Dim!A:E,4,TRUE)</f>
        <v>Danielmouth</v>
      </c>
      <c r="P485" t="str">
        <f>VLOOKUP(L485,Store_Dim!A:E,5,TRUE)</f>
        <v>Flagship</v>
      </c>
      <c r="Q485" t="s">
        <v>1802</v>
      </c>
      <c r="R485">
        <v>1</v>
      </c>
      <c r="S485" s="7">
        <v>0.19999999999999996</v>
      </c>
      <c r="T485" s="11">
        <f t="shared" si="7"/>
        <v>771.73</v>
      </c>
      <c r="U485" s="11">
        <v>617.38400000000001</v>
      </c>
    </row>
    <row r="486" spans="1:21" x14ac:dyDescent="0.25">
      <c r="A486" t="s">
        <v>2288</v>
      </c>
      <c r="B486" s="9">
        <v>45639</v>
      </c>
      <c r="C486">
        <v>12</v>
      </c>
      <c r="D486">
        <v>2024</v>
      </c>
      <c r="E486" t="s">
        <v>1455</v>
      </c>
      <c r="F486" t="str">
        <f>VLOOKUP(E486,Customer_Dim!A:F,4,TRUE)</f>
        <v>Male</v>
      </c>
      <c r="G486">
        <f>VLOOKUP(E486,Customer_Dim!A:F,3,TRUE)</f>
        <v>40</v>
      </c>
      <c r="H486" t="s">
        <v>1658</v>
      </c>
      <c r="I486" t="str">
        <f>VLOOKUP(H486,Product_Dim!A:C,2,TRUE)</f>
        <v>Women's Hair Dryer Brush</v>
      </c>
      <c r="J486" t="str">
        <f>VLOOKUP(H486,Product_Dim!A:C,3,TRUE)</f>
        <v>Beauty</v>
      </c>
      <c r="K486" t="str">
        <f>VLOOKUP(H486,Product_Dim!A:D,4,TRUE)</f>
        <v>Haircare</v>
      </c>
      <c r="L486" t="s">
        <v>1785</v>
      </c>
      <c r="M486" t="str">
        <f>VLOOKUP(L486,Store_Dim!A:E,2,TRUE)</f>
        <v>Holloway Ltd</v>
      </c>
      <c r="N486" t="str">
        <f>VLOOKUP(L486,Store_Dim!A:E,3,TRUE)</f>
        <v>North</v>
      </c>
      <c r="O486" t="str">
        <f>VLOOKUP(L486,Store_Dim!A:E,4,TRUE)</f>
        <v>Bensonhaven</v>
      </c>
      <c r="P486" t="str">
        <f>VLOOKUP(L486,Store_Dim!A:E,5,TRUE)</f>
        <v>Flagship</v>
      </c>
      <c r="Q486" t="s">
        <v>1804</v>
      </c>
      <c r="R486">
        <v>1</v>
      </c>
      <c r="S486" s="7">
        <v>3.0000000000000027E-2</v>
      </c>
      <c r="T486" s="11">
        <f t="shared" si="7"/>
        <v>440.19000000000005</v>
      </c>
      <c r="U486" s="11">
        <v>426.98430000000002</v>
      </c>
    </row>
    <row r="487" spans="1:21" hidden="1" x14ac:dyDescent="0.25">
      <c r="A487" t="s">
        <v>2289</v>
      </c>
      <c r="B487" s="9">
        <v>45919</v>
      </c>
      <c r="C487">
        <v>9</v>
      </c>
      <c r="D487">
        <v>2025</v>
      </c>
      <c r="E487" t="s">
        <v>175</v>
      </c>
      <c r="F487" t="str">
        <f>VLOOKUP(E487,Customer_Dim!A:F,4,TRUE)</f>
        <v>Female</v>
      </c>
      <c r="G487">
        <f>VLOOKUP(E487,Customer_Dim!A:F,3,TRUE)</f>
        <v>54</v>
      </c>
      <c r="H487" t="s">
        <v>1531</v>
      </c>
      <c r="I487" t="str">
        <f>VLOOKUP(H487,Product_Dim!A:C,2,TRUE)</f>
        <v>Portable Power Bank</v>
      </c>
      <c r="J487" t="str">
        <f>VLOOKUP(H487,Product_Dim!A:C,3,TRUE)</f>
        <v>Electronics</v>
      </c>
      <c r="K487" t="str">
        <f>VLOOKUP(H487,Product_Dim!A:D,4,TRUE)</f>
        <v>Mobile</v>
      </c>
      <c r="L487" t="s">
        <v>1739</v>
      </c>
      <c r="M487" t="str">
        <f>VLOOKUP(L487,Store_Dim!A:E,2,TRUE)</f>
        <v>Mann-Austin</v>
      </c>
      <c r="N487" t="str">
        <f>VLOOKUP(L487,Store_Dim!A:E,3,TRUE)</f>
        <v>East</v>
      </c>
      <c r="O487" t="str">
        <f>VLOOKUP(L487,Store_Dim!A:E,4,TRUE)</f>
        <v>Vasquezborough</v>
      </c>
      <c r="P487" t="str">
        <f>VLOOKUP(L487,Store_Dim!A:E,5,TRUE)</f>
        <v>Online</v>
      </c>
      <c r="Q487" t="s">
        <v>1802</v>
      </c>
      <c r="R487">
        <v>2</v>
      </c>
      <c r="S487" s="7">
        <v>0.17000000000000004</v>
      </c>
      <c r="T487" s="11">
        <f t="shared" si="7"/>
        <v>409</v>
      </c>
      <c r="U487" s="11">
        <v>678.93999999999994</v>
      </c>
    </row>
    <row r="488" spans="1:21" x14ac:dyDescent="0.25">
      <c r="A488" t="s">
        <v>2290</v>
      </c>
      <c r="B488" s="9">
        <v>45333</v>
      </c>
      <c r="C488">
        <v>2</v>
      </c>
      <c r="D488">
        <v>2024</v>
      </c>
      <c r="E488" t="s">
        <v>1063</v>
      </c>
      <c r="F488" t="str">
        <f>VLOOKUP(E488,Customer_Dim!A:F,4,TRUE)</f>
        <v>Male</v>
      </c>
      <c r="G488">
        <f>VLOOKUP(E488,Customer_Dim!A:F,3,TRUE)</f>
        <v>38</v>
      </c>
      <c r="H488" t="s">
        <v>1602</v>
      </c>
      <c r="I488" t="str">
        <f>VLOOKUP(H488,Product_Dim!A:C,2,TRUE)</f>
        <v>Sports Water Hydration Pack</v>
      </c>
      <c r="J488" t="str">
        <f>VLOOKUP(H488,Product_Dim!A:C,3,TRUE)</f>
        <v>Sports</v>
      </c>
      <c r="K488" t="str">
        <f>VLOOKUP(H488,Product_Dim!A:D,4,TRUE)</f>
        <v>Outdoor</v>
      </c>
      <c r="L488" t="s">
        <v>1791</v>
      </c>
      <c r="M488" t="str">
        <f>VLOOKUP(L488,Store_Dim!A:E,2,TRUE)</f>
        <v>Mann-Austin</v>
      </c>
      <c r="N488" t="str">
        <f>VLOOKUP(L488,Store_Dim!A:E,3,TRUE)</f>
        <v>East</v>
      </c>
      <c r="O488" t="str">
        <f>VLOOKUP(L488,Store_Dim!A:E,4,TRUE)</f>
        <v>Vasquezborough</v>
      </c>
      <c r="P488" t="str">
        <f>VLOOKUP(L488,Store_Dim!A:E,5,TRUE)</f>
        <v>Online</v>
      </c>
      <c r="Q488" t="s">
        <v>1807</v>
      </c>
      <c r="R488">
        <v>3</v>
      </c>
      <c r="S488" s="7">
        <v>4.0000000000000036E-2</v>
      </c>
      <c r="T488" s="11">
        <f t="shared" si="7"/>
        <v>134.58000000000001</v>
      </c>
      <c r="U488" s="11">
        <v>387.59039999999999</v>
      </c>
    </row>
    <row r="489" spans="1:21" hidden="1" x14ac:dyDescent="0.25">
      <c r="A489" t="s">
        <v>2291</v>
      </c>
      <c r="B489" s="9">
        <v>45811</v>
      </c>
      <c r="C489">
        <v>6</v>
      </c>
      <c r="D489">
        <v>2025</v>
      </c>
      <c r="E489" t="s">
        <v>1077</v>
      </c>
      <c r="F489" t="str">
        <f>VLOOKUP(E489,Customer_Dim!A:F,4,TRUE)</f>
        <v>Male</v>
      </c>
      <c r="G489">
        <f>VLOOKUP(E489,Customer_Dim!A:F,3,TRUE)</f>
        <v>55</v>
      </c>
      <c r="H489" t="s">
        <v>1604</v>
      </c>
      <c r="I489" t="str">
        <f>VLOOKUP(H489,Product_Dim!A:C,2,TRUE)</f>
        <v>Portable Power Bank</v>
      </c>
      <c r="J489" t="str">
        <f>VLOOKUP(H489,Product_Dim!A:C,3,TRUE)</f>
        <v>Electronics</v>
      </c>
      <c r="K489" t="str">
        <f>VLOOKUP(H489,Product_Dim!A:D,4,TRUE)</f>
        <v>Mobile</v>
      </c>
      <c r="L489" t="s">
        <v>1757</v>
      </c>
      <c r="M489" t="str">
        <f>VLOOKUP(L489,Store_Dim!A:E,2,TRUE)</f>
        <v>Mann-Austin</v>
      </c>
      <c r="N489" t="str">
        <f>VLOOKUP(L489,Store_Dim!A:E,3,TRUE)</f>
        <v>East</v>
      </c>
      <c r="O489" t="str">
        <f>VLOOKUP(L489,Store_Dim!A:E,4,TRUE)</f>
        <v>Vasquezborough</v>
      </c>
      <c r="P489" t="str">
        <f>VLOOKUP(L489,Store_Dim!A:E,5,TRUE)</f>
        <v>Online</v>
      </c>
      <c r="Q489" t="s">
        <v>1802</v>
      </c>
      <c r="R489">
        <v>4</v>
      </c>
      <c r="S489" s="7">
        <v>2.0000000000000018E-2</v>
      </c>
      <c r="T489" s="11">
        <f t="shared" si="7"/>
        <v>284.44</v>
      </c>
      <c r="U489" s="11">
        <v>1115.0047999999999</v>
      </c>
    </row>
    <row r="490" spans="1:21" hidden="1" x14ac:dyDescent="0.25">
      <c r="A490" t="s">
        <v>2292</v>
      </c>
      <c r="B490" s="9">
        <v>45726</v>
      </c>
      <c r="C490">
        <v>3</v>
      </c>
      <c r="D490">
        <v>2025</v>
      </c>
      <c r="E490" t="s">
        <v>1243</v>
      </c>
      <c r="F490" t="str">
        <f>VLOOKUP(E490,Customer_Dim!A:F,4,TRUE)</f>
        <v>Female</v>
      </c>
      <c r="G490">
        <f>VLOOKUP(E490,Customer_Dim!A:F,3,TRUE)</f>
        <v>18</v>
      </c>
      <c r="H490" t="s">
        <v>1672</v>
      </c>
      <c r="I490" t="str">
        <f>VLOOKUP(H490,Product_Dim!A:C,2,TRUE)</f>
        <v>Shin Guards – Adult</v>
      </c>
      <c r="J490" t="str">
        <f>VLOOKUP(H490,Product_Dim!A:C,3,TRUE)</f>
        <v>Sports</v>
      </c>
      <c r="K490" t="str">
        <f>VLOOKUP(H490,Product_Dim!A:D,4,TRUE)</f>
        <v>Team Sports</v>
      </c>
      <c r="L490" t="s">
        <v>1775</v>
      </c>
      <c r="M490" t="str">
        <f>VLOOKUP(L490,Store_Dim!A:E,2,TRUE)</f>
        <v>Martinez, Adkins and Johnson</v>
      </c>
      <c r="N490" t="str">
        <f>VLOOKUP(L490,Store_Dim!A:E,3,TRUE)</f>
        <v>North</v>
      </c>
      <c r="O490" t="str">
        <f>VLOOKUP(L490,Store_Dim!A:E,4,TRUE)</f>
        <v>Danielmouth</v>
      </c>
      <c r="P490" t="str">
        <f>VLOOKUP(L490,Store_Dim!A:E,5,TRUE)</f>
        <v>Flagship</v>
      </c>
      <c r="Q490" t="s">
        <v>1802</v>
      </c>
      <c r="R490">
        <v>4</v>
      </c>
      <c r="S490" s="7">
        <v>0.16000000000000003</v>
      </c>
      <c r="T490" s="11">
        <f t="shared" si="7"/>
        <v>922.69</v>
      </c>
      <c r="U490" s="11">
        <v>3100.2384000000002</v>
      </c>
    </row>
    <row r="491" spans="1:21" x14ac:dyDescent="0.25">
      <c r="A491" t="s">
        <v>2293</v>
      </c>
      <c r="B491" s="9">
        <v>45644</v>
      </c>
      <c r="C491">
        <v>12</v>
      </c>
      <c r="D491">
        <v>2024</v>
      </c>
      <c r="E491" t="s">
        <v>864</v>
      </c>
      <c r="F491" t="str">
        <f>VLOOKUP(E491,Customer_Dim!A:F,4,TRUE)</f>
        <v>Male</v>
      </c>
      <c r="G491">
        <f>VLOOKUP(E491,Customer_Dim!A:F,3,TRUE)</f>
        <v>22</v>
      </c>
      <c r="H491" t="s">
        <v>1598</v>
      </c>
      <c r="I491" t="str">
        <f>VLOOKUP(H491,Product_Dim!A:C,2,TRUE)</f>
        <v>Women's Summer Dress</v>
      </c>
      <c r="J491" t="str">
        <f>VLOOKUP(H491,Product_Dim!A:C,3,TRUE)</f>
        <v>Clothing</v>
      </c>
      <c r="K491" t="str">
        <f>VLOOKUP(H491,Product_Dim!A:D,4,TRUE)</f>
        <v>Tops</v>
      </c>
      <c r="L491" t="s">
        <v>1754</v>
      </c>
      <c r="M491" t="str">
        <f>VLOOKUP(L491,Store_Dim!A:E,2,TRUE)</f>
        <v>Mann-Austin</v>
      </c>
      <c r="N491" t="str">
        <f>VLOOKUP(L491,Store_Dim!A:E,3,TRUE)</f>
        <v>East</v>
      </c>
      <c r="O491" t="str">
        <f>VLOOKUP(L491,Store_Dim!A:E,4,TRUE)</f>
        <v>Vasquezborough</v>
      </c>
      <c r="P491" t="str">
        <f>VLOOKUP(L491,Store_Dim!A:E,5,TRUE)</f>
        <v>Online</v>
      </c>
      <c r="Q491" t="s">
        <v>1802</v>
      </c>
      <c r="R491">
        <v>2</v>
      </c>
      <c r="S491" s="7">
        <v>0.28000000000000003</v>
      </c>
      <c r="T491" s="11">
        <f t="shared" si="7"/>
        <v>992.55</v>
      </c>
      <c r="U491" s="11">
        <v>1429.2719999999999</v>
      </c>
    </row>
    <row r="492" spans="1:21" x14ac:dyDescent="0.25">
      <c r="A492" t="s">
        <v>2294</v>
      </c>
      <c r="B492" s="9">
        <v>45371</v>
      </c>
      <c r="C492">
        <v>3</v>
      </c>
      <c r="D492">
        <v>2024</v>
      </c>
      <c r="E492" t="s">
        <v>1281</v>
      </c>
      <c r="F492" t="str">
        <f>VLOOKUP(E492,Customer_Dim!A:F,4,TRUE)</f>
        <v>Female</v>
      </c>
      <c r="G492">
        <f>VLOOKUP(E492,Customer_Dim!A:F,3,TRUE)</f>
        <v>60</v>
      </c>
      <c r="H492" t="s">
        <v>1704</v>
      </c>
      <c r="I492" t="str">
        <f>VLOOKUP(H492,Product_Dim!A:C,2,TRUE)</f>
        <v>Face Foundation Kit</v>
      </c>
      <c r="J492" t="str">
        <f>VLOOKUP(H492,Product_Dim!A:C,3,TRUE)</f>
        <v>Beauty</v>
      </c>
      <c r="K492" t="str">
        <f>VLOOKUP(H492,Product_Dim!A:D,4,TRUE)</f>
        <v>Makeup</v>
      </c>
      <c r="L492" t="s">
        <v>1788</v>
      </c>
      <c r="M492" t="str">
        <f>VLOOKUP(L492,Store_Dim!A:E,2,TRUE)</f>
        <v>Guerrero-Schmitt</v>
      </c>
      <c r="N492" t="str">
        <f>VLOOKUP(L492,Store_Dim!A:E,3,TRUE)</f>
        <v>East</v>
      </c>
      <c r="O492" t="str">
        <f>VLOOKUP(L492,Store_Dim!A:E,4,TRUE)</f>
        <v>East Stevechester</v>
      </c>
      <c r="P492" t="str">
        <f>VLOOKUP(L492,Store_Dim!A:E,5,TRUE)</f>
        <v>Flagship</v>
      </c>
      <c r="Q492" t="s">
        <v>1802</v>
      </c>
      <c r="R492">
        <v>1</v>
      </c>
      <c r="S492" s="7">
        <v>3.0000000000000027E-2</v>
      </c>
      <c r="T492" s="11">
        <f t="shared" si="7"/>
        <v>170.43</v>
      </c>
      <c r="U492" s="11">
        <v>165.31710000000001</v>
      </c>
    </row>
    <row r="493" spans="1:21" x14ac:dyDescent="0.25">
      <c r="A493" t="s">
        <v>2295</v>
      </c>
      <c r="B493" s="9">
        <v>45462</v>
      </c>
      <c r="C493">
        <v>6</v>
      </c>
      <c r="D493">
        <v>2024</v>
      </c>
      <c r="E493" t="s">
        <v>713</v>
      </c>
      <c r="F493" t="str">
        <f>VLOOKUP(E493,Customer_Dim!A:F,4,TRUE)</f>
        <v>Male</v>
      </c>
      <c r="G493">
        <f>VLOOKUP(E493,Customer_Dim!A:F,3,TRUE)</f>
        <v>50</v>
      </c>
      <c r="H493" t="s">
        <v>1670</v>
      </c>
      <c r="I493" t="str">
        <f>VLOOKUP(H493,Product_Dim!A:C,2,TRUE)</f>
        <v>Professional Jump Rope</v>
      </c>
      <c r="J493" t="str">
        <f>VLOOKUP(H493,Product_Dim!A:C,3,TRUE)</f>
        <v>Sports</v>
      </c>
      <c r="K493" t="str">
        <f>VLOOKUP(H493,Product_Dim!A:D,4,TRUE)</f>
        <v>Fitness</v>
      </c>
      <c r="L493" t="s">
        <v>1739</v>
      </c>
      <c r="M493" t="str">
        <f>VLOOKUP(L493,Store_Dim!A:E,2,TRUE)</f>
        <v>Mann-Austin</v>
      </c>
      <c r="N493" t="str">
        <f>VLOOKUP(L493,Store_Dim!A:E,3,TRUE)</f>
        <v>East</v>
      </c>
      <c r="O493" t="str">
        <f>VLOOKUP(L493,Store_Dim!A:E,4,TRUE)</f>
        <v>Vasquezborough</v>
      </c>
      <c r="P493" t="str">
        <f>VLOOKUP(L493,Store_Dim!A:E,5,TRUE)</f>
        <v>Online</v>
      </c>
      <c r="Q493" t="s">
        <v>1802</v>
      </c>
      <c r="R493">
        <v>3</v>
      </c>
      <c r="S493" s="7">
        <v>2.9999999999999916E-2</v>
      </c>
      <c r="T493" s="11">
        <f t="shared" si="7"/>
        <v>480.50999999999993</v>
      </c>
      <c r="U493" s="11">
        <v>1398.2840999999999</v>
      </c>
    </row>
    <row r="494" spans="1:21" x14ac:dyDescent="0.25">
      <c r="A494" t="s">
        <v>2296</v>
      </c>
      <c r="B494" s="9">
        <v>45632</v>
      </c>
      <c r="C494">
        <v>12</v>
      </c>
      <c r="D494">
        <v>2024</v>
      </c>
      <c r="E494" t="s">
        <v>515</v>
      </c>
      <c r="F494" t="str">
        <f>VLOOKUP(E494,Customer_Dim!A:F,4,TRUE)</f>
        <v>Male</v>
      </c>
      <c r="G494">
        <f>VLOOKUP(E494,Customer_Dim!A:F,3,TRUE)</f>
        <v>46</v>
      </c>
      <c r="H494" t="s">
        <v>1624</v>
      </c>
      <c r="I494" t="str">
        <f>VLOOKUP(H494,Product_Dim!A:C,2,TRUE)</f>
        <v>Men's Roll-On Perfume</v>
      </c>
      <c r="J494" t="str">
        <f>VLOOKUP(H494,Product_Dim!A:C,3,TRUE)</f>
        <v>Beauty</v>
      </c>
      <c r="K494" t="str">
        <f>VLOOKUP(H494,Product_Dim!A:D,4,TRUE)</f>
        <v>Fragrance</v>
      </c>
      <c r="L494" t="s">
        <v>1757</v>
      </c>
      <c r="M494" t="str">
        <f>VLOOKUP(L494,Store_Dim!A:E,2,TRUE)</f>
        <v>Mann-Austin</v>
      </c>
      <c r="N494" t="str">
        <f>VLOOKUP(L494,Store_Dim!A:E,3,TRUE)</f>
        <v>East</v>
      </c>
      <c r="O494" t="str">
        <f>VLOOKUP(L494,Store_Dim!A:E,4,TRUE)</f>
        <v>Vasquezborough</v>
      </c>
      <c r="P494" t="str">
        <f>VLOOKUP(L494,Store_Dim!A:E,5,TRUE)</f>
        <v>Online</v>
      </c>
      <c r="Q494" t="s">
        <v>1807</v>
      </c>
      <c r="R494">
        <v>2</v>
      </c>
      <c r="S494" s="7">
        <v>0.29000000000000004</v>
      </c>
      <c r="T494" s="11">
        <f t="shared" si="7"/>
        <v>955.66000000000008</v>
      </c>
      <c r="U494" s="11">
        <v>1357.0372</v>
      </c>
    </row>
    <row r="495" spans="1:21" hidden="1" x14ac:dyDescent="0.25">
      <c r="A495" t="s">
        <v>2297</v>
      </c>
      <c r="B495" s="9">
        <v>45863</v>
      </c>
      <c r="C495">
        <v>7</v>
      </c>
      <c r="D495">
        <v>2025</v>
      </c>
      <c r="E495" t="s">
        <v>1376</v>
      </c>
      <c r="F495" t="str">
        <f>VLOOKUP(E495,Customer_Dim!A:F,4,TRUE)</f>
        <v>Male</v>
      </c>
      <c r="G495">
        <f>VLOOKUP(E495,Customer_Dim!A:F,3,TRUE)</f>
        <v>46</v>
      </c>
      <c r="H495" t="s">
        <v>1670</v>
      </c>
      <c r="I495" t="str">
        <f>VLOOKUP(H495,Product_Dim!A:C,2,TRUE)</f>
        <v>Professional Jump Rope</v>
      </c>
      <c r="J495" t="str">
        <f>VLOOKUP(H495,Product_Dim!A:C,3,TRUE)</f>
        <v>Sports</v>
      </c>
      <c r="K495" t="str">
        <f>VLOOKUP(H495,Product_Dim!A:D,4,TRUE)</f>
        <v>Fitness</v>
      </c>
      <c r="L495" t="s">
        <v>1730</v>
      </c>
      <c r="M495" t="str">
        <f>VLOOKUP(L495,Store_Dim!A:E,2,TRUE)</f>
        <v>Rivera-Warner</v>
      </c>
      <c r="N495" t="str">
        <f>VLOOKUP(L495,Store_Dim!A:E,3,TRUE)</f>
        <v>East</v>
      </c>
      <c r="O495" t="str">
        <f>VLOOKUP(L495,Store_Dim!A:E,4,TRUE)</f>
        <v>Washingtonfurt</v>
      </c>
      <c r="P495" t="str">
        <f>VLOOKUP(L495,Store_Dim!A:E,5,TRUE)</f>
        <v>Flagship</v>
      </c>
      <c r="Q495" t="s">
        <v>1804</v>
      </c>
      <c r="R495">
        <v>2</v>
      </c>
      <c r="S495" s="7">
        <v>0.27</v>
      </c>
      <c r="T495" s="11">
        <f t="shared" si="7"/>
        <v>488.02</v>
      </c>
      <c r="U495" s="11">
        <v>712.50919999999996</v>
      </c>
    </row>
    <row r="496" spans="1:21" x14ac:dyDescent="0.25">
      <c r="A496" t="s">
        <v>2298</v>
      </c>
      <c r="B496" s="9">
        <v>45501</v>
      </c>
      <c r="C496">
        <v>7</v>
      </c>
      <c r="D496">
        <v>2024</v>
      </c>
      <c r="E496" t="s">
        <v>761</v>
      </c>
      <c r="F496" t="str">
        <f>VLOOKUP(E496,Customer_Dim!A:F,4,TRUE)</f>
        <v>Female</v>
      </c>
      <c r="G496">
        <f>VLOOKUP(E496,Customer_Dim!A:F,3,TRUE)</f>
        <v>59</v>
      </c>
      <c r="H496" t="s">
        <v>1562</v>
      </c>
      <c r="I496" t="str">
        <f>VLOOKUP(H496,Product_Dim!A:C,2,TRUE)</f>
        <v>Women's Denim Jeans</v>
      </c>
      <c r="J496" t="str">
        <f>VLOOKUP(H496,Product_Dim!A:C,3,TRUE)</f>
        <v>Clothing</v>
      </c>
      <c r="K496" t="str">
        <f>VLOOKUP(H496,Product_Dim!A:D,4,TRUE)</f>
        <v>Bottoms</v>
      </c>
      <c r="L496" t="s">
        <v>1730</v>
      </c>
      <c r="M496" t="str">
        <f>VLOOKUP(L496,Store_Dim!A:E,2,TRUE)</f>
        <v>Rivera-Warner</v>
      </c>
      <c r="N496" t="str">
        <f>VLOOKUP(L496,Store_Dim!A:E,3,TRUE)</f>
        <v>East</v>
      </c>
      <c r="O496" t="str">
        <f>VLOOKUP(L496,Store_Dim!A:E,4,TRUE)</f>
        <v>Washingtonfurt</v>
      </c>
      <c r="P496" t="str">
        <f>VLOOKUP(L496,Store_Dim!A:E,5,TRUE)</f>
        <v>Flagship</v>
      </c>
      <c r="Q496" t="s">
        <v>1807</v>
      </c>
      <c r="R496">
        <v>1</v>
      </c>
      <c r="S496" s="7">
        <v>0.13</v>
      </c>
      <c r="T496" s="11">
        <f t="shared" si="7"/>
        <v>917.17000000000007</v>
      </c>
      <c r="U496" s="11">
        <v>797.93790000000001</v>
      </c>
    </row>
    <row r="497" spans="1:21" x14ac:dyDescent="0.25">
      <c r="A497" t="s">
        <v>2299</v>
      </c>
      <c r="B497" s="9">
        <v>45568</v>
      </c>
      <c r="C497">
        <v>10</v>
      </c>
      <c r="D497">
        <v>2024</v>
      </c>
      <c r="E497" t="s">
        <v>1007</v>
      </c>
      <c r="F497" t="str">
        <f>VLOOKUP(E497,Customer_Dim!A:F,4,TRUE)</f>
        <v>Male</v>
      </c>
      <c r="G497">
        <f>VLOOKUP(E497,Customer_Dim!A:F,3,TRUE)</f>
        <v>58</v>
      </c>
      <c r="H497" t="s">
        <v>1540</v>
      </c>
      <c r="I497" t="str">
        <f>VLOOKUP(H497,Product_Dim!A:C,2,TRUE)</f>
        <v>Decorative Lamp Shade</v>
      </c>
      <c r="J497" t="str">
        <f>VLOOKUP(H497,Product_Dim!A:C,3,TRUE)</f>
        <v>Home</v>
      </c>
      <c r="K497" t="str">
        <f>VLOOKUP(H497,Product_Dim!A:D,4,TRUE)</f>
        <v>Lighting</v>
      </c>
      <c r="L497" t="s">
        <v>1751</v>
      </c>
      <c r="M497" t="str">
        <f>VLOOKUP(L497,Store_Dim!A:E,2,TRUE)</f>
        <v>Mann-Austin</v>
      </c>
      <c r="N497" t="str">
        <f>VLOOKUP(L497,Store_Dim!A:E,3,TRUE)</f>
        <v>East</v>
      </c>
      <c r="O497" t="str">
        <f>VLOOKUP(L497,Store_Dim!A:E,4,TRUE)</f>
        <v>Vasquezborough</v>
      </c>
      <c r="P497" t="str">
        <f>VLOOKUP(L497,Store_Dim!A:E,5,TRUE)</f>
        <v>Online</v>
      </c>
      <c r="Q497" t="s">
        <v>1804</v>
      </c>
      <c r="R497">
        <v>2</v>
      </c>
      <c r="S497" s="7">
        <v>0.30000000000000004</v>
      </c>
      <c r="T497" s="11">
        <f t="shared" si="7"/>
        <v>406.46000000000004</v>
      </c>
      <c r="U497" s="11">
        <v>569.04399999999998</v>
      </c>
    </row>
    <row r="498" spans="1:21" hidden="1" x14ac:dyDescent="0.25">
      <c r="A498" t="s">
        <v>2300</v>
      </c>
      <c r="B498" s="9">
        <v>45238</v>
      </c>
      <c r="C498">
        <v>11</v>
      </c>
      <c r="D498">
        <v>2023</v>
      </c>
      <c r="E498" t="s">
        <v>737</v>
      </c>
      <c r="F498" t="str">
        <f>VLOOKUP(E498,Customer_Dim!A:F,4,TRUE)</f>
        <v>Female</v>
      </c>
      <c r="G498">
        <f>VLOOKUP(E498,Customer_Dim!A:F,3,TRUE)</f>
        <v>27</v>
      </c>
      <c r="H498" t="s">
        <v>1716</v>
      </c>
      <c r="I498" t="str">
        <f>VLOOKUP(H498,Product_Dim!A:C,2,TRUE)</f>
        <v>Sports Stopwatch Basic</v>
      </c>
      <c r="J498" t="str">
        <f>VLOOKUP(H498,Product_Dim!A:C,3,TRUE)</f>
        <v>Sports</v>
      </c>
      <c r="K498" t="str">
        <f>VLOOKUP(H498,Product_Dim!A:D,4,TRUE)</f>
        <v>Accessories</v>
      </c>
      <c r="L498" t="s">
        <v>1730</v>
      </c>
      <c r="M498" t="str">
        <f>VLOOKUP(L498,Store_Dim!A:E,2,TRUE)</f>
        <v>Rivera-Warner</v>
      </c>
      <c r="N498" t="str">
        <f>VLOOKUP(L498,Store_Dim!A:E,3,TRUE)</f>
        <v>East</v>
      </c>
      <c r="O498" t="str">
        <f>VLOOKUP(L498,Store_Dim!A:E,4,TRUE)</f>
        <v>Washingtonfurt</v>
      </c>
      <c r="P498" t="str">
        <f>VLOOKUP(L498,Store_Dim!A:E,5,TRUE)</f>
        <v>Flagship</v>
      </c>
      <c r="Q498" t="s">
        <v>1807</v>
      </c>
      <c r="R498">
        <v>2</v>
      </c>
      <c r="S498" s="7">
        <v>0.10999999999999999</v>
      </c>
      <c r="T498" s="11">
        <f t="shared" si="7"/>
        <v>264.39</v>
      </c>
      <c r="U498" s="11">
        <v>470.61419999999998</v>
      </c>
    </row>
    <row r="499" spans="1:21" hidden="1" x14ac:dyDescent="0.25">
      <c r="A499" t="s">
        <v>2301</v>
      </c>
      <c r="B499" s="9">
        <v>45754</v>
      </c>
      <c r="C499">
        <v>4</v>
      </c>
      <c r="D499">
        <v>2025</v>
      </c>
      <c r="E499" t="s">
        <v>619</v>
      </c>
      <c r="F499" t="str">
        <f>VLOOKUP(E499,Customer_Dim!A:F,4,TRUE)</f>
        <v>Female</v>
      </c>
      <c r="G499">
        <f>VLOOKUP(E499,Customer_Dim!A:F,3,TRUE)</f>
        <v>29</v>
      </c>
      <c r="H499" t="s">
        <v>1662</v>
      </c>
      <c r="I499" t="str">
        <f>VLOOKUP(H499,Product_Dim!A:C,2,TRUE)</f>
        <v>Wooden Nightstand</v>
      </c>
      <c r="J499" t="str">
        <f>VLOOKUP(H499,Product_Dim!A:C,3,TRUE)</f>
        <v>Home</v>
      </c>
      <c r="K499" t="str">
        <f>VLOOKUP(H499,Product_Dim!A:D,4,TRUE)</f>
        <v>Furniture</v>
      </c>
      <c r="L499" t="s">
        <v>1782</v>
      </c>
      <c r="M499" t="str">
        <f>VLOOKUP(L499,Store_Dim!A:E,2,TRUE)</f>
        <v>Frederick-Wright</v>
      </c>
      <c r="N499" t="str">
        <f>VLOOKUP(L499,Store_Dim!A:E,3,TRUE)</f>
        <v>West</v>
      </c>
      <c r="O499" t="str">
        <f>VLOOKUP(L499,Store_Dim!A:E,4,TRUE)</f>
        <v>New Jimmymouth</v>
      </c>
      <c r="P499" t="str">
        <f>VLOOKUP(L499,Store_Dim!A:E,5,TRUE)</f>
        <v>Flagship</v>
      </c>
      <c r="Q499" t="s">
        <v>1804</v>
      </c>
      <c r="R499">
        <v>1</v>
      </c>
      <c r="S499" s="7">
        <v>0.21999999999999997</v>
      </c>
      <c r="T499" s="11">
        <f t="shared" si="7"/>
        <v>414.96999999999997</v>
      </c>
      <c r="U499" s="11">
        <v>323.67660000000001</v>
      </c>
    </row>
    <row r="500" spans="1:21" hidden="1" x14ac:dyDescent="0.25">
      <c r="A500" t="s">
        <v>2302</v>
      </c>
      <c r="B500" s="9">
        <v>45280</v>
      </c>
      <c r="C500">
        <v>12</v>
      </c>
      <c r="D500">
        <v>2023</v>
      </c>
      <c r="E500" t="s">
        <v>485</v>
      </c>
      <c r="F500" t="str">
        <f>VLOOKUP(E500,Customer_Dim!A:F,4,TRUE)</f>
        <v>Female</v>
      </c>
      <c r="G500">
        <f>VLOOKUP(E500,Customer_Dim!A:F,3,TRUE)</f>
        <v>32</v>
      </c>
      <c r="H500" t="s">
        <v>1576</v>
      </c>
      <c r="I500" t="str">
        <f>VLOOKUP(H500,Product_Dim!A:C,2,TRUE)</f>
        <v>Women's Scarf Set</v>
      </c>
      <c r="J500" t="str">
        <f>VLOOKUP(H500,Product_Dim!A:C,3,TRUE)</f>
        <v>Clothing</v>
      </c>
      <c r="K500" t="str">
        <f>VLOOKUP(H500,Product_Dim!A:D,4,TRUE)</f>
        <v>Accessories</v>
      </c>
      <c r="L500" t="s">
        <v>1772</v>
      </c>
      <c r="M500" t="str">
        <f>VLOOKUP(L500,Store_Dim!A:E,2,TRUE)</f>
        <v>Martinez, Adkins and Johnson</v>
      </c>
      <c r="N500" t="str">
        <f>VLOOKUP(L500,Store_Dim!A:E,3,TRUE)</f>
        <v>North</v>
      </c>
      <c r="O500" t="str">
        <f>VLOOKUP(L500,Store_Dim!A:E,4,TRUE)</f>
        <v>Danielmouth</v>
      </c>
      <c r="P500" t="str">
        <f>VLOOKUP(L500,Store_Dim!A:E,5,TRUE)</f>
        <v>Flagship</v>
      </c>
      <c r="Q500" t="s">
        <v>1807</v>
      </c>
      <c r="R500">
        <v>2</v>
      </c>
      <c r="S500" s="7">
        <v>0.19999999999999996</v>
      </c>
      <c r="T500" s="11">
        <f t="shared" si="7"/>
        <v>583.51</v>
      </c>
      <c r="U500" s="11">
        <v>933.61599999999999</v>
      </c>
    </row>
    <row r="501" spans="1:21" hidden="1" x14ac:dyDescent="0.25">
      <c r="A501" t="s">
        <v>2303</v>
      </c>
      <c r="B501" s="9">
        <v>45911</v>
      </c>
      <c r="C501">
        <v>9</v>
      </c>
      <c r="D501">
        <v>2025</v>
      </c>
      <c r="E501" t="s">
        <v>52</v>
      </c>
      <c r="F501" t="str">
        <f>VLOOKUP(E501,Customer_Dim!A:F,4,TRUE)</f>
        <v>Female</v>
      </c>
      <c r="G501">
        <f>VLOOKUP(E501,Customer_Dim!A:F,3,TRUE)</f>
        <v>28</v>
      </c>
      <c r="H501" t="s">
        <v>1588</v>
      </c>
      <c r="I501" t="str">
        <f>VLOOKUP(H501,Product_Dim!A:C,2,TRUE)</f>
        <v>Basketball</v>
      </c>
      <c r="J501" t="str">
        <f>VLOOKUP(H501,Product_Dim!A:C,3,TRUE)</f>
        <v>Sports</v>
      </c>
      <c r="K501" t="str">
        <f>VLOOKUP(H501,Product_Dim!A:D,4,TRUE)</f>
        <v>Team Sports</v>
      </c>
      <c r="L501" t="s">
        <v>1785</v>
      </c>
      <c r="M501" t="str">
        <f>VLOOKUP(L501,Store_Dim!A:E,2,TRUE)</f>
        <v>Holloway Ltd</v>
      </c>
      <c r="N501" t="str">
        <f>VLOOKUP(L501,Store_Dim!A:E,3,TRUE)</f>
        <v>North</v>
      </c>
      <c r="O501" t="str">
        <f>VLOOKUP(L501,Store_Dim!A:E,4,TRUE)</f>
        <v>Bensonhaven</v>
      </c>
      <c r="P501" t="str">
        <f>VLOOKUP(L501,Store_Dim!A:E,5,TRUE)</f>
        <v>Flagship</v>
      </c>
      <c r="Q501" t="s">
        <v>1804</v>
      </c>
      <c r="R501">
        <v>1</v>
      </c>
      <c r="S501" s="7">
        <v>0.14999999999999991</v>
      </c>
      <c r="T501" s="11">
        <f t="shared" si="7"/>
        <v>659.27</v>
      </c>
      <c r="U501" s="11">
        <v>560.37950000000001</v>
      </c>
    </row>
    <row r="502" spans="1:21" x14ac:dyDescent="0.25">
      <c r="A502" t="s">
        <v>2304</v>
      </c>
      <c r="B502" s="9">
        <v>45627</v>
      </c>
      <c r="C502">
        <v>12</v>
      </c>
      <c r="D502">
        <v>2024</v>
      </c>
      <c r="E502" t="s">
        <v>1358</v>
      </c>
      <c r="F502" t="str">
        <f>VLOOKUP(E502,Customer_Dim!A:F,4,TRUE)</f>
        <v>Female</v>
      </c>
      <c r="G502">
        <f>VLOOKUP(E502,Customer_Dim!A:F,3,TRUE)</f>
        <v>41</v>
      </c>
      <c r="H502" t="s">
        <v>1527</v>
      </c>
      <c r="I502" t="str">
        <f>VLOOKUP(H502,Product_Dim!A:C,2,TRUE)</f>
        <v>Knee Support Brace</v>
      </c>
      <c r="J502" t="str">
        <f>VLOOKUP(H502,Product_Dim!A:C,3,TRUE)</f>
        <v>Sports</v>
      </c>
      <c r="K502" t="str">
        <f>VLOOKUP(H502,Product_Dim!A:D,4,TRUE)</f>
        <v>Equipment</v>
      </c>
      <c r="L502" t="s">
        <v>1747</v>
      </c>
      <c r="M502" t="str">
        <f>VLOOKUP(L502,Store_Dim!A:E,2,TRUE)</f>
        <v>Mann-Austin</v>
      </c>
      <c r="N502" t="str">
        <f>VLOOKUP(L502,Store_Dim!A:E,3,TRUE)</f>
        <v>East</v>
      </c>
      <c r="O502" t="str">
        <f>VLOOKUP(L502,Store_Dim!A:E,4,TRUE)</f>
        <v>Vasquezborough</v>
      </c>
      <c r="P502" t="str">
        <f>VLOOKUP(L502,Store_Dim!A:E,5,TRUE)</f>
        <v>Online</v>
      </c>
      <c r="Q502" t="s">
        <v>1807</v>
      </c>
      <c r="R502">
        <v>4</v>
      </c>
      <c r="S502" s="7">
        <v>0.19999999999999996</v>
      </c>
      <c r="T502" s="11">
        <f t="shared" si="7"/>
        <v>106.66</v>
      </c>
      <c r="U502" s="11">
        <v>341.31200000000001</v>
      </c>
    </row>
    <row r="503" spans="1:21" x14ac:dyDescent="0.25">
      <c r="A503" t="s">
        <v>2305</v>
      </c>
      <c r="B503" s="9">
        <v>45617</v>
      </c>
      <c r="C503">
        <v>11</v>
      </c>
      <c r="D503">
        <v>2024</v>
      </c>
      <c r="E503" t="s">
        <v>536</v>
      </c>
      <c r="F503" t="str">
        <f>VLOOKUP(E503,Customer_Dim!A:F,4,TRUE)</f>
        <v>Male</v>
      </c>
      <c r="G503">
        <f>VLOOKUP(E503,Customer_Dim!A:F,3,TRUE)</f>
        <v>21</v>
      </c>
      <c r="H503" t="s">
        <v>1546</v>
      </c>
      <c r="I503" t="str">
        <f>VLOOKUP(H503,Product_Dim!A:C,2,TRUE)</f>
        <v>Men's Graphic T-Shirt</v>
      </c>
      <c r="J503" t="str">
        <f>VLOOKUP(H503,Product_Dim!A:C,3,TRUE)</f>
        <v>Clothing</v>
      </c>
      <c r="K503" t="str">
        <f>VLOOKUP(H503,Product_Dim!A:D,4,TRUE)</f>
        <v>Tops</v>
      </c>
      <c r="L503" t="s">
        <v>1751</v>
      </c>
      <c r="M503" t="str">
        <f>VLOOKUP(L503,Store_Dim!A:E,2,TRUE)</f>
        <v>Mann-Austin</v>
      </c>
      <c r="N503" t="str">
        <f>VLOOKUP(L503,Store_Dim!A:E,3,TRUE)</f>
        <v>East</v>
      </c>
      <c r="O503" t="str">
        <f>VLOOKUP(L503,Store_Dim!A:E,4,TRUE)</f>
        <v>Vasquezborough</v>
      </c>
      <c r="P503" t="str">
        <f>VLOOKUP(L503,Store_Dim!A:E,5,TRUE)</f>
        <v>Online</v>
      </c>
      <c r="Q503" t="s">
        <v>1804</v>
      </c>
      <c r="R503">
        <v>4</v>
      </c>
      <c r="S503" s="7">
        <v>0.15000000000000002</v>
      </c>
      <c r="T503" s="11">
        <f t="shared" si="7"/>
        <v>168.55</v>
      </c>
      <c r="U503" s="11">
        <v>573.07000000000005</v>
      </c>
    </row>
    <row r="504" spans="1:21" hidden="1" x14ac:dyDescent="0.25">
      <c r="A504" t="s">
        <v>2306</v>
      </c>
      <c r="B504" s="9">
        <v>45899</v>
      </c>
      <c r="C504">
        <v>8</v>
      </c>
      <c r="D504">
        <v>2025</v>
      </c>
      <c r="E504" t="s">
        <v>1481</v>
      </c>
      <c r="F504" t="str">
        <f>VLOOKUP(E504,Customer_Dim!A:F,4,TRUE)</f>
        <v>Female</v>
      </c>
      <c r="G504">
        <f>VLOOKUP(E504,Customer_Dim!A:F,3,TRUE)</f>
        <v>23</v>
      </c>
      <c r="H504" t="s">
        <v>1614</v>
      </c>
      <c r="I504" t="str">
        <f>VLOOKUP(H504,Product_Dim!A:C,2,TRUE)</f>
        <v>Adjustable Jump Rope</v>
      </c>
      <c r="J504" t="str">
        <f>VLOOKUP(H504,Product_Dim!A:C,3,TRUE)</f>
        <v>Sports</v>
      </c>
      <c r="K504" t="str">
        <f>VLOOKUP(H504,Product_Dim!A:D,4,TRUE)</f>
        <v>Fitness</v>
      </c>
      <c r="L504" t="s">
        <v>1739</v>
      </c>
      <c r="M504" t="str">
        <f>VLOOKUP(L504,Store_Dim!A:E,2,TRUE)</f>
        <v>Mann-Austin</v>
      </c>
      <c r="N504" t="str">
        <f>VLOOKUP(L504,Store_Dim!A:E,3,TRUE)</f>
        <v>East</v>
      </c>
      <c r="O504" t="str">
        <f>VLOOKUP(L504,Store_Dim!A:E,4,TRUE)</f>
        <v>Vasquezborough</v>
      </c>
      <c r="P504" t="str">
        <f>VLOOKUP(L504,Store_Dim!A:E,5,TRUE)</f>
        <v>Online</v>
      </c>
      <c r="Q504" t="s">
        <v>1807</v>
      </c>
      <c r="R504">
        <v>1</v>
      </c>
      <c r="S504" s="7">
        <v>6.0000000000000053E-2</v>
      </c>
      <c r="T504" s="11">
        <f t="shared" si="7"/>
        <v>230.53000000000003</v>
      </c>
      <c r="U504" s="11">
        <v>216.69820000000001</v>
      </c>
    </row>
    <row r="505" spans="1:21" hidden="1" x14ac:dyDescent="0.25">
      <c r="A505" t="s">
        <v>2307</v>
      </c>
      <c r="B505" s="9">
        <v>45889</v>
      </c>
      <c r="C505">
        <v>8</v>
      </c>
      <c r="D505">
        <v>2025</v>
      </c>
      <c r="E505" t="s">
        <v>37</v>
      </c>
      <c r="F505" t="str">
        <f>VLOOKUP(E505,Customer_Dim!A:F,4,TRUE)</f>
        <v>Female</v>
      </c>
      <c r="G505">
        <f>VLOOKUP(E505,Customer_Dim!A:F,3,TRUE)</f>
        <v>29</v>
      </c>
      <c r="H505" t="s">
        <v>1634</v>
      </c>
      <c r="I505" t="str">
        <f>VLOOKUP(H505,Product_Dim!A:C,2,TRUE)</f>
        <v>Sports Stopwatch Pro</v>
      </c>
      <c r="J505" t="str">
        <f>VLOOKUP(H505,Product_Dim!A:C,3,TRUE)</f>
        <v>Sports</v>
      </c>
      <c r="K505" t="str">
        <f>VLOOKUP(H505,Product_Dim!A:D,4,TRUE)</f>
        <v>Accessories</v>
      </c>
      <c r="L505" t="s">
        <v>1735</v>
      </c>
      <c r="M505" t="str">
        <f>VLOOKUP(L505,Store_Dim!A:E,2,TRUE)</f>
        <v>Martinez, Adkins and Johnson</v>
      </c>
      <c r="N505" t="str">
        <f>VLOOKUP(L505,Store_Dim!A:E,3,TRUE)</f>
        <v>North</v>
      </c>
      <c r="O505" t="str">
        <f>VLOOKUP(L505,Store_Dim!A:E,4,TRUE)</f>
        <v>Danielmouth</v>
      </c>
      <c r="P505" t="str">
        <f>VLOOKUP(L505,Store_Dim!A:E,5,TRUE)</f>
        <v>Flagship</v>
      </c>
      <c r="Q505" t="s">
        <v>1807</v>
      </c>
      <c r="R505">
        <v>2</v>
      </c>
      <c r="S505" s="7">
        <v>0.13</v>
      </c>
      <c r="T505" s="11">
        <f t="shared" si="7"/>
        <v>355.41</v>
      </c>
      <c r="U505" s="11">
        <v>618.41340000000002</v>
      </c>
    </row>
    <row r="506" spans="1:21" hidden="1" x14ac:dyDescent="0.25">
      <c r="A506" t="s">
        <v>2308</v>
      </c>
      <c r="B506" s="9">
        <v>45943</v>
      </c>
      <c r="C506">
        <v>10</v>
      </c>
      <c r="D506">
        <v>2025</v>
      </c>
      <c r="E506" t="s">
        <v>548</v>
      </c>
      <c r="F506" t="str">
        <f>VLOOKUP(E506,Customer_Dim!A:F,4,TRUE)</f>
        <v>Female</v>
      </c>
      <c r="G506">
        <f>VLOOKUP(E506,Customer_Dim!A:F,3,TRUE)</f>
        <v>36</v>
      </c>
      <c r="H506" t="s">
        <v>1620</v>
      </c>
      <c r="I506" t="str">
        <f>VLOOKUP(H506,Product_Dim!A:C,2,TRUE)</f>
        <v>Makeup Brush Set</v>
      </c>
      <c r="J506" t="str">
        <f>VLOOKUP(H506,Product_Dim!A:C,3,TRUE)</f>
        <v>Beauty</v>
      </c>
      <c r="K506" t="str">
        <f>VLOOKUP(H506,Product_Dim!A:D,4,TRUE)</f>
        <v>Makeup</v>
      </c>
      <c r="L506" t="s">
        <v>1739</v>
      </c>
      <c r="M506" t="str">
        <f>VLOOKUP(L506,Store_Dim!A:E,2,TRUE)</f>
        <v>Mann-Austin</v>
      </c>
      <c r="N506" t="str">
        <f>VLOOKUP(L506,Store_Dim!A:E,3,TRUE)</f>
        <v>East</v>
      </c>
      <c r="O506" t="str">
        <f>VLOOKUP(L506,Store_Dim!A:E,4,TRUE)</f>
        <v>Vasquezborough</v>
      </c>
      <c r="P506" t="str">
        <f>VLOOKUP(L506,Store_Dim!A:E,5,TRUE)</f>
        <v>Online</v>
      </c>
      <c r="Q506" t="s">
        <v>1802</v>
      </c>
      <c r="R506">
        <v>3</v>
      </c>
      <c r="S506" s="7">
        <v>0.22000000000000008</v>
      </c>
      <c r="T506" s="11">
        <f t="shared" si="7"/>
        <v>843.44000000000017</v>
      </c>
      <c r="U506" s="11">
        <v>1973.6496000000002</v>
      </c>
    </row>
    <row r="507" spans="1:21" x14ac:dyDescent="0.25">
      <c r="A507" t="s">
        <v>2309</v>
      </c>
      <c r="B507" s="9">
        <v>45306</v>
      </c>
      <c r="C507">
        <v>1</v>
      </c>
      <c r="D507">
        <v>2024</v>
      </c>
      <c r="E507" t="s">
        <v>536</v>
      </c>
      <c r="F507" t="str">
        <f>VLOOKUP(E507,Customer_Dim!A:F,4,TRUE)</f>
        <v>Male</v>
      </c>
      <c r="G507">
        <f>VLOOKUP(E507,Customer_Dim!A:F,3,TRUE)</f>
        <v>21</v>
      </c>
      <c r="H507" t="s">
        <v>1716</v>
      </c>
      <c r="I507" t="str">
        <f>VLOOKUP(H507,Product_Dim!A:C,2,TRUE)</f>
        <v>Sports Stopwatch Basic</v>
      </c>
      <c r="J507" t="str">
        <f>VLOOKUP(H507,Product_Dim!A:C,3,TRUE)</f>
        <v>Sports</v>
      </c>
      <c r="K507" t="str">
        <f>VLOOKUP(H507,Product_Dim!A:D,4,TRUE)</f>
        <v>Accessories</v>
      </c>
      <c r="L507" t="s">
        <v>1735</v>
      </c>
      <c r="M507" t="str">
        <f>VLOOKUP(L507,Store_Dim!A:E,2,TRUE)</f>
        <v>Martinez, Adkins and Johnson</v>
      </c>
      <c r="N507" t="str">
        <f>VLOOKUP(L507,Store_Dim!A:E,3,TRUE)</f>
        <v>North</v>
      </c>
      <c r="O507" t="str">
        <f>VLOOKUP(L507,Store_Dim!A:E,4,TRUE)</f>
        <v>Danielmouth</v>
      </c>
      <c r="P507" t="str">
        <f>VLOOKUP(L507,Store_Dim!A:E,5,TRUE)</f>
        <v>Flagship</v>
      </c>
      <c r="Q507" t="s">
        <v>1802</v>
      </c>
      <c r="R507">
        <v>1</v>
      </c>
      <c r="S507" s="7">
        <v>0.27</v>
      </c>
      <c r="T507" s="11">
        <f t="shared" si="7"/>
        <v>301.60000000000002</v>
      </c>
      <c r="U507" s="11">
        <v>220.16800000000001</v>
      </c>
    </row>
    <row r="508" spans="1:21" hidden="1" x14ac:dyDescent="0.25">
      <c r="A508" t="s">
        <v>2310</v>
      </c>
      <c r="B508" s="9">
        <v>45772</v>
      </c>
      <c r="C508">
        <v>4</v>
      </c>
      <c r="D508">
        <v>2025</v>
      </c>
      <c r="E508" t="s">
        <v>160</v>
      </c>
      <c r="F508" t="str">
        <f>VLOOKUP(E508,Customer_Dim!A:F,4,TRUE)</f>
        <v>Male</v>
      </c>
      <c r="G508">
        <f>VLOOKUP(E508,Customer_Dim!A:F,3,TRUE)</f>
        <v>19</v>
      </c>
      <c r="H508" t="s">
        <v>1704</v>
      </c>
      <c r="I508" t="str">
        <f>VLOOKUP(H508,Product_Dim!A:C,2,TRUE)</f>
        <v>Face Foundation Kit</v>
      </c>
      <c r="J508" t="str">
        <f>VLOOKUP(H508,Product_Dim!A:C,3,TRUE)</f>
        <v>Beauty</v>
      </c>
      <c r="K508" t="str">
        <f>VLOOKUP(H508,Product_Dim!A:D,4,TRUE)</f>
        <v>Makeup</v>
      </c>
      <c r="L508" t="s">
        <v>1739</v>
      </c>
      <c r="M508" t="str">
        <f>VLOOKUP(L508,Store_Dim!A:E,2,TRUE)</f>
        <v>Mann-Austin</v>
      </c>
      <c r="N508" t="str">
        <f>VLOOKUP(L508,Store_Dim!A:E,3,TRUE)</f>
        <v>East</v>
      </c>
      <c r="O508" t="str">
        <f>VLOOKUP(L508,Store_Dim!A:E,4,TRUE)</f>
        <v>Vasquezborough</v>
      </c>
      <c r="P508" t="str">
        <f>VLOOKUP(L508,Store_Dim!A:E,5,TRUE)</f>
        <v>Online</v>
      </c>
      <c r="Q508" t="s">
        <v>1807</v>
      </c>
      <c r="R508">
        <v>3</v>
      </c>
      <c r="S508" s="7">
        <v>0.16000000000000003</v>
      </c>
      <c r="T508" s="11">
        <f t="shared" si="7"/>
        <v>21.59</v>
      </c>
      <c r="U508" s="11">
        <v>54.406799999999997</v>
      </c>
    </row>
    <row r="509" spans="1:21" x14ac:dyDescent="0.25">
      <c r="A509" t="s">
        <v>2311</v>
      </c>
      <c r="B509" s="9">
        <v>45346</v>
      </c>
      <c r="C509">
        <v>2</v>
      </c>
      <c r="D509">
        <v>2024</v>
      </c>
      <c r="E509" t="s">
        <v>681</v>
      </c>
      <c r="F509" t="str">
        <f>VLOOKUP(E509,Customer_Dim!A:F,4,TRUE)</f>
        <v>Female</v>
      </c>
      <c r="G509">
        <f>VLOOKUP(E509,Customer_Dim!A:F,3,TRUE)</f>
        <v>63</v>
      </c>
      <c r="H509" t="s">
        <v>1552</v>
      </c>
      <c r="I509" t="str">
        <f>VLOOKUP(H509,Product_Dim!A:C,2,TRUE)</f>
        <v>Men's Graphic T-Shirt</v>
      </c>
      <c r="J509" t="str">
        <f>VLOOKUP(H509,Product_Dim!A:C,3,TRUE)</f>
        <v>Clothing</v>
      </c>
      <c r="K509" t="str">
        <f>VLOOKUP(H509,Product_Dim!A:D,4,TRUE)</f>
        <v>Tops</v>
      </c>
      <c r="L509" t="s">
        <v>1739</v>
      </c>
      <c r="M509" t="str">
        <f>VLOOKUP(L509,Store_Dim!A:E,2,TRUE)</f>
        <v>Mann-Austin</v>
      </c>
      <c r="N509" t="str">
        <f>VLOOKUP(L509,Store_Dim!A:E,3,TRUE)</f>
        <v>East</v>
      </c>
      <c r="O509" t="str">
        <f>VLOOKUP(L509,Store_Dim!A:E,4,TRUE)</f>
        <v>Vasquezborough</v>
      </c>
      <c r="P509" t="str">
        <f>VLOOKUP(L509,Store_Dim!A:E,5,TRUE)</f>
        <v>Online</v>
      </c>
      <c r="Q509" t="s">
        <v>1802</v>
      </c>
      <c r="R509">
        <v>4</v>
      </c>
      <c r="S509" s="7">
        <v>8.9999999999999969E-2</v>
      </c>
      <c r="T509" s="11">
        <f t="shared" si="7"/>
        <v>284.23999999999995</v>
      </c>
      <c r="U509" s="11">
        <v>1034.6335999999999</v>
      </c>
    </row>
    <row r="510" spans="1:21" x14ac:dyDescent="0.25">
      <c r="A510" t="s">
        <v>2312</v>
      </c>
      <c r="B510" s="9">
        <v>45656</v>
      </c>
      <c r="C510">
        <v>12</v>
      </c>
      <c r="D510">
        <v>2024</v>
      </c>
      <c r="E510" t="s">
        <v>1135</v>
      </c>
      <c r="F510" t="str">
        <f>VLOOKUP(E510,Customer_Dim!A:F,4,TRUE)</f>
        <v>Female</v>
      </c>
      <c r="G510">
        <f>VLOOKUP(E510,Customer_Dim!A:F,3,TRUE)</f>
        <v>34</v>
      </c>
      <c r="H510" t="s">
        <v>1533</v>
      </c>
      <c r="I510" t="str">
        <f>VLOOKUP(H510,Product_Dim!A:C,2,TRUE)</f>
        <v>Men's Roll-On Perfume</v>
      </c>
      <c r="J510" t="str">
        <f>VLOOKUP(H510,Product_Dim!A:C,3,TRUE)</f>
        <v>Beauty</v>
      </c>
      <c r="K510" t="str">
        <f>VLOOKUP(H510,Product_Dim!A:D,4,TRUE)</f>
        <v>Fragrance</v>
      </c>
      <c r="L510" t="s">
        <v>1764</v>
      </c>
      <c r="M510" t="str">
        <f>VLOOKUP(L510,Store_Dim!A:E,2,TRUE)</f>
        <v>Mann-Austin</v>
      </c>
      <c r="N510" t="str">
        <f>VLOOKUP(L510,Store_Dim!A:E,3,TRUE)</f>
        <v>East</v>
      </c>
      <c r="O510" t="str">
        <f>VLOOKUP(L510,Store_Dim!A:E,4,TRUE)</f>
        <v>Vasquezborough</v>
      </c>
      <c r="P510" t="str">
        <f>VLOOKUP(L510,Store_Dim!A:E,5,TRUE)</f>
        <v>Online</v>
      </c>
      <c r="Q510" t="s">
        <v>1804</v>
      </c>
      <c r="R510">
        <v>1</v>
      </c>
      <c r="S510" s="7">
        <v>0.27</v>
      </c>
      <c r="T510" s="11">
        <f t="shared" si="7"/>
        <v>191.6</v>
      </c>
      <c r="U510" s="11">
        <v>139.86799999999999</v>
      </c>
    </row>
    <row r="511" spans="1:21" hidden="1" x14ac:dyDescent="0.25">
      <c r="A511" t="s">
        <v>2313</v>
      </c>
      <c r="B511" s="9">
        <v>45762</v>
      </c>
      <c r="C511">
        <v>4</v>
      </c>
      <c r="D511">
        <v>2025</v>
      </c>
      <c r="E511" t="s">
        <v>968</v>
      </c>
      <c r="F511" t="str">
        <f>VLOOKUP(E511,Customer_Dim!A:F,4,TRUE)</f>
        <v>Male</v>
      </c>
      <c r="G511">
        <f>VLOOKUP(E511,Customer_Dim!A:F,3,TRUE)</f>
        <v>35</v>
      </c>
      <c r="H511" t="s">
        <v>1682</v>
      </c>
      <c r="I511" t="str">
        <f>VLOOKUP(H511,Product_Dim!A:C,2,TRUE)</f>
        <v>Essential Oil Diffuser</v>
      </c>
      <c r="J511" t="str">
        <f>VLOOKUP(H511,Product_Dim!A:C,3,TRUE)</f>
        <v>Home</v>
      </c>
      <c r="K511" t="str">
        <f>VLOOKUP(H511,Product_Dim!A:D,4,TRUE)</f>
        <v>Decor</v>
      </c>
      <c r="L511" t="s">
        <v>1772</v>
      </c>
      <c r="M511" t="str">
        <f>VLOOKUP(L511,Store_Dim!A:E,2,TRUE)</f>
        <v>Martinez, Adkins and Johnson</v>
      </c>
      <c r="N511" t="str">
        <f>VLOOKUP(L511,Store_Dim!A:E,3,TRUE)</f>
        <v>North</v>
      </c>
      <c r="O511" t="str">
        <f>VLOOKUP(L511,Store_Dim!A:E,4,TRUE)</f>
        <v>Danielmouth</v>
      </c>
      <c r="P511" t="str">
        <f>VLOOKUP(L511,Store_Dim!A:E,5,TRUE)</f>
        <v>Flagship</v>
      </c>
      <c r="Q511" t="s">
        <v>1802</v>
      </c>
      <c r="R511">
        <v>2</v>
      </c>
      <c r="S511" s="7">
        <v>0.21999999999999997</v>
      </c>
      <c r="T511" s="11">
        <f t="shared" si="7"/>
        <v>616.97</v>
      </c>
      <c r="U511" s="11">
        <v>962.47320000000002</v>
      </c>
    </row>
    <row r="512" spans="1:21" x14ac:dyDescent="0.25">
      <c r="A512" t="s">
        <v>2314</v>
      </c>
      <c r="B512" s="9">
        <v>45580</v>
      </c>
      <c r="C512">
        <v>10</v>
      </c>
      <c r="D512">
        <v>2024</v>
      </c>
      <c r="E512" t="s">
        <v>551</v>
      </c>
      <c r="F512" t="str">
        <f>VLOOKUP(E512,Customer_Dim!A:F,4,TRUE)</f>
        <v>Female</v>
      </c>
      <c r="G512">
        <f>VLOOKUP(E512,Customer_Dim!A:F,3,TRUE)</f>
        <v>36</v>
      </c>
      <c r="H512" t="s">
        <v>1582</v>
      </c>
      <c r="I512" t="str">
        <f>VLOOKUP(H512,Product_Dim!A:C,2,TRUE)</f>
        <v>Sports Stopwatch Timer</v>
      </c>
      <c r="J512" t="str">
        <f>VLOOKUP(H512,Product_Dim!A:C,3,TRUE)</f>
        <v>Sports</v>
      </c>
      <c r="K512" t="str">
        <f>VLOOKUP(H512,Product_Dim!A:D,4,TRUE)</f>
        <v>Accessories</v>
      </c>
      <c r="L512" t="s">
        <v>1767</v>
      </c>
      <c r="M512" t="str">
        <f>VLOOKUP(L512,Store_Dim!A:E,2,TRUE)</f>
        <v>Martinez, Adkins and Johnson</v>
      </c>
      <c r="N512" t="str">
        <f>VLOOKUP(L512,Store_Dim!A:E,3,TRUE)</f>
        <v>North</v>
      </c>
      <c r="O512" t="str">
        <f>VLOOKUP(L512,Store_Dim!A:E,4,TRUE)</f>
        <v>Danielmouth</v>
      </c>
      <c r="P512" t="str">
        <f>VLOOKUP(L512,Store_Dim!A:E,5,TRUE)</f>
        <v>Flagship</v>
      </c>
      <c r="Q512" t="s">
        <v>1807</v>
      </c>
      <c r="R512">
        <v>3</v>
      </c>
      <c r="S512" s="7">
        <v>0.26000000000000012</v>
      </c>
      <c r="T512" s="11">
        <f t="shared" si="7"/>
        <v>125.68000000000004</v>
      </c>
      <c r="U512" s="11">
        <v>279.00960000000003</v>
      </c>
    </row>
    <row r="513" spans="1:21" hidden="1" x14ac:dyDescent="0.25">
      <c r="A513" t="s">
        <v>2315</v>
      </c>
      <c r="B513" s="9">
        <v>45676</v>
      </c>
      <c r="C513">
        <v>1</v>
      </c>
      <c r="D513">
        <v>2025</v>
      </c>
      <c r="E513" t="s">
        <v>1089</v>
      </c>
      <c r="F513" t="str">
        <f>VLOOKUP(E513,Customer_Dim!A:F,4,TRUE)</f>
        <v>Female</v>
      </c>
      <c r="G513">
        <f>VLOOKUP(E513,Customer_Dim!A:F,3,TRUE)</f>
        <v>52</v>
      </c>
      <c r="H513" t="s">
        <v>1612</v>
      </c>
      <c r="I513" t="str">
        <f>VLOOKUP(H513,Product_Dim!A:C,2,TRUE)</f>
        <v>USB External Hard Drive</v>
      </c>
      <c r="J513" t="str">
        <f>VLOOKUP(H513,Product_Dim!A:C,3,TRUE)</f>
        <v>Electronics</v>
      </c>
      <c r="K513" t="str">
        <f>VLOOKUP(H513,Product_Dim!A:D,4,TRUE)</f>
        <v>Computer</v>
      </c>
      <c r="L513" t="s">
        <v>1747</v>
      </c>
      <c r="M513" t="str">
        <f>VLOOKUP(L513,Store_Dim!A:E,2,TRUE)</f>
        <v>Mann-Austin</v>
      </c>
      <c r="N513" t="str">
        <f>VLOOKUP(L513,Store_Dim!A:E,3,TRUE)</f>
        <v>East</v>
      </c>
      <c r="O513" t="str">
        <f>VLOOKUP(L513,Store_Dim!A:E,4,TRUE)</f>
        <v>Vasquezborough</v>
      </c>
      <c r="P513" t="str">
        <f>VLOOKUP(L513,Store_Dim!A:E,5,TRUE)</f>
        <v>Online</v>
      </c>
      <c r="Q513" t="s">
        <v>1802</v>
      </c>
      <c r="R513">
        <v>3</v>
      </c>
      <c r="S513" s="7">
        <v>0.24</v>
      </c>
      <c r="T513" s="11">
        <f t="shared" si="7"/>
        <v>307.48</v>
      </c>
      <c r="U513" s="11">
        <v>701.0544000000001</v>
      </c>
    </row>
    <row r="514" spans="1:21" x14ac:dyDescent="0.25">
      <c r="A514" t="s">
        <v>2316</v>
      </c>
      <c r="B514" s="9">
        <v>45495</v>
      </c>
      <c r="C514">
        <v>7</v>
      </c>
      <c r="D514">
        <v>2024</v>
      </c>
      <c r="E514" t="s">
        <v>930</v>
      </c>
      <c r="F514" t="str">
        <f>VLOOKUP(E514,Customer_Dim!A:F,4,TRUE)</f>
        <v>Male</v>
      </c>
      <c r="G514">
        <f>VLOOKUP(E514,Customer_Dim!A:F,3,TRUE)</f>
        <v>64</v>
      </c>
      <c r="H514" t="s">
        <v>1527</v>
      </c>
      <c r="I514" t="str">
        <f>VLOOKUP(H514,Product_Dim!A:C,2,TRUE)</f>
        <v>Knee Support Brace</v>
      </c>
      <c r="J514" t="str">
        <f>VLOOKUP(H514,Product_Dim!A:C,3,TRUE)</f>
        <v>Sports</v>
      </c>
      <c r="K514" t="str">
        <f>VLOOKUP(H514,Product_Dim!A:D,4,TRUE)</f>
        <v>Equipment</v>
      </c>
      <c r="L514" t="s">
        <v>1791</v>
      </c>
      <c r="M514" t="str">
        <f>VLOOKUP(L514,Store_Dim!A:E,2,TRUE)</f>
        <v>Mann-Austin</v>
      </c>
      <c r="N514" t="str">
        <f>VLOOKUP(L514,Store_Dim!A:E,3,TRUE)</f>
        <v>East</v>
      </c>
      <c r="O514" t="str">
        <f>VLOOKUP(L514,Store_Dim!A:E,4,TRUE)</f>
        <v>Vasquezborough</v>
      </c>
      <c r="P514" t="str">
        <f>VLOOKUP(L514,Store_Dim!A:E,5,TRUE)</f>
        <v>Online</v>
      </c>
      <c r="Q514" t="s">
        <v>1802</v>
      </c>
      <c r="R514">
        <v>1</v>
      </c>
      <c r="S514" s="7">
        <v>0.10999999999999999</v>
      </c>
      <c r="T514" s="11">
        <f t="shared" ref="T514:T577" si="8" xml:space="preserve"> U514/ (R514 * (1 - S514))</f>
        <v>505.22999999999996</v>
      </c>
      <c r="U514" s="11">
        <v>449.65469999999999</v>
      </c>
    </row>
    <row r="515" spans="1:21" hidden="1" x14ac:dyDescent="0.25">
      <c r="A515" t="s">
        <v>2317</v>
      </c>
      <c r="B515" s="9">
        <v>45735</v>
      </c>
      <c r="C515">
        <v>3</v>
      </c>
      <c r="D515">
        <v>2025</v>
      </c>
      <c r="E515" t="s">
        <v>1126</v>
      </c>
      <c r="F515" t="str">
        <f>VLOOKUP(E515,Customer_Dim!A:F,4,TRUE)</f>
        <v>Female</v>
      </c>
      <c r="G515">
        <f>VLOOKUP(E515,Customer_Dim!A:F,3,TRUE)</f>
        <v>63</v>
      </c>
      <c r="H515" t="s">
        <v>1616</v>
      </c>
      <c r="I515" t="str">
        <f>VLOOKUP(H515,Product_Dim!A:C,2,TRUE)</f>
        <v>High-Grip Football</v>
      </c>
      <c r="J515" t="str">
        <f>VLOOKUP(H515,Product_Dim!A:C,3,TRUE)</f>
        <v>Sports</v>
      </c>
      <c r="K515" t="str">
        <f>VLOOKUP(H515,Product_Dim!A:D,4,TRUE)</f>
        <v>Team Sports</v>
      </c>
      <c r="L515" t="s">
        <v>1782</v>
      </c>
      <c r="M515" t="str">
        <f>VLOOKUP(L515,Store_Dim!A:E,2,TRUE)</f>
        <v>Frederick-Wright</v>
      </c>
      <c r="N515" t="str">
        <f>VLOOKUP(L515,Store_Dim!A:E,3,TRUE)</f>
        <v>West</v>
      </c>
      <c r="O515" t="str">
        <f>VLOOKUP(L515,Store_Dim!A:E,4,TRUE)</f>
        <v>New Jimmymouth</v>
      </c>
      <c r="P515" t="str">
        <f>VLOOKUP(L515,Store_Dim!A:E,5,TRUE)</f>
        <v>Flagship</v>
      </c>
      <c r="Q515" t="s">
        <v>1807</v>
      </c>
      <c r="R515">
        <v>1</v>
      </c>
      <c r="S515" s="7">
        <v>0.18999999999999995</v>
      </c>
      <c r="T515" s="11">
        <f t="shared" si="8"/>
        <v>853.11999999999989</v>
      </c>
      <c r="U515" s="11">
        <v>691.02719999999999</v>
      </c>
    </row>
    <row r="516" spans="1:21" x14ac:dyDescent="0.25">
      <c r="A516" t="s">
        <v>2318</v>
      </c>
      <c r="B516" s="9">
        <v>45312</v>
      </c>
      <c r="C516">
        <v>1</v>
      </c>
      <c r="D516">
        <v>2024</v>
      </c>
      <c r="E516" t="s">
        <v>436</v>
      </c>
      <c r="F516" t="str">
        <f>VLOOKUP(E516,Customer_Dim!A:F,4,TRUE)</f>
        <v>Female</v>
      </c>
      <c r="G516">
        <f>VLOOKUP(E516,Customer_Dim!A:F,3,TRUE)</f>
        <v>43</v>
      </c>
      <c r="H516" t="s">
        <v>1521</v>
      </c>
      <c r="I516" t="str">
        <f>VLOOKUP(H516,Product_Dim!A:C,2,TRUE)</f>
        <v>Brother Laser Printer</v>
      </c>
      <c r="J516" t="str">
        <f>VLOOKUP(H516,Product_Dim!A:C,3,TRUE)</f>
        <v>Electronics</v>
      </c>
      <c r="K516" t="str">
        <f>VLOOKUP(H516,Product_Dim!A:D,4,TRUE)</f>
        <v>Computer</v>
      </c>
      <c r="L516" t="s">
        <v>1757</v>
      </c>
      <c r="M516" t="str">
        <f>VLOOKUP(L516,Store_Dim!A:E,2,TRUE)</f>
        <v>Mann-Austin</v>
      </c>
      <c r="N516" t="str">
        <f>VLOOKUP(L516,Store_Dim!A:E,3,TRUE)</f>
        <v>East</v>
      </c>
      <c r="O516" t="str">
        <f>VLOOKUP(L516,Store_Dim!A:E,4,TRUE)</f>
        <v>Vasquezborough</v>
      </c>
      <c r="P516" t="str">
        <f>VLOOKUP(L516,Store_Dim!A:E,5,TRUE)</f>
        <v>Online</v>
      </c>
      <c r="Q516" t="s">
        <v>1804</v>
      </c>
      <c r="R516">
        <v>4</v>
      </c>
      <c r="S516" s="7">
        <v>0.18999999999999995</v>
      </c>
      <c r="T516" s="11">
        <f t="shared" si="8"/>
        <v>191.65</v>
      </c>
      <c r="U516" s="11">
        <v>620.94600000000003</v>
      </c>
    </row>
    <row r="517" spans="1:21" hidden="1" x14ac:dyDescent="0.25">
      <c r="A517" t="s">
        <v>2319</v>
      </c>
      <c r="B517" s="9">
        <v>45286</v>
      </c>
      <c r="C517">
        <v>12</v>
      </c>
      <c r="D517">
        <v>2023</v>
      </c>
      <c r="E517" t="s">
        <v>527</v>
      </c>
      <c r="F517" t="str">
        <f>VLOOKUP(E517,Customer_Dim!A:F,4,TRUE)</f>
        <v>Female</v>
      </c>
      <c r="G517">
        <f>VLOOKUP(E517,Customer_Dim!A:F,3,TRUE)</f>
        <v>41</v>
      </c>
      <c r="H517" t="s">
        <v>1620</v>
      </c>
      <c r="I517" t="str">
        <f>VLOOKUP(H517,Product_Dim!A:C,2,TRUE)</f>
        <v>Makeup Brush Set</v>
      </c>
      <c r="J517" t="str">
        <f>VLOOKUP(H517,Product_Dim!A:C,3,TRUE)</f>
        <v>Beauty</v>
      </c>
      <c r="K517" t="str">
        <f>VLOOKUP(H517,Product_Dim!A:D,4,TRUE)</f>
        <v>Makeup</v>
      </c>
      <c r="L517" t="s">
        <v>1744</v>
      </c>
      <c r="M517" t="str">
        <f>VLOOKUP(L517,Store_Dim!A:E,2,TRUE)</f>
        <v>Mann-Austin</v>
      </c>
      <c r="N517" t="str">
        <f>VLOOKUP(L517,Store_Dim!A:E,3,TRUE)</f>
        <v>East</v>
      </c>
      <c r="O517" t="str">
        <f>VLOOKUP(L517,Store_Dim!A:E,4,TRUE)</f>
        <v>Vasquezborough</v>
      </c>
      <c r="P517" t="str">
        <f>VLOOKUP(L517,Store_Dim!A:E,5,TRUE)</f>
        <v>Online</v>
      </c>
      <c r="Q517" t="s">
        <v>1802</v>
      </c>
      <c r="R517">
        <v>1</v>
      </c>
      <c r="S517" s="7">
        <v>0.21999999999999997</v>
      </c>
      <c r="T517" s="11">
        <f t="shared" si="8"/>
        <v>169.69</v>
      </c>
      <c r="U517" s="11">
        <v>132.35820000000001</v>
      </c>
    </row>
    <row r="518" spans="1:21" x14ac:dyDescent="0.25">
      <c r="A518" t="s">
        <v>2320</v>
      </c>
      <c r="B518" s="9">
        <v>45372</v>
      </c>
      <c r="C518">
        <v>3</v>
      </c>
      <c r="D518">
        <v>2024</v>
      </c>
      <c r="E518" t="s">
        <v>570</v>
      </c>
      <c r="F518" t="str">
        <f>VLOOKUP(E518,Customer_Dim!A:F,4,TRUE)</f>
        <v>Male</v>
      </c>
      <c r="G518">
        <f>VLOOKUP(E518,Customer_Dim!A:F,3,TRUE)</f>
        <v>56</v>
      </c>
      <c r="H518" t="s">
        <v>1650</v>
      </c>
      <c r="I518" t="str">
        <f>VLOOKUP(H518,Product_Dim!A:C,2,TRUE)</f>
        <v>Laptop Cooling Pad</v>
      </c>
      <c r="J518" t="str">
        <f>VLOOKUP(H518,Product_Dim!A:C,3,TRUE)</f>
        <v>Electronics</v>
      </c>
      <c r="K518" t="str">
        <f>VLOOKUP(H518,Product_Dim!A:D,4,TRUE)</f>
        <v>Computer</v>
      </c>
      <c r="L518" t="s">
        <v>1777</v>
      </c>
      <c r="M518" t="str">
        <f>VLOOKUP(L518,Store_Dim!A:E,2,TRUE)</f>
        <v>Mcdonald Inc</v>
      </c>
      <c r="N518" t="str">
        <f>VLOOKUP(L518,Store_Dim!A:E,3,TRUE)</f>
        <v>South</v>
      </c>
      <c r="O518" t="str">
        <f>VLOOKUP(L518,Store_Dim!A:E,4,TRUE)</f>
        <v>Christopherland</v>
      </c>
      <c r="P518" t="str">
        <f>VLOOKUP(L518,Store_Dim!A:E,5,TRUE)</f>
        <v>Outlet</v>
      </c>
      <c r="Q518" t="s">
        <v>1802</v>
      </c>
      <c r="R518">
        <v>1</v>
      </c>
      <c r="S518" s="7">
        <v>7.999999999999996E-2</v>
      </c>
      <c r="T518" s="11">
        <f t="shared" si="8"/>
        <v>145.43</v>
      </c>
      <c r="U518" s="11">
        <v>133.79560000000001</v>
      </c>
    </row>
    <row r="519" spans="1:21" x14ac:dyDescent="0.25">
      <c r="A519" t="s">
        <v>2321</v>
      </c>
      <c r="B519" s="9">
        <v>45633</v>
      </c>
      <c r="C519">
        <v>12</v>
      </c>
      <c r="D519">
        <v>2024</v>
      </c>
      <c r="E519" t="s">
        <v>298</v>
      </c>
      <c r="F519" t="str">
        <f>VLOOKUP(E519,Customer_Dim!A:F,4,TRUE)</f>
        <v>Female</v>
      </c>
      <c r="G519">
        <f>VLOOKUP(E519,Customer_Dim!A:F,3,TRUE)</f>
        <v>26</v>
      </c>
      <c r="H519" t="s">
        <v>1712</v>
      </c>
      <c r="I519" t="str">
        <f>VLOOKUP(H519,Product_Dim!A:C,2,TRUE)</f>
        <v>USB-C Laptop Charger</v>
      </c>
      <c r="J519" t="str">
        <f>VLOOKUP(H519,Product_Dim!A:C,3,TRUE)</f>
        <v>Electronics</v>
      </c>
      <c r="K519" t="str">
        <f>VLOOKUP(H519,Product_Dim!A:D,4,TRUE)</f>
        <v>Computer</v>
      </c>
      <c r="L519" t="s">
        <v>1772</v>
      </c>
      <c r="M519" t="str">
        <f>VLOOKUP(L519,Store_Dim!A:E,2,TRUE)</f>
        <v>Martinez, Adkins and Johnson</v>
      </c>
      <c r="N519" t="str">
        <f>VLOOKUP(L519,Store_Dim!A:E,3,TRUE)</f>
        <v>North</v>
      </c>
      <c r="O519" t="str">
        <f>VLOOKUP(L519,Store_Dim!A:E,4,TRUE)</f>
        <v>Danielmouth</v>
      </c>
      <c r="P519" t="str">
        <f>VLOOKUP(L519,Store_Dim!A:E,5,TRUE)</f>
        <v>Flagship</v>
      </c>
      <c r="Q519" t="s">
        <v>1802</v>
      </c>
      <c r="R519">
        <v>4</v>
      </c>
      <c r="S519" s="7">
        <v>0.17000000000000004</v>
      </c>
      <c r="T519" s="11">
        <f t="shared" si="8"/>
        <v>828.35</v>
      </c>
      <c r="U519" s="11">
        <v>2750.1219999999998</v>
      </c>
    </row>
    <row r="520" spans="1:21" x14ac:dyDescent="0.25">
      <c r="A520" t="s">
        <v>2322</v>
      </c>
      <c r="B520" s="9">
        <v>45598</v>
      </c>
      <c r="C520">
        <v>11</v>
      </c>
      <c r="D520">
        <v>2024</v>
      </c>
      <c r="E520" t="s">
        <v>1118</v>
      </c>
      <c r="F520" t="str">
        <f>VLOOKUP(E520,Customer_Dim!A:F,4,TRUE)</f>
        <v>Male</v>
      </c>
      <c r="G520">
        <f>VLOOKUP(E520,Customer_Dim!A:F,3,TRUE)</f>
        <v>60</v>
      </c>
      <c r="H520" t="s">
        <v>1716</v>
      </c>
      <c r="I520" t="str">
        <f>VLOOKUP(H520,Product_Dim!A:C,2,TRUE)</f>
        <v>Sports Stopwatch Basic</v>
      </c>
      <c r="J520" t="str">
        <f>VLOOKUP(H520,Product_Dim!A:C,3,TRUE)</f>
        <v>Sports</v>
      </c>
      <c r="K520" t="str">
        <f>VLOOKUP(H520,Product_Dim!A:D,4,TRUE)</f>
        <v>Accessories</v>
      </c>
      <c r="L520" t="s">
        <v>1757</v>
      </c>
      <c r="M520" t="str">
        <f>VLOOKUP(L520,Store_Dim!A:E,2,TRUE)</f>
        <v>Mann-Austin</v>
      </c>
      <c r="N520" t="str">
        <f>VLOOKUP(L520,Store_Dim!A:E,3,TRUE)</f>
        <v>East</v>
      </c>
      <c r="O520" t="str">
        <f>VLOOKUP(L520,Store_Dim!A:E,4,TRUE)</f>
        <v>Vasquezborough</v>
      </c>
      <c r="P520" t="str">
        <f>VLOOKUP(L520,Store_Dim!A:E,5,TRUE)</f>
        <v>Online</v>
      </c>
      <c r="Q520" t="s">
        <v>1804</v>
      </c>
      <c r="R520">
        <v>3</v>
      </c>
      <c r="S520" s="7">
        <v>1.0000000000000009E-2</v>
      </c>
      <c r="T520" s="11">
        <f t="shared" si="8"/>
        <v>268.76</v>
      </c>
      <c r="U520" s="11">
        <v>798.21719999999993</v>
      </c>
    </row>
    <row r="521" spans="1:21" x14ac:dyDescent="0.25">
      <c r="A521" t="s">
        <v>2323</v>
      </c>
      <c r="B521" s="9">
        <v>45495</v>
      </c>
      <c r="C521">
        <v>7</v>
      </c>
      <c r="D521">
        <v>2024</v>
      </c>
      <c r="E521" t="s">
        <v>740</v>
      </c>
      <c r="F521" t="str">
        <f>VLOOKUP(E521,Customer_Dim!A:F,4,TRUE)</f>
        <v>Male</v>
      </c>
      <c r="G521">
        <f>VLOOKUP(E521,Customer_Dim!A:F,3,TRUE)</f>
        <v>59</v>
      </c>
      <c r="H521" t="s">
        <v>1702</v>
      </c>
      <c r="I521" t="str">
        <f>VLOOKUP(H521,Product_Dim!A:C,2,TRUE)</f>
        <v>Sports Wrist Sweatbands</v>
      </c>
      <c r="J521" t="str">
        <f>VLOOKUP(H521,Product_Dim!A:C,3,TRUE)</f>
        <v>Sports</v>
      </c>
      <c r="K521" t="str">
        <f>VLOOKUP(H521,Product_Dim!A:D,4,TRUE)</f>
        <v>Accessories</v>
      </c>
      <c r="L521" t="s">
        <v>1730</v>
      </c>
      <c r="M521" t="str">
        <f>VLOOKUP(L521,Store_Dim!A:E,2,TRUE)</f>
        <v>Rivera-Warner</v>
      </c>
      <c r="N521" t="str">
        <f>VLOOKUP(L521,Store_Dim!A:E,3,TRUE)</f>
        <v>East</v>
      </c>
      <c r="O521" t="str">
        <f>VLOOKUP(L521,Store_Dim!A:E,4,TRUE)</f>
        <v>Washingtonfurt</v>
      </c>
      <c r="P521" t="str">
        <f>VLOOKUP(L521,Store_Dim!A:E,5,TRUE)</f>
        <v>Flagship</v>
      </c>
      <c r="Q521" t="s">
        <v>1807</v>
      </c>
      <c r="R521">
        <v>4</v>
      </c>
      <c r="S521" s="7">
        <v>0.21999999999999997</v>
      </c>
      <c r="T521" s="11">
        <f t="shared" si="8"/>
        <v>370.09000000000003</v>
      </c>
      <c r="U521" s="11">
        <v>1154.6808000000001</v>
      </c>
    </row>
    <row r="522" spans="1:21" hidden="1" x14ac:dyDescent="0.25">
      <c r="A522" t="s">
        <v>2324</v>
      </c>
      <c r="B522" s="9">
        <v>45229</v>
      </c>
      <c r="C522">
        <v>10</v>
      </c>
      <c r="D522">
        <v>2023</v>
      </c>
      <c r="E522" t="s">
        <v>800</v>
      </c>
      <c r="F522" t="str">
        <f>VLOOKUP(E522,Customer_Dim!A:F,4,TRUE)</f>
        <v>Male</v>
      </c>
      <c r="G522">
        <f>VLOOKUP(E522,Customer_Dim!A:F,3,TRUE)</f>
        <v>32</v>
      </c>
      <c r="H522" t="s">
        <v>1682</v>
      </c>
      <c r="I522" t="str">
        <f>VLOOKUP(H522,Product_Dim!A:C,2,TRUE)</f>
        <v>Essential Oil Diffuser</v>
      </c>
      <c r="J522" t="str">
        <f>VLOOKUP(H522,Product_Dim!A:C,3,TRUE)</f>
        <v>Home</v>
      </c>
      <c r="K522" t="str">
        <f>VLOOKUP(H522,Product_Dim!A:D,4,TRUE)</f>
        <v>Decor</v>
      </c>
      <c r="L522" t="s">
        <v>1754</v>
      </c>
      <c r="M522" t="str">
        <f>VLOOKUP(L522,Store_Dim!A:E,2,TRUE)</f>
        <v>Mann-Austin</v>
      </c>
      <c r="N522" t="str">
        <f>VLOOKUP(L522,Store_Dim!A:E,3,TRUE)</f>
        <v>East</v>
      </c>
      <c r="O522" t="str">
        <f>VLOOKUP(L522,Store_Dim!A:E,4,TRUE)</f>
        <v>Vasquezborough</v>
      </c>
      <c r="P522" t="str">
        <f>VLOOKUP(L522,Store_Dim!A:E,5,TRUE)</f>
        <v>Online</v>
      </c>
      <c r="Q522" t="s">
        <v>1804</v>
      </c>
      <c r="R522">
        <v>3</v>
      </c>
      <c r="S522" s="7">
        <v>0.1100000000000001</v>
      </c>
      <c r="T522" s="11">
        <f t="shared" si="8"/>
        <v>679.22000000000014</v>
      </c>
      <c r="U522" s="11">
        <v>1813.5174000000002</v>
      </c>
    </row>
    <row r="523" spans="1:21" x14ac:dyDescent="0.25">
      <c r="A523" t="s">
        <v>2325</v>
      </c>
      <c r="B523" s="9">
        <v>45433</v>
      </c>
      <c r="C523">
        <v>5</v>
      </c>
      <c r="D523">
        <v>2024</v>
      </c>
      <c r="E523" t="s">
        <v>1150</v>
      </c>
      <c r="F523" t="str">
        <f>VLOOKUP(E523,Customer_Dim!A:F,4,TRUE)</f>
        <v>Female</v>
      </c>
      <c r="G523">
        <f>VLOOKUP(E523,Customer_Dim!A:F,3,TRUE)</f>
        <v>37</v>
      </c>
      <c r="H523" t="s">
        <v>1672</v>
      </c>
      <c r="I523" t="str">
        <f>VLOOKUP(H523,Product_Dim!A:C,2,TRUE)</f>
        <v>Shin Guards – Adult</v>
      </c>
      <c r="J523" t="str">
        <f>VLOOKUP(H523,Product_Dim!A:C,3,TRUE)</f>
        <v>Sports</v>
      </c>
      <c r="K523" t="str">
        <f>VLOOKUP(H523,Product_Dim!A:D,4,TRUE)</f>
        <v>Team Sports</v>
      </c>
      <c r="L523" t="s">
        <v>1730</v>
      </c>
      <c r="M523" t="str">
        <f>VLOOKUP(L523,Store_Dim!A:E,2,TRUE)</f>
        <v>Rivera-Warner</v>
      </c>
      <c r="N523" t="str">
        <f>VLOOKUP(L523,Store_Dim!A:E,3,TRUE)</f>
        <v>East</v>
      </c>
      <c r="O523" t="str">
        <f>VLOOKUP(L523,Store_Dim!A:E,4,TRUE)</f>
        <v>Washingtonfurt</v>
      </c>
      <c r="P523" t="str">
        <f>VLOOKUP(L523,Store_Dim!A:E,5,TRUE)</f>
        <v>Flagship</v>
      </c>
      <c r="Q523" t="s">
        <v>1807</v>
      </c>
      <c r="R523">
        <v>3</v>
      </c>
      <c r="S523" s="7">
        <v>9.9999999999999978E-2</v>
      </c>
      <c r="T523" s="11">
        <f t="shared" si="8"/>
        <v>780.68999999999994</v>
      </c>
      <c r="U523" s="11">
        <v>2107.8629999999998</v>
      </c>
    </row>
    <row r="524" spans="1:21" hidden="1" x14ac:dyDescent="0.25">
      <c r="A524" t="s">
        <v>2326</v>
      </c>
      <c r="B524" s="9">
        <v>45766</v>
      </c>
      <c r="C524">
        <v>4</v>
      </c>
      <c r="D524">
        <v>2025</v>
      </c>
      <c r="E524" t="s">
        <v>823</v>
      </c>
      <c r="F524" t="str">
        <f>VLOOKUP(E524,Customer_Dim!A:F,4,TRUE)</f>
        <v>Female</v>
      </c>
      <c r="G524">
        <f>VLOOKUP(E524,Customer_Dim!A:F,3,TRUE)</f>
        <v>27</v>
      </c>
      <c r="H524" t="s">
        <v>1610</v>
      </c>
      <c r="I524" t="str">
        <f>VLOOKUP(H524,Product_Dim!A:C,2,TRUE)</f>
        <v>Smart Home WiFi Camera</v>
      </c>
      <c r="J524" t="str">
        <f>VLOOKUP(H524,Product_Dim!A:C,3,TRUE)</f>
        <v>Electronics</v>
      </c>
      <c r="K524" t="str">
        <f>VLOOKUP(H524,Product_Dim!A:D,4,TRUE)</f>
        <v>Accessories</v>
      </c>
      <c r="L524" t="s">
        <v>1739</v>
      </c>
      <c r="M524" t="str">
        <f>VLOOKUP(L524,Store_Dim!A:E,2,TRUE)</f>
        <v>Mann-Austin</v>
      </c>
      <c r="N524" t="str">
        <f>VLOOKUP(L524,Store_Dim!A:E,3,TRUE)</f>
        <v>East</v>
      </c>
      <c r="O524" t="str">
        <f>VLOOKUP(L524,Store_Dim!A:E,4,TRUE)</f>
        <v>Vasquezborough</v>
      </c>
      <c r="P524" t="str">
        <f>VLOOKUP(L524,Store_Dim!A:E,5,TRUE)</f>
        <v>Online</v>
      </c>
      <c r="Q524" t="s">
        <v>1804</v>
      </c>
      <c r="R524">
        <v>2</v>
      </c>
      <c r="S524" s="7">
        <v>0.17999999999999983</v>
      </c>
      <c r="T524" s="11">
        <f t="shared" si="8"/>
        <v>42.969999999999992</v>
      </c>
      <c r="U524" s="11">
        <v>70.470799999999997</v>
      </c>
    </row>
    <row r="525" spans="1:21" x14ac:dyDescent="0.25">
      <c r="A525" t="s">
        <v>2327</v>
      </c>
      <c r="B525" s="9">
        <v>45639</v>
      </c>
      <c r="C525">
        <v>12</v>
      </c>
      <c r="D525">
        <v>2024</v>
      </c>
      <c r="E525" t="s">
        <v>897</v>
      </c>
      <c r="F525" t="str">
        <f>VLOOKUP(E525,Customer_Dim!A:F,4,TRUE)</f>
        <v>Male</v>
      </c>
      <c r="G525">
        <f>VLOOKUP(E525,Customer_Dim!A:F,3,TRUE)</f>
        <v>22</v>
      </c>
      <c r="H525" t="s">
        <v>1690</v>
      </c>
      <c r="I525" t="str">
        <f>VLOOKUP(H525,Product_Dim!A:C,2,TRUE)</f>
        <v>Fitness Resistance Bands</v>
      </c>
      <c r="J525" t="str">
        <f>VLOOKUP(H525,Product_Dim!A:C,3,TRUE)</f>
        <v>Sports</v>
      </c>
      <c r="K525" t="str">
        <f>VLOOKUP(H525,Product_Dim!A:D,4,TRUE)</f>
        <v>Fitness</v>
      </c>
      <c r="L525" t="s">
        <v>1730</v>
      </c>
      <c r="M525" t="str">
        <f>VLOOKUP(L525,Store_Dim!A:E,2,TRUE)</f>
        <v>Rivera-Warner</v>
      </c>
      <c r="N525" t="str">
        <f>VLOOKUP(L525,Store_Dim!A:E,3,TRUE)</f>
        <v>East</v>
      </c>
      <c r="O525" t="str">
        <f>VLOOKUP(L525,Store_Dim!A:E,4,TRUE)</f>
        <v>Washingtonfurt</v>
      </c>
      <c r="P525" t="str">
        <f>VLOOKUP(L525,Store_Dim!A:E,5,TRUE)</f>
        <v>Flagship</v>
      </c>
      <c r="Q525" t="s">
        <v>1804</v>
      </c>
      <c r="R525">
        <v>4</v>
      </c>
      <c r="S525" s="7">
        <v>7.0000000000000062E-2</v>
      </c>
      <c r="T525" s="11">
        <f t="shared" si="8"/>
        <v>854.37000000000012</v>
      </c>
      <c r="U525" s="11">
        <v>3178.2564000000002</v>
      </c>
    </row>
    <row r="526" spans="1:21" hidden="1" x14ac:dyDescent="0.25">
      <c r="A526" t="s">
        <v>2328</v>
      </c>
      <c r="B526" s="9">
        <v>45774</v>
      </c>
      <c r="C526">
        <v>4</v>
      </c>
      <c r="D526">
        <v>2025</v>
      </c>
      <c r="E526" t="s">
        <v>348</v>
      </c>
      <c r="F526" t="str">
        <f>VLOOKUP(E526,Customer_Dim!A:F,4,TRUE)</f>
        <v>Female</v>
      </c>
      <c r="G526">
        <f>VLOOKUP(E526,Customer_Dim!A:F,3,TRUE)</f>
        <v>53</v>
      </c>
      <c r="H526" t="s">
        <v>1574</v>
      </c>
      <c r="I526" t="str">
        <f>VLOOKUP(H526,Product_Dim!A:C,2,TRUE)</f>
        <v>Foldable Camping Chair</v>
      </c>
      <c r="J526" t="str">
        <f>VLOOKUP(H526,Product_Dim!A:C,3,TRUE)</f>
        <v>Sports</v>
      </c>
      <c r="K526" t="str">
        <f>VLOOKUP(H526,Product_Dim!A:D,4,TRUE)</f>
        <v>Outdoor</v>
      </c>
      <c r="L526" t="s">
        <v>1782</v>
      </c>
      <c r="M526" t="str">
        <f>VLOOKUP(L526,Store_Dim!A:E,2,TRUE)</f>
        <v>Frederick-Wright</v>
      </c>
      <c r="N526" t="str">
        <f>VLOOKUP(L526,Store_Dim!A:E,3,TRUE)</f>
        <v>West</v>
      </c>
      <c r="O526" t="str">
        <f>VLOOKUP(L526,Store_Dim!A:E,4,TRUE)</f>
        <v>New Jimmymouth</v>
      </c>
      <c r="P526" t="str">
        <f>VLOOKUP(L526,Store_Dim!A:E,5,TRUE)</f>
        <v>Flagship</v>
      </c>
      <c r="Q526" t="s">
        <v>1807</v>
      </c>
      <c r="R526">
        <v>2</v>
      </c>
      <c r="S526" s="7">
        <v>6.0000000000000053E-2</v>
      </c>
      <c r="T526" s="11">
        <f t="shared" si="8"/>
        <v>409.52</v>
      </c>
      <c r="U526" s="11">
        <v>769.8975999999999</v>
      </c>
    </row>
    <row r="527" spans="1:21" x14ac:dyDescent="0.25">
      <c r="A527" t="s">
        <v>2329</v>
      </c>
      <c r="B527" s="9">
        <v>45569</v>
      </c>
      <c r="C527">
        <v>10</v>
      </c>
      <c r="D527">
        <v>2024</v>
      </c>
      <c r="E527" t="s">
        <v>539</v>
      </c>
      <c r="F527" t="str">
        <f>VLOOKUP(E527,Customer_Dim!A:F,4,TRUE)</f>
        <v>Female</v>
      </c>
      <c r="G527">
        <f>VLOOKUP(E527,Customer_Dim!A:F,3,TRUE)</f>
        <v>39</v>
      </c>
      <c r="H527" t="s">
        <v>1674</v>
      </c>
      <c r="I527" t="str">
        <f>VLOOKUP(H527,Product_Dim!A:C,2,TRUE)</f>
        <v>Bluetooth Car Audio System</v>
      </c>
      <c r="J527" t="str">
        <f>VLOOKUP(H527,Product_Dim!A:C,3,TRUE)</f>
        <v>Electronics</v>
      </c>
      <c r="K527" t="str">
        <f>VLOOKUP(H527,Product_Dim!A:D,4,TRUE)</f>
        <v>Audio</v>
      </c>
      <c r="L527" t="s">
        <v>1767</v>
      </c>
      <c r="M527" t="str">
        <f>VLOOKUP(L527,Store_Dim!A:E,2,TRUE)</f>
        <v>Martinez, Adkins and Johnson</v>
      </c>
      <c r="N527" t="str">
        <f>VLOOKUP(L527,Store_Dim!A:E,3,TRUE)</f>
        <v>North</v>
      </c>
      <c r="O527" t="str">
        <f>VLOOKUP(L527,Store_Dim!A:E,4,TRUE)</f>
        <v>Danielmouth</v>
      </c>
      <c r="P527" t="str">
        <f>VLOOKUP(L527,Store_Dim!A:E,5,TRUE)</f>
        <v>Flagship</v>
      </c>
      <c r="Q527" t="s">
        <v>1802</v>
      </c>
      <c r="R527">
        <v>2</v>
      </c>
      <c r="S527" s="7">
        <v>0.20999999999999996</v>
      </c>
      <c r="T527" s="11">
        <f t="shared" si="8"/>
        <v>407.46</v>
      </c>
      <c r="U527" s="11">
        <v>643.78679999999997</v>
      </c>
    </row>
    <row r="528" spans="1:21" hidden="1" x14ac:dyDescent="0.25">
      <c r="A528" t="s">
        <v>2330</v>
      </c>
      <c r="B528" s="9">
        <v>45856</v>
      </c>
      <c r="C528">
        <v>7</v>
      </c>
      <c r="D528">
        <v>2025</v>
      </c>
      <c r="E528" t="s">
        <v>726</v>
      </c>
      <c r="F528" t="str">
        <f>VLOOKUP(E528,Customer_Dim!A:F,4,TRUE)</f>
        <v>Female</v>
      </c>
      <c r="G528">
        <f>VLOOKUP(E528,Customer_Dim!A:F,3,TRUE)</f>
        <v>52</v>
      </c>
      <c r="H528" t="s">
        <v>1531</v>
      </c>
      <c r="I528" t="str">
        <f>VLOOKUP(H528,Product_Dim!A:C,2,TRUE)</f>
        <v>Portable Power Bank</v>
      </c>
      <c r="J528" t="str">
        <f>VLOOKUP(H528,Product_Dim!A:C,3,TRUE)</f>
        <v>Electronics</v>
      </c>
      <c r="K528" t="str">
        <f>VLOOKUP(H528,Product_Dim!A:D,4,TRUE)</f>
        <v>Mobile</v>
      </c>
      <c r="L528" t="s">
        <v>1760</v>
      </c>
      <c r="M528" t="str">
        <f>VLOOKUP(L528,Store_Dim!A:E,2,TRUE)</f>
        <v>Mann-Austin</v>
      </c>
      <c r="N528" t="str">
        <f>VLOOKUP(L528,Store_Dim!A:E,3,TRUE)</f>
        <v>East</v>
      </c>
      <c r="O528" t="str">
        <f>VLOOKUP(L528,Store_Dim!A:E,4,TRUE)</f>
        <v>Vasquezborough</v>
      </c>
      <c r="P528" t="str">
        <f>VLOOKUP(L528,Store_Dim!A:E,5,TRUE)</f>
        <v>Online</v>
      </c>
      <c r="Q528" t="s">
        <v>1804</v>
      </c>
      <c r="R528">
        <v>1</v>
      </c>
      <c r="S528" s="7">
        <v>0.28000000000000003</v>
      </c>
      <c r="T528" s="11">
        <f t="shared" si="8"/>
        <v>728.84</v>
      </c>
      <c r="U528" s="11">
        <v>524.76480000000004</v>
      </c>
    </row>
    <row r="529" spans="1:21" x14ac:dyDescent="0.25">
      <c r="A529" t="s">
        <v>2331</v>
      </c>
      <c r="B529" s="9">
        <v>45362</v>
      </c>
      <c r="C529">
        <v>3</v>
      </c>
      <c r="D529">
        <v>2024</v>
      </c>
      <c r="E529" t="s">
        <v>1381</v>
      </c>
      <c r="F529" t="str">
        <f>VLOOKUP(E529,Customer_Dim!A:F,4,TRUE)</f>
        <v>Female</v>
      </c>
      <c r="G529">
        <f>VLOOKUP(E529,Customer_Dim!A:F,3,TRUE)</f>
        <v>62</v>
      </c>
      <c r="H529" t="s">
        <v>1682</v>
      </c>
      <c r="I529" t="str">
        <f>VLOOKUP(H529,Product_Dim!A:C,2,TRUE)</f>
        <v>Essential Oil Diffuser</v>
      </c>
      <c r="J529" t="str">
        <f>VLOOKUP(H529,Product_Dim!A:C,3,TRUE)</f>
        <v>Home</v>
      </c>
      <c r="K529" t="str">
        <f>VLOOKUP(H529,Product_Dim!A:D,4,TRUE)</f>
        <v>Decor</v>
      </c>
      <c r="L529" t="s">
        <v>1754</v>
      </c>
      <c r="M529" t="str">
        <f>VLOOKUP(L529,Store_Dim!A:E,2,TRUE)</f>
        <v>Mann-Austin</v>
      </c>
      <c r="N529" t="str">
        <f>VLOOKUP(L529,Store_Dim!A:E,3,TRUE)</f>
        <v>East</v>
      </c>
      <c r="O529" t="str">
        <f>VLOOKUP(L529,Store_Dim!A:E,4,TRUE)</f>
        <v>Vasquezborough</v>
      </c>
      <c r="P529" t="str">
        <f>VLOOKUP(L529,Store_Dim!A:E,5,TRUE)</f>
        <v>Online</v>
      </c>
      <c r="Q529" t="s">
        <v>1804</v>
      </c>
      <c r="R529">
        <v>4</v>
      </c>
      <c r="S529" s="7">
        <v>7.999999999999996E-2</v>
      </c>
      <c r="T529" s="11">
        <f t="shared" si="8"/>
        <v>467.23999999999995</v>
      </c>
      <c r="U529" s="11">
        <v>1719.4431999999999</v>
      </c>
    </row>
    <row r="530" spans="1:21" x14ac:dyDescent="0.25">
      <c r="A530" t="s">
        <v>2332</v>
      </c>
      <c r="B530" s="9">
        <v>45457</v>
      </c>
      <c r="C530">
        <v>6</v>
      </c>
      <c r="D530">
        <v>2024</v>
      </c>
      <c r="E530" t="s">
        <v>324</v>
      </c>
      <c r="F530" t="str">
        <f>VLOOKUP(E530,Customer_Dim!A:F,4,TRUE)</f>
        <v>Female</v>
      </c>
      <c r="G530">
        <f>VLOOKUP(E530,Customer_Dim!A:F,3,TRUE)</f>
        <v>44</v>
      </c>
      <c r="H530" t="s">
        <v>1546</v>
      </c>
      <c r="I530" t="str">
        <f>VLOOKUP(H530,Product_Dim!A:C,2,TRUE)</f>
        <v>Men's Graphic T-Shirt</v>
      </c>
      <c r="J530" t="str">
        <f>VLOOKUP(H530,Product_Dim!A:C,3,TRUE)</f>
        <v>Clothing</v>
      </c>
      <c r="K530" t="str">
        <f>VLOOKUP(H530,Product_Dim!A:D,4,TRUE)</f>
        <v>Tops</v>
      </c>
      <c r="L530" t="s">
        <v>1770</v>
      </c>
      <c r="M530" t="str">
        <f>VLOOKUP(L530,Store_Dim!A:E,2,TRUE)</f>
        <v>Martinez, Adkins and Johnson</v>
      </c>
      <c r="N530" t="str">
        <f>VLOOKUP(L530,Store_Dim!A:E,3,TRUE)</f>
        <v>North</v>
      </c>
      <c r="O530" t="str">
        <f>VLOOKUP(L530,Store_Dim!A:E,4,TRUE)</f>
        <v>Danielmouth</v>
      </c>
      <c r="P530" t="str">
        <f>VLOOKUP(L530,Store_Dim!A:E,5,TRUE)</f>
        <v>Flagship</v>
      </c>
      <c r="Q530" t="s">
        <v>1804</v>
      </c>
      <c r="R530">
        <v>1</v>
      </c>
      <c r="S530" s="7">
        <v>0.13</v>
      </c>
      <c r="T530" s="11">
        <f t="shared" si="8"/>
        <v>57.939999999999984</v>
      </c>
      <c r="U530" s="11">
        <v>50.407799999999988</v>
      </c>
    </row>
    <row r="531" spans="1:21" x14ac:dyDescent="0.25">
      <c r="A531" t="s">
        <v>2333</v>
      </c>
      <c r="B531" s="9">
        <v>45338</v>
      </c>
      <c r="C531">
        <v>2</v>
      </c>
      <c r="D531">
        <v>2024</v>
      </c>
      <c r="E531" t="s">
        <v>1066</v>
      </c>
      <c r="F531" t="str">
        <f>VLOOKUP(E531,Customer_Dim!A:F,4,TRUE)</f>
        <v>Male</v>
      </c>
      <c r="G531">
        <f>VLOOKUP(E531,Customer_Dim!A:F,3,TRUE)</f>
        <v>39</v>
      </c>
      <c r="H531" t="s">
        <v>1624</v>
      </c>
      <c r="I531" t="str">
        <f>VLOOKUP(H531,Product_Dim!A:C,2,TRUE)</f>
        <v>Men's Roll-On Perfume</v>
      </c>
      <c r="J531" t="str">
        <f>VLOOKUP(H531,Product_Dim!A:C,3,TRUE)</f>
        <v>Beauty</v>
      </c>
      <c r="K531" t="str">
        <f>VLOOKUP(H531,Product_Dim!A:D,4,TRUE)</f>
        <v>Fragrance</v>
      </c>
      <c r="L531" t="s">
        <v>1785</v>
      </c>
      <c r="M531" t="str">
        <f>VLOOKUP(L531,Store_Dim!A:E,2,TRUE)</f>
        <v>Holloway Ltd</v>
      </c>
      <c r="N531" t="str">
        <f>VLOOKUP(L531,Store_Dim!A:E,3,TRUE)</f>
        <v>North</v>
      </c>
      <c r="O531" t="str">
        <f>VLOOKUP(L531,Store_Dim!A:E,4,TRUE)</f>
        <v>Bensonhaven</v>
      </c>
      <c r="P531" t="str">
        <f>VLOOKUP(L531,Store_Dim!A:E,5,TRUE)</f>
        <v>Flagship</v>
      </c>
      <c r="Q531" t="s">
        <v>1802</v>
      </c>
      <c r="R531">
        <v>1</v>
      </c>
      <c r="S531" s="7">
        <v>0.21999999999999997</v>
      </c>
      <c r="T531" s="11">
        <f t="shared" si="8"/>
        <v>540.1</v>
      </c>
      <c r="U531" s="11">
        <v>421.27800000000002</v>
      </c>
    </row>
    <row r="532" spans="1:21" x14ac:dyDescent="0.25">
      <c r="A532" t="s">
        <v>2334</v>
      </c>
      <c r="B532" s="9">
        <v>45552</v>
      </c>
      <c r="C532">
        <v>9</v>
      </c>
      <c r="D532">
        <v>2024</v>
      </c>
      <c r="E532" t="s">
        <v>275</v>
      </c>
      <c r="F532" t="str">
        <f>VLOOKUP(E532,Customer_Dim!A:F,4,TRUE)</f>
        <v>Male</v>
      </c>
      <c r="G532">
        <f>VLOOKUP(E532,Customer_Dim!A:F,3,TRUE)</f>
        <v>29</v>
      </c>
      <c r="H532" t="s">
        <v>1540</v>
      </c>
      <c r="I532" t="str">
        <f>VLOOKUP(H532,Product_Dim!A:C,2,TRUE)</f>
        <v>Decorative Lamp Shade</v>
      </c>
      <c r="J532" t="str">
        <f>VLOOKUP(H532,Product_Dim!A:C,3,TRUE)</f>
        <v>Home</v>
      </c>
      <c r="K532" t="str">
        <f>VLOOKUP(H532,Product_Dim!A:D,4,TRUE)</f>
        <v>Lighting</v>
      </c>
      <c r="L532" t="s">
        <v>1791</v>
      </c>
      <c r="M532" t="str">
        <f>VLOOKUP(L532,Store_Dim!A:E,2,TRUE)</f>
        <v>Mann-Austin</v>
      </c>
      <c r="N532" t="str">
        <f>VLOOKUP(L532,Store_Dim!A:E,3,TRUE)</f>
        <v>East</v>
      </c>
      <c r="O532" t="str">
        <f>VLOOKUP(L532,Store_Dim!A:E,4,TRUE)</f>
        <v>Vasquezborough</v>
      </c>
      <c r="P532" t="str">
        <f>VLOOKUP(L532,Store_Dim!A:E,5,TRUE)</f>
        <v>Online</v>
      </c>
      <c r="Q532" t="s">
        <v>1807</v>
      </c>
      <c r="R532">
        <v>4</v>
      </c>
      <c r="S532" s="7">
        <v>0.15000000000000002</v>
      </c>
      <c r="T532" s="11">
        <f t="shared" si="8"/>
        <v>816.28</v>
      </c>
      <c r="U532" s="11">
        <v>2775.3519999999999</v>
      </c>
    </row>
    <row r="533" spans="1:21" hidden="1" x14ac:dyDescent="0.25">
      <c r="A533" t="s">
        <v>2335</v>
      </c>
      <c r="B533" s="9">
        <v>45895</v>
      </c>
      <c r="C533">
        <v>8</v>
      </c>
      <c r="D533">
        <v>2025</v>
      </c>
      <c r="E533" t="s">
        <v>580</v>
      </c>
      <c r="F533" t="str">
        <f>VLOOKUP(E533,Customer_Dim!A:F,4,TRUE)</f>
        <v>Female</v>
      </c>
      <c r="G533">
        <f>VLOOKUP(E533,Customer_Dim!A:F,3,TRUE)</f>
        <v>33</v>
      </c>
      <c r="H533" t="s">
        <v>1610</v>
      </c>
      <c r="I533" t="str">
        <f>VLOOKUP(H533,Product_Dim!A:C,2,TRUE)</f>
        <v>Smart Home WiFi Camera</v>
      </c>
      <c r="J533" t="str">
        <f>VLOOKUP(H533,Product_Dim!A:C,3,TRUE)</f>
        <v>Electronics</v>
      </c>
      <c r="K533" t="str">
        <f>VLOOKUP(H533,Product_Dim!A:D,4,TRUE)</f>
        <v>Accessories</v>
      </c>
      <c r="L533" t="s">
        <v>1760</v>
      </c>
      <c r="M533" t="str">
        <f>VLOOKUP(L533,Store_Dim!A:E,2,TRUE)</f>
        <v>Mann-Austin</v>
      </c>
      <c r="N533" t="str">
        <f>VLOOKUP(L533,Store_Dim!A:E,3,TRUE)</f>
        <v>East</v>
      </c>
      <c r="O533" t="str">
        <f>VLOOKUP(L533,Store_Dim!A:E,4,TRUE)</f>
        <v>Vasquezborough</v>
      </c>
      <c r="P533" t="str">
        <f>VLOOKUP(L533,Store_Dim!A:E,5,TRUE)</f>
        <v>Online</v>
      </c>
      <c r="Q533" t="s">
        <v>1802</v>
      </c>
      <c r="R533">
        <v>4</v>
      </c>
      <c r="S533" s="7">
        <v>0.10999999999999999</v>
      </c>
      <c r="T533" s="11">
        <f t="shared" si="8"/>
        <v>727.49</v>
      </c>
      <c r="U533" s="11">
        <v>2589.8643999999999</v>
      </c>
    </row>
    <row r="534" spans="1:21" x14ac:dyDescent="0.25">
      <c r="A534" t="s">
        <v>2336</v>
      </c>
      <c r="B534" s="9">
        <v>45447</v>
      </c>
      <c r="C534">
        <v>6</v>
      </c>
      <c r="D534">
        <v>2024</v>
      </c>
      <c r="E534" t="s">
        <v>559</v>
      </c>
      <c r="F534" t="str">
        <f>VLOOKUP(E534,Customer_Dim!A:F,4,TRUE)</f>
        <v>Female</v>
      </c>
      <c r="G534">
        <f>VLOOKUP(E534,Customer_Dim!A:F,3,TRUE)</f>
        <v>44</v>
      </c>
      <c r="H534" t="s">
        <v>1698</v>
      </c>
      <c r="I534" t="str">
        <f>VLOOKUP(H534,Product_Dim!A:C,2,TRUE)</f>
        <v>Kitchen Cutting Board</v>
      </c>
      <c r="J534" t="str">
        <f>VLOOKUP(H534,Product_Dim!A:C,3,TRUE)</f>
        <v>Home</v>
      </c>
      <c r="K534" t="str">
        <f>VLOOKUP(H534,Product_Dim!A:D,4,TRUE)</f>
        <v>Kitchen</v>
      </c>
      <c r="L534" t="s">
        <v>1775</v>
      </c>
      <c r="M534" t="str">
        <f>VLOOKUP(L534,Store_Dim!A:E,2,TRUE)</f>
        <v>Martinez, Adkins and Johnson</v>
      </c>
      <c r="N534" t="str">
        <f>VLOOKUP(L534,Store_Dim!A:E,3,TRUE)</f>
        <v>North</v>
      </c>
      <c r="O534" t="str">
        <f>VLOOKUP(L534,Store_Dim!A:E,4,TRUE)</f>
        <v>Danielmouth</v>
      </c>
      <c r="P534" t="str">
        <f>VLOOKUP(L534,Store_Dim!A:E,5,TRUE)</f>
        <v>Flagship</v>
      </c>
      <c r="Q534" t="s">
        <v>1802</v>
      </c>
      <c r="R534">
        <v>4</v>
      </c>
      <c r="S534" s="7">
        <v>0.20999999999999996</v>
      </c>
      <c r="T534" s="11">
        <f t="shared" si="8"/>
        <v>817.92</v>
      </c>
      <c r="U534" s="11">
        <v>2584.6271999999999</v>
      </c>
    </row>
    <row r="535" spans="1:21" x14ac:dyDescent="0.25">
      <c r="A535" t="s">
        <v>2337</v>
      </c>
      <c r="B535" s="9">
        <v>45578</v>
      </c>
      <c r="C535">
        <v>10</v>
      </c>
      <c r="D535">
        <v>2024</v>
      </c>
      <c r="E535" t="s">
        <v>1009</v>
      </c>
      <c r="F535" t="str">
        <f>VLOOKUP(E535,Customer_Dim!A:F,4,TRUE)</f>
        <v>Male</v>
      </c>
      <c r="G535">
        <f>VLOOKUP(E535,Customer_Dim!A:F,3,TRUE)</f>
        <v>60</v>
      </c>
      <c r="H535" t="s">
        <v>1602</v>
      </c>
      <c r="I535" t="str">
        <f>VLOOKUP(H535,Product_Dim!A:C,2,TRUE)</f>
        <v>Sports Water Hydration Pack</v>
      </c>
      <c r="J535" t="str">
        <f>VLOOKUP(H535,Product_Dim!A:C,3,TRUE)</f>
        <v>Sports</v>
      </c>
      <c r="K535" t="str">
        <f>VLOOKUP(H535,Product_Dim!A:D,4,TRUE)</f>
        <v>Outdoor</v>
      </c>
      <c r="L535" t="s">
        <v>1757</v>
      </c>
      <c r="M535" t="str">
        <f>VLOOKUP(L535,Store_Dim!A:E,2,TRUE)</f>
        <v>Mann-Austin</v>
      </c>
      <c r="N535" t="str">
        <f>VLOOKUP(L535,Store_Dim!A:E,3,TRUE)</f>
        <v>East</v>
      </c>
      <c r="O535" t="str">
        <f>VLOOKUP(L535,Store_Dim!A:E,4,TRUE)</f>
        <v>Vasquezborough</v>
      </c>
      <c r="P535" t="str">
        <f>VLOOKUP(L535,Store_Dim!A:E,5,TRUE)</f>
        <v>Online</v>
      </c>
      <c r="Q535" t="s">
        <v>1807</v>
      </c>
      <c r="R535">
        <v>2</v>
      </c>
      <c r="S535" s="7">
        <v>6.9999999999999951E-2</v>
      </c>
      <c r="T535" s="11">
        <f t="shared" si="8"/>
        <v>358.45</v>
      </c>
      <c r="U535" s="11">
        <v>666.71699999999998</v>
      </c>
    </row>
    <row r="536" spans="1:21" hidden="1" x14ac:dyDescent="0.25">
      <c r="A536" t="s">
        <v>2338</v>
      </c>
      <c r="B536" s="9">
        <v>45697</v>
      </c>
      <c r="C536">
        <v>2</v>
      </c>
      <c r="D536">
        <v>2025</v>
      </c>
      <c r="E536" t="s">
        <v>648</v>
      </c>
      <c r="F536" t="str">
        <f>VLOOKUP(E536,Customer_Dim!A:F,4,TRUE)</f>
        <v>Female</v>
      </c>
      <c r="G536">
        <f>VLOOKUP(E536,Customer_Dim!A:F,3,TRUE)</f>
        <v>25</v>
      </c>
      <c r="H536" t="s">
        <v>1700</v>
      </c>
      <c r="I536" t="str">
        <f>VLOOKUP(H536,Product_Dim!A:C,2,TRUE)</f>
        <v>LED Bedside Lamp</v>
      </c>
      <c r="J536" t="str">
        <f>VLOOKUP(H536,Product_Dim!A:C,3,TRUE)</f>
        <v>Home</v>
      </c>
      <c r="K536" t="str">
        <f>VLOOKUP(H536,Product_Dim!A:D,4,TRUE)</f>
        <v>Lighting</v>
      </c>
      <c r="L536" t="s">
        <v>1764</v>
      </c>
      <c r="M536" t="str">
        <f>VLOOKUP(L536,Store_Dim!A:E,2,TRUE)</f>
        <v>Mann-Austin</v>
      </c>
      <c r="N536" t="str">
        <f>VLOOKUP(L536,Store_Dim!A:E,3,TRUE)</f>
        <v>East</v>
      </c>
      <c r="O536" t="str">
        <f>VLOOKUP(L536,Store_Dim!A:E,4,TRUE)</f>
        <v>Vasquezborough</v>
      </c>
      <c r="P536" t="str">
        <f>VLOOKUP(L536,Store_Dim!A:E,5,TRUE)</f>
        <v>Online</v>
      </c>
      <c r="Q536" t="s">
        <v>1807</v>
      </c>
      <c r="R536">
        <v>1</v>
      </c>
      <c r="S536" s="7">
        <v>0.30000000000000004</v>
      </c>
      <c r="T536" s="11">
        <f t="shared" si="8"/>
        <v>972.06</v>
      </c>
      <c r="U536" s="11">
        <v>680.44199999999989</v>
      </c>
    </row>
    <row r="537" spans="1:21" hidden="1" x14ac:dyDescent="0.25">
      <c r="A537" t="s">
        <v>2339</v>
      </c>
      <c r="B537" s="9">
        <v>45281</v>
      </c>
      <c r="C537">
        <v>12</v>
      </c>
      <c r="D537">
        <v>2023</v>
      </c>
      <c r="E537" t="s">
        <v>127</v>
      </c>
      <c r="F537" t="str">
        <f>VLOOKUP(E537,Customer_Dim!A:F,4,TRUE)</f>
        <v>Female</v>
      </c>
      <c r="G537">
        <f>VLOOKUP(E537,Customer_Dim!A:F,3,TRUE)</f>
        <v>48</v>
      </c>
      <c r="H537" t="s">
        <v>1558</v>
      </c>
      <c r="I537" t="str">
        <f>VLOOKUP(H537,Product_Dim!A:C,2,TRUE)</f>
        <v>Beard Grooming Kit</v>
      </c>
      <c r="J537" t="str">
        <f>VLOOKUP(H537,Product_Dim!A:C,3,TRUE)</f>
        <v>Beauty</v>
      </c>
      <c r="K537" t="str">
        <f>VLOOKUP(H537,Product_Dim!A:D,4,TRUE)</f>
        <v>Grooming</v>
      </c>
      <c r="L537" t="s">
        <v>1730</v>
      </c>
      <c r="M537" t="str">
        <f>VLOOKUP(L537,Store_Dim!A:E,2,TRUE)</f>
        <v>Rivera-Warner</v>
      </c>
      <c r="N537" t="str">
        <f>VLOOKUP(L537,Store_Dim!A:E,3,TRUE)</f>
        <v>East</v>
      </c>
      <c r="O537" t="str">
        <f>VLOOKUP(L537,Store_Dim!A:E,4,TRUE)</f>
        <v>Washingtonfurt</v>
      </c>
      <c r="P537" t="str">
        <f>VLOOKUP(L537,Store_Dim!A:E,5,TRUE)</f>
        <v>Flagship</v>
      </c>
      <c r="Q537" t="s">
        <v>1804</v>
      </c>
      <c r="R537">
        <v>1</v>
      </c>
      <c r="S537" s="7">
        <v>6.0000000000000053E-2</v>
      </c>
      <c r="T537" s="11">
        <f t="shared" si="8"/>
        <v>791.36</v>
      </c>
      <c r="U537" s="11">
        <v>743.87839999999994</v>
      </c>
    </row>
    <row r="538" spans="1:21" hidden="1" x14ac:dyDescent="0.25">
      <c r="A538" t="s">
        <v>2340</v>
      </c>
      <c r="B538" s="9">
        <v>45855</v>
      </c>
      <c r="C538">
        <v>7</v>
      </c>
      <c r="D538">
        <v>2025</v>
      </c>
      <c r="E538" t="s">
        <v>977</v>
      </c>
      <c r="F538" t="str">
        <f>VLOOKUP(E538,Customer_Dim!A:F,4,TRUE)</f>
        <v>Female</v>
      </c>
      <c r="G538">
        <f>VLOOKUP(E538,Customer_Dim!A:F,3,TRUE)</f>
        <v>53</v>
      </c>
      <c r="H538" t="s">
        <v>1654</v>
      </c>
      <c r="I538" t="str">
        <f>VLOOKUP(H538,Product_Dim!A:C,2,TRUE)</f>
        <v>Matte Lipstick Set</v>
      </c>
      <c r="J538" t="str">
        <f>VLOOKUP(H538,Product_Dim!A:C,3,TRUE)</f>
        <v>Beauty</v>
      </c>
      <c r="K538" t="str">
        <f>VLOOKUP(H538,Product_Dim!A:D,4,TRUE)</f>
        <v>Makeup</v>
      </c>
      <c r="L538" t="s">
        <v>1751</v>
      </c>
      <c r="M538" t="str">
        <f>VLOOKUP(L538,Store_Dim!A:E,2,TRUE)</f>
        <v>Mann-Austin</v>
      </c>
      <c r="N538" t="str">
        <f>VLOOKUP(L538,Store_Dim!A:E,3,TRUE)</f>
        <v>East</v>
      </c>
      <c r="O538" t="str">
        <f>VLOOKUP(L538,Store_Dim!A:E,4,TRUE)</f>
        <v>Vasquezborough</v>
      </c>
      <c r="P538" t="str">
        <f>VLOOKUP(L538,Store_Dim!A:E,5,TRUE)</f>
        <v>Online</v>
      </c>
      <c r="Q538" t="s">
        <v>1807</v>
      </c>
      <c r="R538">
        <v>4</v>
      </c>
      <c r="S538" s="7">
        <v>0.26</v>
      </c>
      <c r="T538" s="11">
        <f t="shared" si="8"/>
        <v>839.65</v>
      </c>
      <c r="U538" s="11">
        <v>2485.364</v>
      </c>
    </row>
    <row r="539" spans="1:21" hidden="1" x14ac:dyDescent="0.25">
      <c r="A539" t="s">
        <v>2341</v>
      </c>
      <c r="B539" s="9">
        <v>45793</v>
      </c>
      <c r="C539">
        <v>5</v>
      </c>
      <c r="D539">
        <v>2025</v>
      </c>
      <c r="E539" t="s">
        <v>805</v>
      </c>
      <c r="F539" t="str">
        <f>VLOOKUP(E539,Customer_Dim!A:F,4,TRUE)</f>
        <v>Male</v>
      </c>
      <c r="G539">
        <f>VLOOKUP(E539,Customer_Dim!A:F,3,TRUE)</f>
        <v>21</v>
      </c>
      <c r="H539" t="s">
        <v>1670</v>
      </c>
      <c r="I539" t="str">
        <f>VLOOKUP(H539,Product_Dim!A:C,2,TRUE)</f>
        <v>Professional Jump Rope</v>
      </c>
      <c r="J539" t="str">
        <f>VLOOKUP(H539,Product_Dim!A:C,3,TRUE)</f>
        <v>Sports</v>
      </c>
      <c r="K539" t="str">
        <f>VLOOKUP(H539,Product_Dim!A:D,4,TRUE)</f>
        <v>Fitness</v>
      </c>
      <c r="L539" t="s">
        <v>1739</v>
      </c>
      <c r="M539" t="str">
        <f>VLOOKUP(L539,Store_Dim!A:E,2,TRUE)</f>
        <v>Mann-Austin</v>
      </c>
      <c r="N539" t="str">
        <f>VLOOKUP(L539,Store_Dim!A:E,3,TRUE)</f>
        <v>East</v>
      </c>
      <c r="O539" t="str">
        <f>VLOOKUP(L539,Store_Dim!A:E,4,TRUE)</f>
        <v>Vasquezborough</v>
      </c>
      <c r="P539" t="str">
        <f>VLOOKUP(L539,Store_Dim!A:E,5,TRUE)</f>
        <v>Online</v>
      </c>
      <c r="Q539" t="s">
        <v>1807</v>
      </c>
      <c r="R539">
        <v>2</v>
      </c>
      <c r="S539" s="7">
        <v>0.10999999999999999</v>
      </c>
      <c r="T539" s="11">
        <f t="shared" si="8"/>
        <v>245.51999999999998</v>
      </c>
      <c r="U539" s="11">
        <v>437.0256</v>
      </c>
    </row>
    <row r="540" spans="1:21" hidden="1" x14ac:dyDescent="0.25">
      <c r="A540" t="s">
        <v>2342</v>
      </c>
      <c r="B540" s="9">
        <v>45881</v>
      </c>
      <c r="C540">
        <v>8</v>
      </c>
      <c r="D540">
        <v>2025</v>
      </c>
      <c r="E540" t="s">
        <v>1195</v>
      </c>
      <c r="F540" t="str">
        <f>VLOOKUP(E540,Customer_Dim!A:F,4,TRUE)</f>
        <v>Male</v>
      </c>
      <c r="G540">
        <f>VLOOKUP(E540,Customer_Dim!A:F,3,TRUE)</f>
        <v>53</v>
      </c>
      <c r="H540" t="s">
        <v>1690</v>
      </c>
      <c r="I540" t="str">
        <f>VLOOKUP(H540,Product_Dim!A:C,2,TRUE)</f>
        <v>Fitness Resistance Bands</v>
      </c>
      <c r="J540" t="str">
        <f>VLOOKUP(H540,Product_Dim!A:C,3,TRUE)</f>
        <v>Sports</v>
      </c>
      <c r="K540" t="str">
        <f>VLOOKUP(H540,Product_Dim!A:D,4,TRUE)</f>
        <v>Fitness</v>
      </c>
      <c r="L540" t="s">
        <v>1760</v>
      </c>
      <c r="M540" t="str">
        <f>VLOOKUP(L540,Store_Dim!A:E,2,TRUE)</f>
        <v>Mann-Austin</v>
      </c>
      <c r="N540" t="str">
        <f>VLOOKUP(L540,Store_Dim!A:E,3,TRUE)</f>
        <v>East</v>
      </c>
      <c r="O540" t="str">
        <f>VLOOKUP(L540,Store_Dim!A:E,4,TRUE)</f>
        <v>Vasquezborough</v>
      </c>
      <c r="P540" t="str">
        <f>VLOOKUP(L540,Store_Dim!A:E,5,TRUE)</f>
        <v>Online</v>
      </c>
      <c r="Q540" t="s">
        <v>1804</v>
      </c>
      <c r="R540">
        <v>3</v>
      </c>
      <c r="S540" s="7">
        <v>6.0000000000000053E-2</v>
      </c>
      <c r="T540" s="11">
        <f t="shared" si="8"/>
        <v>787.91</v>
      </c>
      <c r="U540" s="11">
        <v>2221.9061999999999</v>
      </c>
    </row>
    <row r="541" spans="1:21" hidden="1" x14ac:dyDescent="0.25">
      <c r="A541" t="s">
        <v>2343</v>
      </c>
      <c r="B541" s="9">
        <v>45890</v>
      </c>
      <c r="C541">
        <v>8</v>
      </c>
      <c r="D541">
        <v>2025</v>
      </c>
      <c r="E541" t="s">
        <v>196</v>
      </c>
      <c r="F541" t="str">
        <f>VLOOKUP(E541,Customer_Dim!A:F,4,TRUE)</f>
        <v>Female</v>
      </c>
      <c r="G541">
        <f>VLOOKUP(E541,Customer_Dim!A:F,3,TRUE)</f>
        <v>37</v>
      </c>
      <c r="H541" t="s">
        <v>1676</v>
      </c>
      <c r="I541" t="str">
        <f>VLOOKUP(H541,Product_Dim!A:C,2,TRUE)</f>
        <v>Women's Ankle Boots</v>
      </c>
      <c r="J541" t="str">
        <f>VLOOKUP(H541,Product_Dim!A:C,3,TRUE)</f>
        <v>Clothing</v>
      </c>
      <c r="K541" t="str">
        <f>VLOOKUP(H541,Product_Dim!A:D,4,TRUE)</f>
        <v>Footwear</v>
      </c>
      <c r="L541" t="s">
        <v>1747</v>
      </c>
      <c r="M541" t="str">
        <f>VLOOKUP(L541,Store_Dim!A:E,2,TRUE)</f>
        <v>Mann-Austin</v>
      </c>
      <c r="N541" t="str">
        <f>VLOOKUP(L541,Store_Dim!A:E,3,TRUE)</f>
        <v>East</v>
      </c>
      <c r="O541" t="str">
        <f>VLOOKUP(L541,Store_Dim!A:E,4,TRUE)</f>
        <v>Vasquezborough</v>
      </c>
      <c r="P541" t="str">
        <f>VLOOKUP(L541,Store_Dim!A:E,5,TRUE)</f>
        <v>Online</v>
      </c>
      <c r="Q541" t="s">
        <v>1802</v>
      </c>
      <c r="R541">
        <v>2</v>
      </c>
      <c r="S541" s="7">
        <v>0.21999999999999997</v>
      </c>
      <c r="T541" s="11">
        <f t="shared" si="8"/>
        <v>709.17</v>
      </c>
      <c r="U541" s="11">
        <v>1106.3052</v>
      </c>
    </row>
    <row r="542" spans="1:21" hidden="1" x14ac:dyDescent="0.25">
      <c r="A542" t="s">
        <v>2344</v>
      </c>
      <c r="B542" s="9">
        <v>45251</v>
      </c>
      <c r="C542">
        <v>11</v>
      </c>
      <c r="D542">
        <v>2023</v>
      </c>
      <c r="E542" t="s">
        <v>746</v>
      </c>
      <c r="F542" t="str">
        <f>VLOOKUP(E542,Customer_Dim!A:F,4,TRUE)</f>
        <v>Female</v>
      </c>
      <c r="G542">
        <f>VLOOKUP(E542,Customer_Dim!A:F,3,TRUE)</f>
        <v>28</v>
      </c>
      <c r="H542" t="s">
        <v>1708</v>
      </c>
      <c r="I542" t="str">
        <f>VLOOKUP(H542,Product_Dim!A:C,2,TRUE)</f>
        <v>Women's High Heels</v>
      </c>
      <c r="J542" t="str">
        <f>VLOOKUP(H542,Product_Dim!A:C,3,TRUE)</f>
        <v>Clothing</v>
      </c>
      <c r="K542" t="str">
        <f>VLOOKUP(H542,Product_Dim!A:D,4,TRUE)</f>
        <v>Footwear</v>
      </c>
      <c r="L542" t="s">
        <v>1757</v>
      </c>
      <c r="M542" t="str">
        <f>VLOOKUP(L542,Store_Dim!A:E,2,TRUE)</f>
        <v>Mann-Austin</v>
      </c>
      <c r="N542" t="str">
        <f>VLOOKUP(L542,Store_Dim!A:E,3,TRUE)</f>
        <v>East</v>
      </c>
      <c r="O542" t="str">
        <f>VLOOKUP(L542,Store_Dim!A:E,4,TRUE)</f>
        <v>Vasquezborough</v>
      </c>
      <c r="P542" t="str">
        <f>VLOOKUP(L542,Store_Dim!A:E,5,TRUE)</f>
        <v>Online</v>
      </c>
      <c r="Q542" t="s">
        <v>1802</v>
      </c>
      <c r="R542">
        <v>2</v>
      </c>
      <c r="S542" s="7">
        <v>0.13</v>
      </c>
      <c r="T542" s="11">
        <f t="shared" si="8"/>
        <v>533.91999999999996</v>
      </c>
      <c r="U542" s="11">
        <v>929.02079999999989</v>
      </c>
    </row>
    <row r="543" spans="1:21" hidden="1" x14ac:dyDescent="0.25">
      <c r="A543" t="s">
        <v>2345</v>
      </c>
      <c r="B543" s="9">
        <v>45695</v>
      </c>
      <c r="C543">
        <v>2</v>
      </c>
      <c r="D543">
        <v>2025</v>
      </c>
      <c r="E543" t="s">
        <v>1493</v>
      </c>
      <c r="F543" t="str">
        <f>VLOOKUP(E543,Customer_Dim!A:F,4,TRUE)</f>
        <v>Female</v>
      </c>
      <c r="G543">
        <f>VLOOKUP(E543,Customer_Dim!A:F,3,TRUE)</f>
        <v>59</v>
      </c>
      <c r="H543" t="s">
        <v>1610</v>
      </c>
      <c r="I543" t="str">
        <f>VLOOKUP(H543,Product_Dim!A:C,2,TRUE)</f>
        <v>Smart Home WiFi Camera</v>
      </c>
      <c r="J543" t="str">
        <f>VLOOKUP(H543,Product_Dim!A:C,3,TRUE)</f>
        <v>Electronics</v>
      </c>
      <c r="K543" t="str">
        <f>VLOOKUP(H543,Product_Dim!A:D,4,TRUE)</f>
        <v>Accessories</v>
      </c>
      <c r="L543" t="s">
        <v>1730</v>
      </c>
      <c r="M543" t="str">
        <f>VLOOKUP(L543,Store_Dim!A:E,2,TRUE)</f>
        <v>Rivera-Warner</v>
      </c>
      <c r="N543" t="str">
        <f>VLOOKUP(L543,Store_Dim!A:E,3,TRUE)</f>
        <v>East</v>
      </c>
      <c r="O543" t="str">
        <f>VLOOKUP(L543,Store_Dim!A:E,4,TRUE)</f>
        <v>Washingtonfurt</v>
      </c>
      <c r="P543" t="str">
        <f>VLOOKUP(L543,Store_Dim!A:E,5,TRUE)</f>
        <v>Flagship</v>
      </c>
      <c r="Q543" t="s">
        <v>1807</v>
      </c>
      <c r="R543">
        <v>1</v>
      </c>
      <c r="S543" s="7">
        <v>0.28000000000000003</v>
      </c>
      <c r="T543" s="11">
        <f t="shared" si="8"/>
        <v>878.84</v>
      </c>
      <c r="U543" s="11">
        <v>632.76480000000004</v>
      </c>
    </row>
    <row r="544" spans="1:21" hidden="1" x14ac:dyDescent="0.25">
      <c r="A544" t="s">
        <v>2346</v>
      </c>
      <c r="B544" s="9">
        <v>45287</v>
      </c>
      <c r="C544">
        <v>12</v>
      </c>
      <c r="D544">
        <v>2023</v>
      </c>
      <c r="E544" t="s">
        <v>657</v>
      </c>
      <c r="F544" t="str">
        <f>VLOOKUP(E544,Customer_Dim!A:F,4,TRUE)</f>
        <v>Male</v>
      </c>
      <c r="G544">
        <f>VLOOKUP(E544,Customer_Dim!A:F,3,TRUE)</f>
        <v>52</v>
      </c>
      <c r="H544" t="s">
        <v>1614</v>
      </c>
      <c r="I544" t="str">
        <f>VLOOKUP(H544,Product_Dim!A:C,2,TRUE)</f>
        <v>Adjustable Jump Rope</v>
      </c>
      <c r="J544" t="str">
        <f>VLOOKUP(H544,Product_Dim!A:C,3,TRUE)</f>
        <v>Sports</v>
      </c>
      <c r="K544" t="str">
        <f>VLOOKUP(H544,Product_Dim!A:D,4,TRUE)</f>
        <v>Fitness</v>
      </c>
      <c r="L544" t="s">
        <v>1782</v>
      </c>
      <c r="M544" t="str">
        <f>VLOOKUP(L544,Store_Dim!A:E,2,TRUE)</f>
        <v>Frederick-Wright</v>
      </c>
      <c r="N544" t="str">
        <f>VLOOKUP(L544,Store_Dim!A:E,3,TRUE)</f>
        <v>West</v>
      </c>
      <c r="O544" t="str">
        <f>VLOOKUP(L544,Store_Dim!A:E,4,TRUE)</f>
        <v>New Jimmymouth</v>
      </c>
      <c r="P544" t="str">
        <f>VLOOKUP(L544,Store_Dim!A:E,5,TRUE)</f>
        <v>Flagship</v>
      </c>
      <c r="Q544" t="s">
        <v>1802</v>
      </c>
      <c r="R544">
        <v>1</v>
      </c>
      <c r="S544" s="7">
        <v>0.14000000000000001</v>
      </c>
      <c r="T544" s="11">
        <f t="shared" si="8"/>
        <v>442.36</v>
      </c>
      <c r="U544" s="11">
        <v>380.42959999999999</v>
      </c>
    </row>
    <row r="545" spans="1:21" hidden="1" x14ac:dyDescent="0.25">
      <c r="A545" t="s">
        <v>2347</v>
      </c>
      <c r="B545" s="9">
        <v>45711</v>
      </c>
      <c r="C545">
        <v>2</v>
      </c>
      <c r="D545">
        <v>2025</v>
      </c>
      <c r="E545" t="s">
        <v>1033</v>
      </c>
      <c r="F545" t="str">
        <f>VLOOKUP(E545,Customer_Dim!A:F,4,TRUE)</f>
        <v>Female</v>
      </c>
      <c r="G545">
        <f>VLOOKUP(E545,Customer_Dim!A:F,3,TRUE)</f>
        <v>64</v>
      </c>
      <c r="H545" t="s">
        <v>1596</v>
      </c>
      <c r="I545" t="str">
        <f>VLOOKUP(H545,Product_Dim!A:C,2,TRUE)</f>
        <v>Bedroom Table Lamp</v>
      </c>
      <c r="J545" t="str">
        <f>VLOOKUP(H545,Product_Dim!A:C,3,TRUE)</f>
        <v>Home</v>
      </c>
      <c r="K545" t="str">
        <f>VLOOKUP(H545,Product_Dim!A:D,4,TRUE)</f>
        <v>Lighting</v>
      </c>
      <c r="L545" t="s">
        <v>1754</v>
      </c>
      <c r="M545" t="str">
        <f>VLOOKUP(L545,Store_Dim!A:E,2,TRUE)</f>
        <v>Mann-Austin</v>
      </c>
      <c r="N545" t="str">
        <f>VLOOKUP(L545,Store_Dim!A:E,3,TRUE)</f>
        <v>East</v>
      </c>
      <c r="O545" t="str">
        <f>VLOOKUP(L545,Store_Dim!A:E,4,TRUE)</f>
        <v>Vasquezborough</v>
      </c>
      <c r="P545" t="str">
        <f>VLOOKUP(L545,Store_Dim!A:E,5,TRUE)</f>
        <v>Online</v>
      </c>
      <c r="Q545" t="s">
        <v>1807</v>
      </c>
      <c r="R545">
        <v>1</v>
      </c>
      <c r="S545" s="7">
        <v>0.10999999999999999</v>
      </c>
      <c r="T545" s="11">
        <f t="shared" si="8"/>
        <v>763.34</v>
      </c>
      <c r="U545" s="11">
        <v>679.37260000000003</v>
      </c>
    </row>
    <row r="546" spans="1:21" hidden="1" x14ac:dyDescent="0.25">
      <c r="A546" t="s">
        <v>2348</v>
      </c>
      <c r="B546" s="9">
        <v>45842</v>
      </c>
      <c r="C546">
        <v>7</v>
      </c>
      <c r="D546">
        <v>2025</v>
      </c>
      <c r="E546" t="s">
        <v>545</v>
      </c>
      <c r="F546" t="str">
        <f>VLOOKUP(E546,Customer_Dim!A:F,4,TRUE)</f>
        <v>Female</v>
      </c>
      <c r="G546">
        <f>VLOOKUP(E546,Customer_Dim!A:F,3,TRUE)</f>
        <v>25</v>
      </c>
      <c r="H546" t="s">
        <v>1644</v>
      </c>
      <c r="I546" t="str">
        <f>VLOOKUP(H546,Product_Dim!A:C,2,TRUE)</f>
        <v>Men's Hair Styling Gel</v>
      </c>
      <c r="J546" t="str">
        <f>VLOOKUP(H546,Product_Dim!A:C,3,TRUE)</f>
        <v>Beauty</v>
      </c>
      <c r="K546" t="str">
        <f>VLOOKUP(H546,Product_Dim!A:D,4,TRUE)</f>
        <v>Haircare</v>
      </c>
      <c r="L546" t="s">
        <v>1788</v>
      </c>
      <c r="M546" t="str">
        <f>VLOOKUP(L546,Store_Dim!A:E,2,TRUE)</f>
        <v>Guerrero-Schmitt</v>
      </c>
      <c r="N546" t="str">
        <f>VLOOKUP(L546,Store_Dim!A:E,3,TRUE)</f>
        <v>East</v>
      </c>
      <c r="O546" t="str">
        <f>VLOOKUP(L546,Store_Dim!A:E,4,TRUE)</f>
        <v>East Stevechester</v>
      </c>
      <c r="P546" t="str">
        <f>VLOOKUP(L546,Store_Dim!A:E,5,TRUE)</f>
        <v>Flagship</v>
      </c>
      <c r="Q546" t="s">
        <v>1807</v>
      </c>
      <c r="R546">
        <v>3</v>
      </c>
      <c r="S546" s="7">
        <v>0.15000000000000013</v>
      </c>
      <c r="T546" s="11">
        <f t="shared" si="8"/>
        <v>178.22000000000003</v>
      </c>
      <c r="U546" s="11">
        <v>454.46100000000007</v>
      </c>
    </row>
    <row r="547" spans="1:21" hidden="1" x14ac:dyDescent="0.25">
      <c r="A547" t="s">
        <v>2349</v>
      </c>
      <c r="B547" s="9">
        <v>45255</v>
      </c>
      <c r="C547">
        <v>11</v>
      </c>
      <c r="D547">
        <v>2023</v>
      </c>
      <c r="E547" t="s">
        <v>358</v>
      </c>
      <c r="F547" t="str">
        <f>VLOOKUP(E547,Customer_Dim!A:F,4,TRUE)</f>
        <v>Male</v>
      </c>
      <c r="G547">
        <f>VLOOKUP(E547,Customer_Dim!A:F,3,TRUE)</f>
        <v>21</v>
      </c>
      <c r="H547" t="s">
        <v>1578</v>
      </c>
      <c r="I547" t="str">
        <f>VLOOKUP(H547,Product_Dim!A:C,2,TRUE)</f>
        <v>Wireless Bluetooth Speaker</v>
      </c>
      <c r="J547" t="str">
        <f>VLOOKUP(H547,Product_Dim!A:C,3,TRUE)</f>
        <v>Electronics</v>
      </c>
      <c r="K547" t="str">
        <f>VLOOKUP(H547,Product_Dim!A:D,4,TRUE)</f>
        <v>Audio</v>
      </c>
      <c r="L547" t="s">
        <v>1735</v>
      </c>
      <c r="M547" t="str">
        <f>VLOOKUP(L547,Store_Dim!A:E,2,TRUE)</f>
        <v>Martinez, Adkins and Johnson</v>
      </c>
      <c r="N547" t="str">
        <f>VLOOKUP(L547,Store_Dim!A:E,3,TRUE)</f>
        <v>North</v>
      </c>
      <c r="O547" t="str">
        <f>VLOOKUP(L547,Store_Dim!A:E,4,TRUE)</f>
        <v>Danielmouth</v>
      </c>
      <c r="P547" t="str">
        <f>VLOOKUP(L547,Store_Dim!A:E,5,TRUE)</f>
        <v>Flagship</v>
      </c>
      <c r="Q547" t="s">
        <v>1804</v>
      </c>
      <c r="R547">
        <v>4</v>
      </c>
      <c r="S547" s="7">
        <v>7.999999999999996E-2</v>
      </c>
      <c r="T547" s="11">
        <f t="shared" si="8"/>
        <v>90.32</v>
      </c>
      <c r="U547" s="11">
        <v>332.37759999999997</v>
      </c>
    </row>
    <row r="548" spans="1:21" hidden="1" x14ac:dyDescent="0.25">
      <c r="A548" t="s">
        <v>2350</v>
      </c>
      <c r="B548" s="9">
        <v>45695</v>
      </c>
      <c r="C548">
        <v>2</v>
      </c>
      <c r="D548">
        <v>2025</v>
      </c>
      <c r="E548" t="s">
        <v>1165</v>
      </c>
      <c r="F548" t="str">
        <f>VLOOKUP(E548,Customer_Dim!A:F,4,TRUE)</f>
        <v>Female</v>
      </c>
      <c r="G548">
        <f>VLOOKUP(E548,Customer_Dim!A:F,3,TRUE)</f>
        <v>44</v>
      </c>
      <c r="H548" t="s">
        <v>1546</v>
      </c>
      <c r="I548" t="str">
        <f>VLOOKUP(H548,Product_Dim!A:C,2,TRUE)</f>
        <v>Men's Graphic T-Shirt</v>
      </c>
      <c r="J548" t="str">
        <f>VLOOKUP(H548,Product_Dim!A:C,3,TRUE)</f>
        <v>Clothing</v>
      </c>
      <c r="K548" t="str">
        <f>VLOOKUP(H548,Product_Dim!A:D,4,TRUE)</f>
        <v>Tops</v>
      </c>
      <c r="L548" t="s">
        <v>1754</v>
      </c>
      <c r="M548" t="str">
        <f>VLOOKUP(L548,Store_Dim!A:E,2,TRUE)</f>
        <v>Mann-Austin</v>
      </c>
      <c r="N548" t="str">
        <f>VLOOKUP(L548,Store_Dim!A:E,3,TRUE)</f>
        <v>East</v>
      </c>
      <c r="O548" t="str">
        <f>VLOOKUP(L548,Store_Dim!A:E,4,TRUE)</f>
        <v>Vasquezborough</v>
      </c>
      <c r="P548" t="str">
        <f>VLOOKUP(L548,Store_Dim!A:E,5,TRUE)</f>
        <v>Online</v>
      </c>
      <c r="Q548" t="s">
        <v>1802</v>
      </c>
      <c r="R548">
        <v>3</v>
      </c>
      <c r="S548" s="7">
        <v>0</v>
      </c>
      <c r="T548" s="11">
        <f t="shared" si="8"/>
        <v>370.93</v>
      </c>
      <c r="U548" s="11">
        <v>1112.79</v>
      </c>
    </row>
    <row r="549" spans="1:21" hidden="1" x14ac:dyDescent="0.25">
      <c r="A549" t="s">
        <v>2351</v>
      </c>
      <c r="B549" s="9">
        <v>45281</v>
      </c>
      <c r="C549">
        <v>12</v>
      </c>
      <c r="D549">
        <v>2023</v>
      </c>
      <c r="E549" t="s">
        <v>173</v>
      </c>
      <c r="F549" t="str">
        <f>VLOOKUP(E549,Customer_Dim!A:F,4,TRUE)</f>
        <v>Female</v>
      </c>
      <c r="G549">
        <f>VLOOKUP(E549,Customer_Dim!A:F,3,TRUE)</f>
        <v>55</v>
      </c>
      <c r="H549" t="s">
        <v>1572</v>
      </c>
      <c r="I549" t="str">
        <f>VLOOKUP(H549,Product_Dim!A:C,2,TRUE)</f>
        <v>Men's Formal Shirt</v>
      </c>
      <c r="J549" t="str">
        <f>VLOOKUP(H549,Product_Dim!A:C,3,TRUE)</f>
        <v>Clothing</v>
      </c>
      <c r="K549" t="str">
        <f>VLOOKUP(H549,Product_Dim!A:D,4,TRUE)</f>
        <v>Tops</v>
      </c>
      <c r="L549" t="s">
        <v>1779</v>
      </c>
      <c r="M549" t="str">
        <f>VLOOKUP(L549,Store_Dim!A:E,2,TRUE)</f>
        <v>Shelton PLC</v>
      </c>
      <c r="N549" t="str">
        <f>VLOOKUP(L549,Store_Dim!A:E,3,TRUE)</f>
        <v>North</v>
      </c>
      <c r="O549" t="str">
        <f>VLOOKUP(L549,Store_Dim!A:E,4,TRUE)</f>
        <v>East Jenniferstad</v>
      </c>
      <c r="P549" t="str">
        <f>VLOOKUP(L549,Store_Dim!A:E,5,TRUE)</f>
        <v>Flagship</v>
      </c>
      <c r="Q549" t="s">
        <v>1804</v>
      </c>
      <c r="R549">
        <v>1</v>
      </c>
      <c r="S549" s="7">
        <v>0.1399999999999999</v>
      </c>
      <c r="T549" s="11">
        <f t="shared" si="8"/>
        <v>352.43</v>
      </c>
      <c r="U549" s="11">
        <v>303.08980000000003</v>
      </c>
    </row>
    <row r="550" spans="1:21" x14ac:dyDescent="0.25">
      <c r="A550" t="s">
        <v>2352</v>
      </c>
      <c r="B550" s="9">
        <v>45295</v>
      </c>
      <c r="C550">
        <v>1</v>
      </c>
      <c r="D550">
        <v>2024</v>
      </c>
      <c r="E550" t="s">
        <v>417</v>
      </c>
      <c r="F550" t="str">
        <f>VLOOKUP(E550,Customer_Dim!A:F,4,TRUE)</f>
        <v>Male</v>
      </c>
      <c r="G550">
        <f>VLOOKUP(E550,Customer_Dim!A:F,3,TRUE)</f>
        <v>40</v>
      </c>
      <c r="H550" t="s">
        <v>1550</v>
      </c>
      <c r="I550" t="str">
        <f>VLOOKUP(H550,Product_Dim!A:C,2,TRUE)</f>
        <v>Men's Graphic T-Shirt</v>
      </c>
      <c r="J550" t="str">
        <f>VLOOKUP(H550,Product_Dim!A:C,3,TRUE)</f>
        <v>Clothing</v>
      </c>
      <c r="K550" t="str">
        <f>VLOOKUP(H550,Product_Dim!A:D,4,TRUE)</f>
        <v>Tops</v>
      </c>
      <c r="L550" t="s">
        <v>1779</v>
      </c>
      <c r="M550" t="str">
        <f>VLOOKUP(L550,Store_Dim!A:E,2,TRUE)</f>
        <v>Shelton PLC</v>
      </c>
      <c r="N550" t="str">
        <f>VLOOKUP(L550,Store_Dim!A:E,3,TRUE)</f>
        <v>North</v>
      </c>
      <c r="O550" t="str">
        <f>VLOOKUP(L550,Store_Dim!A:E,4,TRUE)</f>
        <v>East Jenniferstad</v>
      </c>
      <c r="P550" t="str">
        <f>VLOOKUP(L550,Store_Dim!A:E,5,TRUE)</f>
        <v>Flagship</v>
      </c>
      <c r="Q550" t="s">
        <v>1802</v>
      </c>
      <c r="R550">
        <v>2</v>
      </c>
      <c r="S550" s="7">
        <v>0.19999999999999996</v>
      </c>
      <c r="T550" s="11">
        <f t="shared" si="8"/>
        <v>562.97</v>
      </c>
      <c r="U550" s="11">
        <v>900.75200000000007</v>
      </c>
    </row>
    <row r="551" spans="1:21" hidden="1" x14ac:dyDescent="0.25">
      <c r="A551" t="s">
        <v>2353</v>
      </c>
      <c r="B551" s="9">
        <v>45260</v>
      </c>
      <c r="C551">
        <v>11</v>
      </c>
      <c r="D551">
        <v>2023</v>
      </c>
      <c r="E551" t="s">
        <v>518</v>
      </c>
      <c r="F551" t="str">
        <f>VLOOKUP(E551,Customer_Dim!A:F,4,TRUE)</f>
        <v>Male</v>
      </c>
      <c r="G551">
        <f>VLOOKUP(E551,Customer_Dim!A:F,3,TRUE)</f>
        <v>59</v>
      </c>
      <c r="H551" t="s">
        <v>1636</v>
      </c>
      <c r="I551" t="str">
        <f>VLOOKUP(H551,Product_Dim!A:C,2,TRUE)</f>
        <v>Ceramic Plant Pot</v>
      </c>
      <c r="J551" t="str">
        <f>VLOOKUP(H551,Product_Dim!A:C,3,TRUE)</f>
        <v>Home</v>
      </c>
      <c r="K551" t="str">
        <f>VLOOKUP(H551,Product_Dim!A:D,4,TRUE)</f>
        <v>Decor</v>
      </c>
      <c r="L551" t="s">
        <v>1757</v>
      </c>
      <c r="M551" t="str">
        <f>VLOOKUP(L551,Store_Dim!A:E,2,TRUE)</f>
        <v>Mann-Austin</v>
      </c>
      <c r="N551" t="str">
        <f>VLOOKUP(L551,Store_Dim!A:E,3,TRUE)</f>
        <v>East</v>
      </c>
      <c r="O551" t="str">
        <f>VLOOKUP(L551,Store_Dim!A:E,4,TRUE)</f>
        <v>Vasquezborough</v>
      </c>
      <c r="P551" t="str">
        <f>VLOOKUP(L551,Store_Dim!A:E,5,TRUE)</f>
        <v>Online</v>
      </c>
      <c r="Q551" t="s">
        <v>1804</v>
      </c>
      <c r="R551">
        <v>1</v>
      </c>
      <c r="S551" s="7">
        <v>0.12</v>
      </c>
      <c r="T551" s="11">
        <f t="shared" si="8"/>
        <v>522.85</v>
      </c>
      <c r="U551" s="11">
        <v>460.108</v>
      </c>
    </row>
    <row r="552" spans="1:21" hidden="1" x14ac:dyDescent="0.25">
      <c r="A552" t="s">
        <v>2354</v>
      </c>
      <c r="B552" s="9">
        <v>45851</v>
      </c>
      <c r="C552">
        <v>7</v>
      </c>
      <c r="D552">
        <v>2025</v>
      </c>
      <c r="E552" t="s">
        <v>1080</v>
      </c>
      <c r="F552" t="str">
        <f>VLOOKUP(E552,Customer_Dim!A:F,4,TRUE)</f>
        <v>Male</v>
      </c>
      <c r="G552">
        <f>VLOOKUP(E552,Customer_Dim!A:F,3,TRUE)</f>
        <v>31</v>
      </c>
      <c r="H552" t="s">
        <v>1568</v>
      </c>
      <c r="I552" t="str">
        <f>VLOOKUP(H552,Product_Dim!A:C,2,TRUE)</f>
        <v>Multi-Purpose Storage Box</v>
      </c>
      <c r="J552" t="str">
        <f>VLOOKUP(H552,Product_Dim!A:C,3,TRUE)</f>
        <v>Home</v>
      </c>
      <c r="K552" t="str">
        <f>VLOOKUP(H552,Product_Dim!A:D,4,TRUE)</f>
        <v>Storage</v>
      </c>
      <c r="L552" t="s">
        <v>1782</v>
      </c>
      <c r="M552" t="str">
        <f>VLOOKUP(L552,Store_Dim!A:E,2,TRUE)</f>
        <v>Frederick-Wright</v>
      </c>
      <c r="N552" t="str">
        <f>VLOOKUP(L552,Store_Dim!A:E,3,TRUE)</f>
        <v>West</v>
      </c>
      <c r="O552" t="str">
        <f>VLOOKUP(L552,Store_Dim!A:E,4,TRUE)</f>
        <v>New Jimmymouth</v>
      </c>
      <c r="P552" t="str">
        <f>VLOOKUP(L552,Store_Dim!A:E,5,TRUE)</f>
        <v>Flagship</v>
      </c>
      <c r="Q552" t="s">
        <v>1802</v>
      </c>
      <c r="R552">
        <v>4</v>
      </c>
      <c r="S552" s="7">
        <v>0.15000000000000002</v>
      </c>
      <c r="T552" s="11">
        <f t="shared" si="8"/>
        <v>714.8900000000001</v>
      </c>
      <c r="U552" s="11">
        <v>2430.6260000000002</v>
      </c>
    </row>
    <row r="553" spans="1:21" hidden="1" x14ac:dyDescent="0.25">
      <c r="A553" t="s">
        <v>2355</v>
      </c>
      <c r="B553" s="9">
        <v>45222</v>
      </c>
      <c r="C553">
        <v>10</v>
      </c>
      <c r="D553">
        <v>2023</v>
      </c>
      <c r="E553" t="s">
        <v>607</v>
      </c>
      <c r="F553" t="str">
        <f>VLOOKUP(E553,Customer_Dim!A:F,4,TRUE)</f>
        <v>Female</v>
      </c>
      <c r="G553">
        <f>VLOOKUP(E553,Customer_Dim!A:F,3,TRUE)</f>
        <v>60</v>
      </c>
      <c r="H553" t="s">
        <v>1612</v>
      </c>
      <c r="I553" t="str">
        <f>VLOOKUP(H553,Product_Dim!A:C,2,TRUE)</f>
        <v>USB External Hard Drive</v>
      </c>
      <c r="J553" t="str">
        <f>VLOOKUP(H553,Product_Dim!A:C,3,TRUE)</f>
        <v>Electronics</v>
      </c>
      <c r="K553" t="str">
        <f>VLOOKUP(H553,Product_Dim!A:D,4,TRUE)</f>
        <v>Computer</v>
      </c>
      <c r="L553" t="s">
        <v>1739</v>
      </c>
      <c r="M553" t="str">
        <f>VLOOKUP(L553,Store_Dim!A:E,2,TRUE)</f>
        <v>Mann-Austin</v>
      </c>
      <c r="N553" t="str">
        <f>VLOOKUP(L553,Store_Dim!A:E,3,TRUE)</f>
        <v>East</v>
      </c>
      <c r="O553" t="str">
        <f>VLOOKUP(L553,Store_Dim!A:E,4,TRUE)</f>
        <v>Vasquezborough</v>
      </c>
      <c r="P553" t="str">
        <f>VLOOKUP(L553,Store_Dim!A:E,5,TRUE)</f>
        <v>Online</v>
      </c>
      <c r="Q553" t="s">
        <v>1804</v>
      </c>
      <c r="R553">
        <v>3</v>
      </c>
      <c r="S553" s="7">
        <v>0.26</v>
      </c>
      <c r="T553" s="11">
        <f t="shared" si="8"/>
        <v>137.77000000000007</v>
      </c>
      <c r="U553" s="11">
        <v>305.84940000000012</v>
      </c>
    </row>
    <row r="554" spans="1:21" hidden="1" x14ac:dyDescent="0.25">
      <c r="A554" t="s">
        <v>2356</v>
      </c>
      <c r="B554" s="9">
        <v>45940</v>
      </c>
      <c r="C554">
        <v>10</v>
      </c>
      <c r="D554">
        <v>2025</v>
      </c>
      <c r="E554" t="s">
        <v>111</v>
      </c>
      <c r="F554" t="str">
        <f>VLOOKUP(E554,Customer_Dim!A:F,4,TRUE)</f>
        <v>Male</v>
      </c>
      <c r="G554">
        <f>VLOOKUP(E554,Customer_Dim!A:F,3,TRUE)</f>
        <v>31</v>
      </c>
      <c r="H554" t="s">
        <v>1710</v>
      </c>
      <c r="I554" t="str">
        <f>VLOOKUP(H554,Product_Dim!A:C,2,TRUE)</f>
        <v>Microwave Oven</v>
      </c>
      <c r="J554" t="str">
        <f>VLOOKUP(H554,Product_Dim!A:C,3,TRUE)</f>
        <v>Home</v>
      </c>
      <c r="K554" t="str">
        <f>VLOOKUP(H554,Product_Dim!A:D,4,TRUE)</f>
        <v>Appliances</v>
      </c>
      <c r="L554" t="s">
        <v>1770</v>
      </c>
      <c r="M554" t="str">
        <f>VLOOKUP(L554,Store_Dim!A:E,2,TRUE)</f>
        <v>Martinez, Adkins and Johnson</v>
      </c>
      <c r="N554" t="str">
        <f>VLOOKUP(L554,Store_Dim!A:E,3,TRUE)</f>
        <v>North</v>
      </c>
      <c r="O554" t="str">
        <f>VLOOKUP(L554,Store_Dim!A:E,4,TRUE)</f>
        <v>Danielmouth</v>
      </c>
      <c r="P554" t="str">
        <f>VLOOKUP(L554,Store_Dim!A:E,5,TRUE)</f>
        <v>Flagship</v>
      </c>
      <c r="Q554" t="s">
        <v>1804</v>
      </c>
      <c r="R554">
        <v>3</v>
      </c>
      <c r="S554" s="7">
        <v>0.21999999999999997</v>
      </c>
      <c r="T554" s="11">
        <f t="shared" si="8"/>
        <v>862.18000000000006</v>
      </c>
      <c r="U554" s="11">
        <v>2017.5012000000002</v>
      </c>
    </row>
    <row r="555" spans="1:21" hidden="1" x14ac:dyDescent="0.25">
      <c r="A555" t="s">
        <v>2357</v>
      </c>
      <c r="B555" s="9">
        <v>45822</v>
      </c>
      <c r="C555">
        <v>6</v>
      </c>
      <c r="D555">
        <v>2025</v>
      </c>
      <c r="E555" t="s">
        <v>208</v>
      </c>
      <c r="F555" t="str">
        <f>VLOOKUP(E555,Customer_Dim!A:F,4,TRUE)</f>
        <v>Female</v>
      </c>
      <c r="G555">
        <f>VLOOKUP(E555,Customer_Dim!A:F,3,TRUE)</f>
        <v>43</v>
      </c>
      <c r="H555" t="s">
        <v>1602</v>
      </c>
      <c r="I555" t="str">
        <f>VLOOKUP(H555,Product_Dim!A:C,2,TRUE)</f>
        <v>Sports Water Hydration Pack</v>
      </c>
      <c r="J555" t="str">
        <f>VLOOKUP(H555,Product_Dim!A:C,3,TRUE)</f>
        <v>Sports</v>
      </c>
      <c r="K555" t="str">
        <f>VLOOKUP(H555,Product_Dim!A:D,4,TRUE)</f>
        <v>Outdoor</v>
      </c>
      <c r="L555" t="s">
        <v>1777</v>
      </c>
      <c r="M555" t="str">
        <f>VLOOKUP(L555,Store_Dim!A:E,2,TRUE)</f>
        <v>Mcdonald Inc</v>
      </c>
      <c r="N555" t="str">
        <f>VLOOKUP(L555,Store_Dim!A:E,3,TRUE)</f>
        <v>South</v>
      </c>
      <c r="O555" t="str">
        <f>VLOOKUP(L555,Store_Dim!A:E,4,TRUE)</f>
        <v>Christopherland</v>
      </c>
      <c r="P555" t="str">
        <f>VLOOKUP(L555,Store_Dim!A:E,5,TRUE)</f>
        <v>Outlet</v>
      </c>
      <c r="Q555" t="s">
        <v>1804</v>
      </c>
      <c r="R555">
        <v>2</v>
      </c>
      <c r="S555" s="7">
        <v>0.24</v>
      </c>
      <c r="T555" s="11">
        <f t="shared" si="8"/>
        <v>833.6400000000001</v>
      </c>
      <c r="U555" s="11">
        <v>1267.1328000000001</v>
      </c>
    </row>
    <row r="556" spans="1:21" hidden="1" x14ac:dyDescent="0.25">
      <c r="A556" t="s">
        <v>2358</v>
      </c>
      <c r="B556" s="9">
        <v>45752</v>
      </c>
      <c r="C556">
        <v>4</v>
      </c>
      <c r="D556">
        <v>2025</v>
      </c>
      <c r="E556" t="s">
        <v>850</v>
      </c>
      <c r="F556" t="str">
        <f>VLOOKUP(E556,Customer_Dim!A:F,4,TRUE)</f>
        <v>Female</v>
      </c>
      <c r="G556">
        <f>VLOOKUP(E556,Customer_Dim!A:F,3,TRUE)</f>
        <v>31</v>
      </c>
      <c r="H556" t="s">
        <v>1564</v>
      </c>
      <c r="I556" t="str">
        <f>VLOOKUP(H556,Product_Dim!A:C,2,TRUE)</f>
        <v>Knee Support Brace</v>
      </c>
      <c r="J556" t="str">
        <f>VLOOKUP(H556,Product_Dim!A:C,3,TRUE)</f>
        <v>Sports</v>
      </c>
      <c r="K556" t="str">
        <f>VLOOKUP(H556,Product_Dim!A:D,4,TRUE)</f>
        <v>Equipment</v>
      </c>
      <c r="L556" t="s">
        <v>1779</v>
      </c>
      <c r="M556" t="str">
        <f>VLOOKUP(L556,Store_Dim!A:E,2,TRUE)</f>
        <v>Shelton PLC</v>
      </c>
      <c r="N556" t="str">
        <f>VLOOKUP(L556,Store_Dim!A:E,3,TRUE)</f>
        <v>North</v>
      </c>
      <c r="O556" t="str">
        <f>VLOOKUP(L556,Store_Dim!A:E,4,TRUE)</f>
        <v>East Jenniferstad</v>
      </c>
      <c r="P556" t="str">
        <f>VLOOKUP(L556,Store_Dim!A:E,5,TRUE)</f>
        <v>Flagship</v>
      </c>
      <c r="Q556" t="s">
        <v>1807</v>
      </c>
      <c r="R556">
        <v>3</v>
      </c>
      <c r="S556" s="7">
        <v>5.0000000000000155E-2</v>
      </c>
      <c r="T556" s="11">
        <f t="shared" si="8"/>
        <v>543.22</v>
      </c>
      <c r="U556" s="11">
        <v>1548.1769999999999</v>
      </c>
    </row>
    <row r="557" spans="1:21" hidden="1" x14ac:dyDescent="0.25">
      <c r="A557" t="s">
        <v>2359</v>
      </c>
      <c r="B557" s="9">
        <v>45677</v>
      </c>
      <c r="C557">
        <v>1</v>
      </c>
      <c r="D557">
        <v>2025</v>
      </c>
      <c r="E557" t="s">
        <v>873</v>
      </c>
      <c r="F557" t="str">
        <f>VLOOKUP(E557,Customer_Dim!A:F,4,TRUE)</f>
        <v>Female</v>
      </c>
      <c r="G557">
        <f>VLOOKUP(E557,Customer_Dim!A:F,3,TRUE)</f>
        <v>42</v>
      </c>
      <c r="H557" t="s">
        <v>1702</v>
      </c>
      <c r="I557" t="str">
        <f>VLOOKUP(H557,Product_Dim!A:C,2,TRUE)</f>
        <v>Sports Wrist Sweatbands</v>
      </c>
      <c r="J557" t="str">
        <f>VLOOKUP(H557,Product_Dim!A:C,3,TRUE)</f>
        <v>Sports</v>
      </c>
      <c r="K557" t="str">
        <f>VLOOKUP(H557,Product_Dim!A:D,4,TRUE)</f>
        <v>Accessories</v>
      </c>
      <c r="L557" t="s">
        <v>1739</v>
      </c>
      <c r="M557" t="str">
        <f>VLOOKUP(L557,Store_Dim!A:E,2,TRUE)</f>
        <v>Mann-Austin</v>
      </c>
      <c r="N557" t="str">
        <f>VLOOKUP(L557,Store_Dim!A:E,3,TRUE)</f>
        <v>East</v>
      </c>
      <c r="O557" t="str">
        <f>VLOOKUP(L557,Store_Dim!A:E,4,TRUE)</f>
        <v>Vasquezborough</v>
      </c>
      <c r="P557" t="str">
        <f>VLOOKUP(L557,Store_Dim!A:E,5,TRUE)</f>
        <v>Online</v>
      </c>
      <c r="Q557" t="s">
        <v>1807</v>
      </c>
      <c r="R557">
        <v>3</v>
      </c>
      <c r="S557" s="7">
        <v>0.12</v>
      </c>
      <c r="T557" s="11">
        <f t="shared" si="8"/>
        <v>691.02</v>
      </c>
      <c r="U557" s="11">
        <v>1824.2927999999999</v>
      </c>
    </row>
    <row r="558" spans="1:21" hidden="1" x14ac:dyDescent="0.25">
      <c r="A558" t="s">
        <v>2360</v>
      </c>
      <c r="B558" s="9">
        <v>45253</v>
      </c>
      <c r="C558">
        <v>11</v>
      </c>
      <c r="D558">
        <v>2023</v>
      </c>
      <c r="E558" t="s">
        <v>307</v>
      </c>
      <c r="F558" t="str">
        <f>VLOOKUP(E558,Customer_Dim!A:F,4,TRUE)</f>
        <v>Female</v>
      </c>
      <c r="G558">
        <f>VLOOKUP(E558,Customer_Dim!A:F,3,TRUE)</f>
        <v>58</v>
      </c>
      <c r="H558" t="s">
        <v>1698</v>
      </c>
      <c r="I558" t="str">
        <f>VLOOKUP(H558,Product_Dim!A:C,2,TRUE)</f>
        <v>Kitchen Cutting Board</v>
      </c>
      <c r="J558" t="str">
        <f>VLOOKUP(H558,Product_Dim!A:C,3,TRUE)</f>
        <v>Home</v>
      </c>
      <c r="K558" t="str">
        <f>VLOOKUP(H558,Product_Dim!A:D,4,TRUE)</f>
        <v>Kitchen</v>
      </c>
      <c r="L558" t="s">
        <v>1785</v>
      </c>
      <c r="M558" t="str">
        <f>VLOOKUP(L558,Store_Dim!A:E,2,TRUE)</f>
        <v>Holloway Ltd</v>
      </c>
      <c r="N558" t="str">
        <f>VLOOKUP(L558,Store_Dim!A:E,3,TRUE)</f>
        <v>North</v>
      </c>
      <c r="O558" t="str">
        <f>VLOOKUP(L558,Store_Dim!A:E,4,TRUE)</f>
        <v>Bensonhaven</v>
      </c>
      <c r="P558" t="str">
        <f>VLOOKUP(L558,Store_Dim!A:E,5,TRUE)</f>
        <v>Flagship</v>
      </c>
      <c r="Q558" t="s">
        <v>1802</v>
      </c>
      <c r="R558">
        <v>4</v>
      </c>
      <c r="S558" s="7">
        <v>0.17999999999999994</v>
      </c>
      <c r="T558" s="11">
        <f t="shared" si="8"/>
        <v>338.72999999999996</v>
      </c>
      <c r="U558" s="11">
        <v>1111.0344</v>
      </c>
    </row>
    <row r="559" spans="1:21" x14ac:dyDescent="0.25">
      <c r="A559" t="s">
        <v>2361</v>
      </c>
      <c r="B559" s="9">
        <v>45389</v>
      </c>
      <c r="C559">
        <v>4</v>
      </c>
      <c r="D559">
        <v>2024</v>
      </c>
      <c r="E559" t="s">
        <v>224</v>
      </c>
      <c r="F559" t="str">
        <f>VLOOKUP(E559,Customer_Dim!A:F,4,TRUE)</f>
        <v>Male</v>
      </c>
      <c r="G559">
        <f>VLOOKUP(E559,Customer_Dim!A:F,3,TRUE)</f>
        <v>50</v>
      </c>
      <c r="H559" t="s">
        <v>1694</v>
      </c>
      <c r="I559" t="str">
        <f>VLOOKUP(H559,Product_Dim!A:C,2,TRUE)</f>
        <v>Wooden Bookshelf</v>
      </c>
      <c r="J559" t="str">
        <f>VLOOKUP(H559,Product_Dim!A:C,3,TRUE)</f>
        <v>Home</v>
      </c>
      <c r="K559" t="str">
        <f>VLOOKUP(H559,Product_Dim!A:D,4,TRUE)</f>
        <v>Furniture</v>
      </c>
      <c r="L559" t="s">
        <v>1782</v>
      </c>
      <c r="M559" t="str">
        <f>VLOOKUP(L559,Store_Dim!A:E,2,TRUE)</f>
        <v>Frederick-Wright</v>
      </c>
      <c r="N559" t="str">
        <f>VLOOKUP(L559,Store_Dim!A:E,3,TRUE)</f>
        <v>West</v>
      </c>
      <c r="O559" t="str">
        <f>VLOOKUP(L559,Store_Dim!A:E,4,TRUE)</f>
        <v>New Jimmymouth</v>
      </c>
      <c r="P559" t="str">
        <f>VLOOKUP(L559,Store_Dim!A:E,5,TRUE)</f>
        <v>Flagship</v>
      </c>
      <c r="Q559" t="s">
        <v>1802</v>
      </c>
      <c r="R559">
        <v>3</v>
      </c>
      <c r="S559" s="7">
        <v>5.0000000000000266E-2</v>
      </c>
      <c r="T559" s="11">
        <f t="shared" si="8"/>
        <v>366.08000000000015</v>
      </c>
      <c r="U559" s="11">
        <v>1043.3280000000002</v>
      </c>
    </row>
    <row r="560" spans="1:21" hidden="1" x14ac:dyDescent="0.25">
      <c r="A560" t="s">
        <v>2362</v>
      </c>
      <c r="B560" s="9">
        <v>45840</v>
      </c>
      <c r="C560">
        <v>7</v>
      </c>
      <c r="D560">
        <v>2025</v>
      </c>
      <c r="E560" t="s">
        <v>364</v>
      </c>
      <c r="F560" t="str">
        <f>VLOOKUP(E560,Customer_Dim!A:F,4,TRUE)</f>
        <v>Female</v>
      </c>
      <c r="G560">
        <f>VLOOKUP(E560,Customer_Dim!A:F,3,TRUE)</f>
        <v>50</v>
      </c>
      <c r="H560" t="s">
        <v>1552</v>
      </c>
      <c r="I560" t="str">
        <f>VLOOKUP(H560,Product_Dim!A:C,2,TRUE)</f>
        <v>Men's Graphic T-Shirt</v>
      </c>
      <c r="J560" t="str">
        <f>VLOOKUP(H560,Product_Dim!A:C,3,TRUE)</f>
        <v>Clothing</v>
      </c>
      <c r="K560" t="str">
        <f>VLOOKUP(H560,Product_Dim!A:D,4,TRUE)</f>
        <v>Tops</v>
      </c>
      <c r="L560" t="s">
        <v>1775</v>
      </c>
      <c r="M560" t="str">
        <f>VLOOKUP(L560,Store_Dim!A:E,2,TRUE)</f>
        <v>Martinez, Adkins and Johnson</v>
      </c>
      <c r="N560" t="str">
        <f>VLOOKUP(L560,Store_Dim!A:E,3,TRUE)</f>
        <v>North</v>
      </c>
      <c r="O560" t="str">
        <f>VLOOKUP(L560,Store_Dim!A:E,4,TRUE)</f>
        <v>Danielmouth</v>
      </c>
      <c r="P560" t="str">
        <f>VLOOKUP(L560,Store_Dim!A:E,5,TRUE)</f>
        <v>Flagship</v>
      </c>
      <c r="Q560" t="s">
        <v>1807</v>
      </c>
      <c r="R560">
        <v>4</v>
      </c>
      <c r="S560" s="7">
        <v>0.28000000000000003</v>
      </c>
      <c r="T560" s="11">
        <f t="shared" si="8"/>
        <v>539.48</v>
      </c>
      <c r="U560" s="11">
        <v>1553.7023999999999</v>
      </c>
    </row>
    <row r="561" spans="1:21" hidden="1" x14ac:dyDescent="0.25">
      <c r="A561" t="s">
        <v>2363</v>
      </c>
      <c r="B561" s="9">
        <v>45256</v>
      </c>
      <c r="C561">
        <v>11</v>
      </c>
      <c r="D561">
        <v>2023</v>
      </c>
      <c r="E561" t="s">
        <v>1198</v>
      </c>
      <c r="F561" t="str">
        <f>VLOOKUP(E561,Customer_Dim!A:F,4,TRUE)</f>
        <v>Male</v>
      </c>
      <c r="G561">
        <f>VLOOKUP(E561,Customer_Dim!A:F,3,TRUE)</f>
        <v>50</v>
      </c>
      <c r="H561" t="s">
        <v>1708</v>
      </c>
      <c r="I561" t="str">
        <f>VLOOKUP(H561,Product_Dim!A:C,2,TRUE)</f>
        <v>Women's High Heels</v>
      </c>
      <c r="J561" t="str">
        <f>VLOOKUP(H561,Product_Dim!A:C,3,TRUE)</f>
        <v>Clothing</v>
      </c>
      <c r="K561" t="str">
        <f>VLOOKUP(H561,Product_Dim!A:D,4,TRUE)</f>
        <v>Footwear</v>
      </c>
      <c r="L561" t="s">
        <v>1782</v>
      </c>
      <c r="M561" t="str">
        <f>VLOOKUP(L561,Store_Dim!A:E,2,TRUE)</f>
        <v>Frederick-Wright</v>
      </c>
      <c r="N561" t="str">
        <f>VLOOKUP(L561,Store_Dim!A:E,3,TRUE)</f>
        <v>West</v>
      </c>
      <c r="O561" t="str">
        <f>VLOOKUP(L561,Store_Dim!A:E,4,TRUE)</f>
        <v>New Jimmymouth</v>
      </c>
      <c r="P561" t="str">
        <f>VLOOKUP(L561,Store_Dim!A:E,5,TRUE)</f>
        <v>Flagship</v>
      </c>
      <c r="Q561" t="s">
        <v>1807</v>
      </c>
      <c r="R561">
        <v>1</v>
      </c>
      <c r="S561" s="7">
        <v>3.0000000000000027E-2</v>
      </c>
      <c r="T561" s="11">
        <f t="shared" si="8"/>
        <v>499.59000000000003</v>
      </c>
      <c r="U561" s="11">
        <v>484.60230000000001</v>
      </c>
    </row>
    <row r="562" spans="1:21" x14ac:dyDescent="0.25">
      <c r="A562" t="s">
        <v>2364</v>
      </c>
      <c r="B562" s="9">
        <v>45326</v>
      </c>
      <c r="C562">
        <v>2</v>
      </c>
      <c r="D562">
        <v>2024</v>
      </c>
      <c r="E562" t="s">
        <v>610</v>
      </c>
      <c r="F562" t="str">
        <f>VLOOKUP(E562,Customer_Dim!A:F,4,TRUE)</f>
        <v>Male</v>
      </c>
      <c r="G562">
        <f>VLOOKUP(E562,Customer_Dim!A:F,3,TRUE)</f>
        <v>42</v>
      </c>
      <c r="H562" t="s">
        <v>1586</v>
      </c>
      <c r="I562" t="str">
        <f>VLOOKUP(H562,Product_Dim!A:C,2,TRUE)</f>
        <v>Stainless Steel Cutlery Set</v>
      </c>
      <c r="J562" t="str">
        <f>VLOOKUP(H562,Product_Dim!A:C,3,TRUE)</f>
        <v>Home</v>
      </c>
      <c r="K562" t="str">
        <f>VLOOKUP(H562,Product_Dim!A:D,4,TRUE)</f>
        <v>Kitchen</v>
      </c>
      <c r="L562" t="s">
        <v>1760</v>
      </c>
      <c r="M562" t="str">
        <f>VLOOKUP(L562,Store_Dim!A:E,2,TRUE)</f>
        <v>Mann-Austin</v>
      </c>
      <c r="N562" t="str">
        <f>VLOOKUP(L562,Store_Dim!A:E,3,TRUE)</f>
        <v>East</v>
      </c>
      <c r="O562" t="str">
        <f>VLOOKUP(L562,Store_Dim!A:E,4,TRUE)</f>
        <v>Vasquezborough</v>
      </c>
      <c r="P562" t="str">
        <f>VLOOKUP(L562,Store_Dim!A:E,5,TRUE)</f>
        <v>Online</v>
      </c>
      <c r="Q562" t="s">
        <v>1802</v>
      </c>
      <c r="R562">
        <v>3</v>
      </c>
      <c r="S562" s="7">
        <v>0.19999999999999996</v>
      </c>
      <c r="T562" s="11">
        <f t="shared" si="8"/>
        <v>330.04</v>
      </c>
      <c r="U562" s="11">
        <v>792.09600000000012</v>
      </c>
    </row>
    <row r="563" spans="1:21" x14ac:dyDescent="0.25">
      <c r="A563" t="s">
        <v>2365</v>
      </c>
      <c r="B563" s="9">
        <v>45459</v>
      </c>
      <c r="C563">
        <v>6</v>
      </c>
      <c r="D563">
        <v>2024</v>
      </c>
      <c r="E563" t="s">
        <v>592</v>
      </c>
      <c r="F563" t="str">
        <f>VLOOKUP(E563,Customer_Dim!A:F,4,TRUE)</f>
        <v>Female</v>
      </c>
      <c r="G563">
        <f>VLOOKUP(E563,Customer_Dim!A:F,3,TRUE)</f>
        <v>23</v>
      </c>
      <c r="H563" t="s">
        <v>1548</v>
      </c>
      <c r="I563" t="str">
        <f>VLOOKUP(H563,Product_Dim!A:C,2,TRUE)</f>
        <v>Men's Graphic T-Shirt</v>
      </c>
      <c r="J563" t="str">
        <f>VLOOKUP(H563,Product_Dim!A:C,3,TRUE)</f>
        <v>Clothing</v>
      </c>
      <c r="K563" t="str">
        <f>VLOOKUP(H563,Product_Dim!A:D,4,TRUE)</f>
        <v>Tops</v>
      </c>
      <c r="L563" t="s">
        <v>1785</v>
      </c>
      <c r="M563" t="str">
        <f>VLOOKUP(L563,Store_Dim!A:E,2,TRUE)</f>
        <v>Holloway Ltd</v>
      </c>
      <c r="N563" t="str">
        <f>VLOOKUP(L563,Store_Dim!A:E,3,TRUE)</f>
        <v>North</v>
      </c>
      <c r="O563" t="str">
        <f>VLOOKUP(L563,Store_Dim!A:E,4,TRUE)</f>
        <v>Bensonhaven</v>
      </c>
      <c r="P563" t="str">
        <f>VLOOKUP(L563,Store_Dim!A:E,5,TRUE)</f>
        <v>Flagship</v>
      </c>
      <c r="Q563" t="s">
        <v>1804</v>
      </c>
      <c r="R563">
        <v>2</v>
      </c>
      <c r="S563" s="7">
        <v>6.0000000000000053E-2</v>
      </c>
      <c r="T563" s="11">
        <f t="shared" si="8"/>
        <v>813.0100000000001</v>
      </c>
      <c r="U563" s="11">
        <v>1528.4588000000001</v>
      </c>
    </row>
    <row r="564" spans="1:21" hidden="1" x14ac:dyDescent="0.25">
      <c r="A564" t="s">
        <v>2366</v>
      </c>
      <c r="B564" s="9">
        <v>45715</v>
      </c>
      <c r="C564">
        <v>2</v>
      </c>
      <c r="D564">
        <v>2025</v>
      </c>
      <c r="E564" t="s">
        <v>107</v>
      </c>
      <c r="F564" t="str">
        <f>VLOOKUP(E564,Customer_Dim!A:F,4,TRUE)</f>
        <v>Female</v>
      </c>
      <c r="G564">
        <f>VLOOKUP(E564,Customer_Dim!A:F,3,TRUE)</f>
        <v>18</v>
      </c>
      <c r="H564" t="s">
        <v>1524</v>
      </c>
      <c r="I564" t="str">
        <f>VLOOKUP(H564,Product_Dim!A:C,2,TRUE)</f>
        <v>Men's Graphic T-Shirt</v>
      </c>
      <c r="J564" t="str">
        <f>VLOOKUP(H564,Product_Dim!A:C,3,TRUE)</f>
        <v>Clothing</v>
      </c>
      <c r="K564" t="str">
        <f>VLOOKUP(H564,Product_Dim!A:D,4,TRUE)</f>
        <v>Tops</v>
      </c>
      <c r="L564" t="s">
        <v>1739</v>
      </c>
      <c r="M564" t="str">
        <f>VLOOKUP(L564,Store_Dim!A:E,2,TRUE)</f>
        <v>Mann-Austin</v>
      </c>
      <c r="N564" t="str">
        <f>VLOOKUP(L564,Store_Dim!A:E,3,TRUE)</f>
        <v>East</v>
      </c>
      <c r="O564" t="str">
        <f>VLOOKUP(L564,Store_Dim!A:E,4,TRUE)</f>
        <v>Vasquezborough</v>
      </c>
      <c r="P564" t="str">
        <f>VLOOKUP(L564,Store_Dim!A:E,5,TRUE)</f>
        <v>Online</v>
      </c>
      <c r="Q564" t="s">
        <v>1804</v>
      </c>
      <c r="R564">
        <v>4</v>
      </c>
      <c r="S564" s="7">
        <v>3.0000000000000027E-2</v>
      </c>
      <c r="T564" s="11">
        <f t="shared" si="8"/>
        <v>204.8</v>
      </c>
      <c r="U564" s="11">
        <v>794.62400000000002</v>
      </c>
    </row>
    <row r="565" spans="1:21" hidden="1" x14ac:dyDescent="0.25">
      <c r="A565" t="s">
        <v>2367</v>
      </c>
      <c r="B565" s="9">
        <v>45223</v>
      </c>
      <c r="C565">
        <v>10</v>
      </c>
      <c r="D565">
        <v>2023</v>
      </c>
      <c r="E565" t="s">
        <v>52</v>
      </c>
      <c r="F565" t="str">
        <f>VLOOKUP(E565,Customer_Dim!A:F,4,TRUE)</f>
        <v>Female</v>
      </c>
      <c r="G565">
        <f>VLOOKUP(E565,Customer_Dim!A:F,3,TRUE)</f>
        <v>28</v>
      </c>
      <c r="H565" t="s">
        <v>1529</v>
      </c>
      <c r="I565" t="str">
        <f>VLOOKUP(H565,Product_Dim!A:C,2,TRUE)</f>
        <v>Fabric Sofa Throw Blanket</v>
      </c>
      <c r="J565" t="str">
        <f>VLOOKUP(H565,Product_Dim!A:C,3,TRUE)</f>
        <v>Home</v>
      </c>
      <c r="K565" t="str">
        <f>VLOOKUP(H565,Product_Dim!A:D,4,TRUE)</f>
        <v>Decor</v>
      </c>
      <c r="L565" t="s">
        <v>1744</v>
      </c>
      <c r="M565" t="str">
        <f>VLOOKUP(L565,Store_Dim!A:E,2,TRUE)</f>
        <v>Mann-Austin</v>
      </c>
      <c r="N565" t="str">
        <f>VLOOKUP(L565,Store_Dim!A:E,3,TRUE)</f>
        <v>East</v>
      </c>
      <c r="O565" t="str">
        <f>VLOOKUP(L565,Store_Dim!A:E,4,TRUE)</f>
        <v>Vasquezborough</v>
      </c>
      <c r="P565" t="str">
        <f>VLOOKUP(L565,Store_Dim!A:E,5,TRUE)</f>
        <v>Online</v>
      </c>
      <c r="Q565" t="s">
        <v>1802</v>
      </c>
      <c r="R565">
        <v>3</v>
      </c>
      <c r="S565" s="7">
        <v>1.0000000000000009E-2</v>
      </c>
      <c r="T565" s="11">
        <f t="shared" si="8"/>
        <v>728.32</v>
      </c>
      <c r="U565" s="11">
        <v>2163.1104</v>
      </c>
    </row>
    <row r="566" spans="1:21" x14ac:dyDescent="0.25">
      <c r="A566" t="s">
        <v>2368</v>
      </c>
      <c r="B566" s="9">
        <v>45507</v>
      </c>
      <c r="C566">
        <v>8</v>
      </c>
      <c r="D566">
        <v>2024</v>
      </c>
      <c r="E566" t="s">
        <v>1378</v>
      </c>
      <c r="F566" t="str">
        <f>VLOOKUP(E566,Customer_Dim!A:F,4,TRUE)</f>
        <v>Female</v>
      </c>
      <c r="G566">
        <f>VLOOKUP(E566,Customer_Dim!A:F,3,TRUE)</f>
        <v>60</v>
      </c>
      <c r="H566" t="s">
        <v>1644</v>
      </c>
      <c r="I566" t="str">
        <f>VLOOKUP(H566,Product_Dim!A:C,2,TRUE)</f>
        <v>Men's Hair Styling Gel</v>
      </c>
      <c r="J566" t="str">
        <f>VLOOKUP(H566,Product_Dim!A:C,3,TRUE)</f>
        <v>Beauty</v>
      </c>
      <c r="K566" t="str">
        <f>VLOOKUP(H566,Product_Dim!A:D,4,TRUE)</f>
        <v>Haircare</v>
      </c>
      <c r="L566" t="s">
        <v>1757</v>
      </c>
      <c r="M566" t="str">
        <f>VLOOKUP(L566,Store_Dim!A:E,2,TRUE)</f>
        <v>Mann-Austin</v>
      </c>
      <c r="N566" t="str">
        <f>VLOOKUP(L566,Store_Dim!A:E,3,TRUE)</f>
        <v>East</v>
      </c>
      <c r="O566" t="str">
        <f>VLOOKUP(L566,Store_Dim!A:E,4,TRUE)</f>
        <v>Vasquezborough</v>
      </c>
      <c r="P566" t="str">
        <f>VLOOKUP(L566,Store_Dim!A:E,5,TRUE)</f>
        <v>Online</v>
      </c>
      <c r="Q566" t="s">
        <v>1802</v>
      </c>
      <c r="R566">
        <v>3</v>
      </c>
      <c r="S566" s="7">
        <v>0</v>
      </c>
      <c r="T566" s="11">
        <f t="shared" si="8"/>
        <v>836.4</v>
      </c>
      <c r="U566" s="11">
        <v>2509.1999999999998</v>
      </c>
    </row>
    <row r="567" spans="1:21" hidden="1" x14ac:dyDescent="0.25">
      <c r="A567" t="s">
        <v>2369</v>
      </c>
      <c r="B567" s="9">
        <v>45843</v>
      </c>
      <c r="C567">
        <v>7</v>
      </c>
      <c r="D567">
        <v>2025</v>
      </c>
      <c r="E567" t="s">
        <v>494</v>
      </c>
      <c r="F567" t="str">
        <f>VLOOKUP(E567,Customer_Dim!A:F,4,TRUE)</f>
        <v>Male</v>
      </c>
      <c r="G567">
        <f>VLOOKUP(E567,Customer_Dim!A:F,3,TRUE)</f>
        <v>33</v>
      </c>
      <c r="H567" t="s">
        <v>1706</v>
      </c>
      <c r="I567" t="str">
        <f>VLOOKUP(H567,Product_Dim!A:C,2,TRUE)</f>
        <v>Gaming Mouse Pad XL</v>
      </c>
      <c r="J567" t="str">
        <f>VLOOKUP(H567,Product_Dim!A:C,3,TRUE)</f>
        <v>Electronics</v>
      </c>
      <c r="K567" t="str">
        <f>VLOOKUP(H567,Product_Dim!A:D,4,TRUE)</f>
        <v>Accessories</v>
      </c>
      <c r="L567" t="s">
        <v>1772</v>
      </c>
      <c r="M567" t="str">
        <f>VLOOKUP(L567,Store_Dim!A:E,2,TRUE)</f>
        <v>Martinez, Adkins and Johnson</v>
      </c>
      <c r="N567" t="str">
        <f>VLOOKUP(L567,Store_Dim!A:E,3,TRUE)</f>
        <v>North</v>
      </c>
      <c r="O567" t="str">
        <f>VLOOKUP(L567,Store_Dim!A:E,4,TRUE)</f>
        <v>Danielmouth</v>
      </c>
      <c r="P567" t="str">
        <f>VLOOKUP(L567,Store_Dim!A:E,5,TRUE)</f>
        <v>Flagship</v>
      </c>
      <c r="Q567" t="s">
        <v>1807</v>
      </c>
      <c r="R567">
        <v>1</v>
      </c>
      <c r="S567" s="7">
        <v>2.0000000000000018E-2</v>
      </c>
      <c r="T567" s="11">
        <f t="shared" si="8"/>
        <v>780.16</v>
      </c>
      <c r="U567" s="11">
        <v>764.55679999999995</v>
      </c>
    </row>
    <row r="568" spans="1:21" hidden="1" x14ac:dyDescent="0.25">
      <c r="A568" t="s">
        <v>2370</v>
      </c>
      <c r="B568" s="9">
        <v>45804</v>
      </c>
      <c r="C568">
        <v>5</v>
      </c>
      <c r="D568">
        <v>2025</v>
      </c>
      <c r="E568" t="s">
        <v>1430</v>
      </c>
      <c r="F568" t="str">
        <f>VLOOKUP(E568,Customer_Dim!A:F,4,TRUE)</f>
        <v>Female</v>
      </c>
      <c r="G568">
        <f>VLOOKUP(E568,Customer_Dim!A:F,3,TRUE)</f>
        <v>21</v>
      </c>
      <c r="H568" t="s">
        <v>1618</v>
      </c>
      <c r="I568" t="str">
        <f>VLOOKUP(H568,Product_Dim!A:C,2,TRUE)</f>
        <v>Men's Winter Jacket</v>
      </c>
      <c r="J568" t="str">
        <f>VLOOKUP(H568,Product_Dim!A:C,3,TRUE)</f>
        <v>Clothing</v>
      </c>
      <c r="K568" t="str">
        <f>VLOOKUP(H568,Product_Dim!A:D,4,TRUE)</f>
        <v>Outerwear</v>
      </c>
      <c r="L568" t="s">
        <v>1775</v>
      </c>
      <c r="M568" t="str">
        <f>VLOOKUP(L568,Store_Dim!A:E,2,TRUE)</f>
        <v>Martinez, Adkins and Johnson</v>
      </c>
      <c r="N568" t="str">
        <f>VLOOKUP(L568,Store_Dim!A:E,3,TRUE)</f>
        <v>North</v>
      </c>
      <c r="O568" t="str">
        <f>VLOOKUP(L568,Store_Dim!A:E,4,TRUE)</f>
        <v>Danielmouth</v>
      </c>
      <c r="P568" t="str">
        <f>VLOOKUP(L568,Store_Dim!A:E,5,TRUE)</f>
        <v>Flagship</v>
      </c>
      <c r="Q568" t="s">
        <v>1804</v>
      </c>
      <c r="R568">
        <v>4</v>
      </c>
      <c r="S568" s="7">
        <v>6.0000000000000053E-2</v>
      </c>
      <c r="T568" s="11">
        <f t="shared" si="8"/>
        <v>354.12</v>
      </c>
      <c r="U568" s="11">
        <v>1331.4911999999999</v>
      </c>
    </row>
    <row r="569" spans="1:21" x14ac:dyDescent="0.25">
      <c r="A569" t="s">
        <v>2371</v>
      </c>
      <c r="B569" s="9">
        <v>45602</v>
      </c>
      <c r="C569">
        <v>11</v>
      </c>
      <c r="D569">
        <v>2024</v>
      </c>
      <c r="E569" t="s">
        <v>1378</v>
      </c>
      <c r="F569" t="str">
        <f>VLOOKUP(E569,Customer_Dim!A:F,4,TRUE)</f>
        <v>Female</v>
      </c>
      <c r="G569">
        <f>VLOOKUP(E569,Customer_Dim!A:F,3,TRUE)</f>
        <v>60</v>
      </c>
      <c r="H569" t="s">
        <v>1652</v>
      </c>
      <c r="I569" t="str">
        <f>VLOOKUP(H569,Product_Dim!A:C,2,TRUE)</f>
        <v>Organic Sunscreen Lotion</v>
      </c>
      <c r="J569" t="str">
        <f>VLOOKUP(H569,Product_Dim!A:C,3,TRUE)</f>
        <v>Beauty</v>
      </c>
      <c r="K569" t="str">
        <f>VLOOKUP(H569,Product_Dim!A:D,4,TRUE)</f>
        <v>Skincare</v>
      </c>
      <c r="L569" t="s">
        <v>1739</v>
      </c>
      <c r="M569" t="str">
        <f>VLOOKUP(L569,Store_Dim!A:E,2,TRUE)</f>
        <v>Mann-Austin</v>
      </c>
      <c r="N569" t="str">
        <f>VLOOKUP(L569,Store_Dim!A:E,3,TRUE)</f>
        <v>East</v>
      </c>
      <c r="O569" t="str">
        <f>VLOOKUP(L569,Store_Dim!A:E,4,TRUE)</f>
        <v>Vasquezborough</v>
      </c>
      <c r="P569" t="str">
        <f>VLOOKUP(L569,Store_Dim!A:E,5,TRUE)</f>
        <v>Online</v>
      </c>
      <c r="Q569" t="s">
        <v>1804</v>
      </c>
      <c r="R569">
        <v>4</v>
      </c>
      <c r="S569" s="7">
        <v>0.10999999999999988</v>
      </c>
      <c r="T569" s="11">
        <f t="shared" si="8"/>
        <v>282.4799999999999</v>
      </c>
      <c r="U569" s="11">
        <v>1005.6287999999998</v>
      </c>
    </row>
    <row r="570" spans="1:21" x14ac:dyDescent="0.25">
      <c r="A570" t="s">
        <v>2372</v>
      </c>
      <c r="B570" s="9">
        <v>45446</v>
      </c>
      <c r="C570">
        <v>6</v>
      </c>
      <c r="D570">
        <v>2024</v>
      </c>
      <c r="E570" t="s">
        <v>1018</v>
      </c>
      <c r="F570" t="str">
        <f>VLOOKUP(E570,Customer_Dim!A:F,4,TRUE)</f>
        <v>Male</v>
      </c>
      <c r="G570">
        <f>VLOOKUP(E570,Customer_Dim!A:F,3,TRUE)</f>
        <v>46</v>
      </c>
      <c r="H570" t="s">
        <v>1566</v>
      </c>
      <c r="I570" t="str">
        <f>VLOOKUP(H570,Product_Dim!A:C,2,TRUE)</f>
        <v>Outdoor Sports Water Bottle</v>
      </c>
      <c r="J570" t="str">
        <f>VLOOKUP(H570,Product_Dim!A:C,3,TRUE)</f>
        <v>Sports</v>
      </c>
      <c r="K570" t="str">
        <f>VLOOKUP(H570,Product_Dim!A:D,4,TRUE)</f>
        <v>Accessories</v>
      </c>
      <c r="L570" t="s">
        <v>1754</v>
      </c>
      <c r="M570" t="str">
        <f>VLOOKUP(L570,Store_Dim!A:E,2,TRUE)</f>
        <v>Mann-Austin</v>
      </c>
      <c r="N570" t="str">
        <f>VLOOKUP(L570,Store_Dim!A:E,3,TRUE)</f>
        <v>East</v>
      </c>
      <c r="O570" t="str">
        <f>VLOOKUP(L570,Store_Dim!A:E,4,TRUE)</f>
        <v>Vasquezborough</v>
      </c>
      <c r="P570" t="str">
        <f>VLOOKUP(L570,Store_Dim!A:E,5,TRUE)</f>
        <v>Online</v>
      </c>
      <c r="Q570" t="s">
        <v>1804</v>
      </c>
      <c r="R570">
        <v>2</v>
      </c>
      <c r="S570" s="7">
        <v>2.0000000000000129E-2</v>
      </c>
      <c r="T570" s="11">
        <f t="shared" si="8"/>
        <v>740.68000000000006</v>
      </c>
      <c r="U570" s="11">
        <v>1451.7328</v>
      </c>
    </row>
    <row r="571" spans="1:21" x14ac:dyDescent="0.25">
      <c r="A571" t="s">
        <v>2373</v>
      </c>
      <c r="B571" s="9">
        <v>45384</v>
      </c>
      <c r="C571">
        <v>4</v>
      </c>
      <c r="D571">
        <v>2024</v>
      </c>
      <c r="E571" t="s">
        <v>364</v>
      </c>
      <c r="F571" t="str">
        <f>VLOOKUP(E571,Customer_Dim!A:F,4,TRUE)</f>
        <v>Female</v>
      </c>
      <c r="G571">
        <f>VLOOKUP(E571,Customer_Dim!A:F,3,TRUE)</f>
        <v>50</v>
      </c>
      <c r="H571" t="s">
        <v>1638</v>
      </c>
      <c r="I571" t="str">
        <f>VLOOKUP(H571,Product_Dim!A:C,2,TRUE)</f>
        <v>Premium Blanket Throw</v>
      </c>
      <c r="J571" t="str">
        <f>VLOOKUP(H571,Product_Dim!A:C,3,TRUE)</f>
        <v>Home</v>
      </c>
      <c r="K571" t="str">
        <f>VLOOKUP(H571,Product_Dim!A:D,4,TRUE)</f>
        <v>Decor</v>
      </c>
      <c r="L571" t="s">
        <v>1764</v>
      </c>
      <c r="M571" t="str">
        <f>VLOOKUP(L571,Store_Dim!A:E,2,TRUE)</f>
        <v>Mann-Austin</v>
      </c>
      <c r="N571" t="str">
        <f>VLOOKUP(L571,Store_Dim!A:E,3,TRUE)</f>
        <v>East</v>
      </c>
      <c r="O571" t="str">
        <f>VLOOKUP(L571,Store_Dim!A:E,4,TRUE)</f>
        <v>Vasquezborough</v>
      </c>
      <c r="P571" t="str">
        <f>VLOOKUP(L571,Store_Dim!A:E,5,TRUE)</f>
        <v>Online</v>
      </c>
      <c r="Q571" t="s">
        <v>1807</v>
      </c>
      <c r="R571">
        <v>3</v>
      </c>
      <c r="S571" s="7">
        <v>0.29000000000000004</v>
      </c>
      <c r="T571" s="11">
        <f t="shared" si="8"/>
        <v>600.58000000000004</v>
      </c>
      <c r="U571" s="11">
        <v>1279.2354</v>
      </c>
    </row>
    <row r="572" spans="1:21" x14ac:dyDescent="0.25">
      <c r="A572" t="s">
        <v>2374</v>
      </c>
      <c r="B572" s="9">
        <v>45348</v>
      </c>
      <c r="C572">
        <v>2</v>
      </c>
      <c r="D572">
        <v>2024</v>
      </c>
      <c r="E572" t="s">
        <v>1403</v>
      </c>
      <c r="F572" t="str">
        <f>VLOOKUP(E572,Customer_Dim!A:F,4,TRUE)</f>
        <v>Female</v>
      </c>
      <c r="G572">
        <f>VLOOKUP(E572,Customer_Dim!A:F,3,TRUE)</f>
        <v>60</v>
      </c>
      <c r="H572" t="s">
        <v>1656</v>
      </c>
      <c r="I572" t="str">
        <f>VLOOKUP(H572,Product_Dim!A:C,2,TRUE)</f>
        <v>Adjustable Dumbbells 20kg</v>
      </c>
      <c r="J572" t="str">
        <f>VLOOKUP(H572,Product_Dim!A:C,3,TRUE)</f>
        <v>Sports</v>
      </c>
      <c r="K572" t="str">
        <f>VLOOKUP(H572,Product_Dim!A:D,4,TRUE)</f>
        <v>Fitness</v>
      </c>
      <c r="L572" t="s">
        <v>1744</v>
      </c>
      <c r="M572" t="str">
        <f>VLOOKUP(L572,Store_Dim!A:E,2,TRUE)</f>
        <v>Mann-Austin</v>
      </c>
      <c r="N572" t="str">
        <f>VLOOKUP(L572,Store_Dim!A:E,3,TRUE)</f>
        <v>East</v>
      </c>
      <c r="O572" t="str">
        <f>VLOOKUP(L572,Store_Dim!A:E,4,TRUE)</f>
        <v>Vasquezborough</v>
      </c>
      <c r="P572" t="str">
        <f>VLOOKUP(L572,Store_Dim!A:E,5,TRUE)</f>
        <v>Online</v>
      </c>
      <c r="Q572" t="s">
        <v>1802</v>
      </c>
      <c r="R572">
        <v>3</v>
      </c>
      <c r="S572" s="7">
        <v>0.2200000000000002</v>
      </c>
      <c r="T572" s="11">
        <f t="shared" si="8"/>
        <v>345.58000000000015</v>
      </c>
      <c r="U572" s="11">
        <v>808.65720000000022</v>
      </c>
    </row>
    <row r="573" spans="1:21" hidden="1" x14ac:dyDescent="0.25">
      <c r="A573" t="s">
        <v>2375</v>
      </c>
      <c r="B573" s="9">
        <v>45688</v>
      </c>
      <c r="C573">
        <v>1</v>
      </c>
      <c r="D573">
        <v>2025</v>
      </c>
      <c r="E573" t="s">
        <v>891</v>
      </c>
      <c r="F573" t="str">
        <f>VLOOKUP(E573,Customer_Dim!A:F,4,TRUE)</f>
        <v>Male</v>
      </c>
      <c r="G573">
        <f>VLOOKUP(E573,Customer_Dim!A:F,3,TRUE)</f>
        <v>54</v>
      </c>
      <c r="H573" t="s">
        <v>1562</v>
      </c>
      <c r="I573" t="str">
        <f>VLOOKUP(H573,Product_Dim!A:C,2,TRUE)</f>
        <v>Women's Denim Jeans</v>
      </c>
      <c r="J573" t="str">
        <f>VLOOKUP(H573,Product_Dim!A:C,3,TRUE)</f>
        <v>Clothing</v>
      </c>
      <c r="K573" t="str">
        <f>VLOOKUP(H573,Product_Dim!A:D,4,TRUE)</f>
        <v>Bottoms</v>
      </c>
      <c r="L573" t="s">
        <v>1770</v>
      </c>
      <c r="M573" t="str">
        <f>VLOOKUP(L573,Store_Dim!A:E,2,TRUE)</f>
        <v>Martinez, Adkins and Johnson</v>
      </c>
      <c r="N573" t="str">
        <f>VLOOKUP(L573,Store_Dim!A:E,3,TRUE)</f>
        <v>North</v>
      </c>
      <c r="O573" t="str">
        <f>VLOOKUP(L573,Store_Dim!A:E,4,TRUE)</f>
        <v>Danielmouth</v>
      </c>
      <c r="P573" t="str">
        <f>VLOOKUP(L573,Store_Dim!A:E,5,TRUE)</f>
        <v>Flagship</v>
      </c>
      <c r="Q573" t="s">
        <v>1804</v>
      </c>
      <c r="R573">
        <v>1</v>
      </c>
      <c r="S573" s="7">
        <v>9.9999999999998979E-3</v>
      </c>
      <c r="T573" s="11">
        <f t="shared" si="8"/>
        <v>974.52</v>
      </c>
      <c r="U573" s="11">
        <v>964.77480000000003</v>
      </c>
    </row>
    <row r="574" spans="1:21" hidden="1" x14ac:dyDescent="0.25">
      <c r="A574" t="s">
        <v>2376</v>
      </c>
      <c r="B574" s="9">
        <v>45249</v>
      </c>
      <c r="C574">
        <v>11</v>
      </c>
      <c r="D574">
        <v>2023</v>
      </c>
      <c r="E574" t="s">
        <v>153</v>
      </c>
      <c r="F574" t="str">
        <f>VLOOKUP(E574,Customer_Dim!A:F,4,TRUE)</f>
        <v>Male</v>
      </c>
      <c r="G574">
        <f>VLOOKUP(E574,Customer_Dim!A:F,3,TRUE)</f>
        <v>50</v>
      </c>
      <c r="H574" t="s">
        <v>1560</v>
      </c>
      <c r="I574" t="str">
        <f>VLOOKUP(H574,Product_Dim!A:C,2,TRUE)</f>
        <v>Soccer Training Cone Set</v>
      </c>
      <c r="J574" t="str">
        <f>VLOOKUP(H574,Product_Dim!A:C,3,TRUE)</f>
        <v>Sports</v>
      </c>
      <c r="K574" t="str">
        <f>VLOOKUP(H574,Product_Dim!A:D,4,TRUE)</f>
        <v>Accessories</v>
      </c>
      <c r="L574" t="s">
        <v>1735</v>
      </c>
      <c r="M574" t="str">
        <f>VLOOKUP(L574,Store_Dim!A:E,2,TRUE)</f>
        <v>Martinez, Adkins and Johnson</v>
      </c>
      <c r="N574" t="str">
        <f>VLOOKUP(L574,Store_Dim!A:E,3,TRUE)</f>
        <v>North</v>
      </c>
      <c r="O574" t="str">
        <f>VLOOKUP(L574,Store_Dim!A:E,4,TRUE)</f>
        <v>Danielmouth</v>
      </c>
      <c r="P574" t="str">
        <f>VLOOKUP(L574,Store_Dim!A:E,5,TRUE)</f>
        <v>Flagship</v>
      </c>
      <c r="Q574" t="s">
        <v>1802</v>
      </c>
      <c r="R574">
        <v>3</v>
      </c>
      <c r="S574" s="7">
        <v>7.0000000000000062E-2</v>
      </c>
      <c r="T574" s="11">
        <f t="shared" si="8"/>
        <v>282.33</v>
      </c>
      <c r="U574" s="11">
        <v>787.70069999999998</v>
      </c>
    </row>
    <row r="575" spans="1:21" hidden="1" x14ac:dyDescent="0.25">
      <c r="A575" t="s">
        <v>2377</v>
      </c>
      <c r="B575" s="9">
        <v>45726</v>
      </c>
      <c r="C575">
        <v>3</v>
      </c>
      <c r="D575">
        <v>2025</v>
      </c>
      <c r="E575" t="s">
        <v>1177</v>
      </c>
      <c r="F575" t="str">
        <f>VLOOKUP(E575,Customer_Dim!A:F,4,TRUE)</f>
        <v>Female</v>
      </c>
      <c r="G575">
        <f>VLOOKUP(E575,Customer_Dim!A:F,3,TRUE)</f>
        <v>20</v>
      </c>
      <c r="H575" t="s">
        <v>1678</v>
      </c>
      <c r="I575" t="str">
        <f>VLOOKUP(H575,Product_Dim!A:C,2,TRUE)</f>
        <v>Wireless Mouse</v>
      </c>
      <c r="J575" t="str">
        <f>VLOOKUP(H575,Product_Dim!A:C,3,TRUE)</f>
        <v>Electronics</v>
      </c>
      <c r="K575" t="str">
        <f>VLOOKUP(H575,Product_Dim!A:D,4,TRUE)</f>
        <v>Computer</v>
      </c>
      <c r="L575" t="s">
        <v>1791</v>
      </c>
      <c r="M575" t="str">
        <f>VLOOKUP(L575,Store_Dim!A:E,2,TRUE)</f>
        <v>Mann-Austin</v>
      </c>
      <c r="N575" t="str">
        <f>VLOOKUP(L575,Store_Dim!A:E,3,TRUE)</f>
        <v>East</v>
      </c>
      <c r="O575" t="str">
        <f>VLOOKUP(L575,Store_Dim!A:E,4,TRUE)</f>
        <v>Vasquezborough</v>
      </c>
      <c r="P575" t="str">
        <f>VLOOKUP(L575,Store_Dim!A:E,5,TRUE)</f>
        <v>Online</v>
      </c>
      <c r="Q575" t="s">
        <v>1804</v>
      </c>
      <c r="R575">
        <v>4</v>
      </c>
      <c r="S575" s="7">
        <v>8.9999999999999858E-2</v>
      </c>
      <c r="T575" s="11">
        <f t="shared" si="8"/>
        <v>158.45999999999998</v>
      </c>
      <c r="U575" s="11">
        <v>576.7944</v>
      </c>
    </row>
    <row r="576" spans="1:21" hidden="1" x14ac:dyDescent="0.25">
      <c r="A576" t="s">
        <v>2378</v>
      </c>
      <c r="B576" s="9">
        <v>45283</v>
      </c>
      <c r="C576">
        <v>12</v>
      </c>
      <c r="D576">
        <v>2023</v>
      </c>
      <c r="E576" t="s">
        <v>1063</v>
      </c>
      <c r="F576" t="str">
        <f>VLOOKUP(E576,Customer_Dim!A:F,4,TRUE)</f>
        <v>Male</v>
      </c>
      <c r="G576">
        <f>VLOOKUP(E576,Customer_Dim!A:F,3,TRUE)</f>
        <v>38</v>
      </c>
      <c r="H576" t="s">
        <v>1636</v>
      </c>
      <c r="I576" t="str">
        <f>VLOOKUP(H576,Product_Dim!A:C,2,TRUE)</f>
        <v>Ceramic Plant Pot</v>
      </c>
      <c r="J576" t="str">
        <f>VLOOKUP(H576,Product_Dim!A:C,3,TRUE)</f>
        <v>Home</v>
      </c>
      <c r="K576" t="str">
        <f>VLOOKUP(H576,Product_Dim!A:D,4,TRUE)</f>
        <v>Decor</v>
      </c>
      <c r="L576" t="s">
        <v>1757</v>
      </c>
      <c r="M576" t="str">
        <f>VLOOKUP(L576,Store_Dim!A:E,2,TRUE)</f>
        <v>Mann-Austin</v>
      </c>
      <c r="N576" t="str">
        <f>VLOOKUP(L576,Store_Dim!A:E,3,TRUE)</f>
        <v>East</v>
      </c>
      <c r="O576" t="str">
        <f>VLOOKUP(L576,Store_Dim!A:E,4,TRUE)</f>
        <v>Vasquezborough</v>
      </c>
      <c r="P576" t="str">
        <f>VLOOKUP(L576,Store_Dim!A:E,5,TRUE)</f>
        <v>Online</v>
      </c>
      <c r="Q576" t="s">
        <v>1807</v>
      </c>
      <c r="R576">
        <v>2</v>
      </c>
      <c r="S576" s="7">
        <v>0.1100000000000001</v>
      </c>
      <c r="T576" s="11">
        <f t="shared" si="8"/>
        <v>778.56000000000006</v>
      </c>
      <c r="U576" s="11">
        <v>1385.8368</v>
      </c>
    </row>
    <row r="577" spans="1:21" x14ac:dyDescent="0.25">
      <c r="A577" t="s">
        <v>2379</v>
      </c>
      <c r="B577" s="9">
        <v>45353</v>
      </c>
      <c r="C577">
        <v>3</v>
      </c>
      <c r="D577">
        <v>2024</v>
      </c>
      <c r="E577" t="s">
        <v>752</v>
      </c>
      <c r="F577" t="str">
        <f>VLOOKUP(E577,Customer_Dim!A:F,4,TRUE)</f>
        <v>Female</v>
      </c>
      <c r="G577">
        <f>VLOOKUP(E577,Customer_Dim!A:F,3,TRUE)</f>
        <v>41</v>
      </c>
      <c r="H577" t="s">
        <v>1626</v>
      </c>
      <c r="I577" t="str">
        <f>VLOOKUP(H577,Product_Dim!A:C,2,TRUE)</f>
        <v>Boxing Hand Wraps</v>
      </c>
      <c r="J577" t="str">
        <f>VLOOKUP(H577,Product_Dim!A:C,3,TRUE)</f>
        <v>Sports</v>
      </c>
      <c r="K577" t="str">
        <f>VLOOKUP(H577,Product_Dim!A:D,4,TRUE)</f>
        <v>Fitness</v>
      </c>
      <c r="L577" t="s">
        <v>1791</v>
      </c>
      <c r="M577" t="str">
        <f>VLOOKUP(L577,Store_Dim!A:E,2,TRUE)</f>
        <v>Mann-Austin</v>
      </c>
      <c r="N577" t="str">
        <f>VLOOKUP(L577,Store_Dim!A:E,3,TRUE)</f>
        <v>East</v>
      </c>
      <c r="O577" t="str">
        <f>VLOOKUP(L577,Store_Dim!A:E,4,TRUE)</f>
        <v>Vasquezborough</v>
      </c>
      <c r="P577" t="str">
        <f>VLOOKUP(L577,Store_Dim!A:E,5,TRUE)</f>
        <v>Online</v>
      </c>
      <c r="Q577" t="s">
        <v>1807</v>
      </c>
      <c r="R577">
        <v>4</v>
      </c>
      <c r="S577" s="7">
        <v>0.17999999999999994</v>
      </c>
      <c r="T577" s="11">
        <f t="shared" si="8"/>
        <v>280.16000000000003</v>
      </c>
      <c r="U577" s="11">
        <v>918.92480000000012</v>
      </c>
    </row>
    <row r="578" spans="1:21" x14ac:dyDescent="0.25">
      <c r="A578" t="s">
        <v>2380</v>
      </c>
      <c r="B578" s="9">
        <v>45592</v>
      </c>
      <c r="C578">
        <v>10</v>
      </c>
      <c r="D578">
        <v>2024</v>
      </c>
      <c r="E578" t="s">
        <v>900</v>
      </c>
      <c r="F578" t="str">
        <f>VLOOKUP(E578,Customer_Dim!A:F,4,TRUE)</f>
        <v>Female</v>
      </c>
      <c r="G578">
        <f>VLOOKUP(E578,Customer_Dim!A:F,3,TRUE)</f>
        <v>22</v>
      </c>
      <c r="H578" t="s">
        <v>1668</v>
      </c>
      <c r="I578" t="str">
        <f>VLOOKUP(H578,Product_Dim!A:C,2,TRUE)</f>
        <v>Hair Repair Oil Treatment</v>
      </c>
      <c r="J578" t="str">
        <f>VLOOKUP(H578,Product_Dim!A:C,3,TRUE)</f>
        <v>Beauty</v>
      </c>
      <c r="K578" t="str">
        <f>VLOOKUP(H578,Product_Dim!A:D,4,TRUE)</f>
        <v>Haircare</v>
      </c>
      <c r="L578" t="s">
        <v>1775</v>
      </c>
      <c r="M578" t="str">
        <f>VLOOKUP(L578,Store_Dim!A:E,2,TRUE)</f>
        <v>Martinez, Adkins and Johnson</v>
      </c>
      <c r="N578" t="str">
        <f>VLOOKUP(L578,Store_Dim!A:E,3,TRUE)</f>
        <v>North</v>
      </c>
      <c r="O578" t="str">
        <f>VLOOKUP(L578,Store_Dim!A:E,4,TRUE)</f>
        <v>Danielmouth</v>
      </c>
      <c r="P578" t="str">
        <f>VLOOKUP(L578,Store_Dim!A:E,5,TRUE)</f>
        <v>Flagship</v>
      </c>
      <c r="Q578" t="s">
        <v>1804</v>
      </c>
      <c r="R578">
        <v>2</v>
      </c>
      <c r="S578" s="7">
        <v>0.29000000000000004</v>
      </c>
      <c r="T578" s="11">
        <f t="shared" ref="T578:T641" si="9" xml:space="preserve"> U578/ (R578 * (1 - S578))</f>
        <v>649.54999999999995</v>
      </c>
      <c r="U578" s="11">
        <v>922.36099999999988</v>
      </c>
    </row>
    <row r="579" spans="1:21" x14ac:dyDescent="0.25">
      <c r="A579" t="s">
        <v>2381</v>
      </c>
      <c r="B579" s="9">
        <v>45360</v>
      </c>
      <c r="C579">
        <v>3</v>
      </c>
      <c r="D579">
        <v>2024</v>
      </c>
      <c r="E579" t="s">
        <v>37</v>
      </c>
      <c r="F579" t="str">
        <f>VLOOKUP(E579,Customer_Dim!A:F,4,TRUE)</f>
        <v>Female</v>
      </c>
      <c r="G579">
        <f>VLOOKUP(E579,Customer_Dim!A:F,3,TRUE)</f>
        <v>29</v>
      </c>
      <c r="H579" t="s">
        <v>1702</v>
      </c>
      <c r="I579" t="str">
        <f>VLOOKUP(H579,Product_Dim!A:C,2,TRUE)</f>
        <v>Sports Wrist Sweatbands</v>
      </c>
      <c r="J579" t="str">
        <f>VLOOKUP(H579,Product_Dim!A:C,3,TRUE)</f>
        <v>Sports</v>
      </c>
      <c r="K579" t="str">
        <f>VLOOKUP(H579,Product_Dim!A:D,4,TRUE)</f>
        <v>Accessories</v>
      </c>
      <c r="L579" t="s">
        <v>1739</v>
      </c>
      <c r="M579" t="str">
        <f>VLOOKUP(L579,Store_Dim!A:E,2,TRUE)</f>
        <v>Mann-Austin</v>
      </c>
      <c r="N579" t="str">
        <f>VLOOKUP(L579,Store_Dim!A:E,3,TRUE)</f>
        <v>East</v>
      </c>
      <c r="O579" t="str">
        <f>VLOOKUP(L579,Store_Dim!A:E,4,TRUE)</f>
        <v>Vasquezborough</v>
      </c>
      <c r="P579" t="str">
        <f>VLOOKUP(L579,Store_Dim!A:E,5,TRUE)</f>
        <v>Online</v>
      </c>
      <c r="Q579" t="s">
        <v>1804</v>
      </c>
      <c r="R579">
        <v>2</v>
      </c>
      <c r="S579" s="7">
        <v>0.27</v>
      </c>
      <c r="T579" s="11">
        <f t="shared" si="9"/>
        <v>994.32</v>
      </c>
      <c r="U579" s="11">
        <v>1451.7072000000001</v>
      </c>
    </row>
    <row r="580" spans="1:21" x14ac:dyDescent="0.25">
      <c r="A580" t="s">
        <v>2382</v>
      </c>
      <c r="B580" s="9">
        <v>45649</v>
      </c>
      <c r="C580">
        <v>12</v>
      </c>
      <c r="D580">
        <v>2024</v>
      </c>
      <c r="E580" t="s">
        <v>713</v>
      </c>
      <c r="F580" t="str">
        <f>VLOOKUP(E580,Customer_Dim!A:F,4,TRUE)</f>
        <v>Male</v>
      </c>
      <c r="G580">
        <f>VLOOKUP(E580,Customer_Dim!A:F,3,TRUE)</f>
        <v>50</v>
      </c>
      <c r="H580" t="s">
        <v>1688</v>
      </c>
      <c r="I580" t="str">
        <f>VLOOKUP(H580,Product_Dim!A:C,2,TRUE)</f>
        <v>Badminton Racket Set</v>
      </c>
      <c r="J580" t="str">
        <f>VLOOKUP(H580,Product_Dim!A:C,3,TRUE)</f>
        <v>Sports</v>
      </c>
      <c r="K580" t="str">
        <f>VLOOKUP(H580,Product_Dim!A:D,4,TRUE)</f>
        <v>Equipment</v>
      </c>
      <c r="L580" t="s">
        <v>1772</v>
      </c>
      <c r="M580" t="str">
        <f>VLOOKUP(L580,Store_Dim!A:E,2,TRUE)</f>
        <v>Martinez, Adkins and Johnson</v>
      </c>
      <c r="N580" t="str">
        <f>VLOOKUP(L580,Store_Dim!A:E,3,TRUE)</f>
        <v>North</v>
      </c>
      <c r="O580" t="str">
        <f>VLOOKUP(L580,Store_Dim!A:E,4,TRUE)</f>
        <v>Danielmouth</v>
      </c>
      <c r="P580" t="str">
        <f>VLOOKUP(L580,Store_Dim!A:E,5,TRUE)</f>
        <v>Flagship</v>
      </c>
      <c r="Q580" t="s">
        <v>1804</v>
      </c>
      <c r="R580">
        <v>1</v>
      </c>
      <c r="S580" s="7">
        <v>0.20999999999999996</v>
      </c>
      <c r="T580" s="11">
        <f t="shared" si="9"/>
        <v>64.94</v>
      </c>
      <c r="U580" s="11">
        <v>51.302599999999998</v>
      </c>
    </row>
    <row r="581" spans="1:21" hidden="1" x14ac:dyDescent="0.25">
      <c r="A581" t="s">
        <v>2383</v>
      </c>
      <c r="B581" s="9">
        <v>45709</v>
      </c>
      <c r="C581">
        <v>2</v>
      </c>
      <c r="D581">
        <v>2025</v>
      </c>
      <c r="E581" t="s">
        <v>456</v>
      </c>
      <c r="F581" t="str">
        <f>VLOOKUP(E581,Customer_Dim!A:F,4,TRUE)</f>
        <v>Male</v>
      </c>
      <c r="G581">
        <f>VLOOKUP(E581,Customer_Dim!A:F,3,TRUE)</f>
        <v>29</v>
      </c>
      <c r="H581" t="s">
        <v>1604</v>
      </c>
      <c r="I581" t="str">
        <f>VLOOKUP(H581,Product_Dim!A:C,2,TRUE)</f>
        <v>Portable Power Bank</v>
      </c>
      <c r="J581" t="str">
        <f>VLOOKUP(H581,Product_Dim!A:C,3,TRUE)</f>
        <v>Electronics</v>
      </c>
      <c r="K581" t="str">
        <f>VLOOKUP(H581,Product_Dim!A:D,4,TRUE)</f>
        <v>Mobile</v>
      </c>
      <c r="L581" t="s">
        <v>1757</v>
      </c>
      <c r="M581" t="str">
        <f>VLOOKUP(L581,Store_Dim!A:E,2,TRUE)</f>
        <v>Mann-Austin</v>
      </c>
      <c r="N581" t="str">
        <f>VLOOKUP(L581,Store_Dim!A:E,3,TRUE)</f>
        <v>East</v>
      </c>
      <c r="O581" t="str">
        <f>VLOOKUP(L581,Store_Dim!A:E,4,TRUE)</f>
        <v>Vasquezborough</v>
      </c>
      <c r="P581" t="str">
        <f>VLOOKUP(L581,Store_Dim!A:E,5,TRUE)</f>
        <v>Online</v>
      </c>
      <c r="Q581" t="s">
        <v>1807</v>
      </c>
      <c r="R581">
        <v>2</v>
      </c>
      <c r="S581" s="7">
        <v>0</v>
      </c>
      <c r="T581" s="11">
        <f t="shared" si="9"/>
        <v>507.66</v>
      </c>
      <c r="U581" s="11">
        <v>1015.32</v>
      </c>
    </row>
    <row r="582" spans="1:21" hidden="1" x14ac:dyDescent="0.25">
      <c r="A582" t="s">
        <v>2384</v>
      </c>
      <c r="B582" s="9">
        <v>45273</v>
      </c>
      <c r="C582">
        <v>12</v>
      </c>
      <c r="D582">
        <v>2023</v>
      </c>
      <c r="E582" t="s">
        <v>767</v>
      </c>
      <c r="F582" t="str">
        <f>VLOOKUP(E582,Customer_Dim!A:F,4,TRUE)</f>
        <v>Female</v>
      </c>
      <c r="G582">
        <f>VLOOKUP(E582,Customer_Dim!A:F,3,TRUE)</f>
        <v>58</v>
      </c>
      <c r="H582" t="s">
        <v>1688</v>
      </c>
      <c r="I582" t="str">
        <f>VLOOKUP(H582,Product_Dim!A:C,2,TRUE)</f>
        <v>Badminton Racket Set</v>
      </c>
      <c r="J582" t="str">
        <f>VLOOKUP(H582,Product_Dim!A:C,3,TRUE)</f>
        <v>Sports</v>
      </c>
      <c r="K582" t="str">
        <f>VLOOKUP(H582,Product_Dim!A:D,4,TRUE)</f>
        <v>Equipment</v>
      </c>
      <c r="L582" t="s">
        <v>1747</v>
      </c>
      <c r="M582" t="str">
        <f>VLOOKUP(L582,Store_Dim!A:E,2,TRUE)</f>
        <v>Mann-Austin</v>
      </c>
      <c r="N582" t="str">
        <f>VLOOKUP(L582,Store_Dim!A:E,3,TRUE)</f>
        <v>East</v>
      </c>
      <c r="O582" t="str">
        <f>VLOOKUP(L582,Store_Dim!A:E,4,TRUE)</f>
        <v>Vasquezborough</v>
      </c>
      <c r="P582" t="str">
        <f>VLOOKUP(L582,Store_Dim!A:E,5,TRUE)</f>
        <v>Online</v>
      </c>
      <c r="Q582" t="s">
        <v>1804</v>
      </c>
      <c r="R582">
        <v>4</v>
      </c>
      <c r="S582" s="7">
        <v>3.0000000000000027E-2</v>
      </c>
      <c r="T582" s="11">
        <f t="shared" si="9"/>
        <v>968.27</v>
      </c>
      <c r="U582" s="11">
        <v>3756.8876</v>
      </c>
    </row>
    <row r="583" spans="1:21" hidden="1" x14ac:dyDescent="0.25">
      <c r="A583" t="s">
        <v>2385</v>
      </c>
      <c r="B583" s="9">
        <v>45250</v>
      </c>
      <c r="C583">
        <v>11</v>
      </c>
      <c r="D583">
        <v>2023</v>
      </c>
      <c r="E583" t="s">
        <v>75</v>
      </c>
      <c r="F583" t="str">
        <f>VLOOKUP(E583,Customer_Dim!A:F,4,TRUE)</f>
        <v>Female</v>
      </c>
      <c r="G583">
        <f>VLOOKUP(E583,Customer_Dim!A:F,3,TRUE)</f>
        <v>60</v>
      </c>
      <c r="H583" t="s">
        <v>1702</v>
      </c>
      <c r="I583" t="str">
        <f>VLOOKUP(H583,Product_Dim!A:C,2,TRUE)</f>
        <v>Sports Wrist Sweatbands</v>
      </c>
      <c r="J583" t="str">
        <f>VLOOKUP(H583,Product_Dim!A:C,3,TRUE)</f>
        <v>Sports</v>
      </c>
      <c r="K583" t="str">
        <f>VLOOKUP(H583,Product_Dim!A:D,4,TRUE)</f>
        <v>Accessories</v>
      </c>
      <c r="L583" t="s">
        <v>1751</v>
      </c>
      <c r="M583" t="str">
        <f>VLOOKUP(L583,Store_Dim!A:E,2,TRUE)</f>
        <v>Mann-Austin</v>
      </c>
      <c r="N583" t="str">
        <f>VLOOKUP(L583,Store_Dim!A:E,3,TRUE)</f>
        <v>East</v>
      </c>
      <c r="O583" t="str">
        <f>VLOOKUP(L583,Store_Dim!A:E,4,TRUE)</f>
        <v>Vasquezborough</v>
      </c>
      <c r="P583" t="str">
        <f>VLOOKUP(L583,Store_Dim!A:E,5,TRUE)</f>
        <v>Online</v>
      </c>
      <c r="Q583" t="s">
        <v>1804</v>
      </c>
      <c r="R583">
        <v>4</v>
      </c>
      <c r="S583" s="7">
        <v>0.19999999999999996</v>
      </c>
      <c r="T583" s="11">
        <f t="shared" si="9"/>
        <v>510.33</v>
      </c>
      <c r="U583" s="11">
        <v>1633.056</v>
      </c>
    </row>
    <row r="584" spans="1:21" x14ac:dyDescent="0.25">
      <c r="A584" t="s">
        <v>2386</v>
      </c>
      <c r="B584" s="9">
        <v>45539</v>
      </c>
      <c r="C584">
        <v>9</v>
      </c>
      <c r="D584">
        <v>2024</v>
      </c>
      <c r="E584" t="s">
        <v>52</v>
      </c>
      <c r="F584" t="str">
        <f>VLOOKUP(E584,Customer_Dim!A:F,4,TRUE)</f>
        <v>Female</v>
      </c>
      <c r="G584">
        <f>VLOOKUP(E584,Customer_Dim!A:F,3,TRUE)</f>
        <v>28</v>
      </c>
      <c r="H584" t="s">
        <v>1614</v>
      </c>
      <c r="I584" t="str">
        <f>VLOOKUP(H584,Product_Dim!A:C,2,TRUE)</f>
        <v>Adjustable Jump Rope</v>
      </c>
      <c r="J584" t="str">
        <f>VLOOKUP(H584,Product_Dim!A:C,3,TRUE)</f>
        <v>Sports</v>
      </c>
      <c r="K584" t="str">
        <f>VLOOKUP(H584,Product_Dim!A:D,4,TRUE)</f>
        <v>Fitness</v>
      </c>
      <c r="L584" t="s">
        <v>1791</v>
      </c>
      <c r="M584" t="str">
        <f>VLOOKUP(L584,Store_Dim!A:E,2,TRUE)</f>
        <v>Mann-Austin</v>
      </c>
      <c r="N584" t="str">
        <f>VLOOKUP(L584,Store_Dim!A:E,3,TRUE)</f>
        <v>East</v>
      </c>
      <c r="O584" t="str">
        <f>VLOOKUP(L584,Store_Dim!A:E,4,TRUE)</f>
        <v>Vasquezborough</v>
      </c>
      <c r="P584" t="str">
        <f>VLOOKUP(L584,Store_Dim!A:E,5,TRUE)</f>
        <v>Online</v>
      </c>
      <c r="Q584" t="s">
        <v>1807</v>
      </c>
      <c r="R584">
        <v>2</v>
      </c>
      <c r="S584" s="7">
        <v>0.18000000000000005</v>
      </c>
      <c r="T584" s="11">
        <f t="shared" si="9"/>
        <v>156.72999999999999</v>
      </c>
      <c r="U584" s="11">
        <v>257.03719999999998</v>
      </c>
    </row>
    <row r="585" spans="1:21" hidden="1" x14ac:dyDescent="0.25">
      <c r="A585" t="s">
        <v>2387</v>
      </c>
      <c r="B585" s="9">
        <v>45810</v>
      </c>
      <c r="C585">
        <v>6</v>
      </c>
      <c r="D585">
        <v>2025</v>
      </c>
      <c r="E585" t="s">
        <v>473</v>
      </c>
      <c r="F585" t="str">
        <f>VLOOKUP(E585,Customer_Dim!A:F,4,TRUE)</f>
        <v>Male</v>
      </c>
      <c r="G585">
        <f>VLOOKUP(E585,Customer_Dim!A:F,3,TRUE)</f>
        <v>37</v>
      </c>
      <c r="H585" t="s">
        <v>1724</v>
      </c>
      <c r="I585" t="str">
        <f>VLOOKUP(H585,Product_Dim!A:C,2,TRUE)</f>
        <v>Stainless Steel Cookware Set</v>
      </c>
      <c r="J585" t="str">
        <f>VLOOKUP(H585,Product_Dim!A:C,3,TRUE)</f>
        <v>Home</v>
      </c>
      <c r="K585" t="str">
        <f>VLOOKUP(H585,Product_Dim!A:D,4,TRUE)</f>
        <v>Kitchen</v>
      </c>
      <c r="L585" t="s">
        <v>1767</v>
      </c>
      <c r="M585" t="str">
        <f>VLOOKUP(L585,Store_Dim!A:E,2,TRUE)</f>
        <v>Martinez, Adkins and Johnson</v>
      </c>
      <c r="N585" t="str">
        <f>VLOOKUP(L585,Store_Dim!A:E,3,TRUE)</f>
        <v>North</v>
      </c>
      <c r="O585" t="str">
        <f>VLOOKUP(L585,Store_Dim!A:E,4,TRUE)</f>
        <v>Danielmouth</v>
      </c>
      <c r="P585" t="str">
        <f>VLOOKUP(L585,Store_Dim!A:E,5,TRUE)</f>
        <v>Flagship</v>
      </c>
      <c r="Q585" t="s">
        <v>1802</v>
      </c>
      <c r="R585">
        <v>3</v>
      </c>
      <c r="S585" s="7">
        <v>0.23999999999999988</v>
      </c>
      <c r="T585" s="11">
        <f t="shared" si="9"/>
        <v>53.829999999999984</v>
      </c>
      <c r="U585" s="11">
        <v>122.73239999999998</v>
      </c>
    </row>
    <row r="586" spans="1:21" x14ac:dyDescent="0.25">
      <c r="A586" t="s">
        <v>2388</v>
      </c>
      <c r="B586" s="9">
        <v>45350</v>
      </c>
      <c r="C586">
        <v>2</v>
      </c>
      <c r="D586">
        <v>2024</v>
      </c>
      <c r="E586" t="s">
        <v>1162</v>
      </c>
      <c r="F586" t="str">
        <f>VLOOKUP(E586,Customer_Dim!A:F,4,TRUE)</f>
        <v>Female</v>
      </c>
      <c r="G586">
        <f>VLOOKUP(E586,Customer_Dim!A:F,3,TRUE)</f>
        <v>39</v>
      </c>
      <c r="H586" t="s">
        <v>1682</v>
      </c>
      <c r="I586" t="str">
        <f>VLOOKUP(H586,Product_Dim!A:C,2,TRUE)</f>
        <v>Essential Oil Diffuser</v>
      </c>
      <c r="J586" t="str">
        <f>VLOOKUP(H586,Product_Dim!A:C,3,TRUE)</f>
        <v>Home</v>
      </c>
      <c r="K586" t="str">
        <f>VLOOKUP(H586,Product_Dim!A:D,4,TRUE)</f>
        <v>Decor</v>
      </c>
      <c r="L586" t="s">
        <v>1747</v>
      </c>
      <c r="M586" t="str">
        <f>VLOOKUP(L586,Store_Dim!A:E,2,TRUE)</f>
        <v>Mann-Austin</v>
      </c>
      <c r="N586" t="str">
        <f>VLOOKUP(L586,Store_Dim!A:E,3,TRUE)</f>
        <v>East</v>
      </c>
      <c r="O586" t="str">
        <f>VLOOKUP(L586,Store_Dim!A:E,4,TRUE)</f>
        <v>Vasquezborough</v>
      </c>
      <c r="P586" t="str">
        <f>VLOOKUP(L586,Store_Dim!A:E,5,TRUE)</f>
        <v>Online</v>
      </c>
      <c r="Q586" t="s">
        <v>1807</v>
      </c>
      <c r="R586">
        <v>1</v>
      </c>
      <c r="S586" s="7">
        <v>9.9999999999999978E-2</v>
      </c>
      <c r="T586" s="11">
        <f t="shared" si="9"/>
        <v>34.71</v>
      </c>
      <c r="U586" s="11">
        <v>31.239000000000001</v>
      </c>
    </row>
    <row r="587" spans="1:21" x14ac:dyDescent="0.25">
      <c r="A587" t="s">
        <v>2389</v>
      </c>
      <c r="B587" s="9">
        <v>45633</v>
      </c>
      <c r="C587">
        <v>12</v>
      </c>
      <c r="D587">
        <v>2024</v>
      </c>
      <c r="E587" t="s">
        <v>728</v>
      </c>
      <c r="F587" t="str">
        <f>VLOOKUP(E587,Customer_Dim!A:F,4,TRUE)</f>
        <v>Female</v>
      </c>
      <c r="G587">
        <f>VLOOKUP(E587,Customer_Dim!A:F,3,TRUE)</f>
        <v>32</v>
      </c>
      <c r="H587" t="s">
        <v>1680</v>
      </c>
      <c r="I587" t="str">
        <f>VLOOKUP(H587,Product_Dim!A:C,2,TRUE)</f>
        <v>WiFi Mesh Router</v>
      </c>
      <c r="J587" t="str">
        <f>VLOOKUP(H587,Product_Dim!A:C,3,TRUE)</f>
        <v>Electronics</v>
      </c>
      <c r="K587" t="str">
        <f>VLOOKUP(H587,Product_Dim!A:D,4,TRUE)</f>
        <v>Appliances</v>
      </c>
      <c r="L587" t="s">
        <v>1735</v>
      </c>
      <c r="M587" t="str">
        <f>VLOOKUP(L587,Store_Dim!A:E,2,TRUE)</f>
        <v>Martinez, Adkins and Johnson</v>
      </c>
      <c r="N587" t="str">
        <f>VLOOKUP(L587,Store_Dim!A:E,3,TRUE)</f>
        <v>North</v>
      </c>
      <c r="O587" t="str">
        <f>VLOOKUP(L587,Store_Dim!A:E,4,TRUE)</f>
        <v>Danielmouth</v>
      </c>
      <c r="P587" t="str">
        <f>VLOOKUP(L587,Store_Dim!A:E,5,TRUE)</f>
        <v>Flagship</v>
      </c>
      <c r="Q587" t="s">
        <v>1804</v>
      </c>
      <c r="R587">
        <v>2</v>
      </c>
      <c r="S587" s="7">
        <v>0.10999999999999999</v>
      </c>
      <c r="T587" s="11">
        <f t="shared" si="9"/>
        <v>829.15</v>
      </c>
      <c r="U587" s="11">
        <v>1475.8869999999999</v>
      </c>
    </row>
    <row r="588" spans="1:21" hidden="1" x14ac:dyDescent="0.25">
      <c r="A588" t="s">
        <v>2390</v>
      </c>
      <c r="B588" s="9">
        <v>45798</v>
      </c>
      <c r="C588">
        <v>5</v>
      </c>
      <c r="D588">
        <v>2025</v>
      </c>
      <c r="E588" t="s">
        <v>832</v>
      </c>
      <c r="F588" t="str">
        <f>VLOOKUP(E588,Customer_Dim!A:F,4,TRUE)</f>
        <v>Male</v>
      </c>
      <c r="G588">
        <f>VLOOKUP(E588,Customer_Dim!A:F,3,TRUE)</f>
        <v>25</v>
      </c>
      <c r="H588" t="s">
        <v>1722</v>
      </c>
      <c r="I588" t="str">
        <f>VLOOKUP(H588,Product_Dim!A:C,2,TRUE)</f>
        <v>Portable Bluetooth Speaker</v>
      </c>
      <c r="J588" t="str">
        <f>VLOOKUP(H588,Product_Dim!A:C,3,TRUE)</f>
        <v>Electronics</v>
      </c>
      <c r="K588" t="str">
        <f>VLOOKUP(H588,Product_Dim!A:D,4,TRUE)</f>
        <v>Audio</v>
      </c>
      <c r="L588" t="s">
        <v>1744</v>
      </c>
      <c r="M588" t="str">
        <f>VLOOKUP(L588,Store_Dim!A:E,2,TRUE)</f>
        <v>Mann-Austin</v>
      </c>
      <c r="N588" t="str">
        <f>VLOOKUP(L588,Store_Dim!A:E,3,TRUE)</f>
        <v>East</v>
      </c>
      <c r="O588" t="str">
        <f>VLOOKUP(L588,Store_Dim!A:E,4,TRUE)</f>
        <v>Vasquezborough</v>
      </c>
      <c r="P588" t="str">
        <f>VLOOKUP(L588,Store_Dim!A:E,5,TRUE)</f>
        <v>Online</v>
      </c>
      <c r="Q588" t="s">
        <v>1807</v>
      </c>
      <c r="R588">
        <v>2</v>
      </c>
      <c r="S588" s="7">
        <v>9.9999999999999978E-2</v>
      </c>
      <c r="T588" s="11">
        <f t="shared" si="9"/>
        <v>481.86</v>
      </c>
      <c r="U588" s="11">
        <v>867.34800000000007</v>
      </c>
    </row>
    <row r="589" spans="1:21" x14ac:dyDescent="0.25">
      <c r="A589" t="s">
        <v>2391</v>
      </c>
      <c r="B589" s="9">
        <v>45354</v>
      </c>
      <c r="C589">
        <v>3</v>
      </c>
      <c r="D589">
        <v>2024</v>
      </c>
      <c r="E589" t="s">
        <v>488</v>
      </c>
      <c r="F589" t="str">
        <f>VLOOKUP(E589,Customer_Dim!A:F,4,TRUE)</f>
        <v>Female</v>
      </c>
      <c r="G589">
        <f>VLOOKUP(E589,Customer_Dim!A:F,3,TRUE)</f>
        <v>49</v>
      </c>
      <c r="H589" t="s">
        <v>1630</v>
      </c>
      <c r="I589" t="str">
        <f>VLOOKUP(H589,Product_Dim!A:C,2,TRUE)</f>
        <v>Rugby Ball</v>
      </c>
      <c r="J589" t="str">
        <f>VLOOKUP(H589,Product_Dim!A:C,3,TRUE)</f>
        <v>Sports</v>
      </c>
      <c r="K589" t="str">
        <f>VLOOKUP(H589,Product_Dim!A:D,4,TRUE)</f>
        <v>Team Sports</v>
      </c>
      <c r="L589" t="s">
        <v>1757</v>
      </c>
      <c r="M589" t="str">
        <f>VLOOKUP(L589,Store_Dim!A:E,2,TRUE)</f>
        <v>Mann-Austin</v>
      </c>
      <c r="N589" t="str">
        <f>VLOOKUP(L589,Store_Dim!A:E,3,TRUE)</f>
        <v>East</v>
      </c>
      <c r="O589" t="str">
        <f>VLOOKUP(L589,Store_Dim!A:E,4,TRUE)</f>
        <v>Vasquezborough</v>
      </c>
      <c r="P589" t="str">
        <f>VLOOKUP(L589,Store_Dim!A:E,5,TRUE)</f>
        <v>Online</v>
      </c>
      <c r="Q589" t="s">
        <v>1807</v>
      </c>
      <c r="R589">
        <v>4</v>
      </c>
      <c r="S589" s="7">
        <v>0.18999999999999995</v>
      </c>
      <c r="T589" s="11">
        <f t="shared" si="9"/>
        <v>915.17</v>
      </c>
      <c r="U589" s="11">
        <v>2965.1507999999999</v>
      </c>
    </row>
    <row r="590" spans="1:21" x14ac:dyDescent="0.25">
      <c r="A590" t="s">
        <v>2392</v>
      </c>
      <c r="B590" s="9">
        <v>45357</v>
      </c>
      <c r="C590">
        <v>3</v>
      </c>
      <c r="D590">
        <v>2024</v>
      </c>
      <c r="E590" t="s">
        <v>687</v>
      </c>
      <c r="F590" t="str">
        <f>VLOOKUP(E590,Customer_Dim!A:F,4,TRUE)</f>
        <v>Male</v>
      </c>
      <c r="G590">
        <f>VLOOKUP(E590,Customer_Dim!A:F,3,TRUE)</f>
        <v>61</v>
      </c>
      <c r="H590" t="s">
        <v>1668</v>
      </c>
      <c r="I590" t="str">
        <f>VLOOKUP(H590,Product_Dim!A:C,2,TRUE)</f>
        <v>Hair Repair Oil Treatment</v>
      </c>
      <c r="J590" t="str">
        <f>VLOOKUP(H590,Product_Dim!A:C,3,TRUE)</f>
        <v>Beauty</v>
      </c>
      <c r="K590" t="str">
        <f>VLOOKUP(H590,Product_Dim!A:D,4,TRUE)</f>
        <v>Haircare</v>
      </c>
      <c r="L590" t="s">
        <v>1788</v>
      </c>
      <c r="M590" t="str">
        <f>VLOOKUP(L590,Store_Dim!A:E,2,TRUE)</f>
        <v>Guerrero-Schmitt</v>
      </c>
      <c r="N590" t="str">
        <f>VLOOKUP(L590,Store_Dim!A:E,3,TRUE)</f>
        <v>East</v>
      </c>
      <c r="O590" t="str">
        <f>VLOOKUP(L590,Store_Dim!A:E,4,TRUE)</f>
        <v>East Stevechester</v>
      </c>
      <c r="P590" t="str">
        <f>VLOOKUP(L590,Store_Dim!A:E,5,TRUE)</f>
        <v>Flagship</v>
      </c>
      <c r="Q590" t="s">
        <v>1804</v>
      </c>
      <c r="R590">
        <v>1</v>
      </c>
      <c r="S590" s="7">
        <v>3.0000000000000027E-2</v>
      </c>
      <c r="T590" s="11">
        <f t="shared" si="9"/>
        <v>250.95000000000002</v>
      </c>
      <c r="U590" s="11">
        <v>243.42150000000001</v>
      </c>
    </row>
    <row r="591" spans="1:21" hidden="1" x14ac:dyDescent="0.25">
      <c r="A591" t="s">
        <v>2393</v>
      </c>
      <c r="B591" s="9">
        <v>45257</v>
      </c>
      <c r="C591">
        <v>11</v>
      </c>
      <c r="D591">
        <v>2023</v>
      </c>
      <c r="E591" t="s">
        <v>1009</v>
      </c>
      <c r="F591" t="str">
        <f>VLOOKUP(E591,Customer_Dim!A:F,4,TRUE)</f>
        <v>Male</v>
      </c>
      <c r="G591">
        <f>VLOOKUP(E591,Customer_Dim!A:F,3,TRUE)</f>
        <v>60</v>
      </c>
      <c r="H591" t="s">
        <v>1718</v>
      </c>
      <c r="I591" t="str">
        <f>VLOOKUP(H591,Product_Dim!A:C,2,TRUE)</f>
        <v>Women's Formal Blazer</v>
      </c>
      <c r="J591" t="str">
        <f>VLOOKUP(H591,Product_Dim!A:C,3,TRUE)</f>
        <v>Clothing</v>
      </c>
      <c r="K591" t="str">
        <f>VLOOKUP(H591,Product_Dim!A:D,4,TRUE)</f>
        <v>Outerwear</v>
      </c>
      <c r="L591" t="s">
        <v>1751</v>
      </c>
      <c r="M591" t="str">
        <f>VLOOKUP(L591,Store_Dim!A:E,2,TRUE)</f>
        <v>Mann-Austin</v>
      </c>
      <c r="N591" t="str">
        <f>VLOOKUP(L591,Store_Dim!A:E,3,TRUE)</f>
        <v>East</v>
      </c>
      <c r="O591" t="str">
        <f>VLOOKUP(L591,Store_Dim!A:E,4,TRUE)</f>
        <v>Vasquezborough</v>
      </c>
      <c r="P591" t="str">
        <f>VLOOKUP(L591,Store_Dim!A:E,5,TRUE)</f>
        <v>Online</v>
      </c>
      <c r="Q591" t="s">
        <v>1802</v>
      </c>
      <c r="R591">
        <v>3</v>
      </c>
      <c r="S591" s="7">
        <v>9.9999999999999978E-2</v>
      </c>
      <c r="T591" s="11">
        <f t="shared" si="9"/>
        <v>882.84</v>
      </c>
      <c r="U591" s="11">
        <v>2383.6680000000001</v>
      </c>
    </row>
    <row r="592" spans="1:21" hidden="1" x14ac:dyDescent="0.25">
      <c r="A592" t="s">
        <v>2394</v>
      </c>
      <c r="B592" s="9">
        <v>45702</v>
      </c>
      <c r="C592">
        <v>2</v>
      </c>
      <c r="D592">
        <v>2025</v>
      </c>
      <c r="E592" t="s">
        <v>462</v>
      </c>
      <c r="F592" t="str">
        <f>VLOOKUP(E592,Customer_Dim!A:F,4,TRUE)</f>
        <v>Male</v>
      </c>
      <c r="G592">
        <f>VLOOKUP(E592,Customer_Dim!A:F,3,TRUE)</f>
        <v>43</v>
      </c>
      <c r="H592" t="s">
        <v>1564</v>
      </c>
      <c r="I592" t="str">
        <f>VLOOKUP(H592,Product_Dim!A:C,2,TRUE)</f>
        <v>Knee Support Brace</v>
      </c>
      <c r="J592" t="str">
        <f>VLOOKUP(H592,Product_Dim!A:C,3,TRUE)</f>
        <v>Sports</v>
      </c>
      <c r="K592" t="str">
        <f>VLOOKUP(H592,Product_Dim!A:D,4,TRUE)</f>
        <v>Equipment</v>
      </c>
      <c r="L592" t="s">
        <v>1788</v>
      </c>
      <c r="M592" t="str">
        <f>VLOOKUP(L592,Store_Dim!A:E,2,TRUE)</f>
        <v>Guerrero-Schmitt</v>
      </c>
      <c r="N592" t="str">
        <f>VLOOKUP(L592,Store_Dim!A:E,3,TRUE)</f>
        <v>East</v>
      </c>
      <c r="O592" t="str">
        <f>VLOOKUP(L592,Store_Dim!A:E,4,TRUE)</f>
        <v>East Stevechester</v>
      </c>
      <c r="P592" t="str">
        <f>VLOOKUP(L592,Store_Dim!A:E,5,TRUE)</f>
        <v>Flagship</v>
      </c>
      <c r="Q592" t="s">
        <v>1807</v>
      </c>
      <c r="R592">
        <v>4</v>
      </c>
      <c r="S592" s="7">
        <v>4.0000000000000036E-2</v>
      </c>
      <c r="T592" s="11">
        <f t="shared" si="9"/>
        <v>573.37</v>
      </c>
      <c r="U592" s="11">
        <v>2201.7408</v>
      </c>
    </row>
    <row r="593" spans="1:21" x14ac:dyDescent="0.25">
      <c r="A593" t="s">
        <v>2395</v>
      </c>
      <c r="B593" s="9">
        <v>45318</v>
      </c>
      <c r="C593">
        <v>1</v>
      </c>
      <c r="D593">
        <v>2024</v>
      </c>
      <c r="E593" t="s">
        <v>212</v>
      </c>
      <c r="F593" t="str">
        <f>VLOOKUP(E593,Customer_Dim!A:F,4,TRUE)</f>
        <v>Male</v>
      </c>
      <c r="G593">
        <f>VLOOKUP(E593,Customer_Dim!A:F,3,TRUE)</f>
        <v>51</v>
      </c>
      <c r="H593" t="s">
        <v>1590</v>
      </c>
      <c r="I593" t="str">
        <f>VLOOKUP(H593,Product_Dim!A:C,2,TRUE)</f>
        <v>Vitamin C Face Serum</v>
      </c>
      <c r="J593" t="str">
        <f>VLOOKUP(H593,Product_Dim!A:C,3,TRUE)</f>
        <v>Beauty</v>
      </c>
      <c r="K593" t="str">
        <f>VLOOKUP(H593,Product_Dim!A:D,4,TRUE)</f>
        <v>Skincare</v>
      </c>
      <c r="L593" t="s">
        <v>1772</v>
      </c>
      <c r="M593" t="str">
        <f>VLOOKUP(L593,Store_Dim!A:E,2,TRUE)</f>
        <v>Martinez, Adkins and Johnson</v>
      </c>
      <c r="N593" t="str">
        <f>VLOOKUP(L593,Store_Dim!A:E,3,TRUE)</f>
        <v>North</v>
      </c>
      <c r="O593" t="str">
        <f>VLOOKUP(L593,Store_Dim!A:E,4,TRUE)</f>
        <v>Danielmouth</v>
      </c>
      <c r="P593" t="str">
        <f>VLOOKUP(L593,Store_Dim!A:E,5,TRUE)</f>
        <v>Flagship</v>
      </c>
      <c r="Q593" t="s">
        <v>1802</v>
      </c>
      <c r="R593">
        <v>3</v>
      </c>
      <c r="S593" s="7">
        <v>4.0000000000000036E-2</v>
      </c>
      <c r="T593" s="11">
        <f t="shared" si="9"/>
        <v>622.72</v>
      </c>
      <c r="U593" s="11">
        <v>1793.4336000000001</v>
      </c>
    </row>
    <row r="594" spans="1:21" hidden="1" x14ac:dyDescent="0.25">
      <c r="A594" t="s">
        <v>2396</v>
      </c>
      <c r="B594" s="9">
        <v>45943</v>
      </c>
      <c r="C594">
        <v>10</v>
      </c>
      <c r="D594">
        <v>2025</v>
      </c>
      <c r="E594" t="s">
        <v>1195</v>
      </c>
      <c r="F594" t="str">
        <f>VLOOKUP(E594,Customer_Dim!A:F,4,TRUE)</f>
        <v>Male</v>
      </c>
      <c r="G594">
        <f>VLOOKUP(E594,Customer_Dim!A:F,3,TRUE)</f>
        <v>53</v>
      </c>
      <c r="H594" t="s">
        <v>1710</v>
      </c>
      <c r="I594" t="str">
        <f>VLOOKUP(H594,Product_Dim!A:C,2,TRUE)</f>
        <v>Microwave Oven</v>
      </c>
      <c r="J594" t="str">
        <f>VLOOKUP(H594,Product_Dim!A:C,3,TRUE)</f>
        <v>Home</v>
      </c>
      <c r="K594" t="str">
        <f>VLOOKUP(H594,Product_Dim!A:D,4,TRUE)</f>
        <v>Appliances</v>
      </c>
      <c r="L594" t="s">
        <v>1785</v>
      </c>
      <c r="M594" t="str">
        <f>VLOOKUP(L594,Store_Dim!A:E,2,TRUE)</f>
        <v>Holloway Ltd</v>
      </c>
      <c r="N594" t="str">
        <f>VLOOKUP(L594,Store_Dim!A:E,3,TRUE)</f>
        <v>North</v>
      </c>
      <c r="O594" t="str">
        <f>VLOOKUP(L594,Store_Dim!A:E,4,TRUE)</f>
        <v>Bensonhaven</v>
      </c>
      <c r="P594" t="str">
        <f>VLOOKUP(L594,Store_Dim!A:E,5,TRUE)</f>
        <v>Flagship</v>
      </c>
      <c r="Q594" t="s">
        <v>1802</v>
      </c>
      <c r="R594">
        <v>3</v>
      </c>
      <c r="S594" s="7">
        <v>0.24</v>
      </c>
      <c r="T594" s="11">
        <f t="shared" si="9"/>
        <v>259.74</v>
      </c>
      <c r="U594" s="11">
        <v>592.20720000000006</v>
      </c>
    </row>
    <row r="595" spans="1:21" hidden="1" x14ac:dyDescent="0.25">
      <c r="A595" t="s">
        <v>2397</v>
      </c>
      <c r="B595" s="9">
        <v>45769</v>
      </c>
      <c r="C595">
        <v>4</v>
      </c>
      <c r="D595">
        <v>2025</v>
      </c>
      <c r="E595" t="s">
        <v>199</v>
      </c>
      <c r="F595" t="str">
        <f>VLOOKUP(E595,Customer_Dim!A:F,4,TRUE)</f>
        <v>Male</v>
      </c>
      <c r="G595">
        <f>VLOOKUP(E595,Customer_Dim!A:F,3,TRUE)</f>
        <v>24</v>
      </c>
      <c r="H595" t="s">
        <v>1582</v>
      </c>
      <c r="I595" t="str">
        <f>VLOOKUP(H595,Product_Dim!A:C,2,TRUE)</f>
        <v>Sports Stopwatch Timer</v>
      </c>
      <c r="J595" t="str">
        <f>VLOOKUP(H595,Product_Dim!A:C,3,TRUE)</f>
        <v>Sports</v>
      </c>
      <c r="K595" t="str">
        <f>VLOOKUP(H595,Product_Dim!A:D,4,TRUE)</f>
        <v>Accessories</v>
      </c>
      <c r="L595" t="s">
        <v>1775</v>
      </c>
      <c r="M595" t="str">
        <f>VLOOKUP(L595,Store_Dim!A:E,2,TRUE)</f>
        <v>Martinez, Adkins and Johnson</v>
      </c>
      <c r="N595" t="str">
        <f>VLOOKUP(L595,Store_Dim!A:E,3,TRUE)</f>
        <v>North</v>
      </c>
      <c r="O595" t="str">
        <f>VLOOKUP(L595,Store_Dim!A:E,4,TRUE)</f>
        <v>Danielmouth</v>
      </c>
      <c r="P595" t="str">
        <f>VLOOKUP(L595,Store_Dim!A:E,5,TRUE)</f>
        <v>Flagship</v>
      </c>
      <c r="Q595" t="s">
        <v>1807</v>
      </c>
      <c r="R595">
        <v>4</v>
      </c>
      <c r="S595" s="7">
        <v>0.14000000000000001</v>
      </c>
      <c r="T595" s="11">
        <f t="shared" si="9"/>
        <v>951.09</v>
      </c>
      <c r="U595" s="11">
        <v>3271.7496000000001</v>
      </c>
    </row>
    <row r="596" spans="1:21" hidden="1" x14ac:dyDescent="0.25">
      <c r="A596" t="s">
        <v>2398</v>
      </c>
      <c r="B596" s="9">
        <v>45765</v>
      </c>
      <c r="C596">
        <v>4</v>
      </c>
      <c r="D596">
        <v>2025</v>
      </c>
      <c r="E596" t="s">
        <v>642</v>
      </c>
      <c r="F596" t="str">
        <f>VLOOKUP(E596,Customer_Dim!A:F,4,TRUE)</f>
        <v>Male</v>
      </c>
      <c r="G596">
        <f>VLOOKUP(E596,Customer_Dim!A:F,3,TRUE)</f>
        <v>46</v>
      </c>
      <c r="H596" t="s">
        <v>1724</v>
      </c>
      <c r="I596" t="str">
        <f>VLOOKUP(H596,Product_Dim!A:C,2,TRUE)</f>
        <v>Stainless Steel Cookware Set</v>
      </c>
      <c r="J596" t="str">
        <f>VLOOKUP(H596,Product_Dim!A:C,3,TRUE)</f>
        <v>Home</v>
      </c>
      <c r="K596" t="str">
        <f>VLOOKUP(H596,Product_Dim!A:D,4,TRUE)</f>
        <v>Kitchen</v>
      </c>
      <c r="L596" t="s">
        <v>1739</v>
      </c>
      <c r="M596" t="str">
        <f>VLOOKUP(L596,Store_Dim!A:E,2,TRUE)</f>
        <v>Mann-Austin</v>
      </c>
      <c r="N596" t="str">
        <f>VLOOKUP(L596,Store_Dim!A:E,3,TRUE)</f>
        <v>East</v>
      </c>
      <c r="O596" t="str">
        <f>VLOOKUP(L596,Store_Dim!A:E,4,TRUE)</f>
        <v>Vasquezborough</v>
      </c>
      <c r="P596" t="str">
        <f>VLOOKUP(L596,Store_Dim!A:E,5,TRUE)</f>
        <v>Online</v>
      </c>
      <c r="Q596" t="s">
        <v>1807</v>
      </c>
      <c r="R596">
        <v>1</v>
      </c>
      <c r="S596" s="7">
        <v>0.23000000000000009</v>
      </c>
      <c r="T596" s="11">
        <f t="shared" si="9"/>
        <v>71.710000000000022</v>
      </c>
      <c r="U596" s="11">
        <v>55.21670000000001</v>
      </c>
    </row>
    <row r="597" spans="1:21" hidden="1" x14ac:dyDescent="0.25">
      <c r="A597" t="s">
        <v>2399</v>
      </c>
      <c r="B597" s="9">
        <v>45891</v>
      </c>
      <c r="C597">
        <v>8</v>
      </c>
      <c r="D597">
        <v>2025</v>
      </c>
      <c r="E597" t="s">
        <v>565</v>
      </c>
      <c r="F597" t="str">
        <f>VLOOKUP(E597,Customer_Dim!A:F,4,TRUE)</f>
        <v>Female</v>
      </c>
      <c r="G597">
        <f>VLOOKUP(E597,Customer_Dim!A:F,3,TRUE)</f>
        <v>41</v>
      </c>
      <c r="H597" t="s">
        <v>1566</v>
      </c>
      <c r="I597" t="str">
        <f>VLOOKUP(H597,Product_Dim!A:C,2,TRUE)</f>
        <v>Outdoor Sports Water Bottle</v>
      </c>
      <c r="J597" t="str">
        <f>VLOOKUP(H597,Product_Dim!A:C,3,TRUE)</f>
        <v>Sports</v>
      </c>
      <c r="K597" t="str">
        <f>VLOOKUP(H597,Product_Dim!A:D,4,TRUE)</f>
        <v>Accessories</v>
      </c>
      <c r="L597" t="s">
        <v>1757</v>
      </c>
      <c r="M597" t="str">
        <f>VLOOKUP(L597,Store_Dim!A:E,2,TRUE)</f>
        <v>Mann-Austin</v>
      </c>
      <c r="N597" t="str">
        <f>VLOOKUP(L597,Store_Dim!A:E,3,TRUE)</f>
        <v>East</v>
      </c>
      <c r="O597" t="str">
        <f>VLOOKUP(L597,Store_Dim!A:E,4,TRUE)</f>
        <v>Vasquezborough</v>
      </c>
      <c r="P597" t="str">
        <f>VLOOKUP(L597,Store_Dim!A:E,5,TRUE)</f>
        <v>Online</v>
      </c>
      <c r="Q597" t="s">
        <v>1807</v>
      </c>
      <c r="R597">
        <v>4</v>
      </c>
      <c r="S597" s="7">
        <v>5.0000000000000155E-2</v>
      </c>
      <c r="T597" s="11">
        <f t="shared" si="9"/>
        <v>894.92999999999984</v>
      </c>
      <c r="U597" s="11">
        <v>3400.733999999999</v>
      </c>
    </row>
    <row r="598" spans="1:21" hidden="1" x14ac:dyDescent="0.25">
      <c r="A598" t="s">
        <v>2400</v>
      </c>
      <c r="B598" s="9">
        <v>45842</v>
      </c>
      <c r="C598">
        <v>7</v>
      </c>
      <c r="D598">
        <v>2025</v>
      </c>
      <c r="E598" t="s">
        <v>651</v>
      </c>
      <c r="F598" t="str">
        <f>VLOOKUP(E598,Customer_Dim!A:F,4,TRUE)</f>
        <v>Female</v>
      </c>
      <c r="G598">
        <f>VLOOKUP(E598,Customer_Dim!A:F,3,TRUE)</f>
        <v>37</v>
      </c>
      <c r="H598" t="s">
        <v>1682</v>
      </c>
      <c r="I598" t="str">
        <f>VLOOKUP(H598,Product_Dim!A:C,2,TRUE)</f>
        <v>Essential Oil Diffuser</v>
      </c>
      <c r="J598" t="str">
        <f>VLOOKUP(H598,Product_Dim!A:C,3,TRUE)</f>
        <v>Home</v>
      </c>
      <c r="K598" t="str">
        <f>VLOOKUP(H598,Product_Dim!A:D,4,TRUE)</f>
        <v>Decor</v>
      </c>
      <c r="L598" t="s">
        <v>1760</v>
      </c>
      <c r="M598" t="str">
        <f>VLOOKUP(L598,Store_Dim!A:E,2,TRUE)</f>
        <v>Mann-Austin</v>
      </c>
      <c r="N598" t="str">
        <f>VLOOKUP(L598,Store_Dim!A:E,3,TRUE)</f>
        <v>East</v>
      </c>
      <c r="O598" t="str">
        <f>VLOOKUP(L598,Store_Dim!A:E,4,TRUE)</f>
        <v>Vasquezborough</v>
      </c>
      <c r="P598" t="str">
        <f>VLOOKUP(L598,Store_Dim!A:E,5,TRUE)</f>
        <v>Online</v>
      </c>
      <c r="Q598" t="s">
        <v>1807</v>
      </c>
      <c r="R598">
        <v>4</v>
      </c>
      <c r="S598" s="7">
        <v>0.13000000000000012</v>
      </c>
      <c r="T598" s="11">
        <f t="shared" si="9"/>
        <v>870.18000000000006</v>
      </c>
      <c r="U598" s="11">
        <v>3028.2264</v>
      </c>
    </row>
    <row r="599" spans="1:21" x14ac:dyDescent="0.25">
      <c r="A599" t="s">
        <v>2401</v>
      </c>
      <c r="B599" s="9">
        <v>45382</v>
      </c>
      <c r="C599">
        <v>3</v>
      </c>
      <c r="D599">
        <v>2024</v>
      </c>
      <c r="E599" t="s">
        <v>873</v>
      </c>
      <c r="F599" t="str">
        <f>VLOOKUP(E599,Customer_Dim!A:F,4,TRUE)</f>
        <v>Female</v>
      </c>
      <c r="G599">
        <f>VLOOKUP(E599,Customer_Dim!A:F,3,TRUE)</f>
        <v>42</v>
      </c>
      <c r="H599" t="s">
        <v>1654</v>
      </c>
      <c r="I599" t="str">
        <f>VLOOKUP(H599,Product_Dim!A:C,2,TRUE)</f>
        <v>Matte Lipstick Set</v>
      </c>
      <c r="J599" t="str">
        <f>VLOOKUP(H599,Product_Dim!A:C,3,TRUE)</f>
        <v>Beauty</v>
      </c>
      <c r="K599" t="str">
        <f>VLOOKUP(H599,Product_Dim!A:D,4,TRUE)</f>
        <v>Makeup</v>
      </c>
      <c r="L599" t="s">
        <v>1739</v>
      </c>
      <c r="M599" t="str">
        <f>VLOOKUP(L599,Store_Dim!A:E,2,TRUE)</f>
        <v>Mann-Austin</v>
      </c>
      <c r="N599" t="str">
        <f>VLOOKUP(L599,Store_Dim!A:E,3,TRUE)</f>
        <v>East</v>
      </c>
      <c r="O599" t="str">
        <f>VLOOKUP(L599,Store_Dim!A:E,4,TRUE)</f>
        <v>Vasquezborough</v>
      </c>
      <c r="P599" t="str">
        <f>VLOOKUP(L599,Store_Dim!A:E,5,TRUE)</f>
        <v>Online</v>
      </c>
      <c r="Q599" t="s">
        <v>1804</v>
      </c>
      <c r="R599">
        <v>2</v>
      </c>
      <c r="S599" s="7">
        <v>6.0000000000000164E-2</v>
      </c>
      <c r="T599" s="11">
        <f t="shared" si="9"/>
        <v>552.72</v>
      </c>
      <c r="U599" s="11">
        <v>1039.1135999999999</v>
      </c>
    </row>
    <row r="600" spans="1:21" hidden="1" x14ac:dyDescent="0.25">
      <c r="A600" t="s">
        <v>2402</v>
      </c>
      <c r="B600" s="9">
        <v>45236</v>
      </c>
      <c r="C600">
        <v>11</v>
      </c>
      <c r="D600">
        <v>2023</v>
      </c>
      <c r="E600" t="s">
        <v>779</v>
      </c>
      <c r="F600" t="str">
        <f>VLOOKUP(E600,Customer_Dim!A:F,4,TRUE)</f>
        <v>Male</v>
      </c>
      <c r="G600">
        <f>VLOOKUP(E600,Customer_Dim!A:F,3,TRUE)</f>
        <v>58</v>
      </c>
      <c r="H600" t="s">
        <v>1604</v>
      </c>
      <c r="I600" t="str">
        <f>VLOOKUP(H600,Product_Dim!A:C,2,TRUE)</f>
        <v>Portable Power Bank</v>
      </c>
      <c r="J600" t="str">
        <f>VLOOKUP(H600,Product_Dim!A:C,3,TRUE)</f>
        <v>Electronics</v>
      </c>
      <c r="K600" t="str">
        <f>VLOOKUP(H600,Product_Dim!A:D,4,TRUE)</f>
        <v>Mobile</v>
      </c>
      <c r="L600" t="s">
        <v>1760</v>
      </c>
      <c r="M600" t="str">
        <f>VLOOKUP(L600,Store_Dim!A:E,2,TRUE)</f>
        <v>Mann-Austin</v>
      </c>
      <c r="N600" t="str">
        <f>VLOOKUP(L600,Store_Dim!A:E,3,TRUE)</f>
        <v>East</v>
      </c>
      <c r="O600" t="str">
        <f>VLOOKUP(L600,Store_Dim!A:E,4,TRUE)</f>
        <v>Vasquezborough</v>
      </c>
      <c r="P600" t="str">
        <f>VLOOKUP(L600,Store_Dim!A:E,5,TRUE)</f>
        <v>Online</v>
      </c>
      <c r="Q600" t="s">
        <v>1807</v>
      </c>
      <c r="R600">
        <v>3</v>
      </c>
      <c r="S600" s="7">
        <v>1.000000000000012E-2</v>
      </c>
      <c r="T600" s="11">
        <f t="shared" si="9"/>
        <v>700.43</v>
      </c>
      <c r="U600" s="11">
        <v>2080.2770999999998</v>
      </c>
    </row>
    <row r="601" spans="1:21" hidden="1" x14ac:dyDescent="0.25">
      <c r="A601" t="s">
        <v>2403</v>
      </c>
      <c r="B601" s="9">
        <v>45806</v>
      </c>
      <c r="C601">
        <v>5</v>
      </c>
      <c r="D601">
        <v>2025</v>
      </c>
      <c r="E601" t="s">
        <v>1051</v>
      </c>
      <c r="F601" t="str">
        <f>VLOOKUP(E601,Customer_Dim!A:F,4,TRUE)</f>
        <v>Female</v>
      </c>
      <c r="G601">
        <f>VLOOKUP(E601,Customer_Dim!A:F,3,TRUE)</f>
        <v>52</v>
      </c>
      <c r="H601" t="s">
        <v>1543</v>
      </c>
      <c r="I601" t="str">
        <f>VLOOKUP(H601,Product_Dim!A:C,2,TRUE)</f>
        <v>Face Foundation Kit</v>
      </c>
      <c r="J601" t="str">
        <f>VLOOKUP(H601,Product_Dim!A:C,3,TRUE)</f>
        <v>Beauty</v>
      </c>
      <c r="K601" t="str">
        <f>VLOOKUP(H601,Product_Dim!A:D,4,TRUE)</f>
        <v>Makeup</v>
      </c>
      <c r="L601" t="s">
        <v>1739</v>
      </c>
      <c r="M601" t="str">
        <f>VLOOKUP(L601,Store_Dim!A:E,2,TRUE)</f>
        <v>Mann-Austin</v>
      </c>
      <c r="N601" t="str">
        <f>VLOOKUP(L601,Store_Dim!A:E,3,TRUE)</f>
        <v>East</v>
      </c>
      <c r="O601" t="str">
        <f>VLOOKUP(L601,Store_Dim!A:E,4,TRUE)</f>
        <v>Vasquezborough</v>
      </c>
      <c r="P601" t="str">
        <f>VLOOKUP(L601,Store_Dim!A:E,5,TRUE)</f>
        <v>Online</v>
      </c>
      <c r="Q601" t="s">
        <v>1804</v>
      </c>
      <c r="R601">
        <v>2</v>
      </c>
      <c r="S601" s="7">
        <v>0.17999999999999994</v>
      </c>
      <c r="T601" s="11">
        <f t="shared" si="9"/>
        <v>823.02999999999986</v>
      </c>
      <c r="U601" s="11">
        <v>1349.7692</v>
      </c>
    </row>
    <row r="602" spans="1:21" x14ac:dyDescent="0.25">
      <c r="A602" t="s">
        <v>2404</v>
      </c>
      <c r="B602" s="9">
        <v>45401</v>
      </c>
      <c r="C602">
        <v>4</v>
      </c>
      <c r="D602">
        <v>2024</v>
      </c>
      <c r="E602" t="s">
        <v>805</v>
      </c>
      <c r="F602" t="str">
        <f>VLOOKUP(E602,Customer_Dim!A:F,4,TRUE)</f>
        <v>Male</v>
      </c>
      <c r="G602">
        <f>VLOOKUP(E602,Customer_Dim!A:F,3,TRUE)</f>
        <v>21</v>
      </c>
      <c r="H602" t="s">
        <v>1710</v>
      </c>
      <c r="I602" t="str">
        <f>VLOOKUP(H602,Product_Dim!A:C,2,TRUE)</f>
        <v>Microwave Oven</v>
      </c>
      <c r="J602" t="str">
        <f>VLOOKUP(H602,Product_Dim!A:C,3,TRUE)</f>
        <v>Home</v>
      </c>
      <c r="K602" t="str">
        <f>VLOOKUP(H602,Product_Dim!A:D,4,TRUE)</f>
        <v>Appliances</v>
      </c>
      <c r="L602" t="s">
        <v>1754</v>
      </c>
      <c r="M602" t="str">
        <f>VLOOKUP(L602,Store_Dim!A:E,2,TRUE)</f>
        <v>Mann-Austin</v>
      </c>
      <c r="N602" t="str">
        <f>VLOOKUP(L602,Store_Dim!A:E,3,TRUE)</f>
        <v>East</v>
      </c>
      <c r="O602" t="str">
        <f>VLOOKUP(L602,Store_Dim!A:E,4,TRUE)</f>
        <v>Vasquezborough</v>
      </c>
      <c r="P602" t="str">
        <f>VLOOKUP(L602,Store_Dim!A:E,5,TRUE)</f>
        <v>Online</v>
      </c>
      <c r="Q602" t="s">
        <v>1802</v>
      </c>
      <c r="R602">
        <v>1</v>
      </c>
      <c r="S602" s="7">
        <v>0.20999999999999996</v>
      </c>
      <c r="T602" s="11">
        <f t="shared" si="9"/>
        <v>117.37</v>
      </c>
      <c r="U602" s="11">
        <v>92.722300000000004</v>
      </c>
    </row>
    <row r="603" spans="1:21" hidden="1" x14ac:dyDescent="0.25">
      <c r="A603" t="s">
        <v>2405</v>
      </c>
      <c r="B603" s="9">
        <v>45716</v>
      </c>
      <c r="C603">
        <v>2</v>
      </c>
      <c r="D603">
        <v>2025</v>
      </c>
      <c r="E603" t="s">
        <v>361</v>
      </c>
      <c r="F603" t="str">
        <f>VLOOKUP(E603,Customer_Dim!A:F,4,TRUE)</f>
        <v>Male</v>
      </c>
      <c r="G603">
        <f>VLOOKUP(E603,Customer_Dim!A:F,3,TRUE)</f>
        <v>64</v>
      </c>
      <c r="H603" t="s">
        <v>1638</v>
      </c>
      <c r="I603" t="str">
        <f>VLOOKUP(H603,Product_Dim!A:C,2,TRUE)</f>
        <v>Premium Blanket Throw</v>
      </c>
      <c r="J603" t="str">
        <f>VLOOKUP(H603,Product_Dim!A:C,3,TRUE)</f>
        <v>Home</v>
      </c>
      <c r="K603" t="str">
        <f>VLOOKUP(H603,Product_Dim!A:D,4,TRUE)</f>
        <v>Decor</v>
      </c>
      <c r="L603" t="s">
        <v>1735</v>
      </c>
      <c r="M603" t="str">
        <f>VLOOKUP(L603,Store_Dim!A:E,2,TRUE)</f>
        <v>Martinez, Adkins and Johnson</v>
      </c>
      <c r="N603" t="str">
        <f>VLOOKUP(L603,Store_Dim!A:E,3,TRUE)</f>
        <v>North</v>
      </c>
      <c r="O603" t="str">
        <f>VLOOKUP(L603,Store_Dim!A:E,4,TRUE)</f>
        <v>Danielmouth</v>
      </c>
      <c r="P603" t="str">
        <f>VLOOKUP(L603,Store_Dim!A:E,5,TRUE)</f>
        <v>Flagship</v>
      </c>
      <c r="Q603" t="s">
        <v>1802</v>
      </c>
      <c r="R603">
        <v>4</v>
      </c>
      <c r="S603" s="7">
        <v>0.29000000000000004</v>
      </c>
      <c r="T603" s="11">
        <f t="shared" si="9"/>
        <v>165.37</v>
      </c>
      <c r="U603" s="11">
        <v>469.6508</v>
      </c>
    </row>
    <row r="604" spans="1:21" hidden="1" x14ac:dyDescent="0.25">
      <c r="A604" t="s">
        <v>2406</v>
      </c>
      <c r="B604" s="9">
        <v>45718</v>
      </c>
      <c r="C604">
        <v>3</v>
      </c>
      <c r="D604">
        <v>2025</v>
      </c>
      <c r="E604" t="s">
        <v>1165</v>
      </c>
      <c r="F604" t="str">
        <f>VLOOKUP(E604,Customer_Dim!A:F,4,TRUE)</f>
        <v>Female</v>
      </c>
      <c r="G604">
        <f>VLOOKUP(E604,Customer_Dim!A:F,3,TRUE)</f>
        <v>44</v>
      </c>
      <c r="H604" t="s">
        <v>1535</v>
      </c>
      <c r="I604" t="str">
        <f>VLOOKUP(H604,Product_Dim!A:C,2,TRUE)</f>
        <v>Men's Hair Styling Gel</v>
      </c>
      <c r="J604" t="str">
        <f>VLOOKUP(H604,Product_Dim!A:C,3,TRUE)</f>
        <v>Beauty</v>
      </c>
      <c r="K604" t="str">
        <f>VLOOKUP(H604,Product_Dim!A:D,4,TRUE)</f>
        <v>Haircare</v>
      </c>
      <c r="L604" t="s">
        <v>1767</v>
      </c>
      <c r="M604" t="str">
        <f>VLOOKUP(L604,Store_Dim!A:E,2,TRUE)</f>
        <v>Martinez, Adkins and Johnson</v>
      </c>
      <c r="N604" t="str">
        <f>VLOOKUP(L604,Store_Dim!A:E,3,TRUE)</f>
        <v>North</v>
      </c>
      <c r="O604" t="str">
        <f>VLOOKUP(L604,Store_Dim!A:E,4,TRUE)</f>
        <v>Danielmouth</v>
      </c>
      <c r="P604" t="str">
        <f>VLOOKUP(L604,Store_Dim!A:E,5,TRUE)</f>
        <v>Flagship</v>
      </c>
      <c r="Q604" t="s">
        <v>1802</v>
      </c>
      <c r="R604">
        <v>3</v>
      </c>
      <c r="S604" s="7">
        <v>5.0000000000000155E-2</v>
      </c>
      <c r="T604" s="11">
        <f t="shared" si="9"/>
        <v>483.06000000000012</v>
      </c>
      <c r="U604" s="11">
        <v>1376.7210000000002</v>
      </c>
    </row>
    <row r="605" spans="1:21" x14ac:dyDescent="0.25">
      <c r="A605" t="s">
        <v>2407</v>
      </c>
      <c r="B605" s="9">
        <v>45379</v>
      </c>
      <c r="C605">
        <v>3</v>
      </c>
      <c r="D605">
        <v>2024</v>
      </c>
      <c r="E605" t="s">
        <v>917</v>
      </c>
      <c r="F605" t="str">
        <f>VLOOKUP(E605,Customer_Dim!A:F,4,TRUE)</f>
        <v>Female</v>
      </c>
      <c r="G605">
        <f>VLOOKUP(E605,Customer_Dim!A:F,3,TRUE)</f>
        <v>56</v>
      </c>
      <c r="H605" t="s">
        <v>1688</v>
      </c>
      <c r="I605" t="str">
        <f>VLOOKUP(H605,Product_Dim!A:C,2,TRUE)</f>
        <v>Badminton Racket Set</v>
      </c>
      <c r="J605" t="str">
        <f>VLOOKUP(H605,Product_Dim!A:C,3,TRUE)</f>
        <v>Sports</v>
      </c>
      <c r="K605" t="str">
        <f>VLOOKUP(H605,Product_Dim!A:D,4,TRUE)</f>
        <v>Equipment</v>
      </c>
      <c r="L605" t="s">
        <v>1757</v>
      </c>
      <c r="M605" t="str">
        <f>VLOOKUP(L605,Store_Dim!A:E,2,TRUE)</f>
        <v>Mann-Austin</v>
      </c>
      <c r="N605" t="str">
        <f>VLOOKUP(L605,Store_Dim!A:E,3,TRUE)</f>
        <v>East</v>
      </c>
      <c r="O605" t="str">
        <f>VLOOKUP(L605,Store_Dim!A:E,4,TRUE)</f>
        <v>Vasquezborough</v>
      </c>
      <c r="P605" t="str">
        <f>VLOOKUP(L605,Store_Dim!A:E,5,TRUE)</f>
        <v>Online</v>
      </c>
      <c r="Q605" t="s">
        <v>1804</v>
      </c>
      <c r="R605">
        <v>4</v>
      </c>
      <c r="S605" s="7">
        <v>0.24</v>
      </c>
      <c r="T605" s="11">
        <f t="shared" si="9"/>
        <v>262.05</v>
      </c>
      <c r="U605" s="11">
        <v>796.63200000000006</v>
      </c>
    </row>
    <row r="606" spans="1:21" x14ac:dyDescent="0.25">
      <c r="A606" t="s">
        <v>2408</v>
      </c>
      <c r="B606" s="9">
        <v>45635</v>
      </c>
      <c r="C606">
        <v>12</v>
      </c>
      <c r="D606">
        <v>2024</v>
      </c>
      <c r="E606" t="s">
        <v>1409</v>
      </c>
      <c r="F606" t="str">
        <f>VLOOKUP(E606,Customer_Dim!A:F,4,TRUE)</f>
        <v>Female</v>
      </c>
      <c r="G606">
        <f>VLOOKUP(E606,Customer_Dim!A:F,3,TRUE)</f>
        <v>36</v>
      </c>
      <c r="H606" t="s">
        <v>1554</v>
      </c>
      <c r="I606" t="str">
        <f>VLOOKUP(H606,Product_Dim!A:C,2,TRUE)</f>
        <v>Decorative Wall Mirror</v>
      </c>
      <c r="J606" t="str">
        <f>VLOOKUP(H606,Product_Dim!A:C,3,TRUE)</f>
        <v>Home</v>
      </c>
      <c r="K606" t="str">
        <f>VLOOKUP(H606,Product_Dim!A:D,4,TRUE)</f>
        <v>Decor</v>
      </c>
      <c r="L606" t="s">
        <v>1777</v>
      </c>
      <c r="M606" t="str">
        <f>VLOOKUP(L606,Store_Dim!A:E,2,TRUE)</f>
        <v>Mcdonald Inc</v>
      </c>
      <c r="N606" t="str">
        <f>VLOOKUP(L606,Store_Dim!A:E,3,TRUE)</f>
        <v>South</v>
      </c>
      <c r="O606" t="str">
        <f>VLOOKUP(L606,Store_Dim!A:E,4,TRUE)</f>
        <v>Christopherland</v>
      </c>
      <c r="P606" t="str">
        <f>VLOOKUP(L606,Store_Dim!A:E,5,TRUE)</f>
        <v>Outlet</v>
      </c>
      <c r="Q606" t="s">
        <v>1807</v>
      </c>
      <c r="R606">
        <v>3</v>
      </c>
      <c r="S606" s="7">
        <v>0.10999999999999999</v>
      </c>
      <c r="T606" s="11">
        <f t="shared" si="9"/>
        <v>970.89</v>
      </c>
      <c r="U606" s="11">
        <v>2592.2763</v>
      </c>
    </row>
    <row r="607" spans="1:21" hidden="1" x14ac:dyDescent="0.25">
      <c r="A607" t="s">
        <v>2409</v>
      </c>
      <c r="B607" s="9">
        <v>45222</v>
      </c>
      <c r="C607">
        <v>10</v>
      </c>
      <c r="D607">
        <v>2023</v>
      </c>
      <c r="E607" t="s">
        <v>693</v>
      </c>
      <c r="F607" t="str">
        <f>VLOOKUP(E607,Customer_Dim!A:F,4,TRUE)</f>
        <v>Male</v>
      </c>
      <c r="G607">
        <f>VLOOKUP(E607,Customer_Dim!A:F,3,TRUE)</f>
        <v>44</v>
      </c>
      <c r="H607" t="s">
        <v>1670</v>
      </c>
      <c r="I607" t="str">
        <f>VLOOKUP(H607,Product_Dim!A:C,2,TRUE)</f>
        <v>Professional Jump Rope</v>
      </c>
      <c r="J607" t="str">
        <f>VLOOKUP(H607,Product_Dim!A:C,3,TRUE)</f>
        <v>Sports</v>
      </c>
      <c r="K607" t="str">
        <f>VLOOKUP(H607,Product_Dim!A:D,4,TRUE)</f>
        <v>Fitness</v>
      </c>
      <c r="L607" t="s">
        <v>1730</v>
      </c>
      <c r="M607" t="str">
        <f>VLOOKUP(L607,Store_Dim!A:E,2,TRUE)</f>
        <v>Rivera-Warner</v>
      </c>
      <c r="N607" t="str">
        <f>VLOOKUP(L607,Store_Dim!A:E,3,TRUE)</f>
        <v>East</v>
      </c>
      <c r="O607" t="str">
        <f>VLOOKUP(L607,Store_Dim!A:E,4,TRUE)</f>
        <v>Washingtonfurt</v>
      </c>
      <c r="P607" t="str">
        <f>VLOOKUP(L607,Store_Dim!A:E,5,TRUE)</f>
        <v>Flagship</v>
      </c>
      <c r="Q607" t="s">
        <v>1804</v>
      </c>
      <c r="R607">
        <v>1</v>
      </c>
      <c r="S607" s="7">
        <v>9.9999999999999978E-2</v>
      </c>
      <c r="T607" s="11">
        <f t="shared" si="9"/>
        <v>61.11</v>
      </c>
      <c r="U607" s="11">
        <v>54.999000000000002</v>
      </c>
    </row>
    <row r="608" spans="1:21" x14ac:dyDescent="0.25">
      <c r="A608" t="s">
        <v>2410</v>
      </c>
      <c r="B608" s="9">
        <v>45555</v>
      </c>
      <c r="C608">
        <v>9</v>
      </c>
      <c r="D608">
        <v>2024</v>
      </c>
      <c r="E608" t="s">
        <v>118</v>
      </c>
      <c r="F608" t="str">
        <f>VLOOKUP(E608,Customer_Dim!A:F,4,TRUE)</f>
        <v>Female</v>
      </c>
      <c r="G608">
        <f>VLOOKUP(E608,Customer_Dim!A:F,3,TRUE)</f>
        <v>54</v>
      </c>
      <c r="H608" t="s">
        <v>1580</v>
      </c>
      <c r="I608" t="str">
        <f>VLOOKUP(H608,Product_Dim!A:C,2,TRUE)</f>
        <v>Decorative Floor Vase</v>
      </c>
      <c r="J608" t="str">
        <f>VLOOKUP(H608,Product_Dim!A:C,3,TRUE)</f>
        <v>Home</v>
      </c>
      <c r="K608" t="str">
        <f>VLOOKUP(H608,Product_Dim!A:D,4,TRUE)</f>
        <v>Decor</v>
      </c>
      <c r="L608" t="s">
        <v>1760</v>
      </c>
      <c r="M608" t="str">
        <f>VLOOKUP(L608,Store_Dim!A:E,2,TRUE)</f>
        <v>Mann-Austin</v>
      </c>
      <c r="N608" t="str">
        <f>VLOOKUP(L608,Store_Dim!A:E,3,TRUE)</f>
        <v>East</v>
      </c>
      <c r="O608" t="str">
        <f>VLOOKUP(L608,Store_Dim!A:E,4,TRUE)</f>
        <v>Vasquezborough</v>
      </c>
      <c r="P608" t="str">
        <f>VLOOKUP(L608,Store_Dim!A:E,5,TRUE)</f>
        <v>Online</v>
      </c>
      <c r="Q608" t="s">
        <v>1804</v>
      </c>
      <c r="R608">
        <v>3</v>
      </c>
      <c r="S608" s="7">
        <v>0.18999999999999984</v>
      </c>
      <c r="T608" s="11">
        <f t="shared" si="9"/>
        <v>827.87999999999965</v>
      </c>
      <c r="U608" s="11">
        <v>2011.7483999999997</v>
      </c>
    </row>
    <row r="609" spans="1:21" x14ac:dyDescent="0.25">
      <c r="A609" t="s">
        <v>2411</v>
      </c>
      <c r="B609" s="9">
        <v>45583</v>
      </c>
      <c r="C609">
        <v>10</v>
      </c>
      <c r="D609">
        <v>2024</v>
      </c>
      <c r="E609" t="s">
        <v>1315</v>
      </c>
      <c r="F609" t="str">
        <f>VLOOKUP(E609,Customer_Dim!A:F,4,TRUE)</f>
        <v>Female</v>
      </c>
      <c r="G609">
        <f>VLOOKUP(E609,Customer_Dim!A:F,3,TRUE)</f>
        <v>36</v>
      </c>
      <c r="H609" t="s">
        <v>1700</v>
      </c>
      <c r="I609" t="str">
        <f>VLOOKUP(H609,Product_Dim!A:C,2,TRUE)</f>
        <v>LED Bedside Lamp</v>
      </c>
      <c r="J609" t="str">
        <f>VLOOKUP(H609,Product_Dim!A:C,3,TRUE)</f>
        <v>Home</v>
      </c>
      <c r="K609" t="str">
        <f>VLOOKUP(H609,Product_Dim!A:D,4,TRUE)</f>
        <v>Lighting</v>
      </c>
      <c r="L609" t="s">
        <v>1775</v>
      </c>
      <c r="M609" t="str">
        <f>VLOOKUP(L609,Store_Dim!A:E,2,TRUE)</f>
        <v>Martinez, Adkins and Johnson</v>
      </c>
      <c r="N609" t="str">
        <f>VLOOKUP(L609,Store_Dim!A:E,3,TRUE)</f>
        <v>North</v>
      </c>
      <c r="O609" t="str">
        <f>VLOOKUP(L609,Store_Dim!A:E,4,TRUE)</f>
        <v>Danielmouth</v>
      </c>
      <c r="P609" t="str">
        <f>VLOOKUP(L609,Store_Dim!A:E,5,TRUE)</f>
        <v>Flagship</v>
      </c>
      <c r="Q609" t="s">
        <v>1807</v>
      </c>
      <c r="R609">
        <v>3</v>
      </c>
      <c r="S609" s="7">
        <v>0.18000000000000005</v>
      </c>
      <c r="T609" s="11">
        <f t="shared" si="9"/>
        <v>926.85000000000014</v>
      </c>
      <c r="U609" s="11">
        <v>2280.0510000000004</v>
      </c>
    </row>
    <row r="610" spans="1:21" hidden="1" x14ac:dyDescent="0.25">
      <c r="A610" t="s">
        <v>2412</v>
      </c>
      <c r="B610" s="9">
        <v>45662</v>
      </c>
      <c r="C610">
        <v>1</v>
      </c>
      <c r="D610">
        <v>2025</v>
      </c>
      <c r="E610" t="s">
        <v>986</v>
      </c>
      <c r="F610" t="str">
        <f>VLOOKUP(E610,Customer_Dim!A:F,4,TRUE)</f>
        <v>Female</v>
      </c>
      <c r="G610">
        <f>VLOOKUP(E610,Customer_Dim!A:F,3,TRUE)</f>
        <v>64</v>
      </c>
      <c r="H610" t="s">
        <v>1546</v>
      </c>
      <c r="I610" t="str">
        <f>VLOOKUP(H610,Product_Dim!A:C,2,TRUE)</f>
        <v>Men's Graphic T-Shirt</v>
      </c>
      <c r="J610" t="str">
        <f>VLOOKUP(H610,Product_Dim!A:C,3,TRUE)</f>
        <v>Clothing</v>
      </c>
      <c r="K610" t="str">
        <f>VLOOKUP(H610,Product_Dim!A:D,4,TRUE)</f>
        <v>Tops</v>
      </c>
      <c r="L610" t="s">
        <v>1777</v>
      </c>
      <c r="M610" t="str">
        <f>VLOOKUP(L610,Store_Dim!A:E,2,TRUE)</f>
        <v>Mcdonald Inc</v>
      </c>
      <c r="N610" t="str">
        <f>VLOOKUP(L610,Store_Dim!A:E,3,TRUE)</f>
        <v>South</v>
      </c>
      <c r="O610" t="str">
        <f>VLOOKUP(L610,Store_Dim!A:E,4,TRUE)</f>
        <v>Christopherland</v>
      </c>
      <c r="P610" t="str">
        <f>VLOOKUP(L610,Store_Dim!A:E,5,TRUE)</f>
        <v>Outlet</v>
      </c>
      <c r="Q610" t="s">
        <v>1804</v>
      </c>
      <c r="R610">
        <v>1</v>
      </c>
      <c r="S610" s="7">
        <v>0.29000000000000004</v>
      </c>
      <c r="T610" s="11">
        <f t="shared" si="9"/>
        <v>874.59</v>
      </c>
      <c r="U610" s="11">
        <v>620.95889999999997</v>
      </c>
    </row>
    <row r="611" spans="1:21" hidden="1" x14ac:dyDescent="0.25">
      <c r="A611" t="s">
        <v>2413</v>
      </c>
      <c r="B611" s="9">
        <v>45921</v>
      </c>
      <c r="C611">
        <v>9</v>
      </c>
      <c r="D611">
        <v>2025</v>
      </c>
      <c r="E611" t="s">
        <v>1430</v>
      </c>
      <c r="F611" t="str">
        <f>VLOOKUP(E611,Customer_Dim!A:F,4,TRUE)</f>
        <v>Female</v>
      </c>
      <c r="G611">
        <f>VLOOKUP(E611,Customer_Dim!A:F,3,TRUE)</f>
        <v>21</v>
      </c>
      <c r="H611" t="s">
        <v>1556</v>
      </c>
      <c r="I611" t="str">
        <f>VLOOKUP(H611,Product_Dim!A:C,2,TRUE)</f>
        <v>4K Home Projector</v>
      </c>
      <c r="J611" t="str">
        <f>VLOOKUP(H611,Product_Dim!A:C,3,TRUE)</f>
        <v>Electronics</v>
      </c>
      <c r="K611" t="str">
        <f>VLOOKUP(H611,Product_Dim!A:D,4,TRUE)</f>
        <v>Appliances</v>
      </c>
      <c r="L611" t="s">
        <v>1735</v>
      </c>
      <c r="M611" t="str">
        <f>VLOOKUP(L611,Store_Dim!A:E,2,TRUE)</f>
        <v>Martinez, Adkins and Johnson</v>
      </c>
      <c r="N611" t="str">
        <f>VLOOKUP(L611,Store_Dim!A:E,3,TRUE)</f>
        <v>North</v>
      </c>
      <c r="O611" t="str">
        <f>VLOOKUP(L611,Store_Dim!A:E,4,TRUE)</f>
        <v>Danielmouth</v>
      </c>
      <c r="P611" t="str">
        <f>VLOOKUP(L611,Store_Dim!A:E,5,TRUE)</f>
        <v>Flagship</v>
      </c>
      <c r="Q611" t="s">
        <v>1804</v>
      </c>
      <c r="R611">
        <v>4</v>
      </c>
      <c r="S611" s="7">
        <v>0.24</v>
      </c>
      <c r="T611" s="11">
        <f t="shared" si="9"/>
        <v>479.11</v>
      </c>
      <c r="U611" s="11">
        <v>1456.4944</v>
      </c>
    </row>
    <row r="612" spans="1:21" x14ac:dyDescent="0.25">
      <c r="A612" t="s">
        <v>2414</v>
      </c>
      <c r="B612" s="9">
        <v>45490</v>
      </c>
      <c r="C612">
        <v>7</v>
      </c>
      <c r="D612">
        <v>2024</v>
      </c>
      <c r="E612" t="s">
        <v>684</v>
      </c>
      <c r="F612" t="str">
        <f>VLOOKUP(E612,Customer_Dim!A:F,4,TRUE)</f>
        <v>Female</v>
      </c>
      <c r="G612">
        <f>VLOOKUP(E612,Customer_Dim!A:F,3,TRUE)</f>
        <v>42</v>
      </c>
      <c r="H612" t="s">
        <v>1590</v>
      </c>
      <c r="I612" t="str">
        <f>VLOOKUP(H612,Product_Dim!A:C,2,TRUE)</f>
        <v>Vitamin C Face Serum</v>
      </c>
      <c r="J612" t="str">
        <f>VLOOKUP(H612,Product_Dim!A:C,3,TRUE)</f>
        <v>Beauty</v>
      </c>
      <c r="K612" t="str">
        <f>VLOOKUP(H612,Product_Dim!A:D,4,TRUE)</f>
        <v>Skincare</v>
      </c>
      <c r="L612" t="s">
        <v>1785</v>
      </c>
      <c r="M612" t="str">
        <f>VLOOKUP(L612,Store_Dim!A:E,2,TRUE)</f>
        <v>Holloway Ltd</v>
      </c>
      <c r="N612" t="str">
        <f>VLOOKUP(L612,Store_Dim!A:E,3,TRUE)</f>
        <v>North</v>
      </c>
      <c r="O612" t="str">
        <f>VLOOKUP(L612,Store_Dim!A:E,4,TRUE)</f>
        <v>Bensonhaven</v>
      </c>
      <c r="P612" t="str">
        <f>VLOOKUP(L612,Store_Dim!A:E,5,TRUE)</f>
        <v>Flagship</v>
      </c>
      <c r="Q612" t="s">
        <v>1802</v>
      </c>
      <c r="R612">
        <v>3</v>
      </c>
      <c r="S612" s="7">
        <v>0.29000000000000004</v>
      </c>
      <c r="T612" s="11">
        <f t="shared" si="9"/>
        <v>182.91</v>
      </c>
      <c r="U612" s="11">
        <v>389.59829999999999</v>
      </c>
    </row>
    <row r="613" spans="1:21" x14ac:dyDescent="0.25">
      <c r="A613" t="s">
        <v>2415</v>
      </c>
      <c r="B613" s="9">
        <v>45652</v>
      </c>
      <c r="C613">
        <v>12</v>
      </c>
      <c r="D613">
        <v>2024</v>
      </c>
      <c r="E613" t="s">
        <v>855</v>
      </c>
      <c r="F613" t="str">
        <f>VLOOKUP(E613,Customer_Dim!A:F,4,TRUE)</f>
        <v>Female</v>
      </c>
      <c r="G613">
        <f>VLOOKUP(E613,Customer_Dim!A:F,3,TRUE)</f>
        <v>48</v>
      </c>
      <c r="H613" t="s">
        <v>1594</v>
      </c>
      <c r="I613" t="str">
        <f>VLOOKUP(H613,Product_Dim!A:C,2,TRUE)</f>
        <v>Gaming Mechanical Keyboard</v>
      </c>
      <c r="J613" t="str">
        <f>VLOOKUP(H613,Product_Dim!A:C,3,TRUE)</f>
        <v>Electronics</v>
      </c>
      <c r="K613" t="str">
        <f>VLOOKUP(H613,Product_Dim!A:D,4,TRUE)</f>
        <v>Computer</v>
      </c>
      <c r="L613" t="s">
        <v>1751</v>
      </c>
      <c r="M613" t="str">
        <f>VLOOKUP(L613,Store_Dim!A:E,2,TRUE)</f>
        <v>Mann-Austin</v>
      </c>
      <c r="N613" t="str">
        <f>VLOOKUP(L613,Store_Dim!A:E,3,TRUE)</f>
        <v>East</v>
      </c>
      <c r="O613" t="str">
        <f>VLOOKUP(L613,Store_Dim!A:E,4,TRUE)</f>
        <v>Vasquezborough</v>
      </c>
      <c r="P613" t="str">
        <f>VLOOKUP(L613,Store_Dim!A:E,5,TRUE)</f>
        <v>Online</v>
      </c>
      <c r="Q613" t="s">
        <v>1802</v>
      </c>
      <c r="R613">
        <v>4</v>
      </c>
      <c r="S613" s="7">
        <v>5.0000000000000044E-2</v>
      </c>
      <c r="T613" s="11">
        <f t="shared" si="9"/>
        <v>745.5100000000001</v>
      </c>
      <c r="U613" s="11">
        <v>2832.9380000000001</v>
      </c>
    </row>
    <row r="614" spans="1:21" x14ac:dyDescent="0.25">
      <c r="A614" t="s">
        <v>2416</v>
      </c>
      <c r="B614" s="9">
        <v>45598</v>
      </c>
      <c r="C614">
        <v>11</v>
      </c>
      <c r="D614">
        <v>2024</v>
      </c>
      <c r="E614" t="s">
        <v>1461</v>
      </c>
      <c r="F614" t="str">
        <f>VLOOKUP(E614,Customer_Dim!A:F,4,TRUE)</f>
        <v>Male</v>
      </c>
      <c r="G614">
        <f>VLOOKUP(E614,Customer_Dim!A:F,3,TRUE)</f>
        <v>21</v>
      </c>
      <c r="H614" t="s">
        <v>1702</v>
      </c>
      <c r="I614" t="str">
        <f>VLOOKUP(H614,Product_Dim!A:C,2,TRUE)</f>
        <v>Sports Wrist Sweatbands</v>
      </c>
      <c r="J614" t="str">
        <f>VLOOKUP(H614,Product_Dim!A:C,3,TRUE)</f>
        <v>Sports</v>
      </c>
      <c r="K614" t="str">
        <f>VLOOKUP(H614,Product_Dim!A:D,4,TRUE)</f>
        <v>Accessories</v>
      </c>
      <c r="L614" t="s">
        <v>1779</v>
      </c>
      <c r="M614" t="str">
        <f>VLOOKUP(L614,Store_Dim!A:E,2,TRUE)</f>
        <v>Shelton PLC</v>
      </c>
      <c r="N614" t="str">
        <f>VLOOKUP(L614,Store_Dim!A:E,3,TRUE)</f>
        <v>North</v>
      </c>
      <c r="O614" t="str">
        <f>VLOOKUP(L614,Store_Dim!A:E,4,TRUE)</f>
        <v>East Jenniferstad</v>
      </c>
      <c r="P614" t="str">
        <f>VLOOKUP(L614,Store_Dim!A:E,5,TRUE)</f>
        <v>Flagship</v>
      </c>
      <c r="Q614" t="s">
        <v>1802</v>
      </c>
      <c r="R614">
        <v>3</v>
      </c>
      <c r="S614" s="7">
        <v>3.9999999999999925E-2</v>
      </c>
      <c r="T614" s="11">
        <f t="shared" si="9"/>
        <v>920.6099999999999</v>
      </c>
      <c r="U614" s="11">
        <v>2651.3568</v>
      </c>
    </row>
    <row r="615" spans="1:21" hidden="1" x14ac:dyDescent="0.25">
      <c r="A615" t="s">
        <v>2417</v>
      </c>
      <c r="B615" s="9">
        <v>45772</v>
      </c>
      <c r="C615">
        <v>4</v>
      </c>
      <c r="D615">
        <v>2025</v>
      </c>
      <c r="E615" t="s">
        <v>1300</v>
      </c>
      <c r="F615" t="str">
        <f>VLOOKUP(E615,Customer_Dim!A:F,4,TRUE)</f>
        <v>Male</v>
      </c>
      <c r="G615">
        <f>VLOOKUP(E615,Customer_Dim!A:F,3,TRUE)</f>
        <v>40</v>
      </c>
      <c r="H615" t="s">
        <v>1676</v>
      </c>
      <c r="I615" t="str">
        <f>VLOOKUP(H615,Product_Dim!A:C,2,TRUE)</f>
        <v>Women's Ankle Boots</v>
      </c>
      <c r="J615" t="str">
        <f>VLOOKUP(H615,Product_Dim!A:C,3,TRUE)</f>
        <v>Clothing</v>
      </c>
      <c r="K615" t="str">
        <f>VLOOKUP(H615,Product_Dim!A:D,4,TRUE)</f>
        <v>Footwear</v>
      </c>
      <c r="L615" t="s">
        <v>1767</v>
      </c>
      <c r="M615" t="str">
        <f>VLOOKUP(L615,Store_Dim!A:E,2,TRUE)</f>
        <v>Martinez, Adkins and Johnson</v>
      </c>
      <c r="N615" t="str">
        <f>VLOOKUP(L615,Store_Dim!A:E,3,TRUE)</f>
        <v>North</v>
      </c>
      <c r="O615" t="str">
        <f>VLOOKUP(L615,Store_Dim!A:E,4,TRUE)</f>
        <v>Danielmouth</v>
      </c>
      <c r="P615" t="str">
        <f>VLOOKUP(L615,Store_Dim!A:E,5,TRUE)</f>
        <v>Flagship</v>
      </c>
      <c r="Q615" t="s">
        <v>1802</v>
      </c>
      <c r="R615">
        <v>4</v>
      </c>
      <c r="S615" s="7">
        <v>0.15000000000000002</v>
      </c>
      <c r="T615" s="11">
        <f t="shared" si="9"/>
        <v>659.03000000000009</v>
      </c>
      <c r="U615" s="11">
        <v>2240.7020000000002</v>
      </c>
    </row>
    <row r="616" spans="1:21" x14ac:dyDescent="0.25">
      <c r="A616" t="s">
        <v>2418</v>
      </c>
      <c r="B616" s="9">
        <v>45338</v>
      </c>
      <c r="C616">
        <v>2</v>
      </c>
      <c r="D616">
        <v>2024</v>
      </c>
      <c r="E616" t="s">
        <v>1490</v>
      </c>
      <c r="F616" t="str">
        <f>VLOOKUP(E616,Customer_Dim!A:F,4,TRUE)</f>
        <v>Female</v>
      </c>
      <c r="G616">
        <f>VLOOKUP(E616,Customer_Dim!A:F,3,TRUE)</f>
        <v>52</v>
      </c>
      <c r="H616" t="s">
        <v>1543</v>
      </c>
      <c r="I616" t="str">
        <f>VLOOKUP(H616,Product_Dim!A:C,2,TRUE)</f>
        <v>Face Foundation Kit</v>
      </c>
      <c r="J616" t="str">
        <f>VLOOKUP(H616,Product_Dim!A:C,3,TRUE)</f>
        <v>Beauty</v>
      </c>
      <c r="K616" t="str">
        <f>VLOOKUP(H616,Product_Dim!A:D,4,TRUE)</f>
        <v>Makeup</v>
      </c>
      <c r="L616" t="s">
        <v>1739</v>
      </c>
      <c r="M616" t="str">
        <f>VLOOKUP(L616,Store_Dim!A:E,2,TRUE)</f>
        <v>Mann-Austin</v>
      </c>
      <c r="N616" t="str">
        <f>VLOOKUP(L616,Store_Dim!A:E,3,TRUE)</f>
        <v>East</v>
      </c>
      <c r="O616" t="str">
        <f>VLOOKUP(L616,Store_Dim!A:E,4,TRUE)</f>
        <v>Vasquezborough</v>
      </c>
      <c r="P616" t="str">
        <f>VLOOKUP(L616,Store_Dim!A:E,5,TRUE)</f>
        <v>Online</v>
      </c>
      <c r="Q616" t="s">
        <v>1804</v>
      </c>
      <c r="R616">
        <v>1</v>
      </c>
      <c r="S616" s="7">
        <v>0.12</v>
      </c>
      <c r="T616" s="11">
        <f t="shared" si="9"/>
        <v>312.90999999999997</v>
      </c>
      <c r="U616" s="11">
        <v>275.36079999999998</v>
      </c>
    </row>
    <row r="617" spans="1:21" x14ac:dyDescent="0.25">
      <c r="A617" t="s">
        <v>2419</v>
      </c>
      <c r="B617" s="9">
        <v>45524</v>
      </c>
      <c r="C617">
        <v>8</v>
      </c>
      <c r="D617">
        <v>2024</v>
      </c>
      <c r="E617" t="s">
        <v>726</v>
      </c>
      <c r="F617" t="str">
        <f>VLOOKUP(E617,Customer_Dim!A:F,4,TRUE)</f>
        <v>Female</v>
      </c>
      <c r="G617">
        <f>VLOOKUP(E617,Customer_Dim!A:F,3,TRUE)</f>
        <v>52</v>
      </c>
      <c r="H617" t="s">
        <v>1550</v>
      </c>
      <c r="I617" t="str">
        <f>VLOOKUP(H617,Product_Dim!A:C,2,TRUE)</f>
        <v>Men's Graphic T-Shirt</v>
      </c>
      <c r="J617" t="str">
        <f>VLOOKUP(H617,Product_Dim!A:C,3,TRUE)</f>
        <v>Clothing</v>
      </c>
      <c r="K617" t="str">
        <f>VLOOKUP(H617,Product_Dim!A:D,4,TRUE)</f>
        <v>Tops</v>
      </c>
      <c r="L617" t="s">
        <v>1788</v>
      </c>
      <c r="M617" t="str">
        <f>VLOOKUP(L617,Store_Dim!A:E,2,TRUE)</f>
        <v>Guerrero-Schmitt</v>
      </c>
      <c r="N617" t="str">
        <f>VLOOKUP(L617,Store_Dim!A:E,3,TRUE)</f>
        <v>East</v>
      </c>
      <c r="O617" t="str">
        <f>VLOOKUP(L617,Store_Dim!A:E,4,TRUE)</f>
        <v>East Stevechester</v>
      </c>
      <c r="P617" t="str">
        <f>VLOOKUP(L617,Store_Dim!A:E,5,TRUE)</f>
        <v>Flagship</v>
      </c>
      <c r="Q617" t="s">
        <v>1804</v>
      </c>
      <c r="R617">
        <v>4</v>
      </c>
      <c r="S617" s="7">
        <v>0.10999999999999999</v>
      </c>
      <c r="T617" s="11">
        <f t="shared" si="9"/>
        <v>705.64</v>
      </c>
      <c r="U617" s="11">
        <v>2512.0783999999999</v>
      </c>
    </row>
    <row r="618" spans="1:21" x14ac:dyDescent="0.25">
      <c r="A618" t="s">
        <v>2420</v>
      </c>
      <c r="B618" s="9">
        <v>45497</v>
      </c>
      <c r="C618">
        <v>7</v>
      </c>
      <c r="D618">
        <v>2024</v>
      </c>
      <c r="E618" t="s">
        <v>479</v>
      </c>
      <c r="F618" t="str">
        <f>VLOOKUP(E618,Customer_Dim!A:F,4,TRUE)</f>
        <v>Female</v>
      </c>
      <c r="G618">
        <f>VLOOKUP(E618,Customer_Dim!A:F,3,TRUE)</f>
        <v>62</v>
      </c>
      <c r="H618" t="s">
        <v>1543</v>
      </c>
      <c r="I618" t="str">
        <f>VLOOKUP(H618,Product_Dim!A:C,2,TRUE)</f>
        <v>Face Foundation Kit</v>
      </c>
      <c r="J618" t="str">
        <f>VLOOKUP(H618,Product_Dim!A:C,3,TRUE)</f>
        <v>Beauty</v>
      </c>
      <c r="K618" t="str">
        <f>VLOOKUP(H618,Product_Dim!A:D,4,TRUE)</f>
        <v>Makeup</v>
      </c>
      <c r="L618" t="s">
        <v>1767</v>
      </c>
      <c r="M618" t="str">
        <f>VLOOKUP(L618,Store_Dim!A:E,2,TRUE)</f>
        <v>Martinez, Adkins and Johnson</v>
      </c>
      <c r="N618" t="str">
        <f>VLOOKUP(L618,Store_Dim!A:E,3,TRUE)</f>
        <v>North</v>
      </c>
      <c r="O618" t="str">
        <f>VLOOKUP(L618,Store_Dim!A:E,4,TRUE)</f>
        <v>Danielmouth</v>
      </c>
      <c r="P618" t="str">
        <f>VLOOKUP(L618,Store_Dim!A:E,5,TRUE)</f>
        <v>Flagship</v>
      </c>
      <c r="Q618" t="s">
        <v>1807</v>
      </c>
      <c r="R618">
        <v>4</v>
      </c>
      <c r="S618" s="7">
        <v>0.13</v>
      </c>
      <c r="T618" s="11">
        <f t="shared" si="9"/>
        <v>386.40999999999997</v>
      </c>
      <c r="U618" s="11">
        <v>1344.7067999999999</v>
      </c>
    </row>
    <row r="619" spans="1:21" x14ac:dyDescent="0.25">
      <c r="A619" t="s">
        <v>2421</v>
      </c>
      <c r="B619" s="9">
        <v>45534</v>
      </c>
      <c r="C619">
        <v>8</v>
      </c>
      <c r="D619">
        <v>2024</v>
      </c>
      <c r="E619" t="s">
        <v>118</v>
      </c>
      <c r="F619" t="str">
        <f>VLOOKUP(E619,Customer_Dim!A:F,4,TRUE)</f>
        <v>Female</v>
      </c>
      <c r="G619">
        <f>VLOOKUP(E619,Customer_Dim!A:F,3,TRUE)</f>
        <v>54</v>
      </c>
      <c r="H619" t="s">
        <v>1714</v>
      </c>
      <c r="I619" t="str">
        <f>VLOOKUP(H619,Product_Dim!A:C,2,TRUE)</f>
        <v>Vitamin E Body Lotion</v>
      </c>
      <c r="J619" t="str">
        <f>VLOOKUP(H619,Product_Dim!A:C,3,TRUE)</f>
        <v>Beauty</v>
      </c>
      <c r="K619" t="str">
        <f>VLOOKUP(H619,Product_Dim!A:D,4,TRUE)</f>
        <v>Skincare</v>
      </c>
      <c r="L619" t="s">
        <v>1770</v>
      </c>
      <c r="M619" t="str">
        <f>VLOOKUP(L619,Store_Dim!A:E,2,TRUE)</f>
        <v>Martinez, Adkins and Johnson</v>
      </c>
      <c r="N619" t="str">
        <f>VLOOKUP(L619,Store_Dim!A:E,3,TRUE)</f>
        <v>North</v>
      </c>
      <c r="O619" t="str">
        <f>VLOOKUP(L619,Store_Dim!A:E,4,TRUE)</f>
        <v>Danielmouth</v>
      </c>
      <c r="P619" t="str">
        <f>VLOOKUP(L619,Store_Dim!A:E,5,TRUE)</f>
        <v>Flagship</v>
      </c>
      <c r="Q619" t="s">
        <v>1807</v>
      </c>
      <c r="R619">
        <v>3</v>
      </c>
      <c r="S619" s="7">
        <v>7.999999999999996E-2</v>
      </c>
      <c r="T619" s="11">
        <f t="shared" si="9"/>
        <v>265.89</v>
      </c>
      <c r="U619" s="11">
        <v>733.85640000000001</v>
      </c>
    </row>
    <row r="620" spans="1:21" hidden="1" x14ac:dyDescent="0.25">
      <c r="A620" t="s">
        <v>2422</v>
      </c>
      <c r="B620" s="9">
        <v>45925</v>
      </c>
      <c r="C620">
        <v>9</v>
      </c>
      <c r="D620">
        <v>2025</v>
      </c>
      <c r="E620" t="s">
        <v>269</v>
      </c>
      <c r="F620" t="str">
        <f>VLOOKUP(E620,Customer_Dim!A:F,4,TRUE)</f>
        <v>Female</v>
      </c>
      <c r="G620">
        <f>VLOOKUP(E620,Customer_Dim!A:F,3,TRUE)</f>
        <v>61</v>
      </c>
      <c r="H620" t="s">
        <v>1586</v>
      </c>
      <c r="I620" t="str">
        <f>VLOOKUP(H620,Product_Dim!A:C,2,TRUE)</f>
        <v>Stainless Steel Cutlery Set</v>
      </c>
      <c r="J620" t="str">
        <f>VLOOKUP(H620,Product_Dim!A:C,3,TRUE)</f>
        <v>Home</v>
      </c>
      <c r="K620" t="str">
        <f>VLOOKUP(H620,Product_Dim!A:D,4,TRUE)</f>
        <v>Kitchen</v>
      </c>
      <c r="L620" t="s">
        <v>1782</v>
      </c>
      <c r="M620" t="str">
        <f>VLOOKUP(L620,Store_Dim!A:E,2,TRUE)</f>
        <v>Frederick-Wright</v>
      </c>
      <c r="N620" t="str">
        <f>VLOOKUP(L620,Store_Dim!A:E,3,TRUE)</f>
        <v>West</v>
      </c>
      <c r="O620" t="str">
        <f>VLOOKUP(L620,Store_Dim!A:E,4,TRUE)</f>
        <v>New Jimmymouth</v>
      </c>
      <c r="P620" t="str">
        <f>VLOOKUP(L620,Store_Dim!A:E,5,TRUE)</f>
        <v>Flagship</v>
      </c>
      <c r="Q620" t="s">
        <v>1802</v>
      </c>
      <c r="R620">
        <v>1</v>
      </c>
      <c r="S620" s="7">
        <v>0.29000000000000004</v>
      </c>
      <c r="T620" s="11">
        <f t="shared" si="9"/>
        <v>703.16000000000008</v>
      </c>
      <c r="U620" s="11">
        <v>499.24360000000001</v>
      </c>
    </row>
    <row r="621" spans="1:21" hidden="1" x14ac:dyDescent="0.25">
      <c r="A621" t="s">
        <v>2423</v>
      </c>
      <c r="B621" s="9">
        <v>45765</v>
      </c>
      <c r="C621">
        <v>4</v>
      </c>
      <c r="D621">
        <v>2025</v>
      </c>
      <c r="E621" t="s">
        <v>1433</v>
      </c>
      <c r="F621" t="str">
        <f>VLOOKUP(E621,Customer_Dim!A:F,4,TRUE)</f>
        <v>Male</v>
      </c>
      <c r="G621">
        <f>VLOOKUP(E621,Customer_Dim!A:F,3,TRUE)</f>
        <v>42</v>
      </c>
      <c r="H621" t="s">
        <v>1720</v>
      </c>
      <c r="I621" t="str">
        <f>VLOOKUP(H621,Product_Dim!A:C,2,TRUE)</f>
        <v>Cricket Bat</v>
      </c>
      <c r="J621" t="str">
        <f>VLOOKUP(H621,Product_Dim!A:C,3,TRUE)</f>
        <v>Sports</v>
      </c>
      <c r="K621" t="str">
        <f>VLOOKUP(H621,Product_Dim!A:D,4,TRUE)</f>
        <v>Team Sports</v>
      </c>
      <c r="L621" t="s">
        <v>1775</v>
      </c>
      <c r="M621" t="str">
        <f>VLOOKUP(L621,Store_Dim!A:E,2,TRUE)</f>
        <v>Martinez, Adkins and Johnson</v>
      </c>
      <c r="N621" t="str">
        <f>VLOOKUP(L621,Store_Dim!A:E,3,TRUE)</f>
        <v>North</v>
      </c>
      <c r="O621" t="str">
        <f>VLOOKUP(L621,Store_Dim!A:E,4,TRUE)</f>
        <v>Danielmouth</v>
      </c>
      <c r="P621" t="str">
        <f>VLOOKUP(L621,Store_Dim!A:E,5,TRUE)</f>
        <v>Flagship</v>
      </c>
      <c r="Q621" t="s">
        <v>1807</v>
      </c>
      <c r="R621">
        <v>2</v>
      </c>
      <c r="S621" s="7">
        <v>0.29000000000000004</v>
      </c>
      <c r="T621" s="11">
        <f t="shared" si="9"/>
        <v>394.5</v>
      </c>
      <c r="U621" s="11">
        <v>560.18999999999994</v>
      </c>
    </row>
    <row r="622" spans="1:21" hidden="1" x14ac:dyDescent="0.25">
      <c r="A622" t="s">
        <v>2424</v>
      </c>
      <c r="B622" s="9">
        <v>45882</v>
      </c>
      <c r="C622">
        <v>8</v>
      </c>
      <c r="D622">
        <v>2025</v>
      </c>
      <c r="E622" t="s">
        <v>400</v>
      </c>
      <c r="F622" t="str">
        <f>VLOOKUP(E622,Customer_Dim!A:F,4,TRUE)</f>
        <v>Female</v>
      </c>
      <c r="G622">
        <f>VLOOKUP(E622,Customer_Dim!A:F,3,TRUE)</f>
        <v>21</v>
      </c>
      <c r="H622" t="s">
        <v>1720</v>
      </c>
      <c r="I622" t="str">
        <f>VLOOKUP(H622,Product_Dim!A:C,2,TRUE)</f>
        <v>Cricket Bat</v>
      </c>
      <c r="J622" t="str">
        <f>VLOOKUP(H622,Product_Dim!A:C,3,TRUE)</f>
        <v>Sports</v>
      </c>
      <c r="K622" t="str">
        <f>VLOOKUP(H622,Product_Dim!A:D,4,TRUE)</f>
        <v>Team Sports</v>
      </c>
      <c r="L622" t="s">
        <v>1757</v>
      </c>
      <c r="M622" t="str">
        <f>VLOOKUP(L622,Store_Dim!A:E,2,TRUE)</f>
        <v>Mann-Austin</v>
      </c>
      <c r="N622" t="str">
        <f>VLOOKUP(L622,Store_Dim!A:E,3,TRUE)</f>
        <v>East</v>
      </c>
      <c r="O622" t="str">
        <f>VLOOKUP(L622,Store_Dim!A:E,4,TRUE)</f>
        <v>Vasquezborough</v>
      </c>
      <c r="P622" t="str">
        <f>VLOOKUP(L622,Store_Dim!A:E,5,TRUE)</f>
        <v>Online</v>
      </c>
      <c r="Q622" t="s">
        <v>1802</v>
      </c>
      <c r="R622">
        <v>3</v>
      </c>
      <c r="S622" s="7">
        <v>5.0000000000000155E-2</v>
      </c>
      <c r="T622" s="11">
        <f t="shared" si="9"/>
        <v>411.25000000000011</v>
      </c>
      <c r="U622" s="11">
        <v>1172.0625000000002</v>
      </c>
    </row>
    <row r="623" spans="1:21" hidden="1" x14ac:dyDescent="0.25">
      <c r="A623" t="s">
        <v>2425</v>
      </c>
      <c r="B623" s="9">
        <v>45923</v>
      </c>
      <c r="C623">
        <v>9</v>
      </c>
      <c r="D623">
        <v>2025</v>
      </c>
      <c r="E623" t="s">
        <v>1092</v>
      </c>
      <c r="F623" t="str">
        <f>VLOOKUP(E623,Customer_Dim!A:F,4,TRUE)</f>
        <v>Female</v>
      </c>
      <c r="G623">
        <f>VLOOKUP(E623,Customer_Dim!A:F,3,TRUE)</f>
        <v>56</v>
      </c>
      <c r="H623" t="s">
        <v>1622</v>
      </c>
      <c r="I623" t="str">
        <f>VLOOKUP(H623,Product_Dim!A:C,2,TRUE)</f>
        <v>Car Dashboard Phone Holder</v>
      </c>
      <c r="J623" t="str">
        <f>VLOOKUP(H623,Product_Dim!A:C,3,TRUE)</f>
        <v>Electronics</v>
      </c>
      <c r="K623" t="str">
        <f>VLOOKUP(H623,Product_Dim!A:D,4,TRUE)</f>
        <v>Accessories</v>
      </c>
      <c r="L623" t="s">
        <v>1739</v>
      </c>
      <c r="M623" t="str">
        <f>VLOOKUP(L623,Store_Dim!A:E,2,TRUE)</f>
        <v>Mann-Austin</v>
      </c>
      <c r="N623" t="str">
        <f>VLOOKUP(L623,Store_Dim!A:E,3,TRUE)</f>
        <v>East</v>
      </c>
      <c r="O623" t="str">
        <f>VLOOKUP(L623,Store_Dim!A:E,4,TRUE)</f>
        <v>Vasquezborough</v>
      </c>
      <c r="P623" t="str">
        <f>VLOOKUP(L623,Store_Dim!A:E,5,TRUE)</f>
        <v>Online</v>
      </c>
      <c r="Q623" t="s">
        <v>1802</v>
      </c>
      <c r="R623">
        <v>4</v>
      </c>
      <c r="S623" s="7">
        <v>1.0000000000000009E-2</v>
      </c>
      <c r="T623" s="11">
        <f t="shared" si="9"/>
        <v>395.45</v>
      </c>
      <c r="U623" s="11">
        <v>1565.982</v>
      </c>
    </row>
    <row r="624" spans="1:21" x14ac:dyDescent="0.25">
      <c r="A624" t="s">
        <v>2426</v>
      </c>
      <c r="B624" s="9">
        <v>45421</v>
      </c>
      <c r="C624">
        <v>5</v>
      </c>
      <c r="D624">
        <v>2024</v>
      </c>
      <c r="E624" t="s">
        <v>140</v>
      </c>
      <c r="F624" t="str">
        <f>VLOOKUP(E624,Customer_Dim!A:F,4,TRUE)</f>
        <v>Female</v>
      </c>
      <c r="G624">
        <f>VLOOKUP(E624,Customer_Dim!A:F,3,TRUE)</f>
        <v>20</v>
      </c>
      <c r="H624" t="s">
        <v>1706</v>
      </c>
      <c r="I624" t="str">
        <f>VLOOKUP(H624,Product_Dim!A:C,2,TRUE)</f>
        <v>Gaming Mouse Pad XL</v>
      </c>
      <c r="J624" t="str">
        <f>VLOOKUP(H624,Product_Dim!A:C,3,TRUE)</f>
        <v>Electronics</v>
      </c>
      <c r="K624" t="str">
        <f>VLOOKUP(H624,Product_Dim!A:D,4,TRUE)</f>
        <v>Accessories</v>
      </c>
      <c r="L624" t="s">
        <v>1751</v>
      </c>
      <c r="M624" t="str">
        <f>VLOOKUP(L624,Store_Dim!A:E,2,TRUE)</f>
        <v>Mann-Austin</v>
      </c>
      <c r="N624" t="str">
        <f>VLOOKUP(L624,Store_Dim!A:E,3,TRUE)</f>
        <v>East</v>
      </c>
      <c r="O624" t="str">
        <f>VLOOKUP(L624,Store_Dim!A:E,4,TRUE)</f>
        <v>Vasquezborough</v>
      </c>
      <c r="P624" t="str">
        <f>VLOOKUP(L624,Store_Dim!A:E,5,TRUE)</f>
        <v>Online</v>
      </c>
      <c r="Q624" t="s">
        <v>1802</v>
      </c>
      <c r="R624">
        <v>2</v>
      </c>
      <c r="S624" s="7">
        <v>0.22999999999999998</v>
      </c>
      <c r="T624" s="11">
        <f t="shared" si="9"/>
        <v>678.98</v>
      </c>
      <c r="U624" s="11">
        <v>1045.6292000000001</v>
      </c>
    </row>
    <row r="625" spans="1:21" x14ac:dyDescent="0.25">
      <c r="A625" t="s">
        <v>2427</v>
      </c>
      <c r="B625" s="9">
        <v>45608</v>
      </c>
      <c r="C625">
        <v>11</v>
      </c>
      <c r="D625">
        <v>2024</v>
      </c>
      <c r="E625" t="s">
        <v>258</v>
      </c>
      <c r="F625" t="str">
        <f>VLOOKUP(E625,Customer_Dim!A:F,4,TRUE)</f>
        <v>Female</v>
      </c>
      <c r="G625">
        <f>VLOOKUP(E625,Customer_Dim!A:F,3,TRUE)</f>
        <v>39</v>
      </c>
      <c r="H625" t="s">
        <v>1580</v>
      </c>
      <c r="I625" t="str">
        <f>VLOOKUP(H625,Product_Dim!A:C,2,TRUE)</f>
        <v>Decorative Floor Vase</v>
      </c>
      <c r="J625" t="str">
        <f>VLOOKUP(H625,Product_Dim!A:C,3,TRUE)</f>
        <v>Home</v>
      </c>
      <c r="K625" t="str">
        <f>VLOOKUP(H625,Product_Dim!A:D,4,TRUE)</f>
        <v>Decor</v>
      </c>
      <c r="L625" t="s">
        <v>1777</v>
      </c>
      <c r="M625" t="str">
        <f>VLOOKUP(L625,Store_Dim!A:E,2,TRUE)</f>
        <v>Mcdonald Inc</v>
      </c>
      <c r="N625" t="str">
        <f>VLOOKUP(L625,Store_Dim!A:E,3,TRUE)</f>
        <v>South</v>
      </c>
      <c r="O625" t="str">
        <f>VLOOKUP(L625,Store_Dim!A:E,4,TRUE)</f>
        <v>Christopherland</v>
      </c>
      <c r="P625" t="str">
        <f>VLOOKUP(L625,Store_Dim!A:E,5,TRUE)</f>
        <v>Outlet</v>
      </c>
      <c r="Q625" t="s">
        <v>1807</v>
      </c>
      <c r="R625">
        <v>4</v>
      </c>
      <c r="S625" s="7">
        <v>0.26</v>
      </c>
      <c r="T625" s="11">
        <f t="shared" si="9"/>
        <v>757.71</v>
      </c>
      <c r="U625" s="11">
        <v>2242.8216000000002</v>
      </c>
    </row>
    <row r="626" spans="1:21" x14ac:dyDescent="0.25">
      <c r="A626" t="s">
        <v>2428</v>
      </c>
      <c r="B626" s="9">
        <v>45644</v>
      </c>
      <c r="C626">
        <v>12</v>
      </c>
      <c r="D626">
        <v>2024</v>
      </c>
      <c r="E626" t="s">
        <v>215</v>
      </c>
      <c r="F626" t="str">
        <f>VLOOKUP(E626,Customer_Dim!A:F,4,TRUE)</f>
        <v>Male</v>
      </c>
      <c r="G626">
        <f>VLOOKUP(E626,Customer_Dim!A:F,3,TRUE)</f>
        <v>53</v>
      </c>
      <c r="H626" t="s">
        <v>1714</v>
      </c>
      <c r="I626" t="str">
        <f>VLOOKUP(H626,Product_Dim!A:C,2,TRUE)</f>
        <v>Vitamin E Body Lotion</v>
      </c>
      <c r="J626" t="str">
        <f>VLOOKUP(H626,Product_Dim!A:C,3,TRUE)</f>
        <v>Beauty</v>
      </c>
      <c r="K626" t="str">
        <f>VLOOKUP(H626,Product_Dim!A:D,4,TRUE)</f>
        <v>Skincare</v>
      </c>
      <c r="L626" t="s">
        <v>1747</v>
      </c>
      <c r="M626" t="str">
        <f>VLOOKUP(L626,Store_Dim!A:E,2,TRUE)</f>
        <v>Mann-Austin</v>
      </c>
      <c r="N626" t="str">
        <f>VLOOKUP(L626,Store_Dim!A:E,3,TRUE)</f>
        <v>East</v>
      </c>
      <c r="O626" t="str">
        <f>VLOOKUP(L626,Store_Dim!A:E,4,TRUE)</f>
        <v>Vasquezborough</v>
      </c>
      <c r="P626" t="str">
        <f>VLOOKUP(L626,Store_Dim!A:E,5,TRUE)</f>
        <v>Online</v>
      </c>
      <c r="Q626" t="s">
        <v>1807</v>
      </c>
      <c r="R626">
        <v>1</v>
      </c>
      <c r="S626" s="7">
        <v>5.0000000000000044E-2</v>
      </c>
      <c r="T626" s="11">
        <f t="shared" si="9"/>
        <v>647.86</v>
      </c>
      <c r="U626" s="11">
        <v>615.46699999999998</v>
      </c>
    </row>
    <row r="627" spans="1:21" x14ac:dyDescent="0.25">
      <c r="A627" t="s">
        <v>2429</v>
      </c>
      <c r="B627" s="9">
        <v>45517</v>
      </c>
      <c r="C627">
        <v>8</v>
      </c>
      <c r="D627">
        <v>2024</v>
      </c>
      <c r="E627" t="s">
        <v>453</v>
      </c>
      <c r="F627" t="str">
        <f>VLOOKUP(E627,Customer_Dim!A:F,4,TRUE)</f>
        <v>Female</v>
      </c>
      <c r="G627">
        <f>VLOOKUP(E627,Customer_Dim!A:F,3,TRUE)</f>
        <v>33</v>
      </c>
      <c r="H627" t="s">
        <v>1550</v>
      </c>
      <c r="I627" t="str">
        <f>VLOOKUP(H627,Product_Dim!A:C,2,TRUE)</f>
        <v>Men's Graphic T-Shirt</v>
      </c>
      <c r="J627" t="str">
        <f>VLOOKUP(H627,Product_Dim!A:C,3,TRUE)</f>
        <v>Clothing</v>
      </c>
      <c r="K627" t="str">
        <f>VLOOKUP(H627,Product_Dim!A:D,4,TRUE)</f>
        <v>Tops</v>
      </c>
      <c r="L627" t="s">
        <v>1754</v>
      </c>
      <c r="M627" t="str">
        <f>VLOOKUP(L627,Store_Dim!A:E,2,TRUE)</f>
        <v>Mann-Austin</v>
      </c>
      <c r="N627" t="str">
        <f>VLOOKUP(L627,Store_Dim!A:E,3,TRUE)</f>
        <v>East</v>
      </c>
      <c r="O627" t="str">
        <f>VLOOKUP(L627,Store_Dim!A:E,4,TRUE)</f>
        <v>Vasquezborough</v>
      </c>
      <c r="P627" t="str">
        <f>VLOOKUP(L627,Store_Dim!A:E,5,TRUE)</f>
        <v>Online</v>
      </c>
      <c r="Q627" t="s">
        <v>1804</v>
      </c>
      <c r="R627">
        <v>2</v>
      </c>
      <c r="S627" s="7">
        <v>9.9999999999999978E-2</v>
      </c>
      <c r="T627" s="11">
        <f t="shared" si="9"/>
        <v>179.64</v>
      </c>
      <c r="U627" s="11">
        <v>323.35199999999998</v>
      </c>
    </row>
    <row r="628" spans="1:21" x14ac:dyDescent="0.25">
      <c r="A628" t="s">
        <v>2430</v>
      </c>
      <c r="B628" s="9">
        <v>45545</v>
      </c>
      <c r="C628">
        <v>9</v>
      </c>
      <c r="D628">
        <v>2024</v>
      </c>
      <c r="E628" t="s">
        <v>1219</v>
      </c>
      <c r="F628" t="str">
        <f>VLOOKUP(E628,Customer_Dim!A:F,4,TRUE)</f>
        <v>Female</v>
      </c>
      <c r="G628">
        <f>VLOOKUP(E628,Customer_Dim!A:F,3,TRUE)</f>
        <v>25</v>
      </c>
      <c r="H628" t="s">
        <v>1650</v>
      </c>
      <c r="I628" t="str">
        <f>VLOOKUP(H628,Product_Dim!A:C,2,TRUE)</f>
        <v>Laptop Cooling Pad</v>
      </c>
      <c r="J628" t="str">
        <f>VLOOKUP(H628,Product_Dim!A:C,3,TRUE)</f>
        <v>Electronics</v>
      </c>
      <c r="K628" t="str">
        <f>VLOOKUP(H628,Product_Dim!A:D,4,TRUE)</f>
        <v>Computer</v>
      </c>
      <c r="L628" t="s">
        <v>1747</v>
      </c>
      <c r="M628" t="str">
        <f>VLOOKUP(L628,Store_Dim!A:E,2,TRUE)</f>
        <v>Mann-Austin</v>
      </c>
      <c r="N628" t="str">
        <f>VLOOKUP(L628,Store_Dim!A:E,3,TRUE)</f>
        <v>East</v>
      </c>
      <c r="O628" t="str">
        <f>VLOOKUP(L628,Store_Dim!A:E,4,TRUE)</f>
        <v>Vasquezborough</v>
      </c>
      <c r="P628" t="str">
        <f>VLOOKUP(L628,Store_Dim!A:E,5,TRUE)</f>
        <v>Online</v>
      </c>
      <c r="Q628" t="s">
        <v>1804</v>
      </c>
      <c r="R628">
        <v>3</v>
      </c>
      <c r="S628" s="7">
        <v>0.17000000000000004</v>
      </c>
      <c r="T628" s="11">
        <f t="shared" si="9"/>
        <v>392.65</v>
      </c>
      <c r="U628" s="11">
        <v>977.69849999999985</v>
      </c>
    </row>
    <row r="629" spans="1:21" x14ac:dyDescent="0.25">
      <c r="A629" t="s">
        <v>2431</v>
      </c>
      <c r="B629" s="9">
        <v>45547</v>
      </c>
      <c r="C629">
        <v>9</v>
      </c>
      <c r="D629">
        <v>2024</v>
      </c>
      <c r="E629" t="s">
        <v>573</v>
      </c>
      <c r="F629" t="str">
        <f>VLOOKUP(E629,Customer_Dim!A:F,4,TRUE)</f>
        <v>Male</v>
      </c>
      <c r="G629">
        <f>VLOOKUP(E629,Customer_Dim!A:F,3,TRUE)</f>
        <v>48</v>
      </c>
      <c r="H629" t="s">
        <v>1708</v>
      </c>
      <c r="I629" t="str">
        <f>VLOOKUP(H629,Product_Dim!A:C,2,TRUE)</f>
        <v>Women's High Heels</v>
      </c>
      <c r="J629" t="str">
        <f>VLOOKUP(H629,Product_Dim!A:C,3,TRUE)</f>
        <v>Clothing</v>
      </c>
      <c r="K629" t="str">
        <f>VLOOKUP(H629,Product_Dim!A:D,4,TRUE)</f>
        <v>Footwear</v>
      </c>
      <c r="L629" t="s">
        <v>1782</v>
      </c>
      <c r="M629" t="str">
        <f>VLOOKUP(L629,Store_Dim!A:E,2,TRUE)</f>
        <v>Frederick-Wright</v>
      </c>
      <c r="N629" t="str">
        <f>VLOOKUP(L629,Store_Dim!A:E,3,TRUE)</f>
        <v>West</v>
      </c>
      <c r="O629" t="str">
        <f>VLOOKUP(L629,Store_Dim!A:E,4,TRUE)</f>
        <v>New Jimmymouth</v>
      </c>
      <c r="P629" t="str">
        <f>VLOOKUP(L629,Store_Dim!A:E,5,TRUE)</f>
        <v>Flagship</v>
      </c>
      <c r="Q629" t="s">
        <v>1807</v>
      </c>
      <c r="R629">
        <v>4</v>
      </c>
      <c r="S629" s="7">
        <v>8.9999999999999969E-2</v>
      </c>
      <c r="T629" s="11">
        <f t="shared" si="9"/>
        <v>969.55</v>
      </c>
      <c r="U629" s="11">
        <v>3529.1619999999998</v>
      </c>
    </row>
    <row r="630" spans="1:21" x14ac:dyDescent="0.25">
      <c r="A630" t="s">
        <v>2432</v>
      </c>
      <c r="B630" s="9">
        <v>45433</v>
      </c>
      <c r="C630">
        <v>5</v>
      </c>
      <c r="D630">
        <v>2024</v>
      </c>
      <c r="E630" t="s">
        <v>1406</v>
      </c>
      <c r="F630" t="str">
        <f>VLOOKUP(E630,Customer_Dim!A:F,4,TRUE)</f>
        <v>Female</v>
      </c>
      <c r="G630">
        <f>VLOOKUP(E630,Customer_Dim!A:F,3,TRUE)</f>
        <v>34</v>
      </c>
      <c r="H630" t="s">
        <v>1674</v>
      </c>
      <c r="I630" t="str">
        <f>VLOOKUP(H630,Product_Dim!A:C,2,TRUE)</f>
        <v>Bluetooth Car Audio System</v>
      </c>
      <c r="J630" t="str">
        <f>VLOOKUP(H630,Product_Dim!A:C,3,TRUE)</f>
        <v>Electronics</v>
      </c>
      <c r="K630" t="str">
        <f>VLOOKUP(H630,Product_Dim!A:D,4,TRUE)</f>
        <v>Audio</v>
      </c>
      <c r="L630" t="s">
        <v>1772</v>
      </c>
      <c r="M630" t="str">
        <f>VLOOKUP(L630,Store_Dim!A:E,2,TRUE)</f>
        <v>Martinez, Adkins and Johnson</v>
      </c>
      <c r="N630" t="str">
        <f>VLOOKUP(L630,Store_Dim!A:E,3,TRUE)</f>
        <v>North</v>
      </c>
      <c r="O630" t="str">
        <f>VLOOKUP(L630,Store_Dim!A:E,4,TRUE)</f>
        <v>Danielmouth</v>
      </c>
      <c r="P630" t="str">
        <f>VLOOKUP(L630,Store_Dim!A:E,5,TRUE)</f>
        <v>Flagship</v>
      </c>
      <c r="Q630" t="s">
        <v>1802</v>
      </c>
      <c r="R630">
        <v>3</v>
      </c>
      <c r="S630" s="7">
        <v>1.0000000000000009E-2</v>
      </c>
      <c r="T630" s="11">
        <f t="shared" si="9"/>
        <v>322.94</v>
      </c>
      <c r="U630" s="11">
        <v>959.13179999999988</v>
      </c>
    </row>
    <row r="631" spans="1:21" hidden="1" x14ac:dyDescent="0.25">
      <c r="A631" t="s">
        <v>2433</v>
      </c>
      <c r="B631" s="9">
        <v>45792</v>
      </c>
      <c r="C631">
        <v>5</v>
      </c>
      <c r="D631">
        <v>2025</v>
      </c>
      <c r="E631" t="s">
        <v>1118</v>
      </c>
      <c r="F631" t="str">
        <f>VLOOKUP(E631,Customer_Dim!A:F,4,TRUE)</f>
        <v>Male</v>
      </c>
      <c r="G631">
        <f>VLOOKUP(E631,Customer_Dim!A:F,3,TRUE)</f>
        <v>60</v>
      </c>
      <c r="H631" t="s">
        <v>1692</v>
      </c>
      <c r="I631" t="str">
        <f>VLOOKUP(H631,Product_Dim!A:C,2,TRUE)</f>
        <v>Hydrating Face Cleanser</v>
      </c>
      <c r="J631" t="str">
        <f>VLOOKUP(H631,Product_Dim!A:C,3,TRUE)</f>
        <v>Beauty</v>
      </c>
      <c r="K631" t="str">
        <f>VLOOKUP(H631,Product_Dim!A:D,4,TRUE)</f>
        <v>Skincare</v>
      </c>
      <c r="L631" t="s">
        <v>1730</v>
      </c>
      <c r="M631" t="str">
        <f>VLOOKUP(L631,Store_Dim!A:E,2,TRUE)</f>
        <v>Rivera-Warner</v>
      </c>
      <c r="N631" t="str">
        <f>VLOOKUP(L631,Store_Dim!A:E,3,TRUE)</f>
        <v>East</v>
      </c>
      <c r="O631" t="str">
        <f>VLOOKUP(L631,Store_Dim!A:E,4,TRUE)</f>
        <v>Washingtonfurt</v>
      </c>
      <c r="P631" t="str">
        <f>VLOOKUP(L631,Store_Dim!A:E,5,TRUE)</f>
        <v>Flagship</v>
      </c>
      <c r="Q631" t="s">
        <v>1804</v>
      </c>
      <c r="R631">
        <v>1</v>
      </c>
      <c r="S631" s="7">
        <v>0.26</v>
      </c>
      <c r="T631" s="11">
        <f t="shared" si="9"/>
        <v>92.83</v>
      </c>
      <c r="U631" s="11">
        <v>68.694199999999995</v>
      </c>
    </row>
    <row r="632" spans="1:21" hidden="1" x14ac:dyDescent="0.25">
      <c r="A632" t="s">
        <v>2434</v>
      </c>
      <c r="B632" s="9">
        <v>45804</v>
      </c>
      <c r="C632">
        <v>5</v>
      </c>
      <c r="D632">
        <v>2025</v>
      </c>
      <c r="E632" t="s">
        <v>1287</v>
      </c>
      <c r="F632" t="str">
        <f>VLOOKUP(E632,Customer_Dim!A:F,4,TRUE)</f>
        <v>Male</v>
      </c>
      <c r="G632">
        <f>VLOOKUP(E632,Customer_Dim!A:F,3,TRUE)</f>
        <v>60</v>
      </c>
      <c r="H632" t="s">
        <v>1540</v>
      </c>
      <c r="I632" t="str">
        <f>VLOOKUP(H632,Product_Dim!A:C,2,TRUE)</f>
        <v>Decorative Lamp Shade</v>
      </c>
      <c r="J632" t="str">
        <f>VLOOKUP(H632,Product_Dim!A:C,3,TRUE)</f>
        <v>Home</v>
      </c>
      <c r="K632" t="str">
        <f>VLOOKUP(H632,Product_Dim!A:D,4,TRUE)</f>
        <v>Lighting</v>
      </c>
      <c r="L632" t="s">
        <v>1744</v>
      </c>
      <c r="M632" t="str">
        <f>VLOOKUP(L632,Store_Dim!A:E,2,TRUE)</f>
        <v>Mann-Austin</v>
      </c>
      <c r="N632" t="str">
        <f>VLOOKUP(L632,Store_Dim!A:E,3,TRUE)</f>
        <v>East</v>
      </c>
      <c r="O632" t="str">
        <f>VLOOKUP(L632,Store_Dim!A:E,4,TRUE)</f>
        <v>Vasquezborough</v>
      </c>
      <c r="P632" t="str">
        <f>VLOOKUP(L632,Store_Dim!A:E,5,TRUE)</f>
        <v>Online</v>
      </c>
      <c r="Q632" t="s">
        <v>1807</v>
      </c>
      <c r="R632">
        <v>4</v>
      </c>
      <c r="S632" s="7">
        <v>0.16000000000000003</v>
      </c>
      <c r="T632" s="11">
        <f t="shared" si="9"/>
        <v>432.29</v>
      </c>
      <c r="U632" s="11">
        <v>1452.4944</v>
      </c>
    </row>
    <row r="633" spans="1:21" x14ac:dyDescent="0.25">
      <c r="A633" t="s">
        <v>2435</v>
      </c>
      <c r="B633" s="9">
        <v>45311</v>
      </c>
      <c r="C633">
        <v>1</v>
      </c>
      <c r="D633">
        <v>2024</v>
      </c>
      <c r="E633" t="s">
        <v>286</v>
      </c>
      <c r="F633" t="str">
        <f>VLOOKUP(E633,Customer_Dim!A:F,4,TRUE)</f>
        <v>Female</v>
      </c>
      <c r="G633">
        <f>VLOOKUP(E633,Customer_Dim!A:F,3,TRUE)</f>
        <v>61</v>
      </c>
      <c r="H633" t="s">
        <v>1604</v>
      </c>
      <c r="I633" t="str">
        <f>VLOOKUP(H633,Product_Dim!A:C,2,TRUE)</f>
        <v>Portable Power Bank</v>
      </c>
      <c r="J633" t="str">
        <f>VLOOKUP(H633,Product_Dim!A:C,3,TRUE)</f>
        <v>Electronics</v>
      </c>
      <c r="K633" t="str">
        <f>VLOOKUP(H633,Product_Dim!A:D,4,TRUE)</f>
        <v>Mobile</v>
      </c>
      <c r="L633" t="s">
        <v>1775</v>
      </c>
      <c r="M633" t="str">
        <f>VLOOKUP(L633,Store_Dim!A:E,2,TRUE)</f>
        <v>Martinez, Adkins and Johnson</v>
      </c>
      <c r="N633" t="str">
        <f>VLOOKUP(L633,Store_Dim!A:E,3,TRUE)</f>
        <v>North</v>
      </c>
      <c r="O633" t="str">
        <f>VLOOKUP(L633,Store_Dim!A:E,4,TRUE)</f>
        <v>Danielmouth</v>
      </c>
      <c r="P633" t="str">
        <f>VLOOKUP(L633,Store_Dim!A:E,5,TRUE)</f>
        <v>Flagship</v>
      </c>
      <c r="Q633" t="s">
        <v>1807</v>
      </c>
      <c r="R633">
        <v>2</v>
      </c>
      <c r="S633" s="7">
        <v>0.14000000000000001</v>
      </c>
      <c r="T633" s="11">
        <f t="shared" si="9"/>
        <v>925.78</v>
      </c>
      <c r="U633" s="11">
        <v>1592.3416</v>
      </c>
    </row>
    <row r="634" spans="1:21" x14ac:dyDescent="0.25">
      <c r="A634" t="s">
        <v>2436</v>
      </c>
      <c r="B634" s="9">
        <v>45605</v>
      </c>
      <c r="C634">
        <v>11</v>
      </c>
      <c r="D634">
        <v>2024</v>
      </c>
      <c r="E634" t="s">
        <v>1450</v>
      </c>
      <c r="F634" t="str">
        <f>VLOOKUP(E634,Customer_Dim!A:F,4,TRUE)</f>
        <v>Female</v>
      </c>
      <c r="G634">
        <f>VLOOKUP(E634,Customer_Dim!A:F,3,TRUE)</f>
        <v>41</v>
      </c>
      <c r="H634" t="s">
        <v>1576</v>
      </c>
      <c r="I634" t="str">
        <f>VLOOKUP(H634,Product_Dim!A:C,2,TRUE)</f>
        <v>Women's Scarf Set</v>
      </c>
      <c r="J634" t="str">
        <f>VLOOKUP(H634,Product_Dim!A:C,3,TRUE)</f>
        <v>Clothing</v>
      </c>
      <c r="K634" t="str">
        <f>VLOOKUP(H634,Product_Dim!A:D,4,TRUE)</f>
        <v>Accessories</v>
      </c>
      <c r="L634" t="s">
        <v>1770</v>
      </c>
      <c r="M634" t="str">
        <f>VLOOKUP(L634,Store_Dim!A:E,2,TRUE)</f>
        <v>Martinez, Adkins and Johnson</v>
      </c>
      <c r="N634" t="str">
        <f>VLOOKUP(L634,Store_Dim!A:E,3,TRUE)</f>
        <v>North</v>
      </c>
      <c r="O634" t="str">
        <f>VLOOKUP(L634,Store_Dim!A:E,4,TRUE)</f>
        <v>Danielmouth</v>
      </c>
      <c r="P634" t="str">
        <f>VLOOKUP(L634,Store_Dim!A:E,5,TRUE)</f>
        <v>Flagship</v>
      </c>
      <c r="Q634" t="s">
        <v>1804</v>
      </c>
      <c r="R634">
        <v>2</v>
      </c>
      <c r="S634" s="7">
        <v>0.20999999999999996</v>
      </c>
      <c r="T634" s="11">
        <f t="shared" si="9"/>
        <v>151.47</v>
      </c>
      <c r="U634" s="11">
        <v>239.32260000000002</v>
      </c>
    </row>
    <row r="635" spans="1:21" x14ac:dyDescent="0.25">
      <c r="A635" t="s">
        <v>2437</v>
      </c>
      <c r="B635" s="9">
        <v>45338</v>
      </c>
      <c r="C635">
        <v>2</v>
      </c>
      <c r="D635">
        <v>2024</v>
      </c>
      <c r="E635" t="s">
        <v>1370</v>
      </c>
      <c r="F635" t="str">
        <f>VLOOKUP(E635,Customer_Dim!A:F,4,TRUE)</f>
        <v>Male</v>
      </c>
      <c r="G635">
        <f>VLOOKUP(E635,Customer_Dim!A:F,3,TRUE)</f>
        <v>29</v>
      </c>
      <c r="H635" t="s">
        <v>1692</v>
      </c>
      <c r="I635" t="str">
        <f>VLOOKUP(H635,Product_Dim!A:C,2,TRUE)</f>
        <v>Hydrating Face Cleanser</v>
      </c>
      <c r="J635" t="str">
        <f>VLOOKUP(H635,Product_Dim!A:C,3,TRUE)</f>
        <v>Beauty</v>
      </c>
      <c r="K635" t="str">
        <f>VLOOKUP(H635,Product_Dim!A:D,4,TRUE)</f>
        <v>Skincare</v>
      </c>
      <c r="L635" t="s">
        <v>1767</v>
      </c>
      <c r="M635" t="str">
        <f>VLOOKUP(L635,Store_Dim!A:E,2,TRUE)</f>
        <v>Martinez, Adkins and Johnson</v>
      </c>
      <c r="N635" t="str">
        <f>VLOOKUP(L635,Store_Dim!A:E,3,TRUE)</f>
        <v>North</v>
      </c>
      <c r="O635" t="str">
        <f>VLOOKUP(L635,Store_Dim!A:E,4,TRUE)</f>
        <v>Danielmouth</v>
      </c>
      <c r="P635" t="str">
        <f>VLOOKUP(L635,Store_Dim!A:E,5,TRUE)</f>
        <v>Flagship</v>
      </c>
      <c r="Q635" t="s">
        <v>1804</v>
      </c>
      <c r="R635">
        <v>1</v>
      </c>
      <c r="S635" s="7">
        <v>0.28000000000000003</v>
      </c>
      <c r="T635" s="11">
        <f t="shared" si="9"/>
        <v>343.05</v>
      </c>
      <c r="U635" s="11">
        <v>246.99600000000001</v>
      </c>
    </row>
    <row r="636" spans="1:21" x14ac:dyDescent="0.25">
      <c r="A636" t="s">
        <v>2438</v>
      </c>
      <c r="B636" s="9">
        <v>45642</v>
      </c>
      <c r="C636">
        <v>12</v>
      </c>
      <c r="D636">
        <v>2024</v>
      </c>
      <c r="E636" t="s">
        <v>238</v>
      </c>
      <c r="F636" t="str">
        <f>VLOOKUP(E636,Customer_Dim!A:F,4,TRUE)</f>
        <v>Female</v>
      </c>
      <c r="G636">
        <f>VLOOKUP(E636,Customer_Dim!A:F,3,TRUE)</f>
        <v>27</v>
      </c>
      <c r="H636" t="s">
        <v>1560</v>
      </c>
      <c r="I636" t="str">
        <f>VLOOKUP(H636,Product_Dim!A:C,2,TRUE)</f>
        <v>Soccer Training Cone Set</v>
      </c>
      <c r="J636" t="str">
        <f>VLOOKUP(H636,Product_Dim!A:C,3,TRUE)</f>
        <v>Sports</v>
      </c>
      <c r="K636" t="str">
        <f>VLOOKUP(H636,Product_Dim!A:D,4,TRUE)</f>
        <v>Accessories</v>
      </c>
      <c r="L636" t="s">
        <v>1747</v>
      </c>
      <c r="M636" t="str">
        <f>VLOOKUP(L636,Store_Dim!A:E,2,TRUE)</f>
        <v>Mann-Austin</v>
      </c>
      <c r="N636" t="str">
        <f>VLOOKUP(L636,Store_Dim!A:E,3,TRUE)</f>
        <v>East</v>
      </c>
      <c r="O636" t="str">
        <f>VLOOKUP(L636,Store_Dim!A:E,4,TRUE)</f>
        <v>Vasquezborough</v>
      </c>
      <c r="P636" t="str">
        <f>VLOOKUP(L636,Store_Dim!A:E,5,TRUE)</f>
        <v>Online</v>
      </c>
      <c r="Q636" t="s">
        <v>1804</v>
      </c>
      <c r="R636">
        <v>1</v>
      </c>
      <c r="S636" s="7">
        <v>0.10999999999999988</v>
      </c>
      <c r="T636" s="11">
        <f t="shared" si="9"/>
        <v>373.05999999999995</v>
      </c>
      <c r="U636" s="11">
        <v>332.02339999999998</v>
      </c>
    </row>
    <row r="637" spans="1:21" hidden="1" x14ac:dyDescent="0.25">
      <c r="A637" t="s">
        <v>2439</v>
      </c>
      <c r="B637" s="9">
        <v>45693</v>
      </c>
      <c r="C637">
        <v>2</v>
      </c>
      <c r="D637">
        <v>2025</v>
      </c>
      <c r="E637" t="s">
        <v>1261</v>
      </c>
      <c r="F637" t="str">
        <f>VLOOKUP(E637,Customer_Dim!A:F,4,TRUE)</f>
        <v>Male</v>
      </c>
      <c r="G637">
        <f>VLOOKUP(E637,Customer_Dim!A:F,3,TRUE)</f>
        <v>63</v>
      </c>
      <c r="H637" t="s">
        <v>1562</v>
      </c>
      <c r="I637" t="str">
        <f>VLOOKUP(H637,Product_Dim!A:C,2,TRUE)</f>
        <v>Women's Denim Jeans</v>
      </c>
      <c r="J637" t="str">
        <f>VLOOKUP(H637,Product_Dim!A:C,3,TRUE)</f>
        <v>Clothing</v>
      </c>
      <c r="K637" t="str">
        <f>VLOOKUP(H637,Product_Dim!A:D,4,TRUE)</f>
        <v>Bottoms</v>
      </c>
      <c r="L637" t="s">
        <v>1779</v>
      </c>
      <c r="M637" t="str">
        <f>VLOOKUP(L637,Store_Dim!A:E,2,TRUE)</f>
        <v>Shelton PLC</v>
      </c>
      <c r="N637" t="str">
        <f>VLOOKUP(L637,Store_Dim!A:E,3,TRUE)</f>
        <v>North</v>
      </c>
      <c r="O637" t="str">
        <f>VLOOKUP(L637,Store_Dim!A:E,4,TRUE)</f>
        <v>East Jenniferstad</v>
      </c>
      <c r="P637" t="str">
        <f>VLOOKUP(L637,Store_Dim!A:E,5,TRUE)</f>
        <v>Flagship</v>
      </c>
      <c r="Q637" t="s">
        <v>1807</v>
      </c>
      <c r="R637">
        <v>1</v>
      </c>
      <c r="S637" s="7">
        <v>7.0000000000000062E-2</v>
      </c>
      <c r="T637" s="11">
        <f t="shared" si="9"/>
        <v>124.98</v>
      </c>
      <c r="U637" s="11">
        <v>116.23139999999999</v>
      </c>
    </row>
    <row r="638" spans="1:21" hidden="1" x14ac:dyDescent="0.25">
      <c r="A638" t="s">
        <v>2440</v>
      </c>
      <c r="B638" s="9">
        <v>45763</v>
      </c>
      <c r="C638">
        <v>4</v>
      </c>
      <c r="D638">
        <v>2025</v>
      </c>
      <c r="E638" t="s">
        <v>855</v>
      </c>
      <c r="F638" t="str">
        <f>VLOOKUP(E638,Customer_Dim!A:F,4,TRUE)</f>
        <v>Female</v>
      </c>
      <c r="G638">
        <f>VLOOKUP(E638,Customer_Dim!A:F,3,TRUE)</f>
        <v>48</v>
      </c>
      <c r="H638" t="s">
        <v>1672</v>
      </c>
      <c r="I638" t="str">
        <f>VLOOKUP(H638,Product_Dim!A:C,2,TRUE)</f>
        <v>Shin Guards – Adult</v>
      </c>
      <c r="J638" t="str">
        <f>VLOOKUP(H638,Product_Dim!A:C,3,TRUE)</f>
        <v>Sports</v>
      </c>
      <c r="K638" t="str">
        <f>VLOOKUP(H638,Product_Dim!A:D,4,TRUE)</f>
        <v>Team Sports</v>
      </c>
      <c r="L638" t="s">
        <v>1791</v>
      </c>
      <c r="M638" t="str">
        <f>VLOOKUP(L638,Store_Dim!A:E,2,TRUE)</f>
        <v>Mann-Austin</v>
      </c>
      <c r="N638" t="str">
        <f>VLOOKUP(L638,Store_Dim!A:E,3,TRUE)</f>
        <v>East</v>
      </c>
      <c r="O638" t="str">
        <f>VLOOKUP(L638,Store_Dim!A:E,4,TRUE)</f>
        <v>Vasquezborough</v>
      </c>
      <c r="P638" t="str">
        <f>VLOOKUP(L638,Store_Dim!A:E,5,TRUE)</f>
        <v>Online</v>
      </c>
      <c r="Q638" t="s">
        <v>1804</v>
      </c>
      <c r="R638">
        <v>4</v>
      </c>
      <c r="S638" s="7">
        <v>0.26</v>
      </c>
      <c r="T638" s="11">
        <f t="shared" si="9"/>
        <v>221.49</v>
      </c>
      <c r="U638" s="11">
        <v>655.61040000000003</v>
      </c>
    </row>
    <row r="639" spans="1:21" x14ac:dyDescent="0.25">
      <c r="A639" t="s">
        <v>2441</v>
      </c>
      <c r="B639" s="9">
        <v>45572</v>
      </c>
      <c r="C639">
        <v>10</v>
      </c>
      <c r="D639">
        <v>2024</v>
      </c>
      <c r="E639" t="s">
        <v>557</v>
      </c>
      <c r="F639" t="str">
        <f>VLOOKUP(E639,Customer_Dim!A:F,4,TRUE)</f>
        <v>Male</v>
      </c>
      <c r="G639">
        <f>VLOOKUP(E639,Customer_Dim!A:F,3,TRUE)</f>
        <v>18</v>
      </c>
      <c r="H639" t="s">
        <v>1572</v>
      </c>
      <c r="I639" t="str">
        <f>VLOOKUP(H639,Product_Dim!A:C,2,TRUE)</f>
        <v>Men's Formal Shirt</v>
      </c>
      <c r="J639" t="str">
        <f>VLOOKUP(H639,Product_Dim!A:C,3,TRUE)</f>
        <v>Clothing</v>
      </c>
      <c r="K639" t="str">
        <f>VLOOKUP(H639,Product_Dim!A:D,4,TRUE)</f>
        <v>Tops</v>
      </c>
      <c r="L639" t="s">
        <v>1779</v>
      </c>
      <c r="M639" t="str">
        <f>VLOOKUP(L639,Store_Dim!A:E,2,TRUE)</f>
        <v>Shelton PLC</v>
      </c>
      <c r="N639" t="str">
        <f>VLOOKUP(L639,Store_Dim!A:E,3,TRUE)</f>
        <v>North</v>
      </c>
      <c r="O639" t="str">
        <f>VLOOKUP(L639,Store_Dim!A:E,4,TRUE)</f>
        <v>East Jenniferstad</v>
      </c>
      <c r="P639" t="str">
        <f>VLOOKUP(L639,Store_Dim!A:E,5,TRUE)</f>
        <v>Flagship</v>
      </c>
      <c r="Q639" t="s">
        <v>1804</v>
      </c>
      <c r="R639">
        <v>1</v>
      </c>
      <c r="S639" s="7">
        <v>1.0000000000000009E-2</v>
      </c>
      <c r="T639" s="11">
        <f t="shared" si="9"/>
        <v>563.32000000000005</v>
      </c>
      <c r="U639" s="11">
        <v>557.68680000000006</v>
      </c>
    </row>
    <row r="640" spans="1:21" x14ac:dyDescent="0.25">
      <c r="A640" t="s">
        <v>2442</v>
      </c>
      <c r="B640" s="9">
        <v>45338</v>
      </c>
      <c r="C640">
        <v>2</v>
      </c>
      <c r="D640">
        <v>2024</v>
      </c>
      <c r="E640" t="s">
        <v>1201</v>
      </c>
      <c r="F640" t="str">
        <f>VLOOKUP(E640,Customer_Dim!A:F,4,TRUE)</f>
        <v>Male</v>
      </c>
      <c r="G640">
        <f>VLOOKUP(E640,Customer_Dim!A:F,3,TRUE)</f>
        <v>56</v>
      </c>
      <c r="H640" t="s">
        <v>1548</v>
      </c>
      <c r="I640" t="str">
        <f>VLOOKUP(H640,Product_Dim!A:C,2,TRUE)</f>
        <v>Men's Graphic T-Shirt</v>
      </c>
      <c r="J640" t="str">
        <f>VLOOKUP(H640,Product_Dim!A:C,3,TRUE)</f>
        <v>Clothing</v>
      </c>
      <c r="K640" t="str">
        <f>VLOOKUP(H640,Product_Dim!A:D,4,TRUE)</f>
        <v>Tops</v>
      </c>
      <c r="L640" t="s">
        <v>1730</v>
      </c>
      <c r="M640" t="str">
        <f>VLOOKUP(L640,Store_Dim!A:E,2,TRUE)</f>
        <v>Rivera-Warner</v>
      </c>
      <c r="N640" t="str">
        <f>VLOOKUP(L640,Store_Dim!A:E,3,TRUE)</f>
        <v>East</v>
      </c>
      <c r="O640" t="str">
        <f>VLOOKUP(L640,Store_Dim!A:E,4,TRUE)</f>
        <v>Washingtonfurt</v>
      </c>
      <c r="P640" t="str">
        <f>VLOOKUP(L640,Store_Dim!A:E,5,TRUE)</f>
        <v>Flagship</v>
      </c>
      <c r="Q640" t="s">
        <v>1802</v>
      </c>
      <c r="R640">
        <v>1</v>
      </c>
      <c r="S640" s="7">
        <v>0.27</v>
      </c>
      <c r="T640" s="11">
        <f t="shared" si="9"/>
        <v>362.93</v>
      </c>
      <c r="U640" s="11">
        <v>264.93889999999999</v>
      </c>
    </row>
    <row r="641" spans="1:21" x14ac:dyDescent="0.25">
      <c r="A641" t="s">
        <v>2443</v>
      </c>
      <c r="B641" s="9">
        <v>45373</v>
      </c>
      <c r="C641">
        <v>3</v>
      </c>
      <c r="D641">
        <v>2024</v>
      </c>
      <c r="E641" t="s">
        <v>1042</v>
      </c>
      <c r="F641" t="str">
        <f>VLOOKUP(E641,Customer_Dim!A:F,4,TRUE)</f>
        <v>Female</v>
      </c>
      <c r="G641">
        <f>VLOOKUP(E641,Customer_Dim!A:F,3,TRUE)</f>
        <v>58</v>
      </c>
      <c r="H641" t="s">
        <v>1548</v>
      </c>
      <c r="I641" t="str">
        <f>VLOOKUP(H641,Product_Dim!A:C,2,TRUE)</f>
        <v>Men's Graphic T-Shirt</v>
      </c>
      <c r="J641" t="str">
        <f>VLOOKUP(H641,Product_Dim!A:C,3,TRUE)</f>
        <v>Clothing</v>
      </c>
      <c r="K641" t="str">
        <f>VLOOKUP(H641,Product_Dim!A:D,4,TRUE)</f>
        <v>Tops</v>
      </c>
      <c r="L641" t="s">
        <v>1779</v>
      </c>
      <c r="M641" t="str">
        <f>VLOOKUP(L641,Store_Dim!A:E,2,TRUE)</f>
        <v>Shelton PLC</v>
      </c>
      <c r="N641" t="str">
        <f>VLOOKUP(L641,Store_Dim!A:E,3,TRUE)</f>
        <v>North</v>
      </c>
      <c r="O641" t="str">
        <f>VLOOKUP(L641,Store_Dim!A:E,4,TRUE)</f>
        <v>East Jenniferstad</v>
      </c>
      <c r="P641" t="str">
        <f>VLOOKUP(L641,Store_Dim!A:E,5,TRUE)</f>
        <v>Flagship</v>
      </c>
      <c r="Q641" t="s">
        <v>1807</v>
      </c>
      <c r="R641">
        <v>4</v>
      </c>
      <c r="S641" s="7">
        <v>0.17999999999999994</v>
      </c>
      <c r="T641" s="11">
        <f t="shared" si="9"/>
        <v>369.21999999999997</v>
      </c>
      <c r="U641" s="11">
        <v>1211.0416</v>
      </c>
    </row>
    <row r="642" spans="1:21" x14ac:dyDescent="0.25">
      <c r="A642" t="s">
        <v>2444</v>
      </c>
      <c r="B642" s="9">
        <v>45590</v>
      </c>
      <c r="C642">
        <v>10</v>
      </c>
      <c r="D642">
        <v>2024</v>
      </c>
      <c r="E642" t="s">
        <v>1258</v>
      </c>
      <c r="F642" t="str">
        <f>VLOOKUP(E642,Customer_Dim!A:F,4,TRUE)</f>
        <v>Female</v>
      </c>
      <c r="G642">
        <f>VLOOKUP(E642,Customer_Dim!A:F,3,TRUE)</f>
        <v>48</v>
      </c>
      <c r="H642" t="s">
        <v>1718</v>
      </c>
      <c r="I642" t="str">
        <f>VLOOKUP(H642,Product_Dim!A:C,2,TRUE)</f>
        <v>Women's Formal Blazer</v>
      </c>
      <c r="J642" t="str">
        <f>VLOOKUP(H642,Product_Dim!A:C,3,TRUE)</f>
        <v>Clothing</v>
      </c>
      <c r="K642" t="str">
        <f>VLOOKUP(H642,Product_Dim!A:D,4,TRUE)</f>
        <v>Outerwear</v>
      </c>
      <c r="L642" t="s">
        <v>1777</v>
      </c>
      <c r="M642" t="str">
        <f>VLOOKUP(L642,Store_Dim!A:E,2,TRUE)</f>
        <v>Mcdonald Inc</v>
      </c>
      <c r="N642" t="str">
        <f>VLOOKUP(L642,Store_Dim!A:E,3,TRUE)</f>
        <v>South</v>
      </c>
      <c r="O642" t="str">
        <f>VLOOKUP(L642,Store_Dim!A:E,4,TRUE)</f>
        <v>Christopherland</v>
      </c>
      <c r="P642" t="str">
        <f>VLOOKUP(L642,Store_Dim!A:E,5,TRUE)</f>
        <v>Outlet</v>
      </c>
      <c r="Q642" t="s">
        <v>1804</v>
      </c>
      <c r="R642">
        <v>3</v>
      </c>
      <c r="S642" s="7">
        <v>6.0000000000000053E-2</v>
      </c>
      <c r="T642" s="11">
        <f t="shared" ref="T642:T705" si="10" xml:space="preserve"> U642/ (R642 * (1 - S642))</f>
        <v>950.83</v>
      </c>
      <c r="U642" s="11">
        <v>2681.3406</v>
      </c>
    </row>
    <row r="643" spans="1:21" x14ac:dyDescent="0.25">
      <c r="A643" t="s">
        <v>2445</v>
      </c>
      <c r="B643" s="9">
        <v>45365</v>
      </c>
      <c r="C643">
        <v>3</v>
      </c>
      <c r="D643">
        <v>2024</v>
      </c>
      <c r="E643" t="s">
        <v>476</v>
      </c>
      <c r="F643" t="str">
        <f>VLOOKUP(E643,Customer_Dim!A:F,4,TRUE)</f>
        <v>Male</v>
      </c>
      <c r="G643">
        <f>VLOOKUP(E643,Customer_Dim!A:F,3,TRUE)</f>
        <v>46</v>
      </c>
      <c r="H643" t="s">
        <v>1600</v>
      </c>
      <c r="I643" t="str">
        <f>VLOOKUP(H643,Product_Dim!A:C,2,TRUE)</f>
        <v>Men's Casual Sneakers</v>
      </c>
      <c r="J643" t="str">
        <f>VLOOKUP(H643,Product_Dim!A:C,3,TRUE)</f>
        <v>Clothing</v>
      </c>
      <c r="K643" t="str">
        <f>VLOOKUP(H643,Product_Dim!A:D,4,TRUE)</f>
        <v>Footwear</v>
      </c>
      <c r="L643" t="s">
        <v>1775</v>
      </c>
      <c r="M643" t="str">
        <f>VLOOKUP(L643,Store_Dim!A:E,2,TRUE)</f>
        <v>Martinez, Adkins and Johnson</v>
      </c>
      <c r="N643" t="str">
        <f>VLOOKUP(L643,Store_Dim!A:E,3,TRUE)</f>
        <v>North</v>
      </c>
      <c r="O643" t="str">
        <f>VLOOKUP(L643,Store_Dim!A:E,4,TRUE)</f>
        <v>Danielmouth</v>
      </c>
      <c r="P643" t="str">
        <f>VLOOKUP(L643,Store_Dim!A:E,5,TRUE)</f>
        <v>Flagship</v>
      </c>
      <c r="Q643" t="s">
        <v>1802</v>
      </c>
      <c r="R643">
        <v>3</v>
      </c>
      <c r="S643" s="7">
        <v>1.0000000000000009E-2</v>
      </c>
      <c r="T643" s="11">
        <f t="shared" si="10"/>
        <v>338.79</v>
      </c>
      <c r="U643" s="11">
        <v>1006.2063000000001</v>
      </c>
    </row>
    <row r="644" spans="1:21" hidden="1" x14ac:dyDescent="0.25">
      <c r="A644" t="s">
        <v>2446</v>
      </c>
      <c r="B644" s="9">
        <v>45711</v>
      </c>
      <c r="C644">
        <v>2</v>
      </c>
      <c r="D644">
        <v>2025</v>
      </c>
      <c r="E644" t="s">
        <v>485</v>
      </c>
      <c r="F644" t="str">
        <f>VLOOKUP(E644,Customer_Dim!A:F,4,TRUE)</f>
        <v>Female</v>
      </c>
      <c r="G644">
        <f>VLOOKUP(E644,Customer_Dim!A:F,3,TRUE)</f>
        <v>32</v>
      </c>
      <c r="H644" t="s">
        <v>1706</v>
      </c>
      <c r="I644" t="str">
        <f>VLOOKUP(H644,Product_Dim!A:C,2,TRUE)</f>
        <v>Gaming Mouse Pad XL</v>
      </c>
      <c r="J644" t="str">
        <f>VLOOKUP(H644,Product_Dim!A:C,3,TRUE)</f>
        <v>Electronics</v>
      </c>
      <c r="K644" t="str">
        <f>VLOOKUP(H644,Product_Dim!A:D,4,TRUE)</f>
        <v>Accessories</v>
      </c>
      <c r="L644" t="s">
        <v>1735</v>
      </c>
      <c r="M644" t="str">
        <f>VLOOKUP(L644,Store_Dim!A:E,2,TRUE)</f>
        <v>Martinez, Adkins and Johnson</v>
      </c>
      <c r="N644" t="str">
        <f>VLOOKUP(L644,Store_Dim!A:E,3,TRUE)</f>
        <v>North</v>
      </c>
      <c r="O644" t="str">
        <f>VLOOKUP(L644,Store_Dim!A:E,4,TRUE)</f>
        <v>Danielmouth</v>
      </c>
      <c r="P644" t="str">
        <f>VLOOKUP(L644,Store_Dim!A:E,5,TRUE)</f>
        <v>Flagship</v>
      </c>
      <c r="Q644" t="s">
        <v>1807</v>
      </c>
      <c r="R644">
        <v>3</v>
      </c>
      <c r="S644" s="7">
        <v>7.0000000000000062E-2</v>
      </c>
      <c r="T644" s="11">
        <f t="shared" si="10"/>
        <v>853.31999999999994</v>
      </c>
      <c r="U644" s="11">
        <v>2380.7628</v>
      </c>
    </row>
    <row r="645" spans="1:21" x14ac:dyDescent="0.25">
      <c r="A645" t="s">
        <v>2447</v>
      </c>
      <c r="B645" s="9">
        <v>45586</v>
      </c>
      <c r="C645">
        <v>10</v>
      </c>
      <c r="D645">
        <v>2024</v>
      </c>
      <c r="E645" t="s">
        <v>494</v>
      </c>
      <c r="F645" t="str">
        <f>VLOOKUP(E645,Customer_Dim!A:F,4,TRUE)</f>
        <v>Male</v>
      </c>
      <c r="G645">
        <f>VLOOKUP(E645,Customer_Dim!A:F,3,TRUE)</f>
        <v>33</v>
      </c>
      <c r="H645" t="s">
        <v>1678</v>
      </c>
      <c r="I645" t="str">
        <f>VLOOKUP(H645,Product_Dim!A:C,2,TRUE)</f>
        <v>Wireless Mouse</v>
      </c>
      <c r="J645" t="str">
        <f>VLOOKUP(H645,Product_Dim!A:C,3,TRUE)</f>
        <v>Electronics</v>
      </c>
      <c r="K645" t="str">
        <f>VLOOKUP(H645,Product_Dim!A:D,4,TRUE)</f>
        <v>Computer</v>
      </c>
      <c r="L645" t="s">
        <v>1754</v>
      </c>
      <c r="M645" t="str">
        <f>VLOOKUP(L645,Store_Dim!A:E,2,TRUE)</f>
        <v>Mann-Austin</v>
      </c>
      <c r="N645" t="str">
        <f>VLOOKUP(L645,Store_Dim!A:E,3,TRUE)</f>
        <v>East</v>
      </c>
      <c r="O645" t="str">
        <f>VLOOKUP(L645,Store_Dim!A:E,4,TRUE)</f>
        <v>Vasquezborough</v>
      </c>
      <c r="P645" t="str">
        <f>VLOOKUP(L645,Store_Dim!A:E,5,TRUE)</f>
        <v>Online</v>
      </c>
      <c r="Q645" t="s">
        <v>1807</v>
      </c>
      <c r="R645">
        <v>3</v>
      </c>
      <c r="S645" s="7">
        <v>0.19999999999999984</v>
      </c>
      <c r="T645" s="11">
        <f t="shared" si="10"/>
        <v>89.779999999999973</v>
      </c>
      <c r="U645" s="11">
        <v>215.47199999999998</v>
      </c>
    </row>
    <row r="646" spans="1:21" x14ac:dyDescent="0.25">
      <c r="A646" t="s">
        <v>2448</v>
      </c>
      <c r="B646" s="9">
        <v>45334</v>
      </c>
      <c r="C646">
        <v>2</v>
      </c>
      <c r="D646">
        <v>2024</v>
      </c>
      <c r="E646" t="s">
        <v>619</v>
      </c>
      <c r="F646" t="str">
        <f>VLOOKUP(E646,Customer_Dim!A:F,4,TRUE)</f>
        <v>Female</v>
      </c>
      <c r="G646">
        <f>VLOOKUP(E646,Customer_Dim!A:F,3,TRUE)</f>
        <v>29</v>
      </c>
      <c r="H646" t="s">
        <v>1636</v>
      </c>
      <c r="I646" t="str">
        <f>VLOOKUP(H646,Product_Dim!A:C,2,TRUE)</f>
        <v>Ceramic Plant Pot</v>
      </c>
      <c r="J646" t="str">
        <f>VLOOKUP(H646,Product_Dim!A:C,3,TRUE)</f>
        <v>Home</v>
      </c>
      <c r="K646" t="str">
        <f>VLOOKUP(H646,Product_Dim!A:D,4,TRUE)</f>
        <v>Decor</v>
      </c>
      <c r="L646" t="s">
        <v>1735</v>
      </c>
      <c r="M646" t="str">
        <f>VLOOKUP(L646,Store_Dim!A:E,2,TRUE)</f>
        <v>Martinez, Adkins and Johnson</v>
      </c>
      <c r="N646" t="str">
        <f>VLOOKUP(L646,Store_Dim!A:E,3,TRUE)</f>
        <v>North</v>
      </c>
      <c r="O646" t="str">
        <f>VLOOKUP(L646,Store_Dim!A:E,4,TRUE)</f>
        <v>Danielmouth</v>
      </c>
      <c r="P646" t="str">
        <f>VLOOKUP(L646,Store_Dim!A:E,5,TRUE)</f>
        <v>Flagship</v>
      </c>
      <c r="Q646" t="s">
        <v>1804</v>
      </c>
      <c r="R646">
        <v>1</v>
      </c>
      <c r="S646" s="7">
        <v>4.0000000000000147E-2</v>
      </c>
      <c r="T646" s="11">
        <f t="shared" si="10"/>
        <v>172.04000000000002</v>
      </c>
      <c r="U646" s="11">
        <v>165.1584</v>
      </c>
    </row>
    <row r="647" spans="1:21" x14ac:dyDescent="0.25">
      <c r="A647" t="s">
        <v>2449</v>
      </c>
      <c r="B647" s="9">
        <v>45333</v>
      </c>
      <c r="C647">
        <v>2</v>
      </c>
      <c r="D647">
        <v>2024</v>
      </c>
      <c r="E647" t="s">
        <v>1421</v>
      </c>
      <c r="F647" t="str">
        <f>VLOOKUP(E647,Customer_Dim!A:F,4,TRUE)</f>
        <v>Female</v>
      </c>
      <c r="G647">
        <f>VLOOKUP(E647,Customer_Dim!A:F,3,TRUE)</f>
        <v>63</v>
      </c>
      <c r="H647" t="s">
        <v>1634</v>
      </c>
      <c r="I647" t="str">
        <f>VLOOKUP(H647,Product_Dim!A:C,2,TRUE)</f>
        <v>Sports Stopwatch Pro</v>
      </c>
      <c r="J647" t="str">
        <f>VLOOKUP(H647,Product_Dim!A:C,3,TRUE)</f>
        <v>Sports</v>
      </c>
      <c r="K647" t="str">
        <f>VLOOKUP(H647,Product_Dim!A:D,4,TRUE)</f>
        <v>Accessories</v>
      </c>
      <c r="L647" t="s">
        <v>1735</v>
      </c>
      <c r="M647" t="str">
        <f>VLOOKUP(L647,Store_Dim!A:E,2,TRUE)</f>
        <v>Martinez, Adkins and Johnson</v>
      </c>
      <c r="N647" t="str">
        <f>VLOOKUP(L647,Store_Dim!A:E,3,TRUE)</f>
        <v>North</v>
      </c>
      <c r="O647" t="str">
        <f>VLOOKUP(L647,Store_Dim!A:E,4,TRUE)</f>
        <v>Danielmouth</v>
      </c>
      <c r="P647" t="str">
        <f>VLOOKUP(L647,Store_Dim!A:E,5,TRUE)</f>
        <v>Flagship</v>
      </c>
      <c r="Q647" t="s">
        <v>1802</v>
      </c>
      <c r="R647">
        <v>1</v>
      </c>
      <c r="S647" s="7">
        <v>5.0000000000000044E-2</v>
      </c>
      <c r="T647" s="11">
        <f t="shared" si="10"/>
        <v>389.20000000000005</v>
      </c>
      <c r="U647" s="11">
        <v>369.74</v>
      </c>
    </row>
    <row r="648" spans="1:21" hidden="1" x14ac:dyDescent="0.25">
      <c r="A648" t="s">
        <v>2450</v>
      </c>
      <c r="B648" s="9">
        <v>45778</v>
      </c>
      <c r="C648">
        <v>5</v>
      </c>
      <c r="D648">
        <v>2025</v>
      </c>
      <c r="E648" t="s">
        <v>1403</v>
      </c>
      <c r="F648" t="str">
        <f>VLOOKUP(E648,Customer_Dim!A:F,4,TRUE)</f>
        <v>Female</v>
      </c>
      <c r="G648">
        <f>VLOOKUP(E648,Customer_Dim!A:F,3,TRUE)</f>
        <v>60</v>
      </c>
      <c r="H648" t="s">
        <v>1680</v>
      </c>
      <c r="I648" t="str">
        <f>VLOOKUP(H648,Product_Dim!A:C,2,TRUE)</f>
        <v>WiFi Mesh Router</v>
      </c>
      <c r="J648" t="str">
        <f>VLOOKUP(H648,Product_Dim!A:C,3,TRUE)</f>
        <v>Electronics</v>
      </c>
      <c r="K648" t="str">
        <f>VLOOKUP(H648,Product_Dim!A:D,4,TRUE)</f>
        <v>Appliances</v>
      </c>
      <c r="L648" t="s">
        <v>1775</v>
      </c>
      <c r="M648" t="str">
        <f>VLOOKUP(L648,Store_Dim!A:E,2,TRUE)</f>
        <v>Martinez, Adkins and Johnson</v>
      </c>
      <c r="N648" t="str">
        <f>VLOOKUP(L648,Store_Dim!A:E,3,TRUE)</f>
        <v>North</v>
      </c>
      <c r="O648" t="str">
        <f>VLOOKUP(L648,Store_Dim!A:E,4,TRUE)</f>
        <v>Danielmouth</v>
      </c>
      <c r="P648" t="str">
        <f>VLOOKUP(L648,Store_Dim!A:E,5,TRUE)</f>
        <v>Flagship</v>
      </c>
      <c r="Q648" t="s">
        <v>1804</v>
      </c>
      <c r="R648">
        <v>3</v>
      </c>
      <c r="S648" s="7">
        <v>0.11999999999999988</v>
      </c>
      <c r="T648" s="11">
        <f t="shared" si="10"/>
        <v>865.95999999999981</v>
      </c>
      <c r="U648" s="11">
        <v>2286.1343999999999</v>
      </c>
    </row>
    <row r="649" spans="1:21" x14ac:dyDescent="0.25">
      <c r="A649" t="s">
        <v>2451</v>
      </c>
      <c r="B649" s="9">
        <v>45592</v>
      </c>
      <c r="C649">
        <v>10</v>
      </c>
      <c r="D649">
        <v>2024</v>
      </c>
      <c r="E649" t="s">
        <v>554</v>
      </c>
      <c r="F649" t="str">
        <f>VLOOKUP(E649,Customer_Dim!A:F,4,TRUE)</f>
        <v>Male</v>
      </c>
      <c r="G649">
        <f>VLOOKUP(E649,Customer_Dim!A:F,3,TRUE)</f>
        <v>64</v>
      </c>
      <c r="H649" t="s">
        <v>1564</v>
      </c>
      <c r="I649" t="str">
        <f>VLOOKUP(H649,Product_Dim!A:C,2,TRUE)</f>
        <v>Knee Support Brace</v>
      </c>
      <c r="J649" t="str">
        <f>VLOOKUP(H649,Product_Dim!A:C,3,TRUE)</f>
        <v>Sports</v>
      </c>
      <c r="K649" t="str">
        <f>VLOOKUP(H649,Product_Dim!A:D,4,TRUE)</f>
        <v>Equipment</v>
      </c>
      <c r="L649" t="s">
        <v>1735</v>
      </c>
      <c r="M649" t="str">
        <f>VLOOKUP(L649,Store_Dim!A:E,2,TRUE)</f>
        <v>Martinez, Adkins and Johnson</v>
      </c>
      <c r="N649" t="str">
        <f>VLOOKUP(L649,Store_Dim!A:E,3,TRUE)</f>
        <v>North</v>
      </c>
      <c r="O649" t="str">
        <f>VLOOKUP(L649,Store_Dim!A:E,4,TRUE)</f>
        <v>Danielmouth</v>
      </c>
      <c r="P649" t="str">
        <f>VLOOKUP(L649,Store_Dim!A:E,5,TRUE)</f>
        <v>Flagship</v>
      </c>
      <c r="Q649" t="s">
        <v>1807</v>
      </c>
      <c r="R649">
        <v>3</v>
      </c>
      <c r="S649" s="7">
        <v>0.19999999999999996</v>
      </c>
      <c r="T649" s="11">
        <f t="shared" si="10"/>
        <v>79.949999999999989</v>
      </c>
      <c r="U649" s="11">
        <v>191.88</v>
      </c>
    </row>
    <row r="650" spans="1:21" hidden="1" x14ac:dyDescent="0.25">
      <c r="A650" t="s">
        <v>2452</v>
      </c>
      <c r="B650" s="9">
        <v>45259</v>
      </c>
      <c r="C650">
        <v>11</v>
      </c>
      <c r="D650">
        <v>2023</v>
      </c>
      <c r="E650" t="s">
        <v>1174</v>
      </c>
      <c r="F650" t="str">
        <f>VLOOKUP(E650,Customer_Dim!A:F,4,TRUE)</f>
        <v>Male</v>
      </c>
      <c r="G650">
        <f>VLOOKUP(E650,Customer_Dim!A:F,3,TRUE)</f>
        <v>50</v>
      </c>
      <c r="H650" t="s">
        <v>1578</v>
      </c>
      <c r="I650" t="str">
        <f>VLOOKUP(H650,Product_Dim!A:C,2,TRUE)</f>
        <v>Wireless Bluetooth Speaker</v>
      </c>
      <c r="J650" t="str">
        <f>VLOOKUP(H650,Product_Dim!A:C,3,TRUE)</f>
        <v>Electronics</v>
      </c>
      <c r="K650" t="str">
        <f>VLOOKUP(H650,Product_Dim!A:D,4,TRUE)</f>
        <v>Audio</v>
      </c>
      <c r="L650" t="s">
        <v>1757</v>
      </c>
      <c r="M650" t="str">
        <f>VLOOKUP(L650,Store_Dim!A:E,2,TRUE)</f>
        <v>Mann-Austin</v>
      </c>
      <c r="N650" t="str">
        <f>VLOOKUP(L650,Store_Dim!A:E,3,TRUE)</f>
        <v>East</v>
      </c>
      <c r="O650" t="str">
        <f>VLOOKUP(L650,Store_Dim!A:E,4,TRUE)</f>
        <v>Vasquezborough</v>
      </c>
      <c r="P650" t="str">
        <f>VLOOKUP(L650,Store_Dim!A:E,5,TRUE)</f>
        <v>Online</v>
      </c>
      <c r="Q650" t="s">
        <v>1807</v>
      </c>
      <c r="R650">
        <v>1</v>
      </c>
      <c r="S650" s="7">
        <v>0.25</v>
      </c>
      <c r="T650" s="11">
        <f t="shared" si="10"/>
        <v>566.5</v>
      </c>
      <c r="U650" s="11">
        <v>424.875</v>
      </c>
    </row>
    <row r="651" spans="1:21" hidden="1" x14ac:dyDescent="0.25">
      <c r="A651" t="s">
        <v>2453</v>
      </c>
      <c r="B651" s="9">
        <v>45801</v>
      </c>
      <c r="C651">
        <v>5</v>
      </c>
      <c r="D651">
        <v>2025</v>
      </c>
      <c r="E651" t="s">
        <v>1235</v>
      </c>
      <c r="F651" t="str">
        <f>VLOOKUP(E651,Customer_Dim!A:F,4,TRUE)</f>
        <v>Male</v>
      </c>
      <c r="G651">
        <f>VLOOKUP(E651,Customer_Dim!A:F,3,TRUE)</f>
        <v>31</v>
      </c>
      <c r="H651" t="s">
        <v>1568</v>
      </c>
      <c r="I651" t="str">
        <f>VLOOKUP(H651,Product_Dim!A:C,2,TRUE)</f>
        <v>Multi-Purpose Storage Box</v>
      </c>
      <c r="J651" t="str">
        <f>VLOOKUP(H651,Product_Dim!A:C,3,TRUE)</f>
        <v>Home</v>
      </c>
      <c r="K651" t="str">
        <f>VLOOKUP(H651,Product_Dim!A:D,4,TRUE)</f>
        <v>Storage</v>
      </c>
      <c r="L651" t="s">
        <v>1730</v>
      </c>
      <c r="M651" t="str">
        <f>VLOOKUP(L651,Store_Dim!A:E,2,TRUE)</f>
        <v>Rivera-Warner</v>
      </c>
      <c r="N651" t="str">
        <f>VLOOKUP(L651,Store_Dim!A:E,3,TRUE)</f>
        <v>East</v>
      </c>
      <c r="O651" t="str">
        <f>VLOOKUP(L651,Store_Dim!A:E,4,TRUE)</f>
        <v>Washingtonfurt</v>
      </c>
      <c r="P651" t="str">
        <f>VLOOKUP(L651,Store_Dim!A:E,5,TRUE)</f>
        <v>Flagship</v>
      </c>
      <c r="Q651" t="s">
        <v>1807</v>
      </c>
      <c r="R651">
        <v>2</v>
      </c>
      <c r="S651" s="7">
        <v>0.13</v>
      </c>
      <c r="T651" s="11">
        <f t="shared" si="10"/>
        <v>347.95</v>
      </c>
      <c r="U651" s="11">
        <v>605.43299999999999</v>
      </c>
    </row>
    <row r="652" spans="1:21" x14ac:dyDescent="0.25">
      <c r="A652" t="s">
        <v>2454</v>
      </c>
      <c r="B652" s="9">
        <v>45347</v>
      </c>
      <c r="C652">
        <v>2</v>
      </c>
      <c r="D652">
        <v>2024</v>
      </c>
      <c r="E652" t="s">
        <v>672</v>
      </c>
      <c r="F652" t="str">
        <f>VLOOKUP(E652,Customer_Dim!A:F,4,TRUE)</f>
        <v>Female</v>
      </c>
      <c r="G652">
        <f>VLOOKUP(E652,Customer_Dim!A:F,3,TRUE)</f>
        <v>50</v>
      </c>
      <c r="H652" t="s">
        <v>1642</v>
      </c>
      <c r="I652" t="str">
        <f>VLOOKUP(H652,Product_Dim!A:C,2,TRUE)</f>
        <v>Womens Cotton Scarf</v>
      </c>
      <c r="J652" t="str">
        <f>VLOOKUP(H652,Product_Dim!A:C,3,TRUE)</f>
        <v>Clothing</v>
      </c>
      <c r="K652" t="str">
        <f>VLOOKUP(H652,Product_Dim!A:D,4,TRUE)</f>
        <v>Accessories</v>
      </c>
      <c r="L652" t="s">
        <v>1744</v>
      </c>
      <c r="M652" t="str">
        <f>VLOOKUP(L652,Store_Dim!A:E,2,TRUE)</f>
        <v>Mann-Austin</v>
      </c>
      <c r="N652" t="str">
        <f>VLOOKUP(L652,Store_Dim!A:E,3,TRUE)</f>
        <v>East</v>
      </c>
      <c r="O652" t="str">
        <f>VLOOKUP(L652,Store_Dim!A:E,4,TRUE)</f>
        <v>Vasquezborough</v>
      </c>
      <c r="P652" t="str">
        <f>VLOOKUP(L652,Store_Dim!A:E,5,TRUE)</f>
        <v>Online</v>
      </c>
      <c r="Q652" t="s">
        <v>1804</v>
      </c>
      <c r="R652">
        <v>2</v>
      </c>
      <c r="S652" s="7">
        <v>0.15000000000000002</v>
      </c>
      <c r="T652" s="11">
        <f t="shared" si="10"/>
        <v>250.83</v>
      </c>
      <c r="U652" s="11">
        <v>426.411</v>
      </c>
    </row>
    <row r="653" spans="1:21" hidden="1" x14ac:dyDescent="0.25">
      <c r="A653" t="s">
        <v>2455</v>
      </c>
      <c r="B653" s="9">
        <v>45721</v>
      </c>
      <c r="C653">
        <v>3</v>
      </c>
      <c r="D653">
        <v>2025</v>
      </c>
      <c r="E653" t="s">
        <v>494</v>
      </c>
      <c r="F653" t="str">
        <f>VLOOKUP(E653,Customer_Dim!A:F,4,TRUE)</f>
        <v>Male</v>
      </c>
      <c r="G653">
        <f>VLOOKUP(E653,Customer_Dim!A:F,3,TRUE)</f>
        <v>33</v>
      </c>
      <c r="H653" t="s">
        <v>1668</v>
      </c>
      <c r="I653" t="str">
        <f>VLOOKUP(H653,Product_Dim!A:C,2,TRUE)</f>
        <v>Hair Repair Oil Treatment</v>
      </c>
      <c r="J653" t="str">
        <f>VLOOKUP(H653,Product_Dim!A:C,3,TRUE)</f>
        <v>Beauty</v>
      </c>
      <c r="K653" t="str">
        <f>VLOOKUP(H653,Product_Dim!A:D,4,TRUE)</f>
        <v>Haircare</v>
      </c>
      <c r="L653" t="s">
        <v>1735</v>
      </c>
      <c r="M653" t="str">
        <f>VLOOKUP(L653,Store_Dim!A:E,2,TRUE)</f>
        <v>Martinez, Adkins and Johnson</v>
      </c>
      <c r="N653" t="str">
        <f>VLOOKUP(L653,Store_Dim!A:E,3,TRUE)</f>
        <v>North</v>
      </c>
      <c r="O653" t="str">
        <f>VLOOKUP(L653,Store_Dim!A:E,4,TRUE)</f>
        <v>Danielmouth</v>
      </c>
      <c r="P653" t="str">
        <f>VLOOKUP(L653,Store_Dim!A:E,5,TRUE)</f>
        <v>Flagship</v>
      </c>
      <c r="Q653" t="s">
        <v>1804</v>
      </c>
      <c r="R653">
        <v>1</v>
      </c>
      <c r="S653" s="7">
        <v>0.19999999999999996</v>
      </c>
      <c r="T653" s="11">
        <f t="shared" si="10"/>
        <v>888.05000000000007</v>
      </c>
      <c r="U653" s="11">
        <v>710.44</v>
      </c>
    </row>
    <row r="654" spans="1:21" x14ac:dyDescent="0.25">
      <c r="A654" t="s">
        <v>2456</v>
      </c>
      <c r="B654" s="9">
        <v>45531</v>
      </c>
      <c r="C654">
        <v>8</v>
      </c>
      <c r="D654">
        <v>2024</v>
      </c>
      <c r="E654" t="s">
        <v>33</v>
      </c>
      <c r="F654" t="str">
        <f>VLOOKUP(E654,Customer_Dim!A:F,4,TRUE)</f>
        <v>Female</v>
      </c>
      <c r="G654">
        <f>VLOOKUP(E654,Customer_Dim!A:F,3,TRUE)</f>
        <v>29</v>
      </c>
      <c r="H654" t="s">
        <v>1604</v>
      </c>
      <c r="I654" t="str">
        <f>VLOOKUP(H654,Product_Dim!A:C,2,TRUE)</f>
        <v>Portable Power Bank</v>
      </c>
      <c r="J654" t="str">
        <f>VLOOKUP(H654,Product_Dim!A:C,3,TRUE)</f>
        <v>Electronics</v>
      </c>
      <c r="K654" t="str">
        <f>VLOOKUP(H654,Product_Dim!A:D,4,TRUE)</f>
        <v>Mobile</v>
      </c>
      <c r="L654" t="s">
        <v>1788</v>
      </c>
      <c r="M654" t="str">
        <f>VLOOKUP(L654,Store_Dim!A:E,2,TRUE)</f>
        <v>Guerrero-Schmitt</v>
      </c>
      <c r="N654" t="str">
        <f>VLOOKUP(L654,Store_Dim!A:E,3,TRUE)</f>
        <v>East</v>
      </c>
      <c r="O654" t="str">
        <f>VLOOKUP(L654,Store_Dim!A:E,4,TRUE)</f>
        <v>East Stevechester</v>
      </c>
      <c r="P654" t="str">
        <f>VLOOKUP(L654,Store_Dim!A:E,5,TRUE)</f>
        <v>Flagship</v>
      </c>
      <c r="Q654" t="s">
        <v>1804</v>
      </c>
      <c r="R654">
        <v>2</v>
      </c>
      <c r="S654" s="7">
        <v>0.10999999999999999</v>
      </c>
      <c r="T654" s="11">
        <f t="shared" si="10"/>
        <v>673.02</v>
      </c>
      <c r="U654" s="11">
        <v>1197.9756</v>
      </c>
    </row>
    <row r="655" spans="1:21" x14ac:dyDescent="0.25">
      <c r="A655" t="s">
        <v>2457</v>
      </c>
      <c r="B655" s="9">
        <v>45332</v>
      </c>
      <c r="C655">
        <v>2</v>
      </c>
      <c r="D655">
        <v>2024</v>
      </c>
      <c r="E655" t="s">
        <v>1343</v>
      </c>
      <c r="F655" t="str">
        <f>VLOOKUP(E655,Customer_Dim!A:F,4,TRUE)</f>
        <v>Male</v>
      </c>
      <c r="G655">
        <f>VLOOKUP(E655,Customer_Dim!A:F,3,TRUE)</f>
        <v>60</v>
      </c>
      <c r="H655" t="s">
        <v>1654</v>
      </c>
      <c r="I655" t="str">
        <f>VLOOKUP(H655,Product_Dim!A:C,2,TRUE)</f>
        <v>Matte Lipstick Set</v>
      </c>
      <c r="J655" t="str">
        <f>VLOOKUP(H655,Product_Dim!A:C,3,TRUE)</f>
        <v>Beauty</v>
      </c>
      <c r="K655" t="str">
        <f>VLOOKUP(H655,Product_Dim!A:D,4,TRUE)</f>
        <v>Makeup</v>
      </c>
      <c r="L655" t="s">
        <v>1744</v>
      </c>
      <c r="M655" t="str">
        <f>VLOOKUP(L655,Store_Dim!A:E,2,TRUE)</f>
        <v>Mann-Austin</v>
      </c>
      <c r="N655" t="str">
        <f>VLOOKUP(L655,Store_Dim!A:E,3,TRUE)</f>
        <v>East</v>
      </c>
      <c r="O655" t="str">
        <f>VLOOKUP(L655,Store_Dim!A:E,4,TRUE)</f>
        <v>Vasquezborough</v>
      </c>
      <c r="P655" t="str">
        <f>VLOOKUP(L655,Store_Dim!A:E,5,TRUE)</f>
        <v>Online</v>
      </c>
      <c r="Q655" t="s">
        <v>1807</v>
      </c>
      <c r="R655">
        <v>2</v>
      </c>
      <c r="S655" s="7">
        <v>0.26</v>
      </c>
      <c r="T655" s="11">
        <f t="shared" si="10"/>
        <v>492.62</v>
      </c>
      <c r="U655" s="11">
        <v>729.07759999999996</v>
      </c>
    </row>
    <row r="656" spans="1:21" x14ac:dyDescent="0.25">
      <c r="A656" t="s">
        <v>2458</v>
      </c>
      <c r="B656" s="9">
        <v>45344</v>
      </c>
      <c r="C656">
        <v>2</v>
      </c>
      <c r="D656">
        <v>2024</v>
      </c>
      <c r="E656" t="s">
        <v>1159</v>
      </c>
      <c r="F656" t="str">
        <f>VLOOKUP(E656,Customer_Dim!A:F,4,TRUE)</f>
        <v>Male</v>
      </c>
      <c r="G656">
        <f>VLOOKUP(E656,Customer_Dim!A:F,3,TRUE)</f>
        <v>30</v>
      </c>
      <c r="H656" t="s">
        <v>1696</v>
      </c>
      <c r="I656" t="str">
        <f>VLOOKUP(H656,Product_Dim!A:C,2,TRUE)</f>
        <v>Women's Beanie Hat</v>
      </c>
      <c r="J656" t="str">
        <f>VLOOKUP(H656,Product_Dim!A:C,3,TRUE)</f>
        <v>Clothing</v>
      </c>
      <c r="K656" t="str">
        <f>VLOOKUP(H656,Product_Dim!A:D,4,TRUE)</f>
        <v>Accessories</v>
      </c>
      <c r="L656" t="s">
        <v>1744</v>
      </c>
      <c r="M656" t="str">
        <f>VLOOKUP(L656,Store_Dim!A:E,2,TRUE)</f>
        <v>Mann-Austin</v>
      </c>
      <c r="N656" t="str">
        <f>VLOOKUP(L656,Store_Dim!A:E,3,TRUE)</f>
        <v>East</v>
      </c>
      <c r="O656" t="str">
        <f>VLOOKUP(L656,Store_Dim!A:E,4,TRUE)</f>
        <v>Vasquezborough</v>
      </c>
      <c r="P656" t="str">
        <f>VLOOKUP(L656,Store_Dim!A:E,5,TRUE)</f>
        <v>Online</v>
      </c>
      <c r="Q656" t="s">
        <v>1802</v>
      </c>
      <c r="R656">
        <v>4</v>
      </c>
      <c r="S656" s="7">
        <v>9.9999999999998979E-3</v>
      </c>
      <c r="T656" s="11">
        <f t="shared" si="10"/>
        <v>986.93</v>
      </c>
      <c r="U656" s="11">
        <v>3908.2428</v>
      </c>
    </row>
    <row r="657" spans="1:21" x14ac:dyDescent="0.25">
      <c r="A657" t="s">
        <v>2459</v>
      </c>
      <c r="B657" s="9">
        <v>45388</v>
      </c>
      <c r="C657">
        <v>4</v>
      </c>
      <c r="D657">
        <v>2024</v>
      </c>
      <c r="E657" t="s">
        <v>1455</v>
      </c>
      <c r="F657" t="str">
        <f>VLOOKUP(E657,Customer_Dim!A:F,4,TRUE)</f>
        <v>Male</v>
      </c>
      <c r="G657">
        <f>VLOOKUP(E657,Customer_Dim!A:F,3,TRUE)</f>
        <v>40</v>
      </c>
      <c r="H657" t="s">
        <v>1570</v>
      </c>
      <c r="I657" t="str">
        <f>VLOOKUP(H657,Product_Dim!A:C,2,TRUE)</f>
        <v>Carbon Fiber Tennis Racket</v>
      </c>
      <c r="J657" t="str">
        <f>VLOOKUP(H657,Product_Dim!A:C,3,TRUE)</f>
        <v>Sports</v>
      </c>
      <c r="K657" t="str">
        <f>VLOOKUP(H657,Product_Dim!A:D,4,TRUE)</f>
        <v>Equipment</v>
      </c>
      <c r="L657" t="s">
        <v>1772</v>
      </c>
      <c r="M657" t="str">
        <f>VLOOKUP(L657,Store_Dim!A:E,2,TRUE)</f>
        <v>Martinez, Adkins and Johnson</v>
      </c>
      <c r="N657" t="str">
        <f>VLOOKUP(L657,Store_Dim!A:E,3,TRUE)</f>
        <v>North</v>
      </c>
      <c r="O657" t="str">
        <f>VLOOKUP(L657,Store_Dim!A:E,4,TRUE)</f>
        <v>Danielmouth</v>
      </c>
      <c r="P657" t="str">
        <f>VLOOKUP(L657,Store_Dim!A:E,5,TRUE)</f>
        <v>Flagship</v>
      </c>
      <c r="Q657" t="s">
        <v>1804</v>
      </c>
      <c r="R657">
        <v>4</v>
      </c>
      <c r="S657" s="7">
        <v>6.0000000000000053E-2</v>
      </c>
      <c r="T657" s="11">
        <f t="shared" si="10"/>
        <v>411.68</v>
      </c>
      <c r="U657" s="11">
        <v>1547.9168</v>
      </c>
    </row>
    <row r="658" spans="1:21" x14ac:dyDescent="0.25">
      <c r="A658" t="s">
        <v>2460</v>
      </c>
      <c r="B658" s="9">
        <v>45397</v>
      </c>
      <c r="C658">
        <v>4</v>
      </c>
      <c r="D658">
        <v>2024</v>
      </c>
      <c r="E658" t="s">
        <v>702</v>
      </c>
      <c r="F658" t="str">
        <f>VLOOKUP(E658,Customer_Dim!A:F,4,TRUE)</f>
        <v>Female</v>
      </c>
      <c r="G658">
        <f>VLOOKUP(E658,Customer_Dim!A:F,3,TRUE)</f>
        <v>47</v>
      </c>
      <c r="H658" t="s">
        <v>1598</v>
      </c>
      <c r="I658" t="str">
        <f>VLOOKUP(H658,Product_Dim!A:C,2,TRUE)</f>
        <v>Women's Summer Dress</v>
      </c>
      <c r="J658" t="str">
        <f>VLOOKUP(H658,Product_Dim!A:C,3,TRUE)</f>
        <v>Clothing</v>
      </c>
      <c r="K658" t="str">
        <f>VLOOKUP(H658,Product_Dim!A:D,4,TRUE)</f>
        <v>Tops</v>
      </c>
      <c r="L658" t="s">
        <v>1785</v>
      </c>
      <c r="M658" t="str">
        <f>VLOOKUP(L658,Store_Dim!A:E,2,TRUE)</f>
        <v>Holloway Ltd</v>
      </c>
      <c r="N658" t="str">
        <f>VLOOKUP(L658,Store_Dim!A:E,3,TRUE)</f>
        <v>North</v>
      </c>
      <c r="O658" t="str">
        <f>VLOOKUP(L658,Store_Dim!A:E,4,TRUE)</f>
        <v>Bensonhaven</v>
      </c>
      <c r="P658" t="str">
        <f>VLOOKUP(L658,Store_Dim!A:E,5,TRUE)</f>
        <v>Flagship</v>
      </c>
      <c r="Q658" t="s">
        <v>1807</v>
      </c>
      <c r="R658">
        <v>2</v>
      </c>
      <c r="S658" s="7">
        <v>5.0000000000000044E-2</v>
      </c>
      <c r="T658" s="11">
        <f t="shared" si="10"/>
        <v>637.56000000000006</v>
      </c>
      <c r="U658" s="11">
        <v>1211.364</v>
      </c>
    </row>
    <row r="659" spans="1:21" x14ac:dyDescent="0.25">
      <c r="A659" t="s">
        <v>2461</v>
      </c>
      <c r="B659" s="9">
        <v>45633</v>
      </c>
      <c r="C659">
        <v>12</v>
      </c>
      <c r="D659">
        <v>2024</v>
      </c>
      <c r="E659" t="s">
        <v>64</v>
      </c>
      <c r="F659" t="str">
        <f>VLOOKUP(E659,Customer_Dim!A:F,4,TRUE)</f>
        <v>Female</v>
      </c>
      <c r="G659">
        <f>VLOOKUP(E659,Customer_Dim!A:F,3,TRUE)</f>
        <v>53</v>
      </c>
      <c r="H659" t="s">
        <v>1552</v>
      </c>
      <c r="I659" t="str">
        <f>VLOOKUP(H659,Product_Dim!A:C,2,TRUE)</f>
        <v>Men's Graphic T-Shirt</v>
      </c>
      <c r="J659" t="str">
        <f>VLOOKUP(H659,Product_Dim!A:C,3,TRUE)</f>
        <v>Clothing</v>
      </c>
      <c r="K659" t="str">
        <f>VLOOKUP(H659,Product_Dim!A:D,4,TRUE)</f>
        <v>Tops</v>
      </c>
      <c r="L659" t="s">
        <v>1744</v>
      </c>
      <c r="M659" t="str">
        <f>VLOOKUP(L659,Store_Dim!A:E,2,TRUE)</f>
        <v>Mann-Austin</v>
      </c>
      <c r="N659" t="str">
        <f>VLOOKUP(L659,Store_Dim!A:E,3,TRUE)</f>
        <v>East</v>
      </c>
      <c r="O659" t="str">
        <f>VLOOKUP(L659,Store_Dim!A:E,4,TRUE)</f>
        <v>Vasquezborough</v>
      </c>
      <c r="P659" t="str">
        <f>VLOOKUP(L659,Store_Dim!A:E,5,TRUE)</f>
        <v>Online</v>
      </c>
      <c r="Q659" t="s">
        <v>1802</v>
      </c>
      <c r="R659">
        <v>3</v>
      </c>
      <c r="S659" s="7">
        <v>0.27</v>
      </c>
      <c r="T659" s="11">
        <f t="shared" si="10"/>
        <v>706.87</v>
      </c>
      <c r="U659" s="11">
        <v>1548.0453</v>
      </c>
    </row>
    <row r="660" spans="1:21" x14ac:dyDescent="0.25">
      <c r="A660" t="s">
        <v>2462</v>
      </c>
      <c r="B660" s="9">
        <v>45629</v>
      </c>
      <c r="C660">
        <v>12</v>
      </c>
      <c r="D660">
        <v>2024</v>
      </c>
      <c r="E660" t="s">
        <v>202</v>
      </c>
      <c r="F660" t="str">
        <f>VLOOKUP(E660,Customer_Dim!A:F,4,TRUE)</f>
        <v>Female</v>
      </c>
      <c r="G660">
        <f>VLOOKUP(E660,Customer_Dim!A:F,3,TRUE)</f>
        <v>56</v>
      </c>
      <c r="H660" t="s">
        <v>1556</v>
      </c>
      <c r="I660" t="str">
        <f>VLOOKUP(H660,Product_Dim!A:C,2,TRUE)</f>
        <v>4K Home Projector</v>
      </c>
      <c r="J660" t="str">
        <f>VLOOKUP(H660,Product_Dim!A:C,3,TRUE)</f>
        <v>Electronics</v>
      </c>
      <c r="K660" t="str">
        <f>VLOOKUP(H660,Product_Dim!A:D,4,TRUE)</f>
        <v>Appliances</v>
      </c>
      <c r="L660" t="s">
        <v>1754</v>
      </c>
      <c r="M660" t="str">
        <f>VLOOKUP(L660,Store_Dim!A:E,2,TRUE)</f>
        <v>Mann-Austin</v>
      </c>
      <c r="N660" t="str">
        <f>VLOOKUP(L660,Store_Dim!A:E,3,TRUE)</f>
        <v>East</v>
      </c>
      <c r="O660" t="str">
        <f>VLOOKUP(L660,Store_Dim!A:E,4,TRUE)</f>
        <v>Vasquezborough</v>
      </c>
      <c r="P660" t="str">
        <f>VLOOKUP(L660,Store_Dim!A:E,5,TRUE)</f>
        <v>Online</v>
      </c>
      <c r="Q660" t="s">
        <v>1807</v>
      </c>
      <c r="R660">
        <v>2</v>
      </c>
      <c r="S660" s="7">
        <v>0</v>
      </c>
      <c r="T660" s="11">
        <f t="shared" si="10"/>
        <v>884.48</v>
      </c>
      <c r="U660" s="11">
        <v>1768.96</v>
      </c>
    </row>
    <row r="661" spans="1:21" hidden="1" x14ac:dyDescent="0.25">
      <c r="A661" t="s">
        <v>2463</v>
      </c>
      <c r="B661" s="9">
        <v>45291</v>
      </c>
      <c r="C661">
        <v>12</v>
      </c>
      <c r="D661">
        <v>2023</v>
      </c>
      <c r="E661" t="s">
        <v>175</v>
      </c>
      <c r="F661" t="str">
        <f>VLOOKUP(E661,Customer_Dim!A:F,4,TRUE)</f>
        <v>Female</v>
      </c>
      <c r="G661">
        <f>VLOOKUP(E661,Customer_Dim!A:F,3,TRUE)</f>
        <v>54</v>
      </c>
      <c r="H661" t="s">
        <v>1710</v>
      </c>
      <c r="I661" t="str">
        <f>VLOOKUP(H661,Product_Dim!A:C,2,TRUE)</f>
        <v>Microwave Oven</v>
      </c>
      <c r="J661" t="str">
        <f>VLOOKUP(H661,Product_Dim!A:C,3,TRUE)</f>
        <v>Home</v>
      </c>
      <c r="K661" t="str">
        <f>VLOOKUP(H661,Product_Dim!A:D,4,TRUE)</f>
        <v>Appliances</v>
      </c>
      <c r="L661" t="s">
        <v>1747</v>
      </c>
      <c r="M661" t="str">
        <f>VLOOKUP(L661,Store_Dim!A:E,2,TRUE)</f>
        <v>Mann-Austin</v>
      </c>
      <c r="N661" t="str">
        <f>VLOOKUP(L661,Store_Dim!A:E,3,TRUE)</f>
        <v>East</v>
      </c>
      <c r="O661" t="str">
        <f>VLOOKUP(L661,Store_Dim!A:E,4,TRUE)</f>
        <v>Vasquezborough</v>
      </c>
      <c r="P661" t="str">
        <f>VLOOKUP(L661,Store_Dim!A:E,5,TRUE)</f>
        <v>Online</v>
      </c>
      <c r="Q661" t="s">
        <v>1804</v>
      </c>
      <c r="R661">
        <v>3</v>
      </c>
      <c r="S661" s="7">
        <v>0.18999999999999984</v>
      </c>
      <c r="T661" s="11">
        <f t="shared" si="10"/>
        <v>718.22999999999968</v>
      </c>
      <c r="U661" s="11">
        <v>1745.2988999999998</v>
      </c>
    </row>
    <row r="662" spans="1:21" hidden="1" x14ac:dyDescent="0.25">
      <c r="A662" t="s">
        <v>2464</v>
      </c>
      <c r="B662" s="9">
        <v>45914</v>
      </c>
      <c r="C662">
        <v>9</v>
      </c>
      <c r="D662">
        <v>2025</v>
      </c>
      <c r="E662" t="s">
        <v>586</v>
      </c>
      <c r="F662" t="str">
        <f>VLOOKUP(E662,Customer_Dim!A:F,4,TRUE)</f>
        <v>Male</v>
      </c>
      <c r="G662">
        <f>VLOOKUP(E662,Customer_Dim!A:F,3,TRUE)</f>
        <v>38</v>
      </c>
      <c r="H662" t="s">
        <v>1706</v>
      </c>
      <c r="I662" t="str">
        <f>VLOOKUP(H662,Product_Dim!A:C,2,TRUE)</f>
        <v>Gaming Mouse Pad XL</v>
      </c>
      <c r="J662" t="str">
        <f>VLOOKUP(H662,Product_Dim!A:C,3,TRUE)</f>
        <v>Electronics</v>
      </c>
      <c r="K662" t="str">
        <f>VLOOKUP(H662,Product_Dim!A:D,4,TRUE)</f>
        <v>Accessories</v>
      </c>
      <c r="L662" t="s">
        <v>1788</v>
      </c>
      <c r="M662" t="str">
        <f>VLOOKUP(L662,Store_Dim!A:E,2,TRUE)</f>
        <v>Guerrero-Schmitt</v>
      </c>
      <c r="N662" t="str">
        <f>VLOOKUP(L662,Store_Dim!A:E,3,TRUE)</f>
        <v>East</v>
      </c>
      <c r="O662" t="str">
        <f>VLOOKUP(L662,Store_Dim!A:E,4,TRUE)</f>
        <v>East Stevechester</v>
      </c>
      <c r="P662" t="str">
        <f>VLOOKUP(L662,Store_Dim!A:E,5,TRUE)</f>
        <v>Flagship</v>
      </c>
      <c r="Q662" t="s">
        <v>1804</v>
      </c>
      <c r="R662">
        <v>3</v>
      </c>
      <c r="S662" s="7">
        <v>0.27</v>
      </c>
      <c r="T662" s="11">
        <f t="shared" si="10"/>
        <v>107.44</v>
      </c>
      <c r="U662" s="11">
        <v>235.2936</v>
      </c>
    </row>
    <row r="663" spans="1:21" hidden="1" x14ac:dyDescent="0.25">
      <c r="A663" t="s">
        <v>2465</v>
      </c>
      <c r="B663" s="9">
        <v>45673</v>
      </c>
      <c r="C663">
        <v>1</v>
      </c>
      <c r="D663">
        <v>2025</v>
      </c>
      <c r="E663" t="s">
        <v>205</v>
      </c>
      <c r="F663" t="str">
        <f>VLOOKUP(E663,Customer_Dim!A:F,4,TRUE)</f>
        <v>Female</v>
      </c>
      <c r="G663">
        <f>VLOOKUP(E663,Customer_Dim!A:F,3,TRUE)</f>
        <v>49</v>
      </c>
      <c r="H663" t="s">
        <v>1618</v>
      </c>
      <c r="I663" t="str">
        <f>VLOOKUP(H663,Product_Dim!A:C,2,TRUE)</f>
        <v>Men's Winter Jacket</v>
      </c>
      <c r="J663" t="str">
        <f>VLOOKUP(H663,Product_Dim!A:C,3,TRUE)</f>
        <v>Clothing</v>
      </c>
      <c r="K663" t="str">
        <f>VLOOKUP(H663,Product_Dim!A:D,4,TRUE)</f>
        <v>Outerwear</v>
      </c>
      <c r="L663" t="s">
        <v>1744</v>
      </c>
      <c r="M663" t="str">
        <f>VLOOKUP(L663,Store_Dim!A:E,2,TRUE)</f>
        <v>Mann-Austin</v>
      </c>
      <c r="N663" t="str">
        <f>VLOOKUP(L663,Store_Dim!A:E,3,TRUE)</f>
        <v>East</v>
      </c>
      <c r="O663" t="str">
        <f>VLOOKUP(L663,Store_Dim!A:E,4,TRUE)</f>
        <v>Vasquezborough</v>
      </c>
      <c r="P663" t="str">
        <f>VLOOKUP(L663,Store_Dim!A:E,5,TRUE)</f>
        <v>Online</v>
      </c>
      <c r="Q663" t="s">
        <v>1807</v>
      </c>
      <c r="R663">
        <v>4</v>
      </c>
      <c r="S663" s="7">
        <v>0.14000000000000001</v>
      </c>
      <c r="T663" s="11">
        <f t="shared" si="10"/>
        <v>608.97</v>
      </c>
      <c r="U663" s="11">
        <v>2094.8568</v>
      </c>
    </row>
    <row r="664" spans="1:21" hidden="1" x14ac:dyDescent="0.25">
      <c r="A664" t="s">
        <v>2466</v>
      </c>
      <c r="B664" s="9">
        <v>45689</v>
      </c>
      <c r="C664">
        <v>2</v>
      </c>
      <c r="D664">
        <v>2025</v>
      </c>
      <c r="E664" t="s">
        <v>1094</v>
      </c>
      <c r="F664" t="str">
        <f>VLOOKUP(E664,Customer_Dim!A:F,4,TRUE)</f>
        <v>Male</v>
      </c>
      <c r="G664">
        <f>VLOOKUP(E664,Customer_Dim!A:F,3,TRUE)</f>
        <v>38</v>
      </c>
      <c r="H664" t="s">
        <v>1648</v>
      </c>
      <c r="I664" t="str">
        <f>VLOOKUP(H664,Product_Dim!A:C,2,TRUE)</f>
        <v>Tennis Ball 3-Pack</v>
      </c>
      <c r="J664" t="str">
        <f>VLOOKUP(H664,Product_Dim!A:C,3,TRUE)</f>
        <v>Sports</v>
      </c>
      <c r="K664" t="str">
        <f>VLOOKUP(H664,Product_Dim!A:D,4,TRUE)</f>
        <v>Equipment</v>
      </c>
      <c r="L664" t="s">
        <v>1754</v>
      </c>
      <c r="M664" t="str">
        <f>VLOOKUP(L664,Store_Dim!A:E,2,TRUE)</f>
        <v>Mann-Austin</v>
      </c>
      <c r="N664" t="str">
        <f>VLOOKUP(L664,Store_Dim!A:E,3,TRUE)</f>
        <v>East</v>
      </c>
      <c r="O664" t="str">
        <f>VLOOKUP(L664,Store_Dim!A:E,4,TRUE)</f>
        <v>Vasquezborough</v>
      </c>
      <c r="P664" t="str">
        <f>VLOOKUP(L664,Store_Dim!A:E,5,TRUE)</f>
        <v>Online</v>
      </c>
      <c r="Q664" t="s">
        <v>1802</v>
      </c>
      <c r="R664">
        <v>3</v>
      </c>
      <c r="S664" s="7">
        <v>9.000000000000008E-2</v>
      </c>
      <c r="T664" s="11">
        <f t="shared" si="10"/>
        <v>260.45999999999998</v>
      </c>
      <c r="U664" s="11">
        <v>711.05579999999986</v>
      </c>
    </row>
    <row r="665" spans="1:21" x14ac:dyDescent="0.25">
      <c r="A665" t="s">
        <v>2467</v>
      </c>
      <c r="B665" s="9">
        <v>45646</v>
      </c>
      <c r="C665">
        <v>12</v>
      </c>
      <c r="D665">
        <v>2024</v>
      </c>
      <c r="E665" t="s">
        <v>417</v>
      </c>
      <c r="F665" t="str">
        <f>VLOOKUP(E665,Customer_Dim!A:F,4,TRUE)</f>
        <v>Male</v>
      </c>
      <c r="G665">
        <f>VLOOKUP(E665,Customer_Dim!A:F,3,TRUE)</f>
        <v>40</v>
      </c>
      <c r="H665" t="s">
        <v>1570</v>
      </c>
      <c r="I665" t="str">
        <f>VLOOKUP(H665,Product_Dim!A:C,2,TRUE)</f>
        <v>Carbon Fiber Tennis Racket</v>
      </c>
      <c r="J665" t="str">
        <f>VLOOKUP(H665,Product_Dim!A:C,3,TRUE)</f>
        <v>Sports</v>
      </c>
      <c r="K665" t="str">
        <f>VLOOKUP(H665,Product_Dim!A:D,4,TRUE)</f>
        <v>Equipment</v>
      </c>
      <c r="L665" t="s">
        <v>1754</v>
      </c>
      <c r="M665" t="str">
        <f>VLOOKUP(L665,Store_Dim!A:E,2,TRUE)</f>
        <v>Mann-Austin</v>
      </c>
      <c r="N665" t="str">
        <f>VLOOKUP(L665,Store_Dim!A:E,3,TRUE)</f>
        <v>East</v>
      </c>
      <c r="O665" t="str">
        <f>VLOOKUP(L665,Store_Dim!A:E,4,TRUE)</f>
        <v>Vasquezborough</v>
      </c>
      <c r="P665" t="str">
        <f>VLOOKUP(L665,Store_Dim!A:E,5,TRUE)</f>
        <v>Online</v>
      </c>
      <c r="Q665" t="s">
        <v>1802</v>
      </c>
      <c r="R665">
        <v>1</v>
      </c>
      <c r="S665" s="7">
        <v>9.9999999999998979E-3</v>
      </c>
      <c r="T665" s="11">
        <f t="shared" si="10"/>
        <v>747.03</v>
      </c>
      <c r="U665" s="11">
        <v>739.55970000000002</v>
      </c>
    </row>
    <row r="666" spans="1:21" x14ac:dyDescent="0.25">
      <c r="A666" t="s">
        <v>2468</v>
      </c>
      <c r="B666" s="9">
        <v>45475</v>
      </c>
      <c r="C666">
        <v>7</v>
      </c>
      <c r="D666">
        <v>2024</v>
      </c>
      <c r="E666" t="s">
        <v>1240</v>
      </c>
      <c r="F666" t="str">
        <f>VLOOKUP(E666,Customer_Dim!A:F,4,TRUE)</f>
        <v>Female</v>
      </c>
      <c r="G666">
        <f>VLOOKUP(E666,Customer_Dim!A:F,3,TRUE)</f>
        <v>22</v>
      </c>
      <c r="H666" t="s">
        <v>1558</v>
      </c>
      <c r="I666" t="str">
        <f>VLOOKUP(H666,Product_Dim!A:C,2,TRUE)</f>
        <v>Beard Grooming Kit</v>
      </c>
      <c r="J666" t="str">
        <f>VLOOKUP(H666,Product_Dim!A:C,3,TRUE)</f>
        <v>Beauty</v>
      </c>
      <c r="K666" t="str">
        <f>VLOOKUP(H666,Product_Dim!A:D,4,TRUE)</f>
        <v>Grooming</v>
      </c>
      <c r="L666" t="s">
        <v>1760</v>
      </c>
      <c r="M666" t="str">
        <f>VLOOKUP(L666,Store_Dim!A:E,2,TRUE)</f>
        <v>Mann-Austin</v>
      </c>
      <c r="N666" t="str">
        <f>VLOOKUP(L666,Store_Dim!A:E,3,TRUE)</f>
        <v>East</v>
      </c>
      <c r="O666" t="str">
        <f>VLOOKUP(L666,Store_Dim!A:E,4,TRUE)</f>
        <v>Vasquezborough</v>
      </c>
      <c r="P666" t="str">
        <f>VLOOKUP(L666,Store_Dim!A:E,5,TRUE)</f>
        <v>Online</v>
      </c>
      <c r="Q666" t="s">
        <v>1804</v>
      </c>
      <c r="R666">
        <v>4</v>
      </c>
      <c r="S666" s="7">
        <v>0.22999999999999998</v>
      </c>
      <c r="T666" s="11">
        <f t="shared" si="10"/>
        <v>700.88</v>
      </c>
      <c r="U666" s="11">
        <v>2158.7103999999999</v>
      </c>
    </row>
    <row r="667" spans="1:21" hidden="1" x14ac:dyDescent="0.25">
      <c r="A667" t="s">
        <v>2469</v>
      </c>
      <c r="B667" s="9">
        <v>45781</v>
      </c>
      <c r="C667">
        <v>5</v>
      </c>
      <c r="D667">
        <v>2025</v>
      </c>
      <c r="E667" t="s">
        <v>179</v>
      </c>
      <c r="F667" t="str">
        <f>VLOOKUP(E667,Customer_Dim!A:F,4,TRUE)</f>
        <v>Male</v>
      </c>
      <c r="G667">
        <f>VLOOKUP(E667,Customer_Dim!A:F,3,TRUE)</f>
        <v>54</v>
      </c>
      <c r="H667" t="s">
        <v>1716</v>
      </c>
      <c r="I667" t="str">
        <f>VLOOKUP(H667,Product_Dim!A:C,2,TRUE)</f>
        <v>Sports Stopwatch Basic</v>
      </c>
      <c r="J667" t="str">
        <f>VLOOKUP(H667,Product_Dim!A:C,3,TRUE)</f>
        <v>Sports</v>
      </c>
      <c r="K667" t="str">
        <f>VLOOKUP(H667,Product_Dim!A:D,4,TRUE)</f>
        <v>Accessories</v>
      </c>
      <c r="L667" t="s">
        <v>1777</v>
      </c>
      <c r="M667" t="str">
        <f>VLOOKUP(L667,Store_Dim!A:E,2,TRUE)</f>
        <v>Mcdonald Inc</v>
      </c>
      <c r="N667" t="str">
        <f>VLOOKUP(L667,Store_Dim!A:E,3,TRUE)</f>
        <v>South</v>
      </c>
      <c r="O667" t="str">
        <f>VLOOKUP(L667,Store_Dim!A:E,4,TRUE)</f>
        <v>Christopherland</v>
      </c>
      <c r="P667" t="str">
        <f>VLOOKUP(L667,Store_Dim!A:E,5,TRUE)</f>
        <v>Outlet</v>
      </c>
      <c r="Q667" t="s">
        <v>1804</v>
      </c>
      <c r="R667">
        <v>4</v>
      </c>
      <c r="S667" s="7">
        <v>0.16000000000000003</v>
      </c>
      <c r="T667" s="11">
        <f t="shared" si="10"/>
        <v>20.09</v>
      </c>
      <c r="U667" s="11">
        <v>67.502399999999994</v>
      </c>
    </row>
    <row r="668" spans="1:21" x14ac:dyDescent="0.25">
      <c r="A668" t="s">
        <v>2470</v>
      </c>
      <c r="B668" s="9">
        <v>45654</v>
      </c>
      <c r="C668">
        <v>12</v>
      </c>
      <c r="D668">
        <v>2024</v>
      </c>
      <c r="E668" t="s">
        <v>224</v>
      </c>
      <c r="F668" t="str">
        <f>VLOOKUP(E668,Customer_Dim!A:F,4,TRUE)</f>
        <v>Male</v>
      </c>
      <c r="G668">
        <f>VLOOKUP(E668,Customer_Dim!A:F,3,TRUE)</f>
        <v>50</v>
      </c>
      <c r="H668" t="s">
        <v>1600</v>
      </c>
      <c r="I668" t="str">
        <f>VLOOKUP(H668,Product_Dim!A:C,2,TRUE)</f>
        <v>Men's Casual Sneakers</v>
      </c>
      <c r="J668" t="str">
        <f>VLOOKUP(H668,Product_Dim!A:C,3,TRUE)</f>
        <v>Clothing</v>
      </c>
      <c r="K668" t="str">
        <f>VLOOKUP(H668,Product_Dim!A:D,4,TRUE)</f>
        <v>Footwear</v>
      </c>
      <c r="L668" t="s">
        <v>1770</v>
      </c>
      <c r="M668" t="str">
        <f>VLOOKUP(L668,Store_Dim!A:E,2,TRUE)</f>
        <v>Martinez, Adkins and Johnson</v>
      </c>
      <c r="N668" t="str">
        <f>VLOOKUP(L668,Store_Dim!A:E,3,TRUE)</f>
        <v>North</v>
      </c>
      <c r="O668" t="str">
        <f>VLOOKUP(L668,Store_Dim!A:E,4,TRUE)</f>
        <v>Danielmouth</v>
      </c>
      <c r="P668" t="str">
        <f>VLOOKUP(L668,Store_Dim!A:E,5,TRUE)</f>
        <v>Flagship</v>
      </c>
      <c r="Q668" t="s">
        <v>1804</v>
      </c>
      <c r="R668">
        <v>3</v>
      </c>
      <c r="S668" s="7">
        <v>0.23999999999999988</v>
      </c>
      <c r="T668" s="11">
        <f t="shared" si="10"/>
        <v>917.63999999999965</v>
      </c>
      <c r="U668" s="11">
        <v>2092.2191999999995</v>
      </c>
    </row>
    <row r="669" spans="1:21" x14ac:dyDescent="0.25">
      <c r="A669" t="s">
        <v>2471</v>
      </c>
      <c r="B669" s="9">
        <v>45594</v>
      </c>
      <c r="C669">
        <v>10</v>
      </c>
      <c r="D669">
        <v>2024</v>
      </c>
      <c r="E669" t="s">
        <v>189</v>
      </c>
      <c r="F669" t="str">
        <f>VLOOKUP(E669,Customer_Dim!A:F,4,TRUE)</f>
        <v>Female</v>
      </c>
      <c r="G669">
        <f>VLOOKUP(E669,Customer_Dim!A:F,3,TRUE)</f>
        <v>23</v>
      </c>
      <c r="H669" t="s">
        <v>1568</v>
      </c>
      <c r="I669" t="str">
        <f>VLOOKUP(H669,Product_Dim!A:C,2,TRUE)</f>
        <v>Multi-Purpose Storage Box</v>
      </c>
      <c r="J669" t="str">
        <f>VLOOKUP(H669,Product_Dim!A:C,3,TRUE)</f>
        <v>Home</v>
      </c>
      <c r="K669" t="str">
        <f>VLOOKUP(H669,Product_Dim!A:D,4,TRUE)</f>
        <v>Storage</v>
      </c>
      <c r="L669" t="s">
        <v>1730</v>
      </c>
      <c r="M669" t="str">
        <f>VLOOKUP(L669,Store_Dim!A:E,2,TRUE)</f>
        <v>Rivera-Warner</v>
      </c>
      <c r="N669" t="str">
        <f>VLOOKUP(L669,Store_Dim!A:E,3,TRUE)</f>
        <v>East</v>
      </c>
      <c r="O669" t="str">
        <f>VLOOKUP(L669,Store_Dim!A:E,4,TRUE)</f>
        <v>Washingtonfurt</v>
      </c>
      <c r="P669" t="str">
        <f>VLOOKUP(L669,Store_Dim!A:E,5,TRUE)</f>
        <v>Flagship</v>
      </c>
      <c r="Q669" t="s">
        <v>1804</v>
      </c>
      <c r="R669">
        <v>1</v>
      </c>
      <c r="S669" s="7">
        <v>0.17999999999999994</v>
      </c>
      <c r="T669" s="11">
        <f t="shared" si="10"/>
        <v>242.07999999999996</v>
      </c>
      <c r="U669" s="11">
        <v>198.50559999999999</v>
      </c>
    </row>
    <row r="670" spans="1:21" x14ac:dyDescent="0.25">
      <c r="A670" t="s">
        <v>2472</v>
      </c>
      <c r="B670" s="9">
        <v>45581</v>
      </c>
      <c r="C670">
        <v>10</v>
      </c>
      <c r="D670">
        <v>2024</v>
      </c>
      <c r="E670" t="s">
        <v>208</v>
      </c>
      <c r="F670" t="str">
        <f>VLOOKUP(E670,Customer_Dim!A:F,4,TRUE)</f>
        <v>Female</v>
      </c>
      <c r="G670">
        <f>VLOOKUP(E670,Customer_Dim!A:F,3,TRUE)</f>
        <v>43</v>
      </c>
      <c r="H670" t="s">
        <v>1652</v>
      </c>
      <c r="I670" t="str">
        <f>VLOOKUP(H670,Product_Dim!A:C,2,TRUE)</f>
        <v>Organic Sunscreen Lotion</v>
      </c>
      <c r="J670" t="str">
        <f>VLOOKUP(H670,Product_Dim!A:C,3,TRUE)</f>
        <v>Beauty</v>
      </c>
      <c r="K670" t="str">
        <f>VLOOKUP(H670,Product_Dim!A:D,4,TRUE)</f>
        <v>Skincare</v>
      </c>
      <c r="L670" t="s">
        <v>1757</v>
      </c>
      <c r="M670" t="str">
        <f>VLOOKUP(L670,Store_Dim!A:E,2,TRUE)</f>
        <v>Mann-Austin</v>
      </c>
      <c r="N670" t="str">
        <f>VLOOKUP(L670,Store_Dim!A:E,3,TRUE)</f>
        <v>East</v>
      </c>
      <c r="O670" t="str">
        <f>VLOOKUP(L670,Store_Dim!A:E,4,TRUE)</f>
        <v>Vasquezborough</v>
      </c>
      <c r="P670" t="str">
        <f>VLOOKUP(L670,Store_Dim!A:E,5,TRUE)</f>
        <v>Online</v>
      </c>
      <c r="Q670" t="s">
        <v>1802</v>
      </c>
      <c r="R670">
        <v>1</v>
      </c>
      <c r="S670" s="7">
        <v>0.27</v>
      </c>
      <c r="T670" s="11">
        <f t="shared" si="10"/>
        <v>536.68000000000006</v>
      </c>
      <c r="U670" s="11">
        <v>391.77640000000002</v>
      </c>
    </row>
    <row r="671" spans="1:21" hidden="1" x14ac:dyDescent="0.25">
      <c r="A671" t="s">
        <v>2473</v>
      </c>
      <c r="B671" s="9">
        <v>45748</v>
      </c>
      <c r="C671">
        <v>4</v>
      </c>
      <c r="D671">
        <v>2025</v>
      </c>
      <c r="E671" t="s">
        <v>330</v>
      </c>
      <c r="F671" t="str">
        <f>VLOOKUP(E671,Customer_Dim!A:F,4,TRUE)</f>
        <v>Female</v>
      </c>
      <c r="G671">
        <f>VLOOKUP(E671,Customer_Dim!A:F,3,TRUE)</f>
        <v>43</v>
      </c>
      <c r="H671" t="s">
        <v>1584</v>
      </c>
      <c r="I671" t="str">
        <f>VLOOKUP(H671,Product_Dim!A:C,2,TRUE)</f>
        <v>Fabric Sofa Throw Blanket</v>
      </c>
      <c r="J671" t="str">
        <f>VLOOKUP(H671,Product_Dim!A:C,3,TRUE)</f>
        <v>Home</v>
      </c>
      <c r="K671" t="str">
        <f>VLOOKUP(H671,Product_Dim!A:D,4,TRUE)</f>
        <v>Decor</v>
      </c>
      <c r="L671" t="s">
        <v>1747</v>
      </c>
      <c r="M671" t="str">
        <f>VLOOKUP(L671,Store_Dim!A:E,2,TRUE)</f>
        <v>Mann-Austin</v>
      </c>
      <c r="N671" t="str">
        <f>VLOOKUP(L671,Store_Dim!A:E,3,TRUE)</f>
        <v>East</v>
      </c>
      <c r="O671" t="str">
        <f>VLOOKUP(L671,Store_Dim!A:E,4,TRUE)</f>
        <v>Vasquezborough</v>
      </c>
      <c r="P671" t="str">
        <f>VLOOKUP(L671,Store_Dim!A:E,5,TRUE)</f>
        <v>Online</v>
      </c>
      <c r="Q671" t="s">
        <v>1804</v>
      </c>
      <c r="R671">
        <v>2</v>
      </c>
      <c r="S671" s="7">
        <v>0.26</v>
      </c>
      <c r="T671" s="11">
        <f t="shared" si="10"/>
        <v>145.18</v>
      </c>
      <c r="U671" s="11">
        <v>214.8664</v>
      </c>
    </row>
    <row r="672" spans="1:21" x14ac:dyDescent="0.25">
      <c r="A672" t="s">
        <v>2474</v>
      </c>
      <c r="B672" s="9">
        <v>45369</v>
      </c>
      <c r="C672">
        <v>3</v>
      </c>
      <c r="D672">
        <v>2024</v>
      </c>
      <c r="E672" t="s">
        <v>707</v>
      </c>
      <c r="F672" t="str">
        <f>VLOOKUP(E672,Customer_Dim!A:F,4,TRUE)</f>
        <v>Male</v>
      </c>
      <c r="G672">
        <f>VLOOKUP(E672,Customer_Dim!A:F,3,TRUE)</f>
        <v>38</v>
      </c>
      <c r="H672" t="s">
        <v>1660</v>
      </c>
      <c r="I672" t="str">
        <f>VLOOKUP(H672,Product_Dim!A:C,2,TRUE)</f>
        <v>Smart LED Light Strip</v>
      </c>
      <c r="J672" t="str">
        <f>VLOOKUP(H672,Product_Dim!A:C,3,TRUE)</f>
        <v>Electronics</v>
      </c>
      <c r="K672" t="str">
        <f>VLOOKUP(H672,Product_Dim!A:D,4,TRUE)</f>
        <v>Accessories</v>
      </c>
      <c r="L672" t="s">
        <v>1747</v>
      </c>
      <c r="M672" t="str">
        <f>VLOOKUP(L672,Store_Dim!A:E,2,TRUE)</f>
        <v>Mann-Austin</v>
      </c>
      <c r="N672" t="str">
        <f>VLOOKUP(L672,Store_Dim!A:E,3,TRUE)</f>
        <v>East</v>
      </c>
      <c r="O672" t="str">
        <f>VLOOKUP(L672,Store_Dim!A:E,4,TRUE)</f>
        <v>Vasquezborough</v>
      </c>
      <c r="P672" t="str">
        <f>VLOOKUP(L672,Store_Dim!A:E,5,TRUE)</f>
        <v>Online</v>
      </c>
      <c r="Q672" t="s">
        <v>1807</v>
      </c>
      <c r="R672">
        <v>2</v>
      </c>
      <c r="S672" s="7">
        <v>0.13</v>
      </c>
      <c r="T672" s="11">
        <f t="shared" si="10"/>
        <v>132.77000000000001</v>
      </c>
      <c r="U672" s="11">
        <v>231.0198</v>
      </c>
    </row>
    <row r="673" spans="1:21" hidden="1" x14ac:dyDescent="0.25">
      <c r="A673" t="s">
        <v>2475</v>
      </c>
      <c r="B673" s="9">
        <v>45701</v>
      </c>
      <c r="C673">
        <v>2</v>
      </c>
      <c r="D673">
        <v>2025</v>
      </c>
      <c r="E673" t="s">
        <v>60</v>
      </c>
      <c r="F673" t="str">
        <f>VLOOKUP(E673,Customer_Dim!A:F,4,TRUE)</f>
        <v>Female</v>
      </c>
      <c r="G673">
        <f>VLOOKUP(E673,Customer_Dim!A:F,3,TRUE)</f>
        <v>32</v>
      </c>
      <c r="H673" t="s">
        <v>1608</v>
      </c>
      <c r="I673" t="str">
        <f>VLOOKUP(H673,Product_Dim!A:C,2,TRUE)</f>
        <v>Yoga Exercise Mat</v>
      </c>
      <c r="J673" t="str">
        <f>VLOOKUP(H673,Product_Dim!A:C,3,TRUE)</f>
        <v>Sports</v>
      </c>
      <c r="K673" t="str">
        <f>VLOOKUP(H673,Product_Dim!A:D,4,TRUE)</f>
        <v>Fitness</v>
      </c>
      <c r="L673" t="s">
        <v>1764</v>
      </c>
      <c r="M673" t="str">
        <f>VLOOKUP(L673,Store_Dim!A:E,2,TRUE)</f>
        <v>Mann-Austin</v>
      </c>
      <c r="N673" t="str">
        <f>VLOOKUP(L673,Store_Dim!A:E,3,TRUE)</f>
        <v>East</v>
      </c>
      <c r="O673" t="str">
        <f>VLOOKUP(L673,Store_Dim!A:E,4,TRUE)</f>
        <v>Vasquezborough</v>
      </c>
      <c r="P673" t="str">
        <f>VLOOKUP(L673,Store_Dim!A:E,5,TRUE)</f>
        <v>Online</v>
      </c>
      <c r="Q673" t="s">
        <v>1802</v>
      </c>
      <c r="R673">
        <v>4</v>
      </c>
      <c r="S673" s="7">
        <v>0.14000000000000001</v>
      </c>
      <c r="T673" s="11">
        <f t="shared" si="10"/>
        <v>682.11</v>
      </c>
      <c r="U673" s="11">
        <v>2346.4584</v>
      </c>
    </row>
    <row r="674" spans="1:21" x14ac:dyDescent="0.25">
      <c r="A674" t="s">
        <v>2476</v>
      </c>
      <c r="B674" s="9">
        <v>45510</v>
      </c>
      <c r="C674">
        <v>8</v>
      </c>
      <c r="D674">
        <v>2024</v>
      </c>
      <c r="E674" t="s">
        <v>1475</v>
      </c>
      <c r="F674" t="str">
        <f>VLOOKUP(E674,Customer_Dim!A:F,4,TRUE)</f>
        <v>Female</v>
      </c>
      <c r="G674">
        <f>VLOOKUP(E674,Customer_Dim!A:F,3,TRUE)</f>
        <v>22</v>
      </c>
      <c r="H674" t="s">
        <v>1606</v>
      </c>
      <c r="I674" t="str">
        <f>VLOOKUP(H674,Product_Dim!A:C,2,TRUE)</f>
        <v>Noise-Canceling Headphones</v>
      </c>
      <c r="J674" t="str">
        <f>VLOOKUP(H674,Product_Dim!A:C,3,TRUE)</f>
        <v>Electronics</v>
      </c>
      <c r="K674" t="str">
        <f>VLOOKUP(H674,Product_Dim!A:D,4,TRUE)</f>
        <v>Audio</v>
      </c>
      <c r="L674" t="s">
        <v>1785</v>
      </c>
      <c r="M674" t="str">
        <f>VLOOKUP(L674,Store_Dim!A:E,2,TRUE)</f>
        <v>Holloway Ltd</v>
      </c>
      <c r="N674" t="str">
        <f>VLOOKUP(L674,Store_Dim!A:E,3,TRUE)</f>
        <v>North</v>
      </c>
      <c r="O674" t="str">
        <f>VLOOKUP(L674,Store_Dim!A:E,4,TRUE)</f>
        <v>Bensonhaven</v>
      </c>
      <c r="P674" t="str">
        <f>VLOOKUP(L674,Store_Dim!A:E,5,TRUE)</f>
        <v>Flagship</v>
      </c>
      <c r="Q674" t="s">
        <v>1807</v>
      </c>
      <c r="R674">
        <v>4</v>
      </c>
      <c r="S674" s="7">
        <v>0.14000000000000001</v>
      </c>
      <c r="T674" s="11">
        <f t="shared" si="10"/>
        <v>502.95</v>
      </c>
      <c r="U674" s="11">
        <v>1730.1479999999999</v>
      </c>
    </row>
    <row r="675" spans="1:21" x14ac:dyDescent="0.25">
      <c r="A675" t="s">
        <v>2477</v>
      </c>
      <c r="B675" s="9">
        <v>45538</v>
      </c>
      <c r="C675">
        <v>9</v>
      </c>
      <c r="D675">
        <v>2024</v>
      </c>
      <c r="E675" t="s">
        <v>743</v>
      </c>
      <c r="F675" t="str">
        <f>VLOOKUP(E675,Customer_Dim!A:F,4,TRUE)</f>
        <v>Female</v>
      </c>
      <c r="G675">
        <f>VLOOKUP(E675,Customer_Dim!A:F,3,TRUE)</f>
        <v>43</v>
      </c>
      <c r="H675" t="s">
        <v>1600</v>
      </c>
      <c r="I675" t="str">
        <f>VLOOKUP(H675,Product_Dim!A:C,2,TRUE)</f>
        <v>Men's Casual Sneakers</v>
      </c>
      <c r="J675" t="str">
        <f>VLOOKUP(H675,Product_Dim!A:C,3,TRUE)</f>
        <v>Clothing</v>
      </c>
      <c r="K675" t="str">
        <f>VLOOKUP(H675,Product_Dim!A:D,4,TRUE)</f>
        <v>Footwear</v>
      </c>
      <c r="L675" t="s">
        <v>1782</v>
      </c>
      <c r="M675" t="str">
        <f>VLOOKUP(L675,Store_Dim!A:E,2,TRUE)</f>
        <v>Frederick-Wright</v>
      </c>
      <c r="N675" t="str">
        <f>VLOOKUP(L675,Store_Dim!A:E,3,TRUE)</f>
        <v>West</v>
      </c>
      <c r="O675" t="str">
        <f>VLOOKUP(L675,Store_Dim!A:E,4,TRUE)</f>
        <v>New Jimmymouth</v>
      </c>
      <c r="P675" t="str">
        <f>VLOOKUP(L675,Store_Dim!A:E,5,TRUE)</f>
        <v>Flagship</v>
      </c>
      <c r="Q675" t="s">
        <v>1802</v>
      </c>
      <c r="R675">
        <v>2</v>
      </c>
      <c r="S675" s="7">
        <v>7.0000000000000062E-2</v>
      </c>
      <c r="T675" s="11">
        <f t="shared" si="10"/>
        <v>472.08</v>
      </c>
      <c r="U675" s="11">
        <v>878.0687999999999</v>
      </c>
    </row>
    <row r="676" spans="1:21" hidden="1" x14ac:dyDescent="0.25">
      <c r="A676" t="s">
        <v>2478</v>
      </c>
      <c r="B676" s="9">
        <v>45665</v>
      </c>
      <c r="C676">
        <v>1</v>
      </c>
      <c r="D676">
        <v>2025</v>
      </c>
      <c r="E676" t="s">
        <v>1439</v>
      </c>
      <c r="F676" t="str">
        <f>VLOOKUP(E676,Customer_Dim!A:F,4,TRUE)</f>
        <v>Male</v>
      </c>
      <c r="G676">
        <f>VLOOKUP(E676,Customer_Dim!A:F,3,TRUE)</f>
        <v>53</v>
      </c>
      <c r="H676" t="s">
        <v>1640</v>
      </c>
      <c r="I676" t="str">
        <f>VLOOKUP(H676,Product_Dim!A:C,2,TRUE)</f>
        <v>Foam Roller</v>
      </c>
      <c r="J676" t="str">
        <f>VLOOKUP(H676,Product_Dim!A:C,3,TRUE)</f>
        <v>Sports</v>
      </c>
      <c r="K676" t="str">
        <f>VLOOKUP(H676,Product_Dim!A:D,4,TRUE)</f>
        <v>Fitness</v>
      </c>
      <c r="L676" t="s">
        <v>1785</v>
      </c>
      <c r="M676" t="str">
        <f>VLOOKUP(L676,Store_Dim!A:E,2,TRUE)</f>
        <v>Holloway Ltd</v>
      </c>
      <c r="N676" t="str">
        <f>VLOOKUP(L676,Store_Dim!A:E,3,TRUE)</f>
        <v>North</v>
      </c>
      <c r="O676" t="str">
        <f>VLOOKUP(L676,Store_Dim!A:E,4,TRUE)</f>
        <v>Bensonhaven</v>
      </c>
      <c r="P676" t="str">
        <f>VLOOKUP(L676,Store_Dim!A:E,5,TRUE)</f>
        <v>Flagship</v>
      </c>
      <c r="Q676" t="s">
        <v>1807</v>
      </c>
      <c r="R676">
        <v>2</v>
      </c>
      <c r="S676" s="7">
        <v>2.0000000000000018E-2</v>
      </c>
      <c r="T676" s="11">
        <f t="shared" si="10"/>
        <v>218.11</v>
      </c>
      <c r="U676" s="11">
        <v>427.49560000000002</v>
      </c>
    </row>
    <row r="677" spans="1:21" hidden="1" x14ac:dyDescent="0.25">
      <c r="A677" t="s">
        <v>2479</v>
      </c>
      <c r="B677" s="9">
        <v>45859</v>
      </c>
      <c r="C677">
        <v>7</v>
      </c>
      <c r="D677">
        <v>2025</v>
      </c>
      <c r="E677" t="s">
        <v>208</v>
      </c>
      <c r="F677" t="str">
        <f>VLOOKUP(E677,Customer_Dim!A:F,4,TRUE)</f>
        <v>Female</v>
      </c>
      <c r="G677">
        <f>VLOOKUP(E677,Customer_Dim!A:F,3,TRUE)</f>
        <v>43</v>
      </c>
      <c r="H677" t="s">
        <v>1524</v>
      </c>
      <c r="I677" t="str">
        <f>VLOOKUP(H677,Product_Dim!A:C,2,TRUE)</f>
        <v>Men's Graphic T-Shirt</v>
      </c>
      <c r="J677" t="str">
        <f>VLOOKUP(H677,Product_Dim!A:C,3,TRUE)</f>
        <v>Clothing</v>
      </c>
      <c r="K677" t="str">
        <f>VLOOKUP(H677,Product_Dim!A:D,4,TRUE)</f>
        <v>Tops</v>
      </c>
      <c r="L677" t="s">
        <v>1754</v>
      </c>
      <c r="M677" t="str">
        <f>VLOOKUP(L677,Store_Dim!A:E,2,TRUE)</f>
        <v>Mann-Austin</v>
      </c>
      <c r="N677" t="str">
        <f>VLOOKUP(L677,Store_Dim!A:E,3,TRUE)</f>
        <v>East</v>
      </c>
      <c r="O677" t="str">
        <f>VLOOKUP(L677,Store_Dim!A:E,4,TRUE)</f>
        <v>Vasquezborough</v>
      </c>
      <c r="P677" t="str">
        <f>VLOOKUP(L677,Store_Dim!A:E,5,TRUE)</f>
        <v>Online</v>
      </c>
      <c r="Q677" t="s">
        <v>1804</v>
      </c>
      <c r="R677">
        <v>4</v>
      </c>
      <c r="S677" s="7">
        <v>6.0000000000000053E-2</v>
      </c>
      <c r="T677" s="11">
        <f t="shared" si="10"/>
        <v>845.58</v>
      </c>
      <c r="U677" s="11">
        <v>3179.3807999999999</v>
      </c>
    </row>
    <row r="678" spans="1:21" hidden="1" x14ac:dyDescent="0.25">
      <c r="A678" t="s">
        <v>2480</v>
      </c>
      <c r="B678" s="9">
        <v>45255</v>
      </c>
      <c r="C678">
        <v>11</v>
      </c>
      <c r="D678">
        <v>2023</v>
      </c>
      <c r="E678" t="s">
        <v>433</v>
      </c>
      <c r="F678" t="str">
        <f>VLOOKUP(E678,Customer_Dim!A:F,4,TRUE)</f>
        <v>Male</v>
      </c>
      <c r="G678">
        <f>VLOOKUP(E678,Customer_Dim!A:F,3,TRUE)</f>
        <v>45</v>
      </c>
      <c r="H678" t="s">
        <v>1686</v>
      </c>
      <c r="I678" t="str">
        <f>VLOOKUP(H678,Product_Dim!A:C,2,TRUE)</f>
        <v>Wall-Mounted Spice Rack</v>
      </c>
      <c r="J678" t="str">
        <f>VLOOKUP(H678,Product_Dim!A:C,3,TRUE)</f>
        <v>Home</v>
      </c>
      <c r="K678" t="str">
        <f>VLOOKUP(H678,Product_Dim!A:D,4,TRUE)</f>
        <v>Kitchen</v>
      </c>
      <c r="L678" t="s">
        <v>1739</v>
      </c>
      <c r="M678" t="str">
        <f>VLOOKUP(L678,Store_Dim!A:E,2,TRUE)</f>
        <v>Mann-Austin</v>
      </c>
      <c r="N678" t="str">
        <f>VLOOKUP(L678,Store_Dim!A:E,3,TRUE)</f>
        <v>East</v>
      </c>
      <c r="O678" t="str">
        <f>VLOOKUP(L678,Store_Dim!A:E,4,TRUE)</f>
        <v>Vasquezborough</v>
      </c>
      <c r="P678" t="str">
        <f>VLOOKUP(L678,Store_Dim!A:E,5,TRUE)</f>
        <v>Online</v>
      </c>
      <c r="Q678" t="s">
        <v>1802</v>
      </c>
      <c r="R678">
        <v>2</v>
      </c>
      <c r="S678" s="7">
        <v>0.14000000000000001</v>
      </c>
      <c r="T678" s="11">
        <f t="shared" si="10"/>
        <v>111.28</v>
      </c>
      <c r="U678" s="11">
        <v>191.4016</v>
      </c>
    </row>
    <row r="679" spans="1:21" hidden="1" x14ac:dyDescent="0.25">
      <c r="A679" t="s">
        <v>2481</v>
      </c>
      <c r="B679" s="9">
        <v>45842</v>
      </c>
      <c r="C679">
        <v>7</v>
      </c>
      <c r="D679">
        <v>2025</v>
      </c>
      <c r="E679" t="s">
        <v>576</v>
      </c>
      <c r="F679" t="str">
        <f>VLOOKUP(E679,Customer_Dim!A:F,4,TRUE)</f>
        <v>Male</v>
      </c>
      <c r="G679">
        <f>VLOOKUP(E679,Customer_Dim!A:F,3,TRUE)</f>
        <v>55</v>
      </c>
      <c r="H679" t="s">
        <v>1644</v>
      </c>
      <c r="I679" t="str">
        <f>VLOOKUP(H679,Product_Dim!A:C,2,TRUE)</f>
        <v>Men's Hair Styling Gel</v>
      </c>
      <c r="J679" t="str">
        <f>VLOOKUP(H679,Product_Dim!A:C,3,TRUE)</f>
        <v>Beauty</v>
      </c>
      <c r="K679" t="str">
        <f>VLOOKUP(H679,Product_Dim!A:D,4,TRUE)</f>
        <v>Haircare</v>
      </c>
      <c r="L679" t="s">
        <v>1777</v>
      </c>
      <c r="M679" t="str">
        <f>VLOOKUP(L679,Store_Dim!A:E,2,TRUE)</f>
        <v>Mcdonald Inc</v>
      </c>
      <c r="N679" t="str">
        <f>VLOOKUP(L679,Store_Dim!A:E,3,TRUE)</f>
        <v>South</v>
      </c>
      <c r="O679" t="str">
        <f>VLOOKUP(L679,Store_Dim!A:E,4,TRUE)</f>
        <v>Christopherland</v>
      </c>
      <c r="P679" t="str">
        <f>VLOOKUP(L679,Store_Dim!A:E,5,TRUE)</f>
        <v>Outlet</v>
      </c>
      <c r="Q679" t="s">
        <v>1802</v>
      </c>
      <c r="R679">
        <v>2</v>
      </c>
      <c r="S679" s="7">
        <v>0.18999999999999995</v>
      </c>
      <c r="T679" s="11">
        <f t="shared" si="10"/>
        <v>37.21</v>
      </c>
      <c r="U679" s="11">
        <v>60.280200000000008</v>
      </c>
    </row>
    <row r="680" spans="1:21" hidden="1" x14ac:dyDescent="0.25">
      <c r="A680" t="s">
        <v>2482</v>
      </c>
      <c r="B680" s="9">
        <v>45220</v>
      </c>
      <c r="C680">
        <v>10</v>
      </c>
      <c r="D680">
        <v>2023</v>
      </c>
      <c r="E680" t="s">
        <v>1278</v>
      </c>
      <c r="F680" t="str">
        <f>VLOOKUP(E680,Customer_Dim!A:F,4,TRUE)</f>
        <v>Female</v>
      </c>
      <c r="G680">
        <f>VLOOKUP(E680,Customer_Dim!A:F,3,TRUE)</f>
        <v>64</v>
      </c>
      <c r="H680" t="s">
        <v>1650</v>
      </c>
      <c r="I680" t="str">
        <f>VLOOKUP(H680,Product_Dim!A:C,2,TRUE)</f>
        <v>Laptop Cooling Pad</v>
      </c>
      <c r="J680" t="str">
        <f>VLOOKUP(H680,Product_Dim!A:C,3,TRUE)</f>
        <v>Electronics</v>
      </c>
      <c r="K680" t="str">
        <f>VLOOKUP(H680,Product_Dim!A:D,4,TRUE)</f>
        <v>Computer</v>
      </c>
      <c r="L680" t="s">
        <v>1775</v>
      </c>
      <c r="M680" t="str">
        <f>VLOOKUP(L680,Store_Dim!A:E,2,TRUE)</f>
        <v>Martinez, Adkins and Johnson</v>
      </c>
      <c r="N680" t="str">
        <f>VLOOKUP(L680,Store_Dim!A:E,3,TRUE)</f>
        <v>North</v>
      </c>
      <c r="O680" t="str">
        <f>VLOOKUP(L680,Store_Dim!A:E,4,TRUE)</f>
        <v>Danielmouth</v>
      </c>
      <c r="P680" t="str">
        <f>VLOOKUP(L680,Store_Dim!A:E,5,TRUE)</f>
        <v>Flagship</v>
      </c>
      <c r="Q680" t="s">
        <v>1802</v>
      </c>
      <c r="R680">
        <v>1</v>
      </c>
      <c r="S680" s="7">
        <v>4.0000000000000036E-2</v>
      </c>
      <c r="T680" s="11">
        <f t="shared" si="10"/>
        <v>331.73</v>
      </c>
      <c r="U680" s="11">
        <v>318.46080000000001</v>
      </c>
    </row>
    <row r="681" spans="1:21" hidden="1" x14ac:dyDescent="0.25">
      <c r="A681" t="s">
        <v>2483</v>
      </c>
      <c r="B681" s="9">
        <v>45273</v>
      </c>
      <c r="C681">
        <v>12</v>
      </c>
      <c r="D681">
        <v>2023</v>
      </c>
      <c r="E681" t="s">
        <v>1123</v>
      </c>
      <c r="F681" t="str">
        <f>VLOOKUP(E681,Customer_Dim!A:F,4,TRUE)</f>
        <v>Male</v>
      </c>
      <c r="G681">
        <f>VLOOKUP(E681,Customer_Dim!A:F,3,TRUE)</f>
        <v>58</v>
      </c>
      <c r="H681" t="s">
        <v>1666</v>
      </c>
      <c r="I681" t="str">
        <f>VLOOKUP(H681,Product_Dim!A:C,2,TRUE)</f>
        <v>Kitchen Storage Rack</v>
      </c>
      <c r="J681" t="str">
        <f>VLOOKUP(H681,Product_Dim!A:C,3,TRUE)</f>
        <v>Home</v>
      </c>
      <c r="K681" t="str">
        <f>VLOOKUP(H681,Product_Dim!A:D,4,TRUE)</f>
        <v>Storage</v>
      </c>
      <c r="L681" t="s">
        <v>1772</v>
      </c>
      <c r="M681" t="str">
        <f>VLOOKUP(L681,Store_Dim!A:E,2,TRUE)</f>
        <v>Martinez, Adkins and Johnson</v>
      </c>
      <c r="N681" t="str">
        <f>VLOOKUP(L681,Store_Dim!A:E,3,TRUE)</f>
        <v>North</v>
      </c>
      <c r="O681" t="str">
        <f>VLOOKUP(L681,Store_Dim!A:E,4,TRUE)</f>
        <v>Danielmouth</v>
      </c>
      <c r="P681" t="str">
        <f>VLOOKUP(L681,Store_Dim!A:E,5,TRUE)</f>
        <v>Flagship</v>
      </c>
      <c r="Q681" t="s">
        <v>1804</v>
      </c>
      <c r="R681">
        <v>3</v>
      </c>
      <c r="S681" s="7">
        <v>8.9999999999999969E-2</v>
      </c>
      <c r="T681" s="11">
        <f t="shared" si="10"/>
        <v>306.70999999999998</v>
      </c>
      <c r="U681" s="11">
        <v>837.31829999999991</v>
      </c>
    </row>
    <row r="682" spans="1:21" x14ac:dyDescent="0.25">
      <c r="A682" t="s">
        <v>2484</v>
      </c>
      <c r="B682" s="9">
        <v>45456</v>
      </c>
      <c r="C682">
        <v>6</v>
      </c>
      <c r="D682">
        <v>2024</v>
      </c>
      <c r="E682" t="s">
        <v>850</v>
      </c>
      <c r="F682" t="str">
        <f>VLOOKUP(E682,Customer_Dim!A:F,4,TRUE)</f>
        <v>Female</v>
      </c>
      <c r="G682">
        <f>VLOOKUP(E682,Customer_Dim!A:F,3,TRUE)</f>
        <v>31</v>
      </c>
      <c r="H682" t="s">
        <v>1576</v>
      </c>
      <c r="I682" t="str">
        <f>VLOOKUP(H682,Product_Dim!A:C,2,TRUE)</f>
        <v>Women's Scarf Set</v>
      </c>
      <c r="J682" t="str">
        <f>VLOOKUP(H682,Product_Dim!A:C,3,TRUE)</f>
        <v>Clothing</v>
      </c>
      <c r="K682" t="str">
        <f>VLOOKUP(H682,Product_Dim!A:D,4,TRUE)</f>
        <v>Accessories</v>
      </c>
      <c r="L682" t="s">
        <v>1754</v>
      </c>
      <c r="M682" t="str">
        <f>VLOOKUP(L682,Store_Dim!A:E,2,TRUE)</f>
        <v>Mann-Austin</v>
      </c>
      <c r="N682" t="str">
        <f>VLOOKUP(L682,Store_Dim!A:E,3,TRUE)</f>
        <v>East</v>
      </c>
      <c r="O682" t="str">
        <f>VLOOKUP(L682,Store_Dim!A:E,4,TRUE)</f>
        <v>Vasquezborough</v>
      </c>
      <c r="P682" t="str">
        <f>VLOOKUP(L682,Store_Dim!A:E,5,TRUE)</f>
        <v>Online</v>
      </c>
      <c r="Q682" t="s">
        <v>1804</v>
      </c>
      <c r="R682">
        <v>4</v>
      </c>
      <c r="S682" s="7">
        <v>0.28000000000000003</v>
      </c>
      <c r="T682" s="11">
        <f t="shared" si="10"/>
        <v>484.92</v>
      </c>
      <c r="U682" s="11">
        <v>1396.5696</v>
      </c>
    </row>
    <row r="683" spans="1:21" x14ac:dyDescent="0.25">
      <c r="A683" t="s">
        <v>2485</v>
      </c>
      <c r="B683" s="9">
        <v>45292</v>
      </c>
      <c r="C683">
        <v>1</v>
      </c>
      <c r="D683">
        <v>2024</v>
      </c>
      <c r="E683" t="s">
        <v>164</v>
      </c>
      <c r="F683" t="str">
        <f>VLOOKUP(E683,Customer_Dim!A:F,4,TRUE)</f>
        <v>Male</v>
      </c>
      <c r="G683">
        <f>VLOOKUP(E683,Customer_Dim!A:F,3,TRUE)</f>
        <v>45</v>
      </c>
      <c r="H683" t="s">
        <v>1626</v>
      </c>
      <c r="I683" t="str">
        <f>VLOOKUP(H683,Product_Dim!A:C,2,TRUE)</f>
        <v>Boxing Hand Wraps</v>
      </c>
      <c r="J683" t="str">
        <f>VLOOKUP(H683,Product_Dim!A:C,3,TRUE)</f>
        <v>Sports</v>
      </c>
      <c r="K683" t="str">
        <f>VLOOKUP(H683,Product_Dim!A:D,4,TRUE)</f>
        <v>Fitness</v>
      </c>
      <c r="L683" t="s">
        <v>1751</v>
      </c>
      <c r="M683" t="str">
        <f>VLOOKUP(L683,Store_Dim!A:E,2,TRUE)</f>
        <v>Mann-Austin</v>
      </c>
      <c r="N683" t="str">
        <f>VLOOKUP(L683,Store_Dim!A:E,3,TRUE)</f>
        <v>East</v>
      </c>
      <c r="O683" t="str">
        <f>VLOOKUP(L683,Store_Dim!A:E,4,TRUE)</f>
        <v>Vasquezborough</v>
      </c>
      <c r="P683" t="str">
        <f>VLOOKUP(L683,Store_Dim!A:E,5,TRUE)</f>
        <v>Online</v>
      </c>
      <c r="Q683" t="s">
        <v>1802</v>
      </c>
      <c r="R683">
        <v>2</v>
      </c>
      <c r="S683" s="7">
        <v>7.0000000000000173E-2</v>
      </c>
      <c r="T683" s="11">
        <f t="shared" si="10"/>
        <v>42.04</v>
      </c>
      <c r="U683" s="11">
        <v>78.194399999999987</v>
      </c>
    </row>
    <row r="684" spans="1:21" hidden="1" x14ac:dyDescent="0.25">
      <c r="A684" t="s">
        <v>2486</v>
      </c>
      <c r="B684" s="9">
        <v>45278</v>
      </c>
      <c r="C684">
        <v>12</v>
      </c>
      <c r="D684">
        <v>2023</v>
      </c>
      <c r="E684" t="s">
        <v>882</v>
      </c>
      <c r="F684" t="str">
        <f>VLOOKUP(E684,Customer_Dim!A:F,4,TRUE)</f>
        <v>Male</v>
      </c>
      <c r="G684">
        <f>VLOOKUP(E684,Customer_Dim!A:F,3,TRUE)</f>
        <v>59</v>
      </c>
      <c r="H684" t="s">
        <v>1636</v>
      </c>
      <c r="I684" t="str">
        <f>VLOOKUP(H684,Product_Dim!A:C,2,TRUE)</f>
        <v>Ceramic Plant Pot</v>
      </c>
      <c r="J684" t="str">
        <f>VLOOKUP(H684,Product_Dim!A:C,3,TRUE)</f>
        <v>Home</v>
      </c>
      <c r="K684" t="str">
        <f>VLOOKUP(H684,Product_Dim!A:D,4,TRUE)</f>
        <v>Decor</v>
      </c>
      <c r="L684" t="s">
        <v>1754</v>
      </c>
      <c r="M684" t="str">
        <f>VLOOKUP(L684,Store_Dim!A:E,2,TRUE)</f>
        <v>Mann-Austin</v>
      </c>
      <c r="N684" t="str">
        <f>VLOOKUP(L684,Store_Dim!A:E,3,TRUE)</f>
        <v>East</v>
      </c>
      <c r="O684" t="str">
        <f>VLOOKUP(L684,Store_Dim!A:E,4,TRUE)</f>
        <v>Vasquezborough</v>
      </c>
      <c r="P684" t="str">
        <f>VLOOKUP(L684,Store_Dim!A:E,5,TRUE)</f>
        <v>Online</v>
      </c>
      <c r="Q684" t="s">
        <v>1804</v>
      </c>
      <c r="R684">
        <v>3</v>
      </c>
      <c r="S684" s="7">
        <v>0.21999999999999997</v>
      </c>
      <c r="T684" s="11">
        <f t="shared" si="10"/>
        <v>599.48</v>
      </c>
      <c r="U684" s="11">
        <v>1402.7832000000001</v>
      </c>
    </row>
    <row r="685" spans="1:21" hidden="1" x14ac:dyDescent="0.25">
      <c r="A685" t="s">
        <v>2487</v>
      </c>
      <c r="B685" s="9">
        <v>45232</v>
      </c>
      <c r="C685">
        <v>11</v>
      </c>
      <c r="D685">
        <v>2023</v>
      </c>
      <c r="E685" t="s">
        <v>1103</v>
      </c>
      <c r="F685" t="str">
        <f>VLOOKUP(E685,Customer_Dim!A:F,4,TRUE)</f>
        <v>Male</v>
      </c>
      <c r="G685">
        <f>VLOOKUP(E685,Customer_Dim!A:F,3,TRUE)</f>
        <v>41</v>
      </c>
      <c r="H685" t="s">
        <v>1560</v>
      </c>
      <c r="I685" t="str">
        <f>VLOOKUP(H685,Product_Dim!A:C,2,TRUE)</f>
        <v>Soccer Training Cone Set</v>
      </c>
      <c r="J685" t="str">
        <f>VLOOKUP(H685,Product_Dim!A:C,3,TRUE)</f>
        <v>Sports</v>
      </c>
      <c r="K685" t="str">
        <f>VLOOKUP(H685,Product_Dim!A:D,4,TRUE)</f>
        <v>Accessories</v>
      </c>
      <c r="L685" t="s">
        <v>1735</v>
      </c>
      <c r="M685" t="str">
        <f>VLOOKUP(L685,Store_Dim!A:E,2,TRUE)</f>
        <v>Martinez, Adkins and Johnson</v>
      </c>
      <c r="N685" t="str">
        <f>VLOOKUP(L685,Store_Dim!A:E,3,TRUE)</f>
        <v>North</v>
      </c>
      <c r="O685" t="str">
        <f>VLOOKUP(L685,Store_Dim!A:E,4,TRUE)</f>
        <v>Danielmouth</v>
      </c>
      <c r="P685" t="str">
        <f>VLOOKUP(L685,Store_Dim!A:E,5,TRUE)</f>
        <v>Flagship</v>
      </c>
      <c r="Q685" t="s">
        <v>1807</v>
      </c>
      <c r="R685">
        <v>3</v>
      </c>
      <c r="S685" s="7">
        <v>1.0000000000000009E-2</v>
      </c>
      <c r="T685" s="11">
        <f t="shared" si="10"/>
        <v>401.42</v>
      </c>
      <c r="U685" s="11">
        <v>1192.2174</v>
      </c>
    </row>
    <row r="686" spans="1:21" hidden="1" x14ac:dyDescent="0.25">
      <c r="A686" t="s">
        <v>2488</v>
      </c>
      <c r="B686" s="9">
        <v>45907</v>
      </c>
      <c r="C686">
        <v>9</v>
      </c>
      <c r="D686">
        <v>2025</v>
      </c>
      <c r="E686" t="s">
        <v>622</v>
      </c>
      <c r="F686" t="str">
        <f>VLOOKUP(E686,Customer_Dim!A:F,4,TRUE)</f>
        <v>Male</v>
      </c>
      <c r="G686">
        <f>VLOOKUP(E686,Customer_Dim!A:F,3,TRUE)</f>
        <v>26</v>
      </c>
      <c r="H686" t="s">
        <v>1618</v>
      </c>
      <c r="I686" t="str">
        <f>VLOOKUP(H686,Product_Dim!A:C,2,TRUE)</f>
        <v>Men's Winter Jacket</v>
      </c>
      <c r="J686" t="str">
        <f>VLOOKUP(H686,Product_Dim!A:C,3,TRUE)</f>
        <v>Clothing</v>
      </c>
      <c r="K686" t="str">
        <f>VLOOKUP(H686,Product_Dim!A:D,4,TRUE)</f>
        <v>Outerwear</v>
      </c>
      <c r="L686" t="s">
        <v>1760</v>
      </c>
      <c r="M686" t="str">
        <f>VLOOKUP(L686,Store_Dim!A:E,2,TRUE)</f>
        <v>Mann-Austin</v>
      </c>
      <c r="N686" t="str">
        <f>VLOOKUP(L686,Store_Dim!A:E,3,TRUE)</f>
        <v>East</v>
      </c>
      <c r="O686" t="str">
        <f>VLOOKUP(L686,Store_Dim!A:E,4,TRUE)</f>
        <v>Vasquezborough</v>
      </c>
      <c r="P686" t="str">
        <f>VLOOKUP(L686,Store_Dim!A:E,5,TRUE)</f>
        <v>Online</v>
      </c>
      <c r="Q686" t="s">
        <v>1802</v>
      </c>
      <c r="R686">
        <v>4</v>
      </c>
      <c r="S686" s="7">
        <v>6.0000000000000053E-2</v>
      </c>
      <c r="T686" s="11">
        <f t="shared" si="10"/>
        <v>442.54</v>
      </c>
      <c r="U686" s="11">
        <v>1663.9503999999999</v>
      </c>
    </row>
    <row r="687" spans="1:21" hidden="1" x14ac:dyDescent="0.25">
      <c r="A687" t="s">
        <v>2489</v>
      </c>
      <c r="B687" s="9">
        <v>45270</v>
      </c>
      <c r="C687">
        <v>12</v>
      </c>
      <c r="D687">
        <v>2023</v>
      </c>
      <c r="E687" t="s">
        <v>1389</v>
      </c>
      <c r="F687" t="str">
        <f>VLOOKUP(E687,Customer_Dim!A:F,4,TRUE)</f>
        <v>Female</v>
      </c>
      <c r="G687">
        <f>VLOOKUP(E687,Customer_Dim!A:F,3,TRUE)</f>
        <v>59</v>
      </c>
      <c r="H687" t="s">
        <v>1702</v>
      </c>
      <c r="I687" t="str">
        <f>VLOOKUP(H687,Product_Dim!A:C,2,TRUE)</f>
        <v>Sports Wrist Sweatbands</v>
      </c>
      <c r="J687" t="str">
        <f>VLOOKUP(H687,Product_Dim!A:C,3,TRUE)</f>
        <v>Sports</v>
      </c>
      <c r="K687" t="str">
        <f>VLOOKUP(H687,Product_Dim!A:D,4,TRUE)</f>
        <v>Accessories</v>
      </c>
      <c r="L687" t="s">
        <v>1775</v>
      </c>
      <c r="M687" t="str">
        <f>VLOOKUP(L687,Store_Dim!A:E,2,TRUE)</f>
        <v>Martinez, Adkins and Johnson</v>
      </c>
      <c r="N687" t="str">
        <f>VLOOKUP(L687,Store_Dim!A:E,3,TRUE)</f>
        <v>North</v>
      </c>
      <c r="O687" t="str">
        <f>VLOOKUP(L687,Store_Dim!A:E,4,TRUE)</f>
        <v>Danielmouth</v>
      </c>
      <c r="P687" t="str">
        <f>VLOOKUP(L687,Store_Dim!A:E,5,TRUE)</f>
        <v>Flagship</v>
      </c>
      <c r="Q687" t="s">
        <v>1804</v>
      </c>
      <c r="R687">
        <v>4</v>
      </c>
      <c r="S687" s="7">
        <v>6.0000000000000053E-2</v>
      </c>
      <c r="T687" s="11">
        <f t="shared" si="10"/>
        <v>451.41</v>
      </c>
      <c r="U687" s="11">
        <v>1697.3016</v>
      </c>
    </row>
    <row r="688" spans="1:21" hidden="1" x14ac:dyDescent="0.25">
      <c r="A688" t="s">
        <v>2490</v>
      </c>
      <c r="B688" s="9">
        <v>45942</v>
      </c>
      <c r="C688">
        <v>10</v>
      </c>
      <c r="D688">
        <v>2025</v>
      </c>
      <c r="E688" t="s">
        <v>836</v>
      </c>
      <c r="F688" t="str">
        <f>VLOOKUP(E688,Customer_Dim!A:F,4,TRUE)</f>
        <v>Male</v>
      </c>
      <c r="G688">
        <f>VLOOKUP(E688,Customer_Dim!A:F,3,TRUE)</f>
        <v>38</v>
      </c>
      <c r="H688" t="s">
        <v>1708</v>
      </c>
      <c r="I688" t="str">
        <f>VLOOKUP(H688,Product_Dim!A:C,2,TRUE)</f>
        <v>Women's High Heels</v>
      </c>
      <c r="J688" t="str">
        <f>VLOOKUP(H688,Product_Dim!A:C,3,TRUE)</f>
        <v>Clothing</v>
      </c>
      <c r="K688" t="str">
        <f>VLOOKUP(H688,Product_Dim!A:D,4,TRUE)</f>
        <v>Footwear</v>
      </c>
      <c r="L688" t="s">
        <v>1764</v>
      </c>
      <c r="M688" t="str">
        <f>VLOOKUP(L688,Store_Dim!A:E,2,TRUE)</f>
        <v>Mann-Austin</v>
      </c>
      <c r="N688" t="str">
        <f>VLOOKUP(L688,Store_Dim!A:E,3,TRUE)</f>
        <v>East</v>
      </c>
      <c r="O688" t="str">
        <f>VLOOKUP(L688,Store_Dim!A:E,4,TRUE)</f>
        <v>Vasquezborough</v>
      </c>
      <c r="P688" t="str">
        <f>VLOOKUP(L688,Store_Dim!A:E,5,TRUE)</f>
        <v>Online</v>
      </c>
      <c r="Q688" t="s">
        <v>1802</v>
      </c>
      <c r="R688">
        <v>4</v>
      </c>
      <c r="S688" s="7">
        <v>0.25</v>
      </c>
      <c r="T688" s="11">
        <f t="shared" si="10"/>
        <v>547.21</v>
      </c>
      <c r="U688" s="11">
        <v>1641.63</v>
      </c>
    </row>
    <row r="689" spans="1:21" hidden="1" x14ac:dyDescent="0.25">
      <c r="A689" t="s">
        <v>2491</v>
      </c>
      <c r="B689" s="9">
        <v>45750</v>
      </c>
      <c r="C689">
        <v>4</v>
      </c>
      <c r="D689">
        <v>2025</v>
      </c>
      <c r="E689" t="s">
        <v>654</v>
      </c>
      <c r="F689" t="str">
        <f>VLOOKUP(E689,Customer_Dim!A:F,4,TRUE)</f>
        <v>Male</v>
      </c>
      <c r="G689">
        <f>VLOOKUP(E689,Customer_Dim!A:F,3,TRUE)</f>
        <v>47</v>
      </c>
      <c r="H689" t="s">
        <v>1700</v>
      </c>
      <c r="I689" t="str">
        <f>VLOOKUP(H689,Product_Dim!A:C,2,TRUE)</f>
        <v>LED Bedside Lamp</v>
      </c>
      <c r="J689" t="str">
        <f>VLOOKUP(H689,Product_Dim!A:C,3,TRUE)</f>
        <v>Home</v>
      </c>
      <c r="K689" t="str">
        <f>VLOOKUP(H689,Product_Dim!A:D,4,TRUE)</f>
        <v>Lighting</v>
      </c>
      <c r="L689" t="s">
        <v>1747</v>
      </c>
      <c r="M689" t="str">
        <f>VLOOKUP(L689,Store_Dim!A:E,2,TRUE)</f>
        <v>Mann-Austin</v>
      </c>
      <c r="N689" t="str">
        <f>VLOOKUP(L689,Store_Dim!A:E,3,TRUE)</f>
        <v>East</v>
      </c>
      <c r="O689" t="str">
        <f>VLOOKUP(L689,Store_Dim!A:E,4,TRUE)</f>
        <v>Vasquezborough</v>
      </c>
      <c r="P689" t="str">
        <f>VLOOKUP(L689,Store_Dim!A:E,5,TRUE)</f>
        <v>Online</v>
      </c>
      <c r="Q689" t="s">
        <v>1804</v>
      </c>
      <c r="R689">
        <v>1</v>
      </c>
      <c r="S689" s="7">
        <v>0.19999999999999996</v>
      </c>
      <c r="T689" s="11">
        <f t="shared" si="10"/>
        <v>979.28</v>
      </c>
      <c r="U689" s="11">
        <v>783.42399999999998</v>
      </c>
    </row>
    <row r="690" spans="1:21" x14ac:dyDescent="0.25">
      <c r="A690" t="s">
        <v>2492</v>
      </c>
      <c r="B690" s="9">
        <v>45300</v>
      </c>
      <c r="C690">
        <v>1</v>
      </c>
      <c r="D690">
        <v>2024</v>
      </c>
      <c r="E690" t="s">
        <v>1412</v>
      </c>
      <c r="F690" t="str">
        <f>VLOOKUP(E690,Customer_Dim!A:F,4,TRUE)</f>
        <v>Female</v>
      </c>
      <c r="G690">
        <f>VLOOKUP(E690,Customer_Dim!A:F,3,TRUE)</f>
        <v>45</v>
      </c>
      <c r="H690" t="s">
        <v>1638</v>
      </c>
      <c r="I690" t="str">
        <f>VLOOKUP(H690,Product_Dim!A:C,2,TRUE)</f>
        <v>Premium Blanket Throw</v>
      </c>
      <c r="J690" t="str">
        <f>VLOOKUP(H690,Product_Dim!A:C,3,TRUE)</f>
        <v>Home</v>
      </c>
      <c r="K690" t="str">
        <f>VLOOKUP(H690,Product_Dim!A:D,4,TRUE)</f>
        <v>Decor</v>
      </c>
      <c r="L690" t="s">
        <v>1757</v>
      </c>
      <c r="M690" t="str">
        <f>VLOOKUP(L690,Store_Dim!A:E,2,TRUE)</f>
        <v>Mann-Austin</v>
      </c>
      <c r="N690" t="str">
        <f>VLOOKUP(L690,Store_Dim!A:E,3,TRUE)</f>
        <v>East</v>
      </c>
      <c r="O690" t="str">
        <f>VLOOKUP(L690,Store_Dim!A:E,4,TRUE)</f>
        <v>Vasquezborough</v>
      </c>
      <c r="P690" t="str">
        <f>VLOOKUP(L690,Store_Dim!A:E,5,TRUE)</f>
        <v>Online</v>
      </c>
      <c r="Q690" t="s">
        <v>1802</v>
      </c>
      <c r="R690">
        <v>4</v>
      </c>
      <c r="S690" s="7">
        <v>4.0000000000000147E-2</v>
      </c>
      <c r="T690" s="11">
        <f t="shared" si="10"/>
        <v>263.59000000000009</v>
      </c>
      <c r="U690" s="11">
        <v>1012.1856000000001</v>
      </c>
    </row>
    <row r="691" spans="1:21" hidden="1" x14ac:dyDescent="0.25">
      <c r="A691" t="s">
        <v>2493</v>
      </c>
      <c r="B691" s="9">
        <v>45876</v>
      </c>
      <c r="C691">
        <v>8</v>
      </c>
      <c r="D691">
        <v>2025</v>
      </c>
      <c r="E691" t="s">
        <v>17</v>
      </c>
      <c r="F691" t="str">
        <f>VLOOKUP(E691,Customer_Dim!A:F,4,TRUE)</f>
        <v>Female</v>
      </c>
      <c r="G691">
        <f>VLOOKUP(E691,Customer_Dim!A:F,3,TRUE)</f>
        <v>29</v>
      </c>
      <c r="H691" t="s">
        <v>1634</v>
      </c>
      <c r="I691" t="str">
        <f>VLOOKUP(H691,Product_Dim!A:C,2,TRUE)</f>
        <v>Sports Stopwatch Pro</v>
      </c>
      <c r="J691" t="str">
        <f>VLOOKUP(H691,Product_Dim!A:C,3,TRUE)</f>
        <v>Sports</v>
      </c>
      <c r="K691" t="str">
        <f>VLOOKUP(H691,Product_Dim!A:D,4,TRUE)</f>
        <v>Accessories</v>
      </c>
      <c r="L691" t="s">
        <v>1751</v>
      </c>
      <c r="M691" t="str">
        <f>VLOOKUP(L691,Store_Dim!A:E,2,TRUE)</f>
        <v>Mann-Austin</v>
      </c>
      <c r="N691" t="str">
        <f>VLOOKUP(L691,Store_Dim!A:E,3,TRUE)</f>
        <v>East</v>
      </c>
      <c r="O691" t="str">
        <f>VLOOKUP(L691,Store_Dim!A:E,4,TRUE)</f>
        <v>Vasquezborough</v>
      </c>
      <c r="P691" t="str">
        <f>VLOOKUP(L691,Store_Dim!A:E,5,TRUE)</f>
        <v>Online</v>
      </c>
      <c r="Q691" t="s">
        <v>1807</v>
      </c>
      <c r="R691">
        <v>1</v>
      </c>
      <c r="S691" s="7">
        <v>0.10999999999999999</v>
      </c>
      <c r="T691" s="11">
        <f t="shared" si="10"/>
        <v>692.75</v>
      </c>
      <c r="U691" s="11">
        <v>616.54750000000001</v>
      </c>
    </row>
    <row r="692" spans="1:21" x14ac:dyDescent="0.25">
      <c r="A692" t="s">
        <v>2494</v>
      </c>
      <c r="B692" s="9">
        <v>45301</v>
      </c>
      <c r="C692">
        <v>1</v>
      </c>
      <c r="D692">
        <v>2024</v>
      </c>
      <c r="E692" t="s">
        <v>536</v>
      </c>
      <c r="F692" t="str">
        <f>VLOOKUP(E692,Customer_Dim!A:F,4,TRUE)</f>
        <v>Male</v>
      </c>
      <c r="G692">
        <f>VLOOKUP(E692,Customer_Dim!A:F,3,TRUE)</f>
        <v>21</v>
      </c>
      <c r="H692" t="s">
        <v>1652</v>
      </c>
      <c r="I692" t="str">
        <f>VLOOKUP(H692,Product_Dim!A:C,2,TRUE)</f>
        <v>Organic Sunscreen Lotion</v>
      </c>
      <c r="J692" t="str">
        <f>VLOOKUP(H692,Product_Dim!A:C,3,TRUE)</f>
        <v>Beauty</v>
      </c>
      <c r="K692" t="str">
        <f>VLOOKUP(H692,Product_Dim!A:D,4,TRUE)</f>
        <v>Skincare</v>
      </c>
      <c r="L692" t="s">
        <v>1744</v>
      </c>
      <c r="M692" t="str">
        <f>VLOOKUP(L692,Store_Dim!A:E,2,TRUE)</f>
        <v>Mann-Austin</v>
      </c>
      <c r="N692" t="str">
        <f>VLOOKUP(L692,Store_Dim!A:E,3,TRUE)</f>
        <v>East</v>
      </c>
      <c r="O692" t="str">
        <f>VLOOKUP(L692,Store_Dim!A:E,4,TRUE)</f>
        <v>Vasquezborough</v>
      </c>
      <c r="P692" t="str">
        <f>VLOOKUP(L692,Store_Dim!A:E,5,TRUE)</f>
        <v>Online</v>
      </c>
      <c r="Q692" t="s">
        <v>1802</v>
      </c>
      <c r="R692">
        <v>3</v>
      </c>
      <c r="S692" s="7">
        <v>1.0000000000000009E-2</v>
      </c>
      <c r="T692" s="11">
        <f t="shared" si="10"/>
        <v>142.83000000000001</v>
      </c>
      <c r="U692" s="11">
        <v>424.20510000000002</v>
      </c>
    </row>
    <row r="693" spans="1:21" hidden="1" x14ac:dyDescent="0.25">
      <c r="A693" t="s">
        <v>2495</v>
      </c>
      <c r="B693" s="9">
        <v>45857</v>
      </c>
      <c r="C693">
        <v>7</v>
      </c>
      <c r="D693">
        <v>2025</v>
      </c>
      <c r="E693" t="s">
        <v>420</v>
      </c>
      <c r="F693" t="str">
        <f>VLOOKUP(E693,Customer_Dim!A:F,4,TRUE)</f>
        <v>Male</v>
      </c>
      <c r="G693">
        <f>VLOOKUP(E693,Customer_Dim!A:F,3,TRUE)</f>
        <v>26</v>
      </c>
      <c r="H693" t="s">
        <v>1570</v>
      </c>
      <c r="I693" t="str">
        <f>VLOOKUP(H693,Product_Dim!A:C,2,TRUE)</f>
        <v>Carbon Fiber Tennis Racket</v>
      </c>
      <c r="J693" t="str">
        <f>VLOOKUP(H693,Product_Dim!A:C,3,TRUE)</f>
        <v>Sports</v>
      </c>
      <c r="K693" t="str">
        <f>VLOOKUP(H693,Product_Dim!A:D,4,TRUE)</f>
        <v>Equipment</v>
      </c>
      <c r="L693" t="s">
        <v>1739</v>
      </c>
      <c r="M693" t="str">
        <f>VLOOKUP(L693,Store_Dim!A:E,2,TRUE)</f>
        <v>Mann-Austin</v>
      </c>
      <c r="N693" t="str">
        <f>VLOOKUP(L693,Store_Dim!A:E,3,TRUE)</f>
        <v>East</v>
      </c>
      <c r="O693" t="str">
        <f>VLOOKUP(L693,Store_Dim!A:E,4,TRUE)</f>
        <v>Vasquezborough</v>
      </c>
      <c r="P693" t="str">
        <f>VLOOKUP(L693,Store_Dim!A:E,5,TRUE)</f>
        <v>Online</v>
      </c>
      <c r="Q693" t="s">
        <v>1804</v>
      </c>
      <c r="R693">
        <v>2</v>
      </c>
      <c r="S693" s="7">
        <v>0.17000000000000004</v>
      </c>
      <c r="T693" s="11">
        <f t="shared" si="10"/>
        <v>419.25</v>
      </c>
      <c r="U693" s="11">
        <v>695.95499999999993</v>
      </c>
    </row>
    <row r="694" spans="1:21" x14ac:dyDescent="0.25">
      <c r="A694" t="s">
        <v>2496</v>
      </c>
      <c r="B694" s="9">
        <v>45650</v>
      </c>
      <c r="C694">
        <v>12</v>
      </c>
      <c r="D694">
        <v>2024</v>
      </c>
      <c r="E694" t="s">
        <v>761</v>
      </c>
      <c r="F694" t="str">
        <f>VLOOKUP(E694,Customer_Dim!A:F,4,TRUE)</f>
        <v>Female</v>
      </c>
      <c r="G694">
        <f>VLOOKUP(E694,Customer_Dim!A:F,3,TRUE)</f>
        <v>59</v>
      </c>
      <c r="H694" t="s">
        <v>1578</v>
      </c>
      <c r="I694" t="str">
        <f>VLOOKUP(H694,Product_Dim!A:C,2,TRUE)</f>
        <v>Wireless Bluetooth Speaker</v>
      </c>
      <c r="J694" t="str">
        <f>VLOOKUP(H694,Product_Dim!A:C,3,TRUE)</f>
        <v>Electronics</v>
      </c>
      <c r="K694" t="str">
        <f>VLOOKUP(H694,Product_Dim!A:D,4,TRUE)</f>
        <v>Audio</v>
      </c>
      <c r="L694" t="s">
        <v>1791</v>
      </c>
      <c r="M694" t="str">
        <f>VLOOKUP(L694,Store_Dim!A:E,2,TRUE)</f>
        <v>Mann-Austin</v>
      </c>
      <c r="N694" t="str">
        <f>VLOOKUP(L694,Store_Dim!A:E,3,TRUE)</f>
        <v>East</v>
      </c>
      <c r="O694" t="str">
        <f>VLOOKUP(L694,Store_Dim!A:E,4,TRUE)</f>
        <v>Vasquezborough</v>
      </c>
      <c r="P694" t="str">
        <f>VLOOKUP(L694,Store_Dim!A:E,5,TRUE)</f>
        <v>Online</v>
      </c>
      <c r="Q694" t="s">
        <v>1807</v>
      </c>
      <c r="R694">
        <v>2</v>
      </c>
      <c r="S694" s="7">
        <v>0.27</v>
      </c>
      <c r="T694" s="11">
        <f t="shared" si="10"/>
        <v>800.84</v>
      </c>
      <c r="U694" s="11">
        <v>1169.2264</v>
      </c>
    </row>
    <row r="695" spans="1:21" x14ac:dyDescent="0.25">
      <c r="A695" t="s">
        <v>2497</v>
      </c>
      <c r="B695" s="9">
        <v>45520</v>
      </c>
      <c r="C695">
        <v>8</v>
      </c>
      <c r="D695">
        <v>2024</v>
      </c>
      <c r="E695" t="s">
        <v>11</v>
      </c>
      <c r="F695" t="str">
        <f>VLOOKUP(E695,Customer_Dim!A:F,4,TRUE)</f>
        <v>Female</v>
      </c>
      <c r="G695">
        <f>VLOOKUP(E695,Customer_Dim!A:F,3,TRUE)</f>
        <v>26</v>
      </c>
      <c r="H695" t="s">
        <v>1622</v>
      </c>
      <c r="I695" t="str">
        <f>VLOOKUP(H695,Product_Dim!A:C,2,TRUE)</f>
        <v>Car Dashboard Phone Holder</v>
      </c>
      <c r="J695" t="str">
        <f>VLOOKUP(H695,Product_Dim!A:C,3,TRUE)</f>
        <v>Electronics</v>
      </c>
      <c r="K695" t="str">
        <f>VLOOKUP(H695,Product_Dim!A:D,4,TRUE)</f>
        <v>Accessories</v>
      </c>
      <c r="L695" t="s">
        <v>1739</v>
      </c>
      <c r="M695" t="str">
        <f>VLOOKUP(L695,Store_Dim!A:E,2,TRUE)</f>
        <v>Mann-Austin</v>
      </c>
      <c r="N695" t="str">
        <f>VLOOKUP(L695,Store_Dim!A:E,3,TRUE)</f>
        <v>East</v>
      </c>
      <c r="O695" t="str">
        <f>VLOOKUP(L695,Store_Dim!A:E,4,TRUE)</f>
        <v>Vasquezborough</v>
      </c>
      <c r="P695" t="str">
        <f>VLOOKUP(L695,Store_Dim!A:E,5,TRUE)</f>
        <v>Online</v>
      </c>
      <c r="Q695" t="s">
        <v>1804</v>
      </c>
      <c r="R695">
        <v>1</v>
      </c>
      <c r="S695" s="7">
        <v>0.10999999999999999</v>
      </c>
      <c r="T695" s="11">
        <f t="shared" si="10"/>
        <v>301.23999999999995</v>
      </c>
      <c r="U695" s="11">
        <v>268.10359999999997</v>
      </c>
    </row>
    <row r="696" spans="1:21" x14ac:dyDescent="0.25">
      <c r="A696" t="s">
        <v>2498</v>
      </c>
      <c r="B696" s="9">
        <v>45497</v>
      </c>
      <c r="C696">
        <v>7</v>
      </c>
      <c r="D696">
        <v>2024</v>
      </c>
      <c r="E696" t="s">
        <v>903</v>
      </c>
      <c r="F696" t="str">
        <f>VLOOKUP(E696,Customer_Dim!A:F,4,TRUE)</f>
        <v>Male</v>
      </c>
      <c r="G696">
        <f>VLOOKUP(E696,Customer_Dim!A:F,3,TRUE)</f>
        <v>58</v>
      </c>
      <c r="H696" t="s">
        <v>1696</v>
      </c>
      <c r="I696" t="str">
        <f>VLOOKUP(H696,Product_Dim!A:C,2,TRUE)</f>
        <v>Women's Beanie Hat</v>
      </c>
      <c r="J696" t="str">
        <f>VLOOKUP(H696,Product_Dim!A:C,3,TRUE)</f>
        <v>Clothing</v>
      </c>
      <c r="K696" t="str">
        <f>VLOOKUP(H696,Product_Dim!A:D,4,TRUE)</f>
        <v>Accessories</v>
      </c>
      <c r="L696" t="s">
        <v>1751</v>
      </c>
      <c r="M696" t="str">
        <f>VLOOKUP(L696,Store_Dim!A:E,2,TRUE)</f>
        <v>Mann-Austin</v>
      </c>
      <c r="N696" t="str">
        <f>VLOOKUP(L696,Store_Dim!A:E,3,TRUE)</f>
        <v>East</v>
      </c>
      <c r="O696" t="str">
        <f>VLOOKUP(L696,Store_Dim!A:E,4,TRUE)</f>
        <v>Vasquezborough</v>
      </c>
      <c r="P696" t="str">
        <f>VLOOKUP(L696,Store_Dim!A:E,5,TRUE)</f>
        <v>Online</v>
      </c>
      <c r="Q696" t="s">
        <v>1804</v>
      </c>
      <c r="R696">
        <v>2</v>
      </c>
      <c r="S696" s="7">
        <v>8.9999999999999969E-2</v>
      </c>
      <c r="T696" s="11">
        <f t="shared" si="10"/>
        <v>701.49</v>
      </c>
      <c r="U696" s="11">
        <v>1276.7118</v>
      </c>
    </row>
    <row r="697" spans="1:21" x14ac:dyDescent="0.25">
      <c r="A697" t="s">
        <v>2499</v>
      </c>
      <c r="B697" s="9">
        <v>45615</v>
      </c>
      <c r="C697">
        <v>11</v>
      </c>
      <c r="D697">
        <v>2024</v>
      </c>
      <c r="E697" t="s">
        <v>1086</v>
      </c>
      <c r="F697" t="str">
        <f>VLOOKUP(E697,Customer_Dim!A:F,4,TRUE)</f>
        <v>Female</v>
      </c>
      <c r="G697">
        <f>VLOOKUP(E697,Customer_Dim!A:F,3,TRUE)</f>
        <v>25</v>
      </c>
      <c r="H697" t="s">
        <v>1578</v>
      </c>
      <c r="I697" t="str">
        <f>VLOOKUP(H697,Product_Dim!A:C,2,TRUE)</f>
        <v>Wireless Bluetooth Speaker</v>
      </c>
      <c r="J697" t="str">
        <f>VLOOKUP(H697,Product_Dim!A:C,3,TRUE)</f>
        <v>Electronics</v>
      </c>
      <c r="K697" t="str">
        <f>VLOOKUP(H697,Product_Dim!A:D,4,TRUE)</f>
        <v>Audio</v>
      </c>
      <c r="L697" t="s">
        <v>1767</v>
      </c>
      <c r="M697" t="str">
        <f>VLOOKUP(L697,Store_Dim!A:E,2,TRUE)</f>
        <v>Martinez, Adkins and Johnson</v>
      </c>
      <c r="N697" t="str">
        <f>VLOOKUP(L697,Store_Dim!A:E,3,TRUE)</f>
        <v>North</v>
      </c>
      <c r="O697" t="str">
        <f>VLOOKUP(L697,Store_Dim!A:E,4,TRUE)</f>
        <v>Danielmouth</v>
      </c>
      <c r="P697" t="str">
        <f>VLOOKUP(L697,Store_Dim!A:E,5,TRUE)</f>
        <v>Flagship</v>
      </c>
      <c r="Q697" t="s">
        <v>1804</v>
      </c>
      <c r="R697">
        <v>4</v>
      </c>
      <c r="S697" s="7">
        <v>2.0000000000000018E-2</v>
      </c>
      <c r="T697" s="11">
        <f t="shared" si="10"/>
        <v>413.48</v>
      </c>
      <c r="U697" s="11">
        <v>1620.8416</v>
      </c>
    </row>
    <row r="698" spans="1:21" x14ac:dyDescent="0.25">
      <c r="A698" t="s">
        <v>2500</v>
      </c>
      <c r="B698" s="9">
        <v>45365</v>
      </c>
      <c r="C698">
        <v>3</v>
      </c>
      <c r="D698">
        <v>2024</v>
      </c>
      <c r="E698" t="s">
        <v>637</v>
      </c>
      <c r="F698" t="str">
        <f>VLOOKUP(E698,Customer_Dim!A:F,4,TRUE)</f>
        <v>Female</v>
      </c>
      <c r="G698">
        <f>VLOOKUP(E698,Customer_Dim!A:F,3,TRUE)</f>
        <v>45</v>
      </c>
      <c r="H698" t="s">
        <v>1540</v>
      </c>
      <c r="I698" t="str">
        <f>VLOOKUP(H698,Product_Dim!A:C,2,TRUE)</f>
        <v>Decorative Lamp Shade</v>
      </c>
      <c r="J698" t="str">
        <f>VLOOKUP(H698,Product_Dim!A:C,3,TRUE)</f>
        <v>Home</v>
      </c>
      <c r="K698" t="str">
        <f>VLOOKUP(H698,Product_Dim!A:D,4,TRUE)</f>
        <v>Lighting</v>
      </c>
      <c r="L698" t="s">
        <v>1735</v>
      </c>
      <c r="M698" t="str">
        <f>VLOOKUP(L698,Store_Dim!A:E,2,TRUE)</f>
        <v>Martinez, Adkins and Johnson</v>
      </c>
      <c r="N698" t="str">
        <f>VLOOKUP(L698,Store_Dim!A:E,3,TRUE)</f>
        <v>North</v>
      </c>
      <c r="O698" t="str">
        <f>VLOOKUP(L698,Store_Dim!A:E,4,TRUE)</f>
        <v>Danielmouth</v>
      </c>
      <c r="P698" t="str">
        <f>VLOOKUP(L698,Store_Dim!A:E,5,TRUE)</f>
        <v>Flagship</v>
      </c>
      <c r="Q698" t="s">
        <v>1802</v>
      </c>
      <c r="R698">
        <v>4</v>
      </c>
      <c r="S698" s="7">
        <v>0.14999999999999991</v>
      </c>
      <c r="T698" s="11">
        <f t="shared" si="10"/>
        <v>167.83</v>
      </c>
      <c r="U698" s="11">
        <v>570.62200000000007</v>
      </c>
    </row>
    <row r="699" spans="1:21" hidden="1" x14ac:dyDescent="0.25">
      <c r="A699" t="s">
        <v>2501</v>
      </c>
      <c r="B699" s="9">
        <v>45832</v>
      </c>
      <c r="C699">
        <v>6</v>
      </c>
      <c r="D699">
        <v>2025</v>
      </c>
      <c r="E699" t="s">
        <v>464</v>
      </c>
      <c r="F699" t="str">
        <f>VLOOKUP(E699,Customer_Dim!A:F,4,TRUE)</f>
        <v>Male</v>
      </c>
      <c r="G699">
        <f>VLOOKUP(E699,Customer_Dim!A:F,3,TRUE)</f>
        <v>32</v>
      </c>
      <c r="H699" t="s">
        <v>1556</v>
      </c>
      <c r="I699" t="str">
        <f>VLOOKUP(H699,Product_Dim!A:C,2,TRUE)</f>
        <v>4K Home Projector</v>
      </c>
      <c r="J699" t="str">
        <f>VLOOKUP(H699,Product_Dim!A:C,3,TRUE)</f>
        <v>Electronics</v>
      </c>
      <c r="K699" t="str">
        <f>VLOOKUP(H699,Product_Dim!A:D,4,TRUE)</f>
        <v>Appliances</v>
      </c>
      <c r="L699" t="s">
        <v>1788</v>
      </c>
      <c r="M699" t="str">
        <f>VLOOKUP(L699,Store_Dim!A:E,2,TRUE)</f>
        <v>Guerrero-Schmitt</v>
      </c>
      <c r="N699" t="str">
        <f>VLOOKUP(L699,Store_Dim!A:E,3,TRUE)</f>
        <v>East</v>
      </c>
      <c r="O699" t="str">
        <f>VLOOKUP(L699,Store_Dim!A:E,4,TRUE)</f>
        <v>East Stevechester</v>
      </c>
      <c r="P699" t="str">
        <f>VLOOKUP(L699,Store_Dim!A:E,5,TRUE)</f>
        <v>Flagship</v>
      </c>
      <c r="Q699" t="s">
        <v>1802</v>
      </c>
      <c r="R699">
        <v>2</v>
      </c>
      <c r="S699" s="7">
        <v>0.21999999999999986</v>
      </c>
      <c r="T699" s="11">
        <f t="shared" si="10"/>
        <v>669.11999999999989</v>
      </c>
      <c r="U699" s="11">
        <v>1043.8271999999999</v>
      </c>
    </row>
    <row r="700" spans="1:21" x14ac:dyDescent="0.25">
      <c r="A700" t="s">
        <v>2502</v>
      </c>
      <c r="B700" s="9">
        <v>45530</v>
      </c>
      <c r="C700">
        <v>8</v>
      </c>
      <c r="D700">
        <v>2024</v>
      </c>
      <c r="E700" t="s">
        <v>149</v>
      </c>
      <c r="F700" t="str">
        <f>VLOOKUP(E700,Customer_Dim!A:F,4,TRUE)</f>
        <v>Female</v>
      </c>
      <c r="G700">
        <f>VLOOKUP(E700,Customer_Dim!A:F,3,TRUE)</f>
        <v>55</v>
      </c>
      <c r="H700" t="s">
        <v>1600</v>
      </c>
      <c r="I700" t="str">
        <f>VLOOKUP(H700,Product_Dim!A:C,2,TRUE)</f>
        <v>Men's Casual Sneakers</v>
      </c>
      <c r="J700" t="str">
        <f>VLOOKUP(H700,Product_Dim!A:C,3,TRUE)</f>
        <v>Clothing</v>
      </c>
      <c r="K700" t="str">
        <f>VLOOKUP(H700,Product_Dim!A:D,4,TRUE)</f>
        <v>Footwear</v>
      </c>
      <c r="L700" t="s">
        <v>1757</v>
      </c>
      <c r="M700" t="str">
        <f>VLOOKUP(L700,Store_Dim!A:E,2,TRUE)</f>
        <v>Mann-Austin</v>
      </c>
      <c r="N700" t="str">
        <f>VLOOKUP(L700,Store_Dim!A:E,3,TRUE)</f>
        <v>East</v>
      </c>
      <c r="O700" t="str">
        <f>VLOOKUP(L700,Store_Dim!A:E,4,TRUE)</f>
        <v>Vasquezborough</v>
      </c>
      <c r="P700" t="str">
        <f>VLOOKUP(L700,Store_Dim!A:E,5,TRUE)</f>
        <v>Online</v>
      </c>
      <c r="Q700" t="s">
        <v>1804</v>
      </c>
      <c r="R700">
        <v>3</v>
      </c>
      <c r="S700" s="7">
        <v>0.18000000000000005</v>
      </c>
      <c r="T700" s="11">
        <f t="shared" si="10"/>
        <v>346.77000000000004</v>
      </c>
      <c r="U700" s="11">
        <v>853.05420000000015</v>
      </c>
    </row>
    <row r="701" spans="1:21" hidden="1" x14ac:dyDescent="0.25">
      <c r="A701" t="s">
        <v>2503</v>
      </c>
      <c r="B701" s="9">
        <v>45939</v>
      </c>
      <c r="C701">
        <v>10</v>
      </c>
      <c r="D701">
        <v>2025</v>
      </c>
      <c r="E701" t="s">
        <v>215</v>
      </c>
      <c r="F701" t="str">
        <f>VLOOKUP(E701,Customer_Dim!A:F,4,TRUE)</f>
        <v>Male</v>
      </c>
      <c r="G701">
        <f>VLOOKUP(E701,Customer_Dim!A:F,3,TRUE)</f>
        <v>53</v>
      </c>
      <c r="H701" t="s">
        <v>1572</v>
      </c>
      <c r="I701" t="str">
        <f>VLOOKUP(H701,Product_Dim!A:C,2,TRUE)</f>
        <v>Men's Formal Shirt</v>
      </c>
      <c r="J701" t="str">
        <f>VLOOKUP(H701,Product_Dim!A:C,3,TRUE)</f>
        <v>Clothing</v>
      </c>
      <c r="K701" t="str">
        <f>VLOOKUP(H701,Product_Dim!A:D,4,TRUE)</f>
        <v>Tops</v>
      </c>
      <c r="L701" t="s">
        <v>1791</v>
      </c>
      <c r="M701" t="str">
        <f>VLOOKUP(L701,Store_Dim!A:E,2,TRUE)</f>
        <v>Mann-Austin</v>
      </c>
      <c r="N701" t="str">
        <f>VLOOKUP(L701,Store_Dim!A:E,3,TRUE)</f>
        <v>East</v>
      </c>
      <c r="O701" t="str">
        <f>VLOOKUP(L701,Store_Dim!A:E,4,TRUE)</f>
        <v>Vasquezborough</v>
      </c>
      <c r="P701" t="str">
        <f>VLOOKUP(L701,Store_Dim!A:E,5,TRUE)</f>
        <v>Online</v>
      </c>
      <c r="Q701" t="s">
        <v>1807</v>
      </c>
      <c r="R701">
        <v>3</v>
      </c>
      <c r="S701" s="7">
        <v>0.19999999999999996</v>
      </c>
      <c r="T701" s="11">
        <f t="shared" si="10"/>
        <v>648.32999999999993</v>
      </c>
      <c r="U701" s="11">
        <v>1555.992</v>
      </c>
    </row>
    <row r="702" spans="1:21" x14ac:dyDescent="0.25">
      <c r="A702" t="s">
        <v>2504</v>
      </c>
      <c r="B702" s="9">
        <v>45401</v>
      </c>
      <c r="C702">
        <v>4</v>
      </c>
      <c r="D702">
        <v>2024</v>
      </c>
      <c r="E702" t="s">
        <v>894</v>
      </c>
      <c r="F702" t="str">
        <f>VLOOKUP(E702,Customer_Dim!A:F,4,TRUE)</f>
        <v>Female</v>
      </c>
      <c r="G702">
        <f>VLOOKUP(E702,Customer_Dim!A:F,3,TRUE)</f>
        <v>46</v>
      </c>
      <c r="H702" t="s">
        <v>1535</v>
      </c>
      <c r="I702" t="str">
        <f>VLOOKUP(H702,Product_Dim!A:C,2,TRUE)</f>
        <v>Men's Hair Styling Gel</v>
      </c>
      <c r="J702" t="str">
        <f>VLOOKUP(H702,Product_Dim!A:C,3,TRUE)</f>
        <v>Beauty</v>
      </c>
      <c r="K702" t="str">
        <f>VLOOKUP(H702,Product_Dim!A:D,4,TRUE)</f>
        <v>Haircare</v>
      </c>
      <c r="L702" t="s">
        <v>1739</v>
      </c>
      <c r="M702" t="str">
        <f>VLOOKUP(L702,Store_Dim!A:E,2,TRUE)</f>
        <v>Mann-Austin</v>
      </c>
      <c r="N702" t="str">
        <f>VLOOKUP(L702,Store_Dim!A:E,3,TRUE)</f>
        <v>East</v>
      </c>
      <c r="O702" t="str">
        <f>VLOOKUP(L702,Store_Dim!A:E,4,TRUE)</f>
        <v>Vasquezborough</v>
      </c>
      <c r="P702" t="str">
        <f>VLOOKUP(L702,Store_Dim!A:E,5,TRUE)</f>
        <v>Online</v>
      </c>
      <c r="Q702" t="s">
        <v>1804</v>
      </c>
      <c r="R702">
        <v>4</v>
      </c>
      <c r="S702" s="7">
        <v>6.0000000000000053E-2</v>
      </c>
      <c r="T702" s="11">
        <f t="shared" si="10"/>
        <v>254.94</v>
      </c>
      <c r="U702" s="11">
        <v>958.57439999999997</v>
      </c>
    </row>
    <row r="703" spans="1:21" x14ac:dyDescent="0.25">
      <c r="A703" t="s">
        <v>2505</v>
      </c>
      <c r="B703" s="9">
        <v>45420</v>
      </c>
      <c r="C703">
        <v>5</v>
      </c>
      <c r="D703">
        <v>2024</v>
      </c>
      <c r="E703" t="s">
        <v>1048</v>
      </c>
      <c r="F703" t="str">
        <f>VLOOKUP(E703,Customer_Dim!A:F,4,TRUE)</f>
        <v>Female</v>
      </c>
      <c r="G703">
        <f>VLOOKUP(E703,Customer_Dim!A:F,3,TRUE)</f>
        <v>46</v>
      </c>
      <c r="H703" t="s">
        <v>1688</v>
      </c>
      <c r="I703" t="str">
        <f>VLOOKUP(H703,Product_Dim!A:C,2,TRUE)</f>
        <v>Badminton Racket Set</v>
      </c>
      <c r="J703" t="str">
        <f>VLOOKUP(H703,Product_Dim!A:C,3,TRUE)</f>
        <v>Sports</v>
      </c>
      <c r="K703" t="str">
        <f>VLOOKUP(H703,Product_Dim!A:D,4,TRUE)</f>
        <v>Equipment</v>
      </c>
      <c r="L703" t="s">
        <v>1747</v>
      </c>
      <c r="M703" t="str">
        <f>VLOOKUP(L703,Store_Dim!A:E,2,TRUE)</f>
        <v>Mann-Austin</v>
      </c>
      <c r="N703" t="str">
        <f>VLOOKUP(L703,Store_Dim!A:E,3,TRUE)</f>
        <v>East</v>
      </c>
      <c r="O703" t="str">
        <f>VLOOKUP(L703,Store_Dim!A:E,4,TRUE)</f>
        <v>Vasquezborough</v>
      </c>
      <c r="P703" t="str">
        <f>VLOOKUP(L703,Store_Dim!A:E,5,TRUE)</f>
        <v>Online</v>
      </c>
      <c r="Q703" t="s">
        <v>1802</v>
      </c>
      <c r="R703">
        <v>1</v>
      </c>
      <c r="S703" s="7">
        <v>0.28000000000000003</v>
      </c>
      <c r="T703" s="11">
        <f t="shared" si="10"/>
        <v>445.5</v>
      </c>
      <c r="U703" s="11">
        <v>320.76</v>
      </c>
    </row>
    <row r="704" spans="1:21" x14ac:dyDescent="0.25">
      <c r="A704" t="s">
        <v>2506</v>
      </c>
      <c r="B704" s="9">
        <v>45459</v>
      </c>
      <c r="C704">
        <v>6</v>
      </c>
      <c r="D704">
        <v>2024</v>
      </c>
      <c r="E704" t="s">
        <v>707</v>
      </c>
      <c r="F704" t="str">
        <f>VLOOKUP(E704,Customer_Dim!A:F,4,TRUE)</f>
        <v>Male</v>
      </c>
      <c r="G704">
        <f>VLOOKUP(E704,Customer_Dim!A:F,3,TRUE)</f>
        <v>38</v>
      </c>
      <c r="H704" t="s">
        <v>1706</v>
      </c>
      <c r="I704" t="str">
        <f>VLOOKUP(H704,Product_Dim!A:C,2,TRUE)</f>
        <v>Gaming Mouse Pad XL</v>
      </c>
      <c r="J704" t="str">
        <f>VLOOKUP(H704,Product_Dim!A:C,3,TRUE)</f>
        <v>Electronics</v>
      </c>
      <c r="K704" t="str">
        <f>VLOOKUP(H704,Product_Dim!A:D,4,TRUE)</f>
        <v>Accessories</v>
      </c>
      <c r="L704" t="s">
        <v>1747</v>
      </c>
      <c r="M704" t="str">
        <f>VLOOKUP(L704,Store_Dim!A:E,2,TRUE)</f>
        <v>Mann-Austin</v>
      </c>
      <c r="N704" t="str">
        <f>VLOOKUP(L704,Store_Dim!A:E,3,TRUE)</f>
        <v>East</v>
      </c>
      <c r="O704" t="str">
        <f>VLOOKUP(L704,Store_Dim!A:E,4,TRUE)</f>
        <v>Vasquezborough</v>
      </c>
      <c r="P704" t="str">
        <f>VLOOKUP(L704,Store_Dim!A:E,5,TRUE)</f>
        <v>Online</v>
      </c>
      <c r="Q704" t="s">
        <v>1802</v>
      </c>
      <c r="R704">
        <v>1</v>
      </c>
      <c r="S704" s="7">
        <v>9.9999999999999978E-2</v>
      </c>
      <c r="T704" s="11">
        <f t="shared" si="10"/>
        <v>900.94</v>
      </c>
      <c r="U704" s="11">
        <v>810.84600000000012</v>
      </c>
    </row>
    <row r="705" spans="1:21" x14ac:dyDescent="0.25">
      <c r="A705" t="s">
        <v>2507</v>
      </c>
      <c r="B705" s="9">
        <v>45429</v>
      </c>
      <c r="C705">
        <v>5</v>
      </c>
      <c r="D705">
        <v>2024</v>
      </c>
      <c r="E705" t="s">
        <v>634</v>
      </c>
      <c r="F705" t="str">
        <f>VLOOKUP(E705,Customer_Dim!A:F,4,TRUE)</f>
        <v>Female</v>
      </c>
      <c r="G705">
        <f>VLOOKUP(E705,Customer_Dim!A:F,3,TRUE)</f>
        <v>18</v>
      </c>
      <c r="H705" t="s">
        <v>1556</v>
      </c>
      <c r="I705" t="str">
        <f>VLOOKUP(H705,Product_Dim!A:C,2,TRUE)</f>
        <v>4K Home Projector</v>
      </c>
      <c r="J705" t="str">
        <f>VLOOKUP(H705,Product_Dim!A:C,3,TRUE)</f>
        <v>Electronics</v>
      </c>
      <c r="K705" t="str">
        <f>VLOOKUP(H705,Product_Dim!A:D,4,TRUE)</f>
        <v>Appliances</v>
      </c>
      <c r="L705" t="s">
        <v>1782</v>
      </c>
      <c r="M705" t="str">
        <f>VLOOKUP(L705,Store_Dim!A:E,2,TRUE)</f>
        <v>Frederick-Wright</v>
      </c>
      <c r="N705" t="str">
        <f>VLOOKUP(L705,Store_Dim!A:E,3,TRUE)</f>
        <v>West</v>
      </c>
      <c r="O705" t="str">
        <f>VLOOKUP(L705,Store_Dim!A:E,4,TRUE)</f>
        <v>New Jimmymouth</v>
      </c>
      <c r="P705" t="str">
        <f>VLOOKUP(L705,Store_Dim!A:E,5,TRUE)</f>
        <v>Flagship</v>
      </c>
      <c r="Q705" t="s">
        <v>1804</v>
      </c>
      <c r="R705">
        <v>3</v>
      </c>
      <c r="S705" s="7">
        <v>3.9999999999999925E-2</v>
      </c>
      <c r="T705" s="11">
        <f t="shared" si="10"/>
        <v>262.68999999999988</v>
      </c>
      <c r="U705" s="11">
        <v>756.54719999999975</v>
      </c>
    </row>
    <row r="706" spans="1:21" x14ac:dyDescent="0.25">
      <c r="A706" t="s">
        <v>2508</v>
      </c>
      <c r="B706" s="9">
        <v>45386</v>
      </c>
      <c r="C706">
        <v>4</v>
      </c>
      <c r="D706">
        <v>2024</v>
      </c>
      <c r="E706" t="s">
        <v>1464</v>
      </c>
      <c r="F706" t="str">
        <f>VLOOKUP(E706,Customer_Dim!A:F,4,TRUE)</f>
        <v>Male</v>
      </c>
      <c r="G706">
        <f>VLOOKUP(E706,Customer_Dim!A:F,3,TRUE)</f>
        <v>26</v>
      </c>
      <c r="H706" t="s">
        <v>1662</v>
      </c>
      <c r="I706" t="str">
        <f>VLOOKUP(H706,Product_Dim!A:C,2,TRUE)</f>
        <v>Wooden Nightstand</v>
      </c>
      <c r="J706" t="str">
        <f>VLOOKUP(H706,Product_Dim!A:C,3,TRUE)</f>
        <v>Home</v>
      </c>
      <c r="K706" t="str">
        <f>VLOOKUP(H706,Product_Dim!A:D,4,TRUE)</f>
        <v>Furniture</v>
      </c>
      <c r="L706" t="s">
        <v>1739</v>
      </c>
      <c r="M706" t="str">
        <f>VLOOKUP(L706,Store_Dim!A:E,2,TRUE)</f>
        <v>Mann-Austin</v>
      </c>
      <c r="N706" t="str">
        <f>VLOOKUP(L706,Store_Dim!A:E,3,TRUE)</f>
        <v>East</v>
      </c>
      <c r="O706" t="str">
        <f>VLOOKUP(L706,Store_Dim!A:E,4,TRUE)</f>
        <v>Vasquezborough</v>
      </c>
      <c r="P706" t="str">
        <f>VLOOKUP(L706,Store_Dim!A:E,5,TRUE)</f>
        <v>Online</v>
      </c>
      <c r="Q706" t="s">
        <v>1804</v>
      </c>
      <c r="R706">
        <v>3</v>
      </c>
      <c r="S706" s="7">
        <v>0.21999999999999997</v>
      </c>
      <c r="T706" s="11">
        <f t="shared" ref="T706:T769" si="11" xml:space="preserve"> U706/ (R706 * (1 - S706))</f>
        <v>212.72</v>
      </c>
      <c r="U706" s="11">
        <v>497.76479999999998</v>
      </c>
    </row>
    <row r="707" spans="1:21" hidden="1" x14ac:dyDescent="0.25">
      <c r="A707" t="s">
        <v>2509</v>
      </c>
      <c r="B707" s="9">
        <v>45803</v>
      </c>
      <c r="C707">
        <v>5</v>
      </c>
      <c r="D707">
        <v>2025</v>
      </c>
      <c r="E707" t="s">
        <v>500</v>
      </c>
      <c r="F707" t="str">
        <f>VLOOKUP(E707,Customer_Dim!A:F,4,TRUE)</f>
        <v>Female</v>
      </c>
      <c r="G707">
        <f>VLOOKUP(E707,Customer_Dim!A:F,3,TRUE)</f>
        <v>25</v>
      </c>
      <c r="H707" t="s">
        <v>1574</v>
      </c>
      <c r="I707" t="str">
        <f>VLOOKUP(H707,Product_Dim!A:C,2,TRUE)</f>
        <v>Foldable Camping Chair</v>
      </c>
      <c r="J707" t="str">
        <f>VLOOKUP(H707,Product_Dim!A:C,3,TRUE)</f>
        <v>Sports</v>
      </c>
      <c r="K707" t="str">
        <f>VLOOKUP(H707,Product_Dim!A:D,4,TRUE)</f>
        <v>Outdoor</v>
      </c>
      <c r="L707" t="s">
        <v>1788</v>
      </c>
      <c r="M707" t="str">
        <f>VLOOKUP(L707,Store_Dim!A:E,2,TRUE)</f>
        <v>Guerrero-Schmitt</v>
      </c>
      <c r="N707" t="str">
        <f>VLOOKUP(L707,Store_Dim!A:E,3,TRUE)</f>
        <v>East</v>
      </c>
      <c r="O707" t="str">
        <f>VLOOKUP(L707,Store_Dim!A:E,4,TRUE)</f>
        <v>East Stevechester</v>
      </c>
      <c r="P707" t="str">
        <f>VLOOKUP(L707,Store_Dim!A:E,5,TRUE)</f>
        <v>Flagship</v>
      </c>
      <c r="Q707" t="s">
        <v>1804</v>
      </c>
      <c r="R707">
        <v>4</v>
      </c>
      <c r="S707" s="7">
        <v>0.21999999999999997</v>
      </c>
      <c r="T707" s="11">
        <f t="shared" si="11"/>
        <v>757.9</v>
      </c>
      <c r="U707" s="11">
        <v>2364.6480000000001</v>
      </c>
    </row>
    <row r="708" spans="1:21" x14ac:dyDescent="0.25">
      <c r="A708" t="s">
        <v>2510</v>
      </c>
      <c r="B708" s="9">
        <v>45346</v>
      </c>
      <c r="C708">
        <v>2</v>
      </c>
      <c r="D708">
        <v>2024</v>
      </c>
      <c r="E708" t="s">
        <v>75</v>
      </c>
      <c r="F708" t="str">
        <f>VLOOKUP(E708,Customer_Dim!A:F,4,TRUE)</f>
        <v>Female</v>
      </c>
      <c r="G708">
        <f>VLOOKUP(E708,Customer_Dim!A:F,3,TRUE)</f>
        <v>60</v>
      </c>
      <c r="H708" t="s">
        <v>1686</v>
      </c>
      <c r="I708" t="str">
        <f>VLOOKUP(H708,Product_Dim!A:C,2,TRUE)</f>
        <v>Wall-Mounted Spice Rack</v>
      </c>
      <c r="J708" t="str">
        <f>VLOOKUP(H708,Product_Dim!A:C,3,TRUE)</f>
        <v>Home</v>
      </c>
      <c r="K708" t="str">
        <f>VLOOKUP(H708,Product_Dim!A:D,4,TRUE)</f>
        <v>Kitchen</v>
      </c>
      <c r="L708" t="s">
        <v>1785</v>
      </c>
      <c r="M708" t="str">
        <f>VLOOKUP(L708,Store_Dim!A:E,2,TRUE)</f>
        <v>Holloway Ltd</v>
      </c>
      <c r="N708" t="str">
        <f>VLOOKUP(L708,Store_Dim!A:E,3,TRUE)</f>
        <v>North</v>
      </c>
      <c r="O708" t="str">
        <f>VLOOKUP(L708,Store_Dim!A:E,4,TRUE)</f>
        <v>Bensonhaven</v>
      </c>
      <c r="P708" t="str">
        <f>VLOOKUP(L708,Store_Dim!A:E,5,TRUE)</f>
        <v>Flagship</v>
      </c>
      <c r="Q708" t="s">
        <v>1804</v>
      </c>
      <c r="R708">
        <v>1</v>
      </c>
      <c r="S708" s="7">
        <v>7.999999999999996E-2</v>
      </c>
      <c r="T708" s="11">
        <f t="shared" si="11"/>
        <v>846.04</v>
      </c>
      <c r="U708" s="11">
        <v>778.35680000000002</v>
      </c>
    </row>
    <row r="709" spans="1:21" hidden="1" x14ac:dyDescent="0.25">
      <c r="A709" t="s">
        <v>2511</v>
      </c>
      <c r="B709" s="9">
        <v>45267</v>
      </c>
      <c r="C709">
        <v>12</v>
      </c>
      <c r="D709">
        <v>2023</v>
      </c>
      <c r="E709" t="s">
        <v>524</v>
      </c>
      <c r="F709" t="str">
        <f>VLOOKUP(E709,Customer_Dim!A:F,4,TRUE)</f>
        <v>Female</v>
      </c>
      <c r="G709">
        <f>VLOOKUP(E709,Customer_Dim!A:F,3,TRUE)</f>
        <v>46</v>
      </c>
      <c r="H709" t="s">
        <v>1602</v>
      </c>
      <c r="I709" t="str">
        <f>VLOOKUP(H709,Product_Dim!A:C,2,TRUE)</f>
        <v>Sports Water Hydration Pack</v>
      </c>
      <c r="J709" t="str">
        <f>VLOOKUP(H709,Product_Dim!A:C,3,TRUE)</f>
        <v>Sports</v>
      </c>
      <c r="K709" t="str">
        <f>VLOOKUP(H709,Product_Dim!A:D,4,TRUE)</f>
        <v>Outdoor</v>
      </c>
      <c r="L709" t="s">
        <v>1757</v>
      </c>
      <c r="M709" t="str">
        <f>VLOOKUP(L709,Store_Dim!A:E,2,TRUE)</f>
        <v>Mann-Austin</v>
      </c>
      <c r="N709" t="str">
        <f>VLOOKUP(L709,Store_Dim!A:E,3,TRUE)</f>
        <v>East</v>
      </c>
      <c r="O709" t="str">
        <f>VLOOKUP(L709,Store_Dim!A:E,4,TRUE)</f>
        <v>Vasquezborough</v>
      </c>
      <c r="P709" t="str">
        <f>VLOOKUP(L709,Store_Dim!A:E,5,TRUE)</f>
        <v>Online</v>
      </c>
      <c r="Q709" t="s">
        <v>1807</v>
      </c>
      <c r="R709">
        <v>3</v>
      </c>
      <c r="S709" s="7">
        <v>0.17000000000000004</v>
      </c>
      <c r="T709" s="11">
        <f t="shared" si="11"/>
        <v>179.7</v>
      </c>
      <c r="U709" s="11">
        <v>447.45299999999992</v>
      </c>
    </row>
    <row r="710" spans="1:21" x14ac:dyDescent="0.25">
      <c r="A710" t="s">
        <v>2512</v>
      </c>
      <c r="B710" s="9">
        <v>45572</v>
      </c>
      <c r="C710">
        <v>10</v>
      </c>
      <c r="D710">
        <v>2024</v>
      </c>
      <c r="E710" t="s">
        <v>1361</v>
      </c>
      <c r="F710" t="str">
        <f>VLOOKUP(E710,Customer_Dim!A:F,4,TRUE)</f>
        <v>Male</v>
      </c>
      <c r="G710">
        <f>VLOOKUP(E710,Customer_Dim!A:F,3,TRUE)</f>
        <v>35</v>
      </c>
      <c r="H710" t="s">
        <v>1588</v>
      </c>
      <c r="I710" t="str">
        <f>VLOOKUP(H710,Product_Dim!A:C,2,TRUE)</f>
        <v>Basketball</v>
      </c>
      <c r="J710" t="str">
        <f>VLOOKUP(H710,Product_Dim!A:C,3,TRUE)</f>
        <v>Sports</v>
      </c>
      <c r="K710" t="str">
        <f>VLOOKUP(H710,Product_Dim!A:D,4,TRUE)</f>
        <v>Team Sports</v>
      </c>
      <c r="L710" t="s">
        <v>1747</v>
      </c>
      <c r="M710" t="str">
        <f>VLOOKUP(L710,Store_Dim!A:E,2,TRUE)</f>
        <v>Mann-Austin</v>
      </c>
      <c r="N710" t="str">
        <f>VLOOKUP(L710,Store_Dim!A:E,3,TRUE)</f>
        <v>East</v>
      </c>
      <c r="O710" t="str">
        <f>VLOOKUP(L710,Store_Dim!A:E,4,TRUE)</f>
        <v>Vasquezborough</v>
      </c>
      <c r="P710" t="str">
        <f>VLOOKUP(L710,Store_Dim!A:E,5,TRUE)</f>
        <v>Online</v>
      </c>
      <c r="Q710" t="s">
        <v>1804</v>
      </c>
      <c r="R710">
        <v>4</v>
      </c>
      <c r="S710" s="7">
        <v>0</v>
      </c>
      <c r="T710" s="11">
        <f t="shared" si="11"/>
        <v>681.08</v>
      </c>
      <c r="U710" s="11">
        <v>2724.32</v>
      </c>
    </row>
    <row r="711" spans="1:21" hidden="1" x14ac:dyDescent="0.25">
      <c r="A711" t="s">
        <v>2513</v>
      </c>
      <c r="B711" s="9">
        <v>45252</v>
      </c>
      <c r="C711">
        <v>11</v>
      </c>
      <c r="D711">
        <v>2023</v>
      </c>
      <c r="E711" t="s">
        <v>1237</v>
      </c>
      <c r="F711" t="str">
        <f>VLOOKUP(E711,Customer_Dim!A:F,4,TRUE)</f>
        <v>Male</v>
      </c>
      <c r="G711">
        <f>VLOOKUP(E711,Customer_Dim!A:F,3,TRUE)</f>
        <v>34</v>
      </c>
      <c r="H711" t="s">
        <v>1531</v>
      </c>
      <c r="I711" t="str">
        <f>VLOOKUP(H711,Product_Dim!A:C,2,TRUE)</f>
        <v>Portable Power Bank</v>
      </c>
      <c r="J711" t="str">
        <f>VLOOKUP(H711,Product_Dim!A:C,3,TRUE)</f>
        <v>Electronics</v>
      </c>
      <c r="K711" t="str">
        <f>VLOOKUP(H711,Product_Dim!A:D,4,TRUE)</f>
        <v>Mobile</v>
      </c>
      <c r="L711" t="s">
        <v>1757</v>
      </c>
      <c r="M711" t="str">
        <f>VLOOKUP(L711,Store_Dim!A:E,2,TRUE)</f>
        <v>Mann-Austin</v>
      </c>
      <c r="N711" t="str">
        <f>VLOOKUP(L711,Store_Dim!A:E,3,TRUE)</f>
        <v>East</v>
      </c>
      <c r="O711" t="str">
        <f>VLOOKUP(L711,Store_Dim!A:E,4,TRUE)</f>
        <v>Vasquezborough</v>
      </c>
      <c r="P711" t="str">
        <f>VLOOKUP(L711,Store_Dim!A:E,5,TRUE)</f>
        <v>Online</v>
      </c>
      <c r="Q711" t="s">
        <v>1804</v>
      </c>
      <c r="R711">
        <v>4</v>
      </c>
      <c r="S711" s="7">
        <v>0.14000000000000001</v>
      </c>
      <c r="T711" s="11">
        <f t="shared" si="11"/>
        <v>723.44</v>
      </c>
      <c r="U711" s="11">
        <v>2488.6336000000001</v>
      </c>
    </row>
    <row r="712" spans="1:21" hidden="1" x14ac:dyDescent="0.25">
      <c r="A712" t="s">
        <v>2514</v>
      </c>
      <c r="B712" s="9">
        <v>45939</v>
      </c>
      <c r="C712">
        <v>10</v>
      </c>
      <c r="D712">
        <v>2025</v>
      </c>
      <c r="E712" t="s">
        <v>427</v>
      </c>
      <c r="F712" t="str">
        <f>VLOOKUP(E712,Customer_Dim!A:F,4,TRUE)</f>
        <v>Female</v>
      </c>
      <c r="G712">
        <f>VLOOKUP(E712,Customer_Dim!A:F,3,TRUE)</f>
        <v>62</v>
      </c>
      <c r="H712" t="s">
        <v>1588</v>
      </c>
      <c r="I712" t="str">
        <f>VLOOKUP(H712,Product_Dim!A:C,2,TRUE)</f>
        <v>Basketball</v>
      </c>
      <c r="J712" t="str">
        <f>VLOOKUP(H712,Product_Dim!A:C,3,TRUE)</f>
        <v>Sports</v>
      </c>
      <c r="K712" t="str">
        <f>VLOOKUP(H712,Product_Dim!A:D,4,TRUE)</f>
        <v>Team Sports</v>
      </c>
      <c r="L712" t="s">
        <v>1777</v>
      </c>
      <c r="M712" t="str">
        <f>VLOOKUP(L712,Store_Dim!A:E,2,TRUE)</f>
        <v>Mcdonald Inc</v>
      </c>
      <c r="N712" t="str">
        <f>VLOOKUP(L712,Store_Dim!A:E,3,TRUE)</f>
        <v>South</v>
      </c>
      <c r="O712" t="str">
        <f>VLOOKUP(L712,Store_Dim!A:E,4,TRUE)</f>
        <v>Christopherland</v>
      </c>
      <c r="P712" t="str">
        <f>VLOOKUP(L712,Store_Dim!A:E,5,TRUE)</f>
        <v>Outlet</v>
      </c>
      <c r="Q712" t="s">
        <v>1807</v>
      </c>
      <c r="R712">
        <v>4</v>
      </c>
      <c r="S712" s="7">
        <v>0.12</v>
      </c>
      <c r="T712" s="11">
        <f t="shared" si="11"/>
        <v>471.89</v>
      </c>
      <c r="U712" s="11">
        <v>1661.0527999999999</v>
      </c>
    </row>
    <row r="713" spans="1:21" x14ac:dyDescent="0.25">
      <c r="A713" t="s">
        <v>2515</v>
      </c>
      <c r="B713" s="9">
        <v>45559</v>
      </c>
      <c r="C713">
        <v>9</v>
      </c>
      <c r="D713">
        <v>2024</v>
      </c>
      <c r="E713" t="s">
        <v>1129</v>
      </c>
      <c r="F713" t="str">
        <f>VLOOKUP(E713,Customer_Dim!A:F,4,TRUE)</f>
        <v>Female</v>
      </c>
      <c r="G713">
        <f>VLOOKUP(E713,Customer_Dim!A:F,3,TRUE)</f>
        <v>40</v>
      </c>
      <c r="H713" t="s">
        <v>1668</v>
      </c>
      <c r="I713" t="str">
        <f>VLOOKUP(H713,Product_Dim!A:C,2,TRUE)</f>
        <v>Hair Repair Oil Treatment</v>
      </c>
      <c r="J713" t="str">
        <f>VLOOKUP(H713,Product_Dim!A:C,3,TRUE)</f>
        <v>Beauty</v>
      </c>
      <c r="K713" t="str">
        <f>VLOOKUP(H713,Product_Dim!A:D,4,TRUE)</f>
        <v>Haircare</v>
      </c>
      <c r="L713" t="s">
        <v>1785</v>
      </c>
      <c r="M713" t="str">
        <f>VLOOKUP(L713,Store_Dim!A:E,2,TRUE)</f>
        <v>Holloway Ltd</v>
      </c>
      <c r="N713" t="str">
        <f>VLOOKUP(L713,Store_Dim!A:E,3,TRUE)</f>
        <v>North</v>
      </c>
      <c r="O713" t="str">
        <f>VLOOKUP(L713,Store_Dim!A:E,4,TRUE)</f>
        <v>Bensonhaven</v>
      </c>
      <c r="P713" t="str">
        <f>VLOOKUP(L713,Store_Dim!A:E,5,TRUE)</f>
        <v>Flagship</v>
      </c>
      <c r="Q713" t="s">
        <v>1807</v>
      </c>
      <c r="R713">
        <v>1</v>
      </c>
      <c r="S713" s="7">
        <v>0.14000000000000001</v>
      </c>
      <c r="T713" s="11">
        <f t="shared" si="11"/>
        <v>613.17999999999995</v>
      </c>
      <c r="U713" s="11">
        <v>527.33479999999997</v>
      </c>
    </row>
    <row r="714" spans="1:21" hidden="1" x14ac:dyDescent="0.25">
      <c r="A714" t="s">
        <v>2516</v>
      </c>
      <c r="B714" s="9">
        <v>45229</v>
      </c>
      <c r="C714">
        <v>10</v>
      </c>
      <c r="D714">
        <v>2023</v>
      </c>
      <c r="E714" t="s">
        <v>189</v>
      </c>
      <c r="F714" t="str">
        <f>VLOOKUP(E714,Customer_Dim!A:F,4,TRUE)</f>
        <v>Female</v>
      </c>
      <c r="G714">
        <f>VLOOKUP(E714,Customer_Dim!A:F,3,TRUE)</f>
        <v>23</v>
      </c>
      <c r="H714" t="s">
        <v>1612</v>
      </c>
      <c r="I714" t="str">
        <f>VLOOKUP(H714,Product_Dim!A:C,2,TRUE)</f>
        <v>USB External Hard Drive</v>
      </c>
      <c r="J714" t="str">
        <f>VLOOKUP(H714,Product_Dim!A:C,3,TRUE)</f>
        <v>Electronics</v>
      </c>
      <c r="K714" t="str">
        <f>VLOOKUP(H714,Product_Dim!A:D,4,TRUE)</f>
        <v>Computer</v>
      </c>
      <c r="L714" t="s">
        <v>1747</v>
      </c>
      <c r="M714" t="str">
        <f>VLOOKUP(L714,Store_Dim!A:E,2,TRUE)</f>
        <v>Mann-Austin</v>
      </c>
      <c r="N714" t="str">
        <f>VLOOKUP(L714,Store_Dim!A:E,3,TRUE)</f>
        <v>East</v>
      </c>
      <c r="O714" t="str">
        <f>VLOOKUP(L714,Store_Dim!A:E,4,TRUE)</f>
        <v>Vasquezborough</v>
      </c>
      <c r="P714" t="str">
        <f>VLOOKUP(L714,Store_Dim!A:E,5,TRUE)</f>
        <v>Online</v>
      </c>
      <c r="Q714" t="s">
        <v>1804</v>
      </c>
      <c r="R714">
        <v>1</v>
      </c>
      <c r="S714" s="7">
        <v>0.24</v>
      </c>
      <c r="T714" s="11">
        <f t="shared" si="11"/>
        <v>651.31000000000006</v>
      </c>
      <c r="U714" s="11">
        <v>494.99560000000002</v>
      </c>
    </row>
    <row r="715" spans="1:21" x14ac:dyDescent="0.25">
      <c r="A715" t="s">
        <v>2517</v>
      </c>
      <c r="B715" s="9">
        <v>45333</v>
      </c>
      <c r="C715">
        <v>2</v>
      </c>
      <c r="D715">
        <v>2024</v>
      </c>
      <c r="E715" t="s">
        <v>100</v>
      </c>
      <c r="F715" t="str">
        <f>VLOOKUP(E715,Customer_Dim!A:F,4,TRUE)</f>
        <v>Male</v>
      </c>
      <c r="G715">
        <f>VLOOKUP(E715,Customer_Dim!A:F,3,TRUE)</f>
        <v>40</v>
      </c>
      <c r="H715" t="s">
        <v>1529</v>
      </c>
      <c r="I715" t="str">
        <f>VLOOKUP(H715,Product_Dim!A:C,2,TRUE)</f>
        <v>Fabric Sofa Throw Blanket</v>
      </c>
      <c r="J715" t="str">
        <f>VLOOKUP(H715,Product_Dim!A:C,3,TRUE)</f>
        <v>Home</v>
      </c>
      <c r="K715" t="str">
        <f>VLOOKUP(H715,Product_Dim!A:D,4,TRUE)</f>
        <v>Decor</v>
      </c>
      <c r="L715" t="s">
        <v>1754</v>
      </c>
      <c r="M715" t="str">
        <f>VLOOKUP(L715,Store_Dim!A:E,2,TRUE)</f>
        <v>Mann-Austin</v>
      </c>
      <c r="N715" t="str">
        <f>VLOOKUP(L715,Store_Dim!A:E,3,TRUE)</f>
        <v>East</v>
      </c>
      <c r="O715" t="str">
        <f>VLOOKUP(L715,Store_Dim!A:E,4,TRUE)</f>
        <v>Vasquezborough</v>
      </c>
      <c r="P715" t="str">
        <f>VLOOKUP(L715,Store_Dim!A:E,5,TRUE)</f>
        <v>Online</v>
      </c>
      <c r="Q715" t="s">
        <v>1807</v>
      </c>
      <c r="R715">
        <v>2</v>
      </c>
      <c r="S715" s="7">
        <v>9.9999999999999978E-2</v>
      </c>
      <c r="T715" s="11">
        <f t="shared" si="11"/>
        <v>635.14</v>
      </c>
      <c r="U715" s="11">
        <v>1143.252</v>
      </c>
    </row>
    <row r="716" spans="1:21" hidden="1" x14ac:dyDescent="0.25">
      <c r="A716" t="s">
        <v>2518</v>
      </c>
      <c r="B716" s="9">
        <v>45752</v>
      </c>
      <c r="C716">
        <v>4</v>
      </c>
      <c r="D716">
        <v>2025</v>
      </c>
      <c r="E716" t="s">
        <v>1171</v>
      </c>
      <c r="F716" t="str">
        <f>VLOOKUP(E716,Customer_Dim!A:F,4,TRUE)</f>
        <v>Male</v>
      </c>
      <c r="G716">
        <f>VLOOKUP(E716,Customer_Dim!A:F,3,TRUE)</f>
        <v>23</v>
      </c>
      <c r="H716" t="s">
        <v>1722</v>
      </c>
      <c r="I716" t="str">
        <f>VLOOKUP(H716,Product_Dim!A:C,2,TRUE)</f>
        <v>Portable Bluetooth Speaker</v>
      </c>
      <c r="J716" t="str">
        <f>VLOOKUP(H716,Product_Dim!A:C,3,TRUE)</f>
        <v>Electronics</v>
      </c>
      <c r="K716" t="str">
        <f>VLOOKUP(H716,Product_Dim!A:D,4,TRUE)</f>
        <v>Audio</v>
      </c>
      <c r="L716" t="s">
        <v>1777</v>
      </c>
      <c r="M716" t="str">
        <f>VLOOKUP(L716,Store_Dim!A:E,2,TRUE)</f>
        <v>Mcdonald Inc</v>
      </c>
      <c r="N716" t="str">
        <f>VLOOKUP(L716,Store_Dim!A:E,3,TRUE)</f>
        <v>South</v>
      </c>
      <c r="O716" t="str">
        <f>VLOOKUP(L716,Store_Dim!A:E,4,TRUE)</f>
        <v>Christopherland</v>
      </c>
      <c r="P716" t="str">
        <f>VLOOKUP(L716,Store_Dim!A:E,5,TRUE)</f>
        <v>Outlet</v>
      </c>
      <c r="Q716" t="s">
        <v>1802</v>
      </c>
      <c r="R716">
        <v>4</v>
      </c>
      <c r="S716" s="7">
        <v>0.14000000000000001</v>
      </c>
      <c r="T716" s="11">
        <f t="shared" si="11"/>
        <v>912.61</v>
      </c>
      <c r="U716" s="11">
        <v>3139.3784000000001</v>
      </c>
    </row>
    <row r="717" spans="1:21" hidden="1" x14ac:dyDescent="0.25">
      <c r="A717" t="s">
        <v>2519</v>
      </c>
      <c r="B717" s="9">
        <v>45795</v>
      </c>
      <c r="C717">
        <v>5</v>
      </c>
      <c r="D717">
        <v>2025</v>
      </c>
      <c r="E717" t="s">
        <v>861</v>
      </c>
      <c r="F717" t="str">
        <f>VLOOKUP(E717,Customer_Dim!A:F,4,TRUE)</f>
        <v>Male</v>
      </c>
      <c r="G717">
        <f>VLOOKUP(E717,Customer_Dim!A:F,3,TRUE)</f>
        <v>38</v>
      </c>
      <c r="H717" t="s">
        <v>1620</v>
      </c>
      <c r="I717" t="str">
        <f>VLOOKUP(H717,Product_Dim!A:C,2,TRUE)</f>
        <v>Makeup Brush Set</v>
      </c>
      <c r="J717" t="str">
        <f>VLOOKUP(H717,Product_Dim!A:C,3,TRUE)</f>
        <v>Beauty</v>
      </c>
      <c r="K717" t="str">
        <f>VLOOKUP(H717,Product_Dim!A:D,4,TRUE)</f>
        <v>Makeup</v>
      </c>
      <c r="L717" t="s">
        <v>1757</v>
      </c>
      <c r="M717" t="str">
        <f>VLOOKUP(L717,Store_Dim!A:E,2,TRUE)</f>
        <v>Mann-Austin</v>
      </c>
      <c r="N717" t="str">
        <f>VLOOKUP(L717,Store_Dim!A:E,3,TRUE)</f>
        <v>East</v>
      </c>
      <c r="O717" t="str">
        <f>VLOOKUP(L717,Store_Dim!A:E,4,TRUE)</f>
        <v>Vasquezborough</v>
      </c>
      <c r="P717" t="str">
        <f>VLOOKUP(L717,Store_Dim!A:E,5,TRUE)</f>
        <v>Online</v>
      </c>
      <c r="Q717" t="s">
        <v>1802</v>
      </c>
      <c r="R717">
        <v>3</v>
      </c>
      <c r="S717" s="7">
        <v>9.000000000000008E-2</v>
      </c>
      <c r="T717" s="11">
        <f t="shared" si="11"/>
        <v>79.770000000000024</v>
      </c>
      <c r="U717" s="11">
        <v>217.77210000000002</v>
      </c>
    </row>
    <row r="718" spans="1:21" hidden="1" x14ac:dyDescent="0.25">
      <c r="A718" t="s">
        <v>2520</v>
      </c>
      <c r="B718" s="9">
        <v>45755</v>
      </c>
      <c r="C718">
        <v>4</v>
      </c>
      <c r="D718">
        <v>2025</v>
      </c>
      <c r="E718" t="s">
        <v>870</v>
      </c>
      <c r="F718" t="str">
        <f>VLOOKUP(E718,Customer_Dim!A:F,4,TRUE)</f>
        <v>Female</v>
      </c>
      <c r="G718">
        <f>VLOOKUP(E718,Customer_Dim!A:F,3,TRUE)</f>
        <v>22</v>
      </c>
      <c r="H718" t="s">
        <v>1714</v>
      </c>
      <c r="I718" t="str">
        <f>VLOOKUP(H718,Product_Dim!A:C,2,TRUE)</f>
        <v>Vitamin E Body Lotion</v>
      </c>
      <c r="J718" t="str">
        <f>VLOOKUP(H718,Product_Dim!A:C,3,TRUE)</f>
        <v>Beauty</v>
      </c>
      <c r="K718" t="str">
        <f>VLOOKUP(H718,Product_Dim!A:D,4,TRUE)</f>
        <v>Skincare</v>
      </c>
      <c r="L718" t="s">
        <v>1779</v>
      </c>
      <c r="M718" t="str">
        <f>VLOOKUP(L718,Store_Dim!A:E,2,TRUE)</f>
        <v>Shelton PLC</v>
      </c>
      <c r="N718" t="str">
        <f>VLOOKUP(L718,Store_Dim!A:E,3,TRUE)</f>
        <v>North</v>
      </c>
      <c r="O718" t="str">
        <f>VLOOKUP(L718,Store_Dim!A:E,4,TRUE)</f>
        <v>East Jenniferstad</v>
      </c>
      <c r="P718" t="str">
        <f>VLOOKUP(L718,Store_Dim!A:E,5,TRUE)</f>
        <v>Flagship</v>
      </c>
      <c r="Q718" t="s">
        <v>1802</v>
      </c>
      <c r="R718">
        <v>4</v>
      </c>
      <c r="S718" s="7">
        <v>0.25</v>
      </c>
      <c r="T718" s="11">
        <f t="shared" si="11"/>
        <v>603.52</v>
      </c>
      <c r="U718" s="11">
        <v>1810.56</v>
      </c>
    </row>
    <row r="719" spans="1:21" x14ac:dyDescent="0.25">
      <c r="A719" t="s">
        <v>2521</v>
      </c>
      <c r="B719" s="9">
        <v>45625</v>
      </c>
      <c r="C719">
        <v>11</v>
      </c>
      <c r="D719">
        <v>2024</v>
      </c>
      <c r="E719" t="s">
        <v>275</v>
      </c>
      <c r="F719" t="str">
        <f>VLOOKUP(E719,Customer_Dim!A:F,4,TRUE)</f>
        <v>Male</v>
      </c>
      <c r="G719">
        <f>VLOOKUP(E719,Customer_Dim!A:F,3,TRUE)</f>
        <v>29</v>
      </c>
      <c r="H719" t="s">
        <v>1680</v>
      </c>
      <c r="I719" t="str">
        <f>VLOOKUP(H719,Product_Dim!A:C,2,TRUE)</f>
        <v>WiFi Mesh Router</v>
      </c>
      <c r="J719" t="str">
        <f>VLOOKUP(H719,Product_Dim!A:C,3,TRUE)</f>
        <v>Electronics</v>
      </c>
      <c r="K719" t="str">
        <f>VLOOKUP(H719,Product_Dim!A:D,4,TRUE)</f>
        <v>Appliances</v>
      </c>
      <c r="L719" t="s">
        <v>1772</v>
      </c>
      <c r="M719" t="str">
        <f>VLOOKUP(L719,Store_Dim!A:E,2,TRUE)</f>
        <v>Martinez, Adkins and Johnson</v>
      </c>
      <c r="N719" t="str">
        <f>VLOOKUP(L719,Store_Dim!A:E,3,TRUE)</f>
        <v>North</v>
      </c>
      <c r="O719" t="str">
        <f>VLOOKUP(L719,Store_Dim!A:E,4,TRUE)</f>
        <v>Danielmouth</v>
      </c>
      <c r="P719" t="str">
        <f>VLOOKUP(L719,Store_Dim!A:E,5,TRUE)</f>
        <v>Flagship</v>
      </c>
      <c r="Q719" t="s">
        <v>1807</v>
      </c>
      <c r="R719">
        <v>4</v>
      </c>
      <c r="S719" s="7">
        <v>0.22999999999999998</v>
      </c>
      <c r="T719" s="11">
        <f t="shared" si="11"/>
        <v>453.12</v>
      </c>
      <c r="U719" s="11">
        <v>1395.6096</v>
      </c>
    </row>
    <row r="720" spans="1:21" x14ac:dyDescent="0.25">
      <c r="A720" t="s">
        <v>2522</v>
      </c>
      <c r="B720" s="9">
        <v>45656</v>
      </c>
      <c r="C720">
        <v>12</v>
      </c>
      <c r="D720">
        <v>2024</v>
      </c>
      <c r="E720" t="s">
        <v>1507</v>
      </c>
      <c r="F720" t="str">
        <f>VLOOKUP(E720,Customer_Dim!A:F,4,TRUE)</f>
        <v>Female</v>
      </c>
      <c r="G720">
        <f>VLOOKUP(E720,Customer_Dim!A:F,3,TRUE)</f>
        <v>47</v>
      </c>
      <c r="H720" t="s">
        <v>1592</v>
      </c>
      <c r="I720" t="str">
        <f>VLOOKUP(H720,Product_Dim!A:C,2,TRUE)</f>
        <v>Modern Wall Clock</v>
      </c>
      <c r="J720" t="str">
        <f>VLOOKUP(H720,Product_Dim!A:C,3,TRUE)</f>
        <v>Home</v>
      </c>
      <c r="K720" t="str">
        <f>VLOOKUP(H720,Product_Dim!A:D,4,TRUE)</f>
        <v>Decor</v>
      </c>
      <c r="L720" t="s">
        <v>1764</v>
      </c>
      <c r="M720" t="str">
        <f>VLOOKUP(L720,Store_Dim!A:E,2,TRUE)</f>
        <v>Mann-Austin</v>
      </c>
      <c r="N720" t="str">
        <f>VLOOKUP(L720,Store_Dim!A:E,3,TRUE)</f>
        <v>East</v>
      </c>
      <c r="O720" t="str">
        <f>VLOOKUP(L720,Store_Dim!A:E,4,TRUE)</f>
        <v>Vasquezborough</v>
      </c>
      <c r="P720" t="str">
        <f>VLOOKUP(L720,Store_Dim!A:E,5,TRUE)</f>
        <v>Online</v>
      </c>
      <c r="Q720" t="s">
        <v>1802</v>
      </c>
      <c r="R720">
        <v>2</v>
      </c>
      <c r="S720" s="7">
        <v>0.15000000000000002</v>
      </c>
      <c r="T720" s="11">
        <f t="shared" si="11"/>
        <v>974.35</v>
      </c>
      <c r="U720" s="11">
        <v>1656.395</v>
      </c>
    </row>
    <row r="721" spans="1:21" hidden="1" x14ac:dyDescent="0.25">
      <c r="A721" t="s">
        <v>2523</v>
      </c>
      <c r="B721" s="9">
        <v>45824</v>
      </c>
      <c r="C721">
        <v>6</v>
      </c>
      <c r="D721">
        <v>2025</v>
      </c>
      <c r="E721" t="s">
        <v>1447</v>
      </c>
      <c r="F721" t="str">
        <f>VLOOKUP(E721,Customer_Dim!A:F,4,TRUE)</f>
        <v>Female</v>
      </c>
      <c r="G721">
        <f>VLOOKUP(E721,Customer_Dim!A:F,3,TRUE)</f>
        <v>33</v>
      </c>
      <c r="H721" t="s">
        <v>1716</v>
      </c>
      <c r="I721" t="str">
        <f>VLOOKUP(H721,Product_Dim!A:C,2,TRUE)</f>
        <v>Sports Stopwatch Basic</v>
      </c>
      <c r="J721" t="str">
        <f>VLOOKUP(H721,Product_Dim!A:C,3,TRUE)</f>
        <v>Sports</v>
      </c>
      <c r="K721" t="str">
        <f>VLOOKUP(H721,Product_Dim!A:D,4,TRUE)</f>
        <v>Accessories</v>
      </c>
      <c r="L721" t="s">
        <v>1785</v>
      </c>
      <c r="M721" t="str">
        <f>VLOOKUP(L721,Store_Dim!A:E,2,TRUE)</f>
        <v>Holloway Ltd</v>
      </c>
      <c r="N721" t="str">
        <f>VLOOKUP(L721,Store_Dim!A:E,3,TRUE)</f>
        <v>North</v>
      </c>
      <c r="O721" t="str">
        <f>VLOOKUP(L721,Store_Dim!A:E,4,TRUE)</f>
        <v>Bensonhaven</v>
      </c>
      <c r="P721" t="str">
        <f>VLOOKUP(L721,Store_Dim!A:E,5,TRUE)</f>
        <v>Flagship</v>
      </c>
      <c r="Q721" t="s">
        <v>1807</v>
      </c>
      <c r="R721">
        <v>4</v>
      </c>
      <c r="S721" s="7">
        <v>0.22999999999999998</v>
      </c>
      <c r="T721" s="11">
        <f t="shared" si="11"/>
        <v>52.35</v>
      </c>
      <c r="U721" s="11">
        <v>161.238</v>
      </c>
    </row>
    <row r="722" spans="1:21" hidden="1" x14ac:dyDescent="0.25">
      <c r="A722" t="s">
        <v>2524</v>
      </c>
      <c r="B722" s="9">
        <v>45824</v>
      </c>
      <c r="C722">
        <v>6</v>
      </c>
      <c r="D722">
        <v>2025</v>
      </c>
      <c r="E722" t="s">
        <v>1141</v>
      </c>
      <c r="F722" t="str">
        <f>VLOOKUP(E722,Customer_Dim!A:F,4,TRUE)</f>
        <v>Male</v>
      </c>
      <c r="G722">
        <f>VLOOKUP(E722,Customer_Dim!A:F,3,TRUE)</f>
        <v>45</v>
      </c>
      <c r="H722" t="s">
        <v>1656</v>
      </c>
      <c r="I722" t="str">
        <f>VLOOKUP(H722,Product_Dim!A:C,2,TRUE)</f>
        <v>Adjustable Dumbbells 20kg</v>
      </c>
      <c r="J722" t="str">
        <f>VLOOKUP(H722,Product_Dim!A:C,3,TRUE)</f>
        <v>Sports</v>
      </c>
      <c r="K722" t="str">
        <f>VLOOKUP(H722,Product_Dim!A:D,4,TRUE)</f>
        <v>Fitness</v>
      </c>
      <c r="L722" t="s">
        <v>1785</v>
      </c>
      <c r="M722" t="str">
        <f>VLOOKUP(L722,Store_Dim!A:E,2,TRUE)</f>
        <v>Holloway Ltd</v>
      </c>
      <c r="N722" t="str">
        <f>VLOOKUP(L722,Store_Dim!A:E,3,TRUE)</f>
        <v>North</v>
      </c>
      <c r="O722" t="str">
        <f>VLOOKUP(L722,Store_Dim!A:E,4,TRUE)</f>
        <v>Bensonhaven</v>
      </c>
      <c r="P722" t="str">
        <f>VLOOKUP(L722,Store_Dim!A:E,5,TRUE)</f>
        <v>Flagship</v>
      </c>
      <c r="Q722" t="s">
        <v>1802</v>
      </c>
      <c r="R722">
        <v>3</v>
      </c>
      <c r="S722" s="7">
        <v>0.23000000000000009</v>
      </c>
      <c r="T722" s="11">
        <f t="shared" si="11"/>
        <v>681.58000000000027</v>
      </c>
      <c r="U722" s="11">
        <v>1574.4498000000003</v>
      </c>
    </row>
    <row r="723" spans="1:21" x14ac:dyDescent="0.25">
      <c r="A723" t="s">
        <v>2525</v>
      </c>
      <c r="B723" s="9">
        <v>45384</v>
      </c>
      <c r="C723">
        <v>4</v>
      </c>
      <c r="D723">
        <v>2024</v>
      </c>
      <c r="E723" t="s">
        <v>576</v>
      </c>
      <c r="F723" t="str">
        <f>VLOOKUP(E723,Customer_Dim!A:F,4,TRUE)</f>
        <v>Male</v>
      </c>
      <c r="G723">
        <f>VLOOKUP(E723,Customer_Dim!A:F,3,TRUE)</f>
        <v>55</v>
      </c>
      <c r="H723" t="s">
        <v>1692</v>
      </c>
      <c r="I723" t="str">
        <f>VLOOKUP(H723,Product_Dim!A:C,2,TRUE)</f>
        <v>Hydrating Face Cleanser</v>
      </c>
      <c r="J723" t="str">
        <f>VLOOKUP(H723,Product_Dim!A:C,3,TRUE)</f>
        <v>Beauty</v>
      </c>
      <c r="K723" t="str">
        <f>VLOOKUP(H723,Product_Dim!A:D,4,TRUE)</f>
        <v>Skincare</v>
      </c>
      <c r="L723" t="s">
        <v>1779</v>
      </c>
      <c r="M723" t="str">
        <f>VLOOKUP(L723,Store_Dim!A:E,2,TRUE)</f>
        <v>Shelton PLC</v>
      </c>
      <c r="N723" t="str">
        <f>VLOOKUP(L723,Store_Dim!A:E,3,TRUE)</f>
        <v>North</v>
      </c>
      <c r="O723" t="str">
        <f>VLOOKUP(L723,Store_Dim!A:E,4,TRUE)</f>
        <v>East Jenniferstad</v>
      </c>
      <c r="P723" t="str">
        <f>VLOOKUP(L723,Store_Dim!A:E,5,TRUE)</f>
        <v>Flagship</v>
      </c>
      <c r="Q723" t="s">
        <v>1802</v>
      </c>
      <c r="R723">
        <v>3</v>
      </c>
      <c r="S723" s="7">
        <v>2.9999999999999916E-2</v>
      </c>
      <c r="T723" s="11">
        <f t="shared" si="11"/>
        <v>71.22999999999999</v>
      </c>
      <c r="U723" s="11">
        <v>207.27929999999998</v>
      </c>
    </row>
    <row r="724" spans="1:21" x14ac:dyDescent="0.25">
      <c r="A724" t="s">
        <v>2526</v>
      </c>
      <c r="B724" s="9">
        <v>45379</v>
      </c>
      <c r="C724">
        <v>3</v>
      </c>
      <c r="D724">
        <v>2024</v>
      </c>
      <c r="E724" t="s">
        <v>764</v>
      </c>
      <c r="F724" t="str">
        <f>VLOOKUP(E724,Customer_Dim!A:F,4,TRUE)</f>
        <v>Male</v>
      </c>
      <c r="G724">
        <f>VLOOKUP(E724,Customer_Dim!A:F,3,TRUE)</f>
        <v>31</v>
      </c>
      <c r="H724" t="s">
        <v>1556</v>
      </c>
      <c r="I724" t="str">
        <f>VLOOKUP(H724,Product_Dim!A:C,2,TRUE)</f>
        <v>4K Home Projector</v>
      </c>
      <c r="J724" t="str">
        <f>VLOOKUP(H724,Product_Dim!A:C,3,TRUE)</f>
        <v>Electronics</v>
      </c>
      <c r="K724" t="str">
        <f>VLOOKUP(H724,Product_Dim!A:D,4,TRUE)</f>
        <v>Appliances</v>
      </c>
      <c r="L724" t="s">
        <v>1777</v>
      </c>
      <c r="M724" t="str">
        <f>VLOOKUP(L724,Store_Dim!A:E,2,TRUE)</f>
        <v>Mcdonald Inc</v>
      </c>
      <c r="N724" t="str">
        <f>VLOOKUP(L724,Store_Dim!A:E,3,TRUE)</f>
        <v>South</v>
      </c>
      <c r="O724" t="str">
        <f>VLOOKUP(L724,Store_Dim!A:E,4,TRUE)</f>
        <v>Christopherland</v>
      </c>
      <c r="P724" t="str">
        <f>VLOOKUP(L724,Store_Dim!A:E,5,TRUE)</f>
        <v>Outlet</v>
      </c>
      <c r="Q724" t="s">
        <v>1807</v>
      </c>
      <c r="R724">
        <v>1</v>
      </c>
      <c r="S724" s="7">
        <v>0.20999999999999996</v>
      </c>
      <c r="T724" s="11">
        <f t="shared" si="11"/>
        <v>31.36</v>
      </c>
      <c r="U724" s="11">
        <v>24.7744</v>
      </c>
    </row>
    <row r="725" spans="1:21" hidden="1" x14ac:dyDescent="0.25">
      <c r="A725" t="s">
        <v>2527</v>
      </c>
      <c r="B725" s="9">
        <v>45674</v>
      </c>
      <c r="C725">
        <v>1</v>
      </c>
      <c r="D725">
        <v>2025</v>
      </c>
      <c r="E725" t="s">
        <v>1057</v>
      </c>
      <c r="F725" t="str">
        <f>VLOOKUP(E725,Customer_Dim!A:F,4,TRUE)</f>
        <v>Female</v>
      </c>
      <c r="G725">
        <f>VLOOKUP(E725,Customer_Dim!A:F,3,TRUE)</f>
        <v>56</v>
      </c>
      <c r="H725" t="s">
        <v>1608</v>
      </c>
      <c r="I725" t="str">
        <f>VLOOKUP(H725,Product_Dim!A:C,2,TRUE)</f>
        <v>Yoga Exercise Mat</v>
      </c>
      <c r="J725" t="str">
        <f>VLOOKUP(H725,Product_Dim!A:C,3,TRUE)</f>
        <v>Sports</v>
      </c>
      <c r="K725" t="str">
        <f>VLOOKUP(H725,Product_Dim!A:D,4,TRUE)</f>
        <v>Fitness</v>
      </c>
      <c r="L725" t="s">
        <v>1775</v>
      </c>
      <c r="M725" t="str">
        <f>VLOOKUP(L725,Store_Dim!A:E,2,TRUE)</f>
        <v>Martinez, Adkins and Johnson</v>
      </c>
      <c r="N725" t="str">
        <f>VLOOKUP(L725,Store_Dim!A:E,3,TRUE)</f>
        <v>North</v>
      </c>
      <c r="O725" t="str">
        <f>VLOOKUP(L725,Store_Dim!A:E,4,TRUE)</f>
        <v>Danielmouth</v>
      </c>
      <c r="P725" t="str">
        <f>VLOOKUP(L725,Store_Dim!A:E,5,TRUE)</f>
        <v>Flagship</v>
      </c>
      <c r="Q725" t="s">
        <v>1802</v>
      </c>
      <c r="R725">
        <v>2</v>
      </c>
      <c r="S725" s="7">
        <v>0.14000000000000001</v>
      </c>
      <c r="T725" s="11">
        <f t="shared" si="11"/>
        <v>555.54999999999995</v>
      </c>
      <c r="U725" s="11">
        <v>955.54599999999994</v>
      </c>
    </row>
    <row r="726" spans="1:21" hidden="1" x14ac:dyDescent="0.25">
      <c r="A726" t="s">
        <v>2528</v>
      </c>
      <c r="B726" s="9">
        <v>45760</v>
      </c>
      <c r="C726">
        <v>4</v>
      </c>
      <c r="D726">
        <v>2025</v>
      </c>
      <c r="E726" t="s">
        <v>794</v>
      </c>
      <c r="F726" t="str">
        <f>VLOOKUP(E726,Customer_Dim!A:F,4,TRUE)</f>
        <v>Male</v>
      </c>
      <c r="G726">
        <f>VLOOKUP(E726,Customer_Dim!A:F,3,TRUE)</f>
        <v>64</v>
      </c>
      <c r="H726" t="s">
        <v>1658</v>
      </c>
      <c r="I726" t="str">
        <f>VLOOKUP(H726,Product_Dim!A:C,2,TRUE)</f>
        <v>Women's Hair Dryer Brush</v>
      </c>
      <c r="J726" t="str">
        <f>VLOOKUP(H726,Product_Dim!A:C,3,TRUE)</f>
        <v>Beauty</v>
      </c>
      <c r="K726" t="str">
        <f>VLOOKUP(H726,Product_Dim!A:D,4,TRUE)</f>
        <v>Haircare</v>
      </c>
      <c r="L726" t="s">
        <v>1782</v>
      </c>
      <c r="M726" t="str">
        <f>VLOOKUP(L726,Store_Dim!A:E,2,TRUE)</f>
        <v>Frederick-Wright</v>
      </c>
      <c r="N726" t="str">
        <f>VLOOKUP(L726,Store_Dim!A:E,3,TRUE)</f>
        <v>West</v>
      </c>
      <c r="O726" t="str">
        <f>VLOOKUP(L726,Store_Dim!A:E,4,TRUE)</f>
        <v>New Jimmymouth</v>
      </c>
      <c r="P726" t="str">
        <f>VLOOKUP(L726,Store_Dim!A:E,5,TRUE)</f>
        <v>Flagship</v>
      </c>
      <c r="Q726" t="s">
        <v>1802</v>
      </c>
      <c r="R726">
        <v>4</v>
      </c>
      <c r="S726" s="7">
        <v>6.0000000000000053E-2</v>
      </c>
      <c r="T726" s="11">
        <f t="shared" si="11"/>
        <v>805.99</v>
      </c>
      <c r="U726" s="11">
        <v>3030.5223999999998</v>
      </c>
    </row>
    <row r="727" spans="1:21" x14ac:dyDescent="0.25">
      <c r="A727" t="s">
        <v>2529</v>
      </c>
      <c r="B727" s="9">
        <v>45474</v>
      </c>
      <c r="C727">
        <v>7</v>
      </c>
      <c r="D727">
        <v>2024</v>
      </c>
      <c r="E727" t="s">
        <v>1195</v>
      </c>
      <c r="F727" t="str">
        <f>VLOOKUP(E727,Customer_Dim!A:F,4,TRUE)</f>
        <v>Male</v>
      </c>
      <c r="G727">
        <f>VLOOKUP(E727,Customer_Dim!A:F,3,TRUE)</f>
        <v>53</v>
      </c>
      <c r="H727" t="s">
        <v>1668</v>
      </c>
      <c r="I727" t="str">
        <f>VLOOKUP(H727,Product_Dim!A:C,2,TRUE)</f>
        <v>Hair Repair Oil Treatment</v>
      </c>
      <c r="J727" t="str">
        <f>VLOOKUP(H727,Product_Dim!A:C,3,TRUE)</f>
        <v>Beauty</v>
      </c>
      <c r="K727" t="str">
        <f>VLOOKUP(H727,Product_Dim!A:D,4,TRUE)</f>
        <v>Haircare</v>
      </c>
      <c r="L727" t="s">
        <v>1735</v>
      </c>
      <c r="M727" t="str">
        <f>VLOOKUP(L727,Store_Dim!A:E,2,TRUE)</f>
        <v>Martinez, Adkins and Johnson</v>
      </c>
      <c r="N727" t="str">
        <f>VLOOKUP(L727,Store_Dim!A:E,3,TRUE)</f>
        <v>North</v>
      </c>
      <c r="O727" t="str">
        <f>VLOOKUP(L727,Store_Dim!A:E,4,TRUE)</f>
        <v>Danielmouth</v>
      </c>
      <c r="P727" t="str">
        <f>VLOOKUP(L727,Store_Dim!A:E,5,TRUE)</f>
        <v>Flagship</v>
      </c>
      <c r="Q727" t="s">
        <v>1802</v>
      </c>
      <c r="R727">
        <v>1</v>
      </c>
      <c r="S727" s="7">
        <v>0.28000000000000003</v>
      </c>
      <c r="T727" s="11">
        <f t="shared" si="11"/>
        <v>506.55</v>
      </c>
      <c r="U727" s="11">
        <v>364.71600000000001</v>
      </c>
    </row>
    <row r="728" spans="1:21" x14ac:dyDescent="0.25">
      <c r="A728" t="s">
        <v>2530</v>
      </c>
      <c r="B728" s="9">
        <v>45640</v>
      </c>
      <c r="C728">
        <v>12</v>
      </c>
      <c r="D728">
        <v>2024</v>
      </c>
      <c r="E728" t="s">
        <v>439</v>
      </c>
      <c r="F728" t="str">
        <f>VLOOKUP(E728,Customer_Dim!A:F,4,TRUE)</f>
        <v>Male</v>
      </c>
      <c r="G728">
        <f>VLOOKUP(E728,Customer_Dim!A:F,3,TRUE)</f>
        <v>29</v>
      </c>
      <c r="H728" t="s">
        <v>1608</v>
      </c>
      <c r="I728" t="str">
        <f>VLOOKUP(H728,Product_Dim!A:C,2,TRUE)</f>
        <v>Yoga Exercise Mat</v>
      </c>
      <c r="J728" t="str">
        <f>VLOOKUP(H728,Product_Dim!A:C,3,TRUE)</f>
        <v>Sports</v>
      </c>
      <c r="K728" t="str">
        <f>VLOOKUP(H728,Product_Dim!A:D,4,TRUE)</f>
        <v>Fitness</v>
      </c>
      <c r="L728" t="s">
        <v>1770</v>
      </c>
      <c r="M728" t="str">
        <f>VLOOKUP(L728,Store_Dim!A:E,2,TRUE)</f>
        <v>Martinez, Adkins and Johnson</v>
      </c>
      <c r="N728" t="str">
        <f>VLOOKUP(L728,Store_Dim!A:E,3,TRUE)</f>
        <v>North</v>
      </c>
      <c r="O728" t="str">
        <f>VLOOKUP(L728,Store_Dim!A:E,4,TRUE)</f>
        <v>Danielmouth</v>
      </c>
      <c r="P728" t="str">
        <f>VLOOKUP(L728,Store_Dim!A:E,5,TRUE)</f>
        <v>Flagship</v>
      </c>
      <c r="Q728" t="s">
        <v>1802</v>
      </c>
      <c r="R728">
        <v>3</v>
      </c>
      <c r="S728" s="7">
        <v>2.0000000000000018E-2</v>
      </c>
      <c r="T728" s="11">
        <f t="shared" si="11"/>
        <v>28.69</v>
      </c>
      <c r="U728" s="11">
        <v>84.348600000000005</v>
      </c>
    </row>
    <row r="729" spans="1:21" hidden="1" x14ac:dyDescent="0.25">
      <c r="A729" t="s">
        <v>2531</v>
      </c>
      <c r="B729" s="9">
        <v>45253</v>
      </c>
      <c r="C729">
        <v>11</v>
      </c>
      <c r="D729">
        <v>2023</v>
      </c>
      <c r="E729" t="s">
        <v>1192</v>
      </c>
      <c r="F729" t="str">
        <f>VLOOKUP(E729,Customer_Dim!A:F,4,TRUE)</f>
        <v>Female</v>
      </c>
      <c r="G729">
        <f>VLOOKUP(E729,Customer_Dim!A:F,3,TRUE)</f>
        <v>28</v>
      </c>
      <c r="H729" t="s">
        <v>1678</v>
      </c>
      <c r="I729" t="str">
        <f>VLOOKUP(H729,Product_Dim!A:C,2,TRUE)</f>
        <v>Wireless Mouse</v>
      </c>
      <c r="J729" t="str">
        <f>VLOOKUP(H729,Product_Dim!A:C,3,TRUE)</f>
        <v>Electronics</v>
      </c>
      <c r="K729" t="str">
        <f>VLOOKUP(H729,Product_Dim!A:D,4,TRUE)</f>
        <v>Computer</v>
      </c>
      <c r="L729" t="s">
        <v>1747</v>
      </c>
      <c r="M729" t="str">
        <f>VLOOKUP(L729,Store_Dim!A:E,2,TRUE)</f>
        <v>Mann-Austin</v>
      </c>
      <c r="N729" t="str">
        <f>VLOOKUP(L729,Store_Dim!A:E,3,TRUE)</f>
        <v>East</v>
      </c>
      <c r="O729" t="str">
        <f>VLOOKUP(L729,Store_Dim!A:E,4,TRUE)</f>
        <v>Vasquezborough</v>
      </c>
      <c r="P729" t="str">
        <f>VLOOKUP(L729,Store_Dim!A:E,5,TRUE)</f>
        <v>Online</v>
      </c>
      <c r="Q729" t="s">
        <v>1807</v>
      </c>
      <c r="R729">
        <v>1</v>
      </c>
      <c r="S729" s="7">
        <v>0.22999999999999998</v>
      </c>
      <c r="T729" s="11">
        <f t="shared" si="11"/>
        <v>106.07000000000001</v>
      </c>
      <c r="U729" s="11">
        <v>81.673900000000003</v>
      </c>
    </row>
    <row r="730" spans="1:21" hidden="1" x14ac:dyDescent="0.25">
      <c r="A730" t="s">
        <v>2532</v>
      </c>
      <c r="B730" s="9">
        <v>45225</v>
      </c>
      <c r="C730">
        <v>10</v>
      </c>
      <c r="D730">
        <v>2023</v>
      </c>
      <c r="E730" t="s">
        <v>820</v>
      </c>
      <c r="F730" t="str">
        <f>VLOOKUP(E730,Customer_Dim!A:F,4,TRUE)</f>
        <v>Female</v>
      </c>
      <c r="G730">
        <f>VLOOKUP(E730,Customer_Dim!A:F,3,TRUE)</f>
        <v>63</v>
      </c>
      <c r="H730" t="s">
        <v>1708</v>
      </c>
      <c r="I730" t="str">
        <f>VLOOKUP(H730,Product_Dim!A:C,2,TRUE)</f>
        <v>Women's High Heels</v>
      </c>
      <c r="J730" t="str">
        <f>VLOOKUP(H730,Product_Dim!A:C,3,TRUE)</f>
        <v>Clothing</v>
      </c>
      <c r="K730" t="str">
        <f>VLOOKUP(H730,Product_Dim!A:D,4,TRUE)</f>
        <v>Footwear</v>
      </c>
      <c r="L730" t="s">
        <v>1730</v>
      </c>
      <c r="M730" t="str">
        <f>VLOOKUP(L730,Store_Dim!A:E,2,TRUE)</f>
        <v>Rivera-Warner</v>
      </c>
      <c r="N730" t="str">
        <f>VLOOKUP(L730,Store_Dim!A:E,3,TRUE)</f>
        <v>East</v>
      </c>
      <c r="O730" t="str">
        <f>VLOOKUP(L730,Store_Dim!A:E,4,TRUE)</f>
        <v>Washingtonfurt</v>
      </c>
      <c r="P730" t="str">
        <f>VLOOKUP(L730,Store_Dim!A:E,5,TRUE)</f>
        <v>Flagship</v>
      </c>
      <c r="Q730" t="s">
        <v>1804</v>
      </c>
      <c r="R730">
        <v>4</v>
      </c>
      <c r="S730" s="7">
        <v>6.0000000000000053E-2</v>
      </c>
      <c r="T730" s="11">
        <f t="shared" si="11"/>
        <v>289.77000000000004</v>
      </c>
      <c r="U730" s="11">
        <v>1089.5352</v>
      </c>
    </row>
    <row r="731" spans="1:21" hidden="1" x14ac:dyDescent="0.25">
      <c r="A731" t="s">
        <v>2533</v>
      </c>
      <c r="B731" s="9">
        <v>45263</v>
      </c>
      <c r="C731">
        <v>12</v>
      </c>
      <c r="D731">
        <v>2023</v>
      </c>
      <c r="E731" t="s">
        <v>515</v>
      </c>
      <c r="F731" t="str">
        <f>VLOOKUP(E731,Customer_Dim!A:F,4,TRUE)</f>
        <v>Male</v>
      </c>
      <c r="G731">
        <f>VLOOKUP(E731,Customer_Dim!A:F,3,TRUE)</f>
        <v>46</v>
      </c>
      <c r="H731" t="s">
        <v>1692</v>
      </c>
      <c r="I731" t="str">
        <f>VLOOKUP(H731,Product_Dim!A:C,2,TRUE)</f>
        <v>Hydrating Face Cleanser</v>
      </c>
      <c r="J731" t="str">
        <f>VLOOKUP(H731,Product_Dim!A:C,3,TRUE)</f>
        <v>Beauty</v>
      </c>
      <c r="K731" t="str">
        <f>VLOOKUP(H731,Product_Dim!A:D,4,TRUE)</f>
        <v>Skincare</v>
      </c>
      <c r="L731" t="s">
        <v>1788</v>
      </c>
      <c r="M731" t="str">
        <f>VLOOKUP(L731,Store_Dim!A:E,2,TRUE)</f>
        <v>Guerrero-Schmitt</v>
      </c>
      <c r="N731" t="str">
        <f>VLOOKUP(L731,Store_Dim!A:E,3,TRUE)</f>
        <v>East</v>
      </c>
      <c r="O731" t="str">
        <f>VLOOKUP(L731,Store_Dim!A:E,4,TRUE)</f>
        <v>East Stevechester</v>
      </c>
      <c r="P731" t="str">
        <f>VLOOKUP(L731,Store_Dim!A:E,5,TRUE)</f>
        <v>Flagship</v>
      </c>
      <c r="Q731" t="s">
        <v>1807</v>
      </c>
      <c r="R731">
        <v>2</v>
      </c>
      <c r="S731" s="7">
        <v>1.0000000000000009E-2</v>
      </c>
      <c r="T731" s="11">
        <f t="shared" si="11"/>
        <v>354.26</v>
      </c>
      <c r="U731" s="11">
        <v>701.4348</v>
      </c>
    </row>
    <row r="732" spans="1:21" x14ac:dyDescent="0.25">
      <c r="A732" t="s">
        <v>2534</v>
      </c>
      <c r="B732" s="9">
        <v>45554</v>
      </c>
      <c r="C732">
        <v>9</v>
      </c>
      <c r="D732">
        <v>2024</v>
      </c>
      <c r="E732" t="s">
        <v>1186</v>
      </c>
      <c r="F732" t="str">
        <f>VLOOKUP(E732,Customer_Dim!A:F,4,TRUE)</f>
        <v>Male</v>
      </c>
      <c r="G732">
        <f>VLOOKUP(E732,Customer_Dim!A:F,3,TRUE)</f>
        <v>60</v>
      </c>
      <c r="H732" t="s">
        <v>1662</v>
      </c>
      <c r="I732" t="str">
        <f>VLOOKUP(H732,Product_Dim!A:C,2,TRUE)</f>
        <v>Wooden Nightstand</v>
      </c>
      <c r="J732" t="str">
        <f>VLOOKUP(H732,Product_Dim!A:C,3,TRUE)</f>
        <v>Home</v>
      </c>
      <c r="K732" t="str">
        <f>VLOOKUP(H732,Product_Dim!A:D,4,TRUE)</f>
        <v>Furniture</v>
      </c>
      <c r="L732" t="s">
        <v>1777</v>
      </c>
      <c r="M732" t="str">
        <f>VLOOKUP(L732,Store_Dim!A:E,2,TRUE)</f>
        <v>Mcdonald Inc</v>
      </c>
      <c r="N732" t="str">
        <f>VLOOKUP(L732,Store_Dim!A:E,3,TRUE)</f>
        <v>South</v>
      </c>
      <c r="O732" t="str">
        <f>VLOOKUP(L732,Store_Dim!A:E,4,TRUE)</f>
        <v>Christopherland</v>
      </c>
      <c r="P732" t="str">
        <f>VLOOKUP(L732,Store_Dim!A:E,5,TRUE)</f>
        <v>Outlet</v>
      </c>
      <c r="Q732" t="s">
        <v>1804</v>
      </c>
      <c r="R732">
        <v>1</v>
      </c>
      <c r="S732" s="7">
        <v>0.25</v>
      </c>
      <c r="T732" s="11">
        <f t="shared" si="11"/>
        <v>522.72</v>
      </c>
      <c r="U732" s="11">
        <v>392.04</v>
      </c>
    </row>
    <row r="733" spans="1:21" x14ac:dyDescent="0.25">
      <c r="A733" t="s">
        <v>2535</v>
      </c>
      <c r="B733" s="9">
        <v>45569</v>
      </c>
      <c r="C733">
        <v>10</v>
      </c>
      <c r="D733">
        <v>2024</v>
      </c>
      <c r="E733" t="s">
        <v>208</v>
      </c>
      <c r="F733" t="str">
        <f>VLOOKUP(E733,Customer_Dim!A:F,4,TRUE)</f>
        <v>Female</v>
      </c>
      <c r="G733">
        <f>VLOOKUP(E733,Customer_Dim!A:F,3,TRUE)</f>
        <v>43</v>
      </c>
      <c r="H733" t="s">
        <v>1533</v>
      </c>
      <c r="I733" t="str">
        <f>VLOOKUP(H733,Product_Dim!A:C,2,TRUE)</f>
        <v>Men's Roll-On Perfume</v>
      </c>
      <c r="J733" t="str">
        <f>VLOOKUP(H733,Product_Dim!A:C,3,TRUE)</f>
        <v>Beauty</v>
      </c>
      <c r="K733" t="str">
        <f>VLOOKUP(H733,Product_Dim!A:D,4,TRUE)</f>
        <v>Fragrance</v>
      </c>
      <c r="L733" t="s">
        <v>1764</v>
      </c>
      <c r="M733" t="str">
        <f>VLOOKUP(L733,Store_Dim!A:E,2,TRUE)</f>
        <v>Mann-Austin</v>
      </c>
      <c r="N733" t="str">
        <f>VLOOKUP(L733,Store_Dim!A:E,3,TRUE)</f>
        <v>East</v>
      </c>
      <c r="O733" t="str">
        <f>VLOOKUP(L733,Store_Dim!A:E,4,TRUE)</f>
        <v>Vasquezborough</v>
      </c>
      <c r="P733" t="str">
        <f>VLOOKUP(L733,Store_Dim!A:E,5,TRUE)</f>
        <v>Online</v>
      </c>
      <c r="Q733" t="s">
        <v>1807</v>
      </c>
      <c r="R733">
        <v>3</v>
      </c>
      <c r="S733" s="7">
        <v>2.9999999999999916E-2</v>
      </c>
      <c r="T733" s="11">
        <f t="shared" si="11"/>
        <v>966.01999999999975</v>
      </c>
      <c r="U733" s="11">
        <v>2811.1181999999994</v>
      </c>
    </row>
    <row r="734" spans="1:21" hidden="1" x14ac:dyDescent="0.25">
      <c r="A734" t="s">
        <v>2536</v>
      </c>
      <c r="B734" s="9">
        <v>45217</v>
      </c>
      <c r="C734">
        <v>10</v>
      </c>
      <c r="D734">
        <v>2023</v>
      </c>
      <c r="E734" t="s">
        <v>715</v>
      </c>
      <c r="F734" t="str">
        <f>VLOOKUP(E734,Customer_Dim!A:F,4,TRUE)</f>
        <v>Male</v>
      </c>
      <c r="G734">
        <f>VLOOKUP(E734,Customer_Dim!A:F,3,TRUE)</f>
        <v>29</v>
      </c>
      <c r="H734" t="s">
        <v>1626</v>
      </c>
      <c r="I734" t="str">
        <f>VLOOKUP(H734,Product_Dim!A:C,2,TRUE)</f>
        <v>Boxing Hand Wraps</v>
      </c>
      <c r="J734" t="str">
        <f>VLOOKUP(H734,Product_Dim!A:C,3,TRUE)</f>
        <v>Sports</v>
      </c>
      <c r="K734" t="str">
        <f>VLOOKUP(H734,Product_Dim!A:D,4,TRUE)</f>
        <v>Fitness</v>
      </c>
      <c r="L734" t="s">
        <v>1785</v>
      </c>
      <c r="M734" t="str">
        <f>VLOOKUP(L734,Store_Dim!A:E,2,TRUE)</f>
        <v>Holloway Ltd</v>
      </c>
      <c r="N734" t="str">
        <f>VLOOKUP(L734,Store_Dim!A:E,3,TRUE)</f>
        <v>North</v>
      </c>
      <c r="O734" t="str">
        <f>VLOOKUP(L734,Store_Dim!A:E,4,TRUE)</f>
        <v>Bensonhaven</v>
      </c>
      <c r="P734" t="str">
        <f>VLOOKUP(L734,Store_Dim!A:E,5,TRUE)</f>
        <v>Flagship</v>
      </c>
      <c r="Q734" t="s">
        <v>1804</v>
      </c>
      <c r="R734">
        <v>1</v>
      </c>
      <c r="S734" s="7">
        <v>4.0000000000000036E-2</v>
      </c>
      <c r="T734" s="11">
        <f t="shared" si="11"/>
        <v>498.61</v>
      </c>
      <c r="U734" s="11">
        <v>478.66559999999998</v>
      </c>
    </row>
    <row r="735" spans="1:21" hidden="1" x14ac:dyDescent="0.25">
      <c r="A735" t="s">
        <v>2537</v>
      </c>
      <c r="B735" s="9">
        <v>45783</v>
      </c>
      <c r="C735">
        <v>5</v>
      </c>
      <c r="D735">
        <v>2025</v>
      </c>
      <c r="E735" t="s">
        <v>1024</v>
      </c>
      <c r="F735" t="str">
        <f>VLOOKUP(E735,Customer_Dim!A:F,4,TRUE)</f>
        <v>Male</v>
      </c>
      <c r="G735">
        <f>VLOOKUP(E735,Customer_Dim!A:F,3,TRUE)</f>
        <v>54</v>
      </c>
      <c r="H735" t="s">
        <v>1610</v>
      </c>
      <c r="I735" t="str">
        <f>VLOOKUP(H735,Product_Dim!A:C,2,TRUE)</f>
        <v>Smart Home WiFi Camera</v>
      </c>
      <c r="J735" t="str">
        <f>VLOOKUP(H735,Product_Dim!A:C,3,TRUE)</f>
        <v>Electronics</v>
      </c>
      <c r="K735" t="str">
        <f>VLOOKUP(H735,Product_Dim!A:D,4,TRUE)</f>
        <v>Accessories</v>
      </c>
      <c r="L735" t="s">
        <v>1754</v>
      </c>
      <c r="M735" t="str">
        <f>VLOOKUP(L735,Store_Dim!A:E,2,TRUE)</f>
        <v>Mann-Austin</v>
      </c>
      <c r="N735" t="str">
        <f>VLOOKUP(L735,Store_Dim!A:E,3,TRUE)</f>
        <v>East</v>
      </c>
      <c r="O735" t="str">
        <f>VLOOKUP(L735,Store_Dim!A:E,4,TRUE)</f>
        <v>Vasquezborough</v>
      </c>
      <c r="P735" t="str">
        <f>VLOOKUP(L735,Store_Dim!A:E,5,TRUE)</f>
        <v>Online</v>
      </c>
      <c r="Q735" t="s">
        <v>1804</v>
      </c>
      <c r="R735">
        <v>4</v>
      </c>
      <c r="S735" s="7">
        <v>5.0000000000000044E-2</v>
      </c>
      <c r="T735" s="11">
        <f t="shared" si="11"/>
        <v>758.27</v>
      </c>
      <c r="U735" s="11">
        <v>2881.4259999999999</v>
      </c>
    </row>
    <row r="736" spans="1:21" x14ac:dyDescent="0.25">
      <c r="A736" t="s">
        <v>2538</v>
      </c>
      <c r="B736" s="9">
        <v>45371</v>
      </c>
      <c r="C736">
        <v>3</v>
      </c>
      <c r="D736">
        <v>2024</v>
      </c>
      <c r="E736" t="s">
        <v>639</v>
      </c>
      <c r="F736" t="str">
        <f>VLOOKUP(E736,Customer_Dim!A:F,4,TRUE)</f>
        <v>Male</v>
      </c>
      <c r="G736">
        <f>VLOOKUP(E736,Customer_Dim!A:F,3,TRUE)</f>
        <v>54</v>
      </c>
      <c r="H736" t="s">
        <v>1529</v>
      </c>
      <c r="I736" t="str">
        <f>VLOOKUP(H736,Product_Dim!A:C,2,TRUE)</f>
        <v>Fabric Sofa Throw Blanket</v>
      </c>
      <c r="J736" t="str">
        <f>VLOOKUP(H736,Product_Dim!A:C,3,TRUE)</f>
        <v>Home</v>
      </c>
      <c r="K736" t="str">
        <f>VLOOKUP(H736,Product_Dim!A:D,4,TRUE)</f>
        <v>Decor</v>
      </c>
      <c r="L736" t="s">
        <v>1739</v>
      </c>
      <c r="M736" t="str">
        <f>VLOOKUP(L736,Store_Dim!A:E,2,TRUE)</f>
        <v>Mann-Austin</v>
      </c>
      <c r="N736" t="str">
        <f>VLOOKUP(L736,Store_Dim!A:E,3,TRUE)</f>
        <v>East</v>
      </c>
      <c r="O736" t="str">
        <f>VLOOKUP(L736,Store_Dim!A:E,4,TRUE)</f>
        <v>Vasquezborough</v>
      </c>
      <c r="P736" t="str">
        <f>VLOOKUP(L736,Store_Dim!A:E,5,TRUE)</f>
        <v>Online</v>
      </c>
      <c r="Q736" t="s">
        <v>1804</v>
      </c>
      <c r="R736">
        <v>2</v>
      </c>
      <c r="S736" s="7">
        <v>0.22999999999999998</v>
      </c>
      <c r="T736" s="11">
        <f t="shared" si="11"/>
        <v>371.02999999999992</v>
      </c>
      <c r="U736" s="11">
        <v>571.38619999999992</v>
      </c>
    </row>
    <row r="737" spans="1:21" x14ac:dyDescent="0.25">
      <c r="A737" t="s">
        <v>2539</v>
      </c>
      <c r="B737" s="9">
        <v>45453</v>
      </c>
      <c r="C737">
        <v>6</v>
      </c>
      <c r="D737">
        <v>2024</v>
      </c>
      <c r="E737" t="s">
        <v>1097</v>
      </c>
      <c r="F737" t="str">
        <f>VLOOKUP(E737,Customer_Dim!A:F,4,TRUE)</f>
        <v>Male</v>
      </c>
      <c r="G737">
        <f>VLOOKUP(E737,Customer_Dim!A:F,3,TRUE)</f>
        <v>20</v>
      </c>
      <c r="H737" t="s">
        <v>1708</v>
      </c>
      <c r="I737" t="str">
        <f>VLOOKUP(H737,Product_Dim!A:C,2,TRUE)</f>
        <v>Women's High Heels</v>
      </c>
      <c r="J737" t="str">
        <f>VLOOKUP(H737,Product_Dim!A:C,3,TRUE)</f>
        <v>Clothing</v>
      </c>
      <c r="K737" t="str">
        <f>VLOOKUP(H737,Product_Dim!A:D,4,TRUE)</f>
        <v>Footwear</v>
      </c>
      <c r="L737" t="s">
        <v>1785</v>
      </c>
      <c r="M737" t="str">
        <f>VLOOKUP(L737,Store_Dim!A:E,2,TRUE)</f>
        <v>Holloway Ltd</v>
      </c>
      <c r="N737" t="str">
        <f>VLOOKUP(L737,Store_Dim!A:E,3,TRUE)</f>
        <v>North</v>
      </c>
      <c r="O737" t="str">
        <f>VLOOKUP(L737,Store_Dim!A:E,4,TRUE)</f>
        <v>Bensonhaven</v>
      </c>
      <c r="P737" t="str">
        <f>VLOOKUP(L737,Store_Dim!A:E,5,TRUE)</f>
        <v>Flagship</v>
      </c>
      <c r="Q737" t="s">
        <v>1807</v>
      </c>
      <c r="R737">
        <v>1</v>
      </c>
      <c r="S737" s="7">
        <v>5.0000000000000044E-2</v>
      </c>
      <c r="T737" s="11">
        <f t="shared" si="11"/>
        <v>230.32000000000002</v>
      </c>
      <c r="U737" s="11">
        <v>218.804</v>
      </c>
    </row>
    <row r="738" spans="1:21" x14ac:dyDescent="0.25">
      <c r="A738" t="s">
        <v>2540</v>
      </c>
      <c r="B738" s="9">
        <v>45526</v>
      </c>
      <c r="C738">
        <v>8</v>
      </c>
      <c r="D738">
        <v>2024</v>
      </c>
      <c r="E738" t="s">
        <v>1060</v>
      </c>
      <c r="F738" t="str">
        <f>VLOOKUP(E738,Customer_Dim!A:F,4,TRUE)</f>
        <v>Female</v>
      </c>
      <c r="G738">
        <f>VLOOKUP(E738,Customer_Dim!A:F,3,TRUE)</f>
        <v>30</v>
      </c>
      <c r="H738" t="s">
        <v>1648</v>
      </c>
      <c r="I738" t="str">
        <f>VLOOKUP(H738,Product_Dim!A:C,2,TRUE)</f>
        <v>Tennis Ball 3-Pack</v>
      </c>
      <c r="J738" t="str">
        <f>VLOOKUP(H738,Product_Dim!A:C,3,TRUE)</f>
        <v>Sports</v>
      </c>
      <c r="K738" t="str">
        <f>VLOOKUP(H738,Product_Dim!A:D,4,TRUE)</f>
        <v>Equipment</v>
      </c>
      <c r="L738" t="s">
        <v>1754</v>
      </c>
      <c r="M738" t="str">
        <f>VLOOKUP(L738,Store_Dim!A:E,2,TRUE)</f>
        <v>Mann-Austin</v>
      </c>
      <c r="N738" t="str">
        <f>VLOOKUP(L738,Store_Dim!A:E,3,TRUE)</f>
        <v>East</v>
      </c>
      <c r="O738" t="str">
        <f>VLOOKUP(L738,Store_Dim!A:E,4,TRUE)</f>
        <v>Vasquezborough</v>
      </c>
      <c r="P738" t="str">
        <f>VLOOKUP(L738,Store_Dim!A:E,5,TRUE)</f>
        <v>Online</v>
      </c>
      <c r="Q738" t="s">
        <v>1807</v>
      </c>
      <c r="R738">
        <v>2</v>
      </c>
      <c r="S738" s="7">
        <v>0.28000000000000003</v>
      </c>
      <c r="T738" s="11">
        <f t="shared" si="11"/>
        <v>985.43</v>
      </c>
      <c r="U738" s="11">
        <v>1419.0192</v>
      </c>
    </row>
    <row r="739" spans="1:21" hidden="1" x14ac:dyDescent="0.25">
      <c r="A739" t="s">
        <v>2541</v>
      </c>
      <c r="B739" s="9">
        <v>45756</v>
      </c>
      <c r="C739">
        <v>4</v>
      </c>
      <c r="D739">
        <v>2025</v>
      </c>
      <c r="E739" t="s">
        <v>1292</v>
      </c>
      <c r="F739" t="str">
        <f>VLOOKUP(E739,Customer_Dim!A:F,4,TRUE)</f>
        <v>Female</v>
      </c>
      <c r="G739">
        <f>VLOOKUP(E739,Customer_Dim!A:F,3,TRUE)</f>
        <v>42</v>
      </c>
      <c r="H739" t="s">
        <v>1543</v>
      </c>
      <c r="I739" t="str">
        <f>VLOOKUP(H739,Product_Dim!A:C,2,TRUE)</f>
        <v>Face Foundation Kit</v>
      </c>
      <c r="J739" t="str">
        <f>VLOOKUP(H739,Product_Dim!A:C,3,TRUE)</f>
        <v>Beauty</v>
      </c>
      <c r="K739" t="str">
        <f>VLOOKUP(H739,Product_Dim!A:D,4,TRUE)</f>
        <v>Makeup</v>
      </c>
      <c r="L739" t="s">
        <v>1747</v>
      </c>
      <c r="M739" t="str">
        <f>VLOOKUP(L739,Store_Dim!A:E,2,TRUE)</f>
        <v>Mann-Austin</v>
      </c>
      <c r="N739" t="str">
        <f>VLOOKUP(L739,Store_Dim!A:E,3,TRUE)</f>
        <v>East</v>
      </c>
      <c r="O739" t="str">
        <f>VLOOKUP(L739,Store_Dim!A:E,4,TRUE)</f>
        <v>Vasquezborough</v>
      </c>
      <c r="P739" t="str">
        <f>VLOOKUP(L739,Store_Dim!A:E,5,TRUE)</f>
        <v>Online</v>
      </c>
      <c r="Q739" t="s">
        <v>1804</v>
      </c>
      <c r="R739">
        <v>2</v>
      </c>
      <c r="S739" s="7">
        <v>0.30000000000000004</v>
      </c>
      <c r="T739" s="11">
        <f t="shared" si="11"/>
        <v>492.50000000000006</v>
      </c>
      <c r="U739" s="11">
        <v>689.5</v>
      </c>
    </row>
    <row r="740" spans="1:21" x14ac:dyDescent="0.25">
      <c r="A740" t="s">
        <v>2542</v>
      </c>
      <c r="B740" s="9">
        <v>45657</v>
      </c>
      <c r="C740">
        <v>12</v>
      </c>
      <c r="D740">
        <v>2024</v>
      </c>
      <c r="E740" t="s">
        <v>1123</v>
      </c>
      <c r="F740" t="str">
        <f>VLOOKUP(E740,Customer_Dim!A:F,4,TRUE)</f>
        <v>Male</v>
      </c>
      <c r="G740">
        <f>VLOOKUP(E740,Customer_Dim!A:F,3,TRUE)</f>
        <v>58</v>
      </c>
      <c r="H740" t="s">
        <v>1618</v>
      </c>
      <c r="I740" t="str">
        <f>VLOOKUP(H740,Product_Dim!A:C,2,TRUE)</f>
        <v>Men's Winter Jacket</v>
      </c>
      <c r="J740" t="str">
        <f>VLOOKUP(H740,Product_Dim!A:C,3,TRUE)</f>
        <v>Clothing</v>
      </c>
      <c r="K740" t="str">
        <f>VLOOKUP(H740,Product_Dim!A:D,4,TRUE)</f>
        <v>Outerwear</v>
      </c>
      <c r="L740" t="s">
        <v>1770</v>
      </c>
      <c r="M740" t="str">
        <f>VLOOKUP(L740,Store_Dim!A:E,2,TRUE)</f>
        <v>Martinez, Adkins and Johnson</v>
      </c>
      <c r="N740" t="str">
        <f>VLOOKUP(L740,Store_Dim!A:E,3,TRUE)</f>
        <v>North</v>
      </c>
      <c r="O740" t="str">
        <f>VLOOKUP(L740,Store_Dim!A:E,4,TRUE)</f>
        <v>Danielmouth</v>
      </c>
      <c r="P740" t="str">
        <f>VLOOKUP(L740,Store_Dim!A:E,5,TRUE)</f>
        <v>Flagship</v>
      </c>
      <c r="Q740" t="s">
        <v>1804</v>
      </c>
      <c r="R740">
        <v>2</v>
      </c>
      <c r="S740" s="7">
        <v>0.28000000000000003</v>
      </c>
      <c r="T740" s="11">
        <f t="shared" si="11"/>
        <v>213.69</v>
      </c>
      <c r="U740" s="11">
        <v>307.71359999999999</v>
      </c>
    </row>
    <row r="741" spans="1:21" hidden="1" x14ac:dyDescent="0.25">
      <c r="A741" t="s">
        <v>2543</v>
      </c>
      <c r="B741" s="9">
        <v>45716</v>
      </c>
      <c r="C741">
        <v>2</v>
      </c>
      <c r="D741">
        <v>2025</v>
      </c>
      <c r="E741" t="s">
        <v>235</v>
      </c>
      <c r="F741" t="str">
        <f>VLOOKUP(E741,Customer_Dim!A:F,4,TRUE)</f>
        <v>Female</v>
      </c>
      <c r="G741">
        <f>VLOOKUP(E741,Customer_Dim!A:F,3,TRUE)</f>
        <v>21</v>
      </c>
      <c r="H741" t="s">
        <v>1566</v>
      </c>
      <c r="I741" t="str">
        <f>VLOOKUP(H741,Product_Dim!A:C,2,TRUE)</f>
        <v>Outdoor Sports Water Bottle</v>
      </c>
      <c r="J741" t="str">
        <f>VLOOKUP(H741,Product_Dim!A:C,3,TRUE)</f>
        <v>Sports</v>
      </c>
      <c r="K741" t="str">
        <f>VLOOKUP(H741,Product_Dim!A:D,4,TRUE)</f>
        <v>Accessories</v>
      </c>
      <c r="L741" t="s">
        <v>1760</v>
      </c>
      <c r="M741" t="str">
        <f>VLOOKUP(L741,Store_Dim!A:E,2,TRUE)</f>
        <v>Mann-Austin</v>
      </c>
      <c r="N741" t="str">
        <f>VLOOKUP(L741,Store_Dim!A:E,3,TRUE)</f>
        <v>East</v>
      </c>
      <c r="O741" t="str">
        <f>VLOOKUP(L741,Store_Dim!A:E,4,TRUE)</f>
        <v>Vasquezborough</v>
      </c>
      <c r="P741" t="str">
        <f>VLOOKUP(L741,Store_Dim!A:E,5,TRUE)</f>
        <v>Online</v>
      </c>
      <c r="Q741" t="s">
        <v>1804</v>
      </c>
      <c r="R741">
        <v>4</v>
      </c>
      <c r="S741" s="7">
        <v>7.999999999999996E-2</v>
      </c>
      <c r="T741" s="11">
        <f t="shared" si="11"/>
        <v>618.83000000000004</v>
      </c>
      <c r="U741" s="11">
        <v>2277.2944000000002</v>
      </c>
    </row>
    <row r="742" spans="1:21" x14ac:dyDescent="0.25">
      <c r="A742" t="s">
        <v>2544</v>
      </c>
      <c r="B742" s="9">
        <v>45313</v>
      </c>
      <c r="C742">
        <v>1</v>
      </c>
      <c r="D742">
        <v>2024</v>
      </c>
      <c r="E742" t="s">
        <v>327</v>
      </c>
      <c r="F742" t="str">
        <f>VLOOKUP(E742,Customer_Dim!A:F,4,TRUE)</f>
        <v>Female</v>
      </c>
      <c r="G742">
        <f>VLOOKUP(E742,Customer_Dim!A:F,3,TRUE)</f>
        <v>28</v>
      </c>
      <c r="H742" t="s">
        <v>1644</v>
      </c>
      <c r="I742" t="str">
        <f>VLOOKUP(H742,Product_Dim!A:C,2,TRUE)</f>
        <v>Men's Hair Styling Gel</v>
      </c>
      <c r="J742" t="str">
        <f>VLOOKUP(H742,Product_Dim!A:C,3,TRUE)</f>
        <v>Beauty</v>
      </c>
      <c r="K742" t="str">
        <f>VLOOKUP(H742,Product_Dim!A:D,4,TRUE)</f>
        <v>Haircare</v>
      </c>
      <c r="L742" t="s">
        <v>1770</v>
      </c>
      <c r="M742" t="str">
        <f>VLOOKUP(L742,Store_Dim!A:E,2,TRUE)</f>
        <v>Martinez, Adkins and Johnson</v>
      </c>
      <c r="N742" t="str">
        <f>VLOOKUP(L742,Store_Dim!A:E,3,TRUE)</f>
        <v>North</v>
      </c>
      <c r="O742" t="str">
        <f>VLOOKUP(L742,Store_Dim!A:E,4,TRUE)</f>
        <v>Danielmouth</v>
      </c>
      <c r="P742" t="str">
        <f>VLOOKUP(L742,Store_Dim!A:E,5,TRUE)</f>
        <v>Flagship</v>
      </c>
      <c r="Q742" t="s">
        <v>1804</v>
      </c>
      <c r="R742">
        <v>2</v>
      </c>
      <c r="S742" s="7">
        <v>0.16000000000000003</v>
      </c>
      <c r="T742" s="11">
        <f t="shared" si="11"/>
        <v>81.160000000000011</v>
      </c>
      <c r="U742" s="11">
        <v>136.34880000000001</v>
      </c>
    </row>
    <row r="743" spans="1:21" x14ac:dyDescent="0.25">
      <c r="A743" t="s">
        <v>2545</v>
      </c>
      <c r="B743" s="9">
        <v>45372</v>
      </c>
      <c r="C743">
        <v>3</v>
      </c>
      <c r="D743">
        <v>2024</v>
      </c>
      <c r="E743" t="s">
        <v>17</v>
      </c>
      <c r="F743" t="str">
        <f>VLOOKUP(E743,Customer_Dim!A:F,4,TRUE)</f>
        <v>Female</v>
      </c>
      <c r="G743">
        <f>VLOOKUP(E743,Customer_Dim!A:F,3,TRUE)</f>
        <v>29</v>
      </c>
      <c r="H743" t="s">
        <v>1698</v>
      </c>
      <c r="I743" t="str">
        <f>VLOOKUP(H743,Product_Dim!A:C,2,TRUE)</f>
        <v>Kitchen Cutting Board</v>
      </c>
      <c r="J743" t="str">
        <f>VLOOKUP(H743,Product_Dim!A:C,3,TRUE)</f>
        <v>Home</v>
      </c>
      <c r="K743" t="str">
        <f>VLOOKUP(H743,Product_Dim!A:D,4,TRUE)</f>
        <v>Kitchen</v>
      </c>
      <c r="L743" t="s">
        <v>1764</v>
      </c>
      <c r="M743" t="str">
        <f>VLOOKUP(L743,Store_Dim!A:E,2,TRUE)</f>
        <v>Mann-Austin</v>
      </c>
      <c r="N743" t="str">
        <f>VLOOKUP(L743,Store_Dim!A:E,3,TRUE)</f>
        <v>East</v>
      </c>
      <c r="O743" t="str">
        <f>VLOOKUP(L743,Store_Dim!A:E,4,TRUE)</f>
        <v>Vasquezborough</v>
      </c>
      <c r="P743" t="str">
        <f>VLOOKUP(L743,Store_Dim!A:E,5,TRUE)</f>
        <v>Online</v>
      </c>
      <c r="Q743" t="s">
        <v>1802</v>
      </c>
      <c r="R743">
        <v>1</v>
      </c>
      <c r="S743" s="7">
        <v>8.9999999999999969E-2</v>
      </c>
      <c r="T743" s="11">
        <f t="shared" si="11"/>
        <v>431.69</v>
      </c>
      <c r="U743" s="11">
        <v>392.83789999999999</v>
      </c>
    </row>
    <row r="744" spans="1:21" x14ac:dyDescent="0.25">
      <c r="A744" t="s">
        <v>2546</v>
      </c>
      <c r="B744" s="9">
        <v>45648</v>
      </c>
      <c r="C744">
        <v>12</v>
      </c>
      <c r="D744">
        <v>2024</v>
      </c>
      <c r="E744" t="s">
        <v>1243</v>
      </c>
      <c r="F744" t="str">
        <f>VLOOKUP(E744,Customer_Dim!A:F,4,TRUE)</f>
        <v>Female</v>
      </c>
      <c r="G744">
        <f>VLOOKUP(E744,Customer_Dim!A:F,3,TRUE)</f>
        <v>18</v>
      </c>
      <c r="H744" t="s">
        <v>1562</v>
      </c>
      <c r="I744" t="str">
        <f>VLOOKUP(H744,Product_Dim!A:C,2,TRUE)</f>
        <v>Women's Denim Jeans</v>
      </c>
      <c r="J744" t="str">
        <f>VLOOKUP(H744,Product_Dim!A:C,3,TRUE)</f>
        <v>Clothing</v>
      </c>
      <c r="K744" t="str">
        <f>VLOOKUP(H744,Product_Dim!A:D,4,TRUE)</f>
        <v>Bottoms</v>
      </c>
      <c r="L744" t="s">
        <v>1751</v>
      </c>
      <c r="M744" t="str">
        <f>VLOOKUP(L744,Store_Dim!A:E,2,TRUE)</f>
        <v>Mann-Austin</v>
      </c>
      <c r="N744" t="str">
        <f>VLOOKUP(L744,Store_Dim!A:E,3,TRUE)</f>
        <v>East</v>
      </c>
      <c r="O744" t="str">
        <f>VLOOKUP(L744,Store_Dim!A:E,4,TRUE)</f>
        <v>Vasquezborough</v>
      </c>
      <c r="P744" t="str">
        <f>VLOOKUP(L744,Store_Dim!A:E,5,TRUE)</f>
        <v>Online</v>
      </c>
      <c r="Q744" t="s">
        <v>1804</v>
      </c>
      <c r="R744">
        <v>3</v>
      </c>
      <c r="S744" s="7">
        <v>0.29000000000000004</v>
      </c>
      <c r="T744" s="11">
        <f t="shared" si="11"/>
        <v>438.64999999999992</v>
      </c>
      <c r="U744" s="11">
        <v>934.32449999999983</v>
      </c>
    </row>
    <row r="745" spans="1:21" x14ac:dyDescent="0.25">
      <c r="A745" t="s">
        <v>2547</v>
      </c>
      <c r="B745" s="9">
        <v>45384</v>
      </c>
      <c r="C745">
        <v>4</v>
      </c>
      <c r="D745">
        <v>2024</v>
      </c>
      <c r="E745" t="s">
        <v>562</v>
      </c>
      <c r="F745" t="str">
        <f>VLOOKUP(E745,Customer_Dim!A:F,4,TRUE)</f>
        <v>Female</v>
      </c>
      <c r="G745">
        <f>VLOOKUP(E745,Customer_Dim!A:F,3,TRUE)</f>
        <v>41</v>
      </c>
      <c r="H745" t="s">
        <v>1684</v>
      </c>
      <c r="I745" t="str">
        <f>VLOOKUP(H745,Product_Dim!A:C,2,TRUE)</f>
        <v>Decorative Lamp Shade</v>
      </c>
      <c r="J745" t="str">
        <f>VLOOKUP(H745,Product_Dim!A:C,3,TRUE)</f>
        <v>Home</v>
      </c>
      <c r="K745" t="str">
        <f>VLOOKUP(H745,Product_Dim!A:D,4,TRUE)</f>
        <v>Lighting</v>
      </c>
      <c r="L745" t="s">
        <v>1744</v>
      </c>
      <c r="M745" t="str">
        <f>VLOOKUP(L745,Store_Dim!A:E,2,TRUE)</f>
        <v>Mann-Austin</v>
      </c>
      <c r="N745" t="str">
        <f>VLOOKUP(L745,Store_Dim!A:E,3,TRUE)</f>
        <v>East</v>
      </c>
      <c r="O745" t="str">
        <f>VLOOKUP(L745,Store_Dim!A:E,4,TRUE)</f>
        <v>Vasquezborough</v>
      </c>
      <c r="P745" t="str">
        <f>VLOOKUP(L745,Store_Dim!A:E,5,TRUE)</f>
        <v>Online</v>
      </c>
      <c r="Q745" t="s">
        <v>1802</v>
      </c>
      <c r="R745">
        <v>3</v>
      </c>
      <c r="S745" s="7">
        <v>0.26</v>
      </c>
      <c r="T745" s="11">
        <f t="shared" si="11"/>
        <v>339.41</v>
      </c>
      <c r="U745" s="11">
        <v>753.49019999999996</v>
      </c>
    </row>
    <row r="746" spans="1:21" hidden="1" x14ac:dyDescent="0.25">
      <c r="A746" t="s">
        <v>2548</v>
      </c>
      <c r="B746" s="9">
        <v>45687</v>
      </c>
      <c r="C746">
        <v>1</v>
      </c>
      <c r="D746">
        <v>2025</v>
      </c>
      <c r="E746" t="s">
        <v>1430</v>
      </c>
      <c r="F746" t="str">
        <f>VLOOKUP(E746,Customer_Dim!A:F,4,TRUE)</f>
        <v>Female</v>
      </c>
      <c r="G746">
        <f>VLOOKUP(E746,Customer_Dim!A:F,3,TRUE)</f>
        <v>21</v>
      </c>
      <c r="H746" t="s">
        <v>1684</v>
      </c>
      <c r="I746" t="str">
        <f>VLOOKUP(H746,Product_Dim!A:C,2,TRUE)</f>
        <v>Decorative Lamp Shade</v>
      </c>
      <c r="J746" t="str">
        <f>VLOOKUP(H746,Product_Dim!A:C,3,TRUE)</f>
        <v>Home</v>
      </c>
      <c r="K746" t="str">
        <f>VLOOKUP(H746,Product_Dim!A:D,4,TRUE)</f>
        <v>Lighting</v>
      </c>
      <c r="L746" t="s">
        <v>1764</v>
      </c>
      <c r="M746" t="str">
        <f>VLOOKUP(L746,Store_Dim!A:E,2,TRUE)</f>
        <v>Mann-Austin</v>
      </c>
      <c r="N746" t="str">
        <f>VLOOKUP(L746,Store_Dim!A:E,3,TRUE)</f>
        <v>East</v>
      </c>
      <c r="O746" t="str">
        <f>VLOOKUP(L746,Store_Dim!A:E,4,TRUE)</f>
        <v>Vasquezborough</v>
      </c>
      <c r="P746" t="str">
        <f>VLOOKUP(L746,Store_Dim!A:E,5,TRUE)</f>
        <v>Online</v>
      </c>
      <c r="Q746" t="s">
        <v>1807</v>
      </c>
      <c r="R746">
        <v>4</v>
      </c>
      <c r="S746" s="7">
        <v>0.20999999999999996</v>
      </c>
      <c r="T746" s="11">
        <f t="shared" si="11"/>
        <v>848.46999999999991</v>
      </c>
      <c r="U746" s="11">
        <v>2681.1651999999999</v>
      </c>
    </row>
    <row r="747" spans="1:21" hidden="1" x14ac:dyDescent="0.25">
      <c r="A747" t="s">
        <v>2549</v>
      </c>
      <c r="B747" s="9">
        <v>45747</v>
      </c>
      <c r="C747">
        <v>3</v>
      </c>
      <c r="D747">
        <v>2025</v>
      </c>
      <c r="E747" t="s">
        <v>622</v>
      </c>
      <c r="F747" t="str">
        <f>VLOOKUP(E747,Customer_Dim!A:F,4,TRUE)</f>
        <v>Male</v>
      </c>
      <c r="G747">
        <f>VLOOKUP(E747,Customer_Dim!A:F,3,TRUE)</f>
        <v>26</v>
      </c>
      <c r="H747" t="s">
        <v>1660</v>
      </c>
      <c r="I747" t="str">
        <f>VLOOKUP(H747,Product_Dim!A:C,2,TRUE)</f>
        <v>Smart LED Light Strip</v>
      </c>
      <c r="J747" t="str">
        <f>VLOOKUP(H747,Product_Dim!A:C,3,TRUE)</f>
        <v>Electronics</v>
      </c>
      <c r="K747" t="str">
        <f>VLOOKUP(H747,Product_Dim!A:D,4,TRUE)</f>
        <v>Accessories</v>
      </c>
      <c r="L747" t="s">
        <v>1760</v>
      </c>
      <c r="M747" t="str">
        <f>VLOOKUP(L747,Store_Dim!A:E,2,TRUE)</f>
        <v>Mann-Austin</v>
      </c>
      <c r="N747" t="str">
        <f>VLOOKUP(L747,Store_Dim!A:E,3,TRUE)</f>
        <v>East</v>
      </c>
      <c r="O747" t="str">
        <f>VLOOKUP(L747,Store_Dim!A:E,4,TRUE)</f>
        <v>Vasquezborough</v>
      </c>
      <c r="P747" t="str">
        <f>VLOOKUP(L747,Store_Dim!A:E,5,TRUE)</f>
        <v>Online</v>
      </c>
      <c r="Q747" t="s">
        <v>1804</v>
      </c>
      <c r="R747">
        <v>1</v>
      </c>
      <c r="S747" s="7">
        <v>7.9999999999999849E-2</v>
      </c>
      <c r="T747" s="11">
        <f t="shared" si="11"/>
        <v>664.87</v>
      </c>
      <c r="U747" s="11">
        <v>611.68040000000008</v>
      </c>
    </row>
    <row r="748" spans="1:21" hidden="1" x14ac:dyDescent="0.25">
      <c r="A748" t="s">
        <v>2550</v>
      </c>
      <c r="B748" s="9">
        <v>45687</v>
      </c>
      <c r="C748">
        <v>1</v>
      </c>
      <c r="D748">
        <v>2025</v>
      </c>
      <c r="E748" t="s">
        <v>345</v>
      </c>
      <c r="F748" t="str">
        <f>VLOOKUP(E748,Customer_Dim!A:F,4,TRUE)</f>
        <v>Male</v>
      </c>
      <c r="G748">
        <f>VLOOKUP(E748,Customer_Dim!A:F,3,TRUE)</f>
        <v>35</v>
      </c>
      <c r="H748" t="s">
        <v>1574</v>
      </c>
      <c r="I748" t="str">
        <f>VLOOKUP(H748,Product_Dim!A:C,2,TRUE)</f>
        <v>Foldable Camping Chair</v>
      </c>
      <c r="J748" t="str">
        <f>VLOOKUP(H748,Product_Dim!A:C,3,TRUE)</f>
        <v>Sports</v>
      </c>
      <c r="K748" t="str">
        <f>VLOOKUP(H748,Product_Dim!A:D,4,TRUE)</f>
        <v>Outdoor</v>
      </c>
      <c r="L748" t="s">
        <v>1757</v>
      </c>
      <c r="M748" t="str">
        <f>VLOOKUP(L748,Store_Dim!A:E,2,TRUE)</f>
        <v>Mann-Austin</v>
      </c>
      <c r="N748" t="str">
        <f>VLOOKUP(L748,Store_Dim!A:E,3,TRUE)</f>
        <v>East</v>
      </c>
      <c r="O748" t="str">
        <f>VLOOKUP(L748,Store_Dim!A:E,4,TRUE)</f>
        <v>Vasquezborough</v>
      </c>
      <c r="P748" t="str">
        <f>VLOOKUP(L748,Store_Dim!A:E,5,TRUE)</f>
        <v>Online</v>
      </c>
      <c r="Q748" t="s">
        <v>1804</v>
      </c>
      <c r="R748">
        <v>1</v>
      </c>
      <c r="S748" s="7">
        <v>0.22999999999999998</v>
      </c>
      <c r="T748" s="11">
        <f t="shared" si="11"/>
        <v>412.11</v>
      </c>
      <c r="U748" s="11">
        <v>317.32470000000001</v>
      </c>
    </row>
    <row r="749" spans="1:21" hidden="1" x14ac:dyDescent="0.25">
      <c r="A749" t="s">
        <v>2551</v>
      </c>
      <c r="B749" s="9">
        <v>45916</v>
      </c>
      <c r="C749">
        <v>9</v>
      </c>
      <c r="D749">
        <v>2025</v>
      </c>
      <c r="E749" t="s">
        <v>414</v>
      </c>
      <c r="F749" t="str">
        <f>VLOOKUP(E749,Customer_Dim!A:F,4,TRUE)</f>
        <v>Male</v>
      </c>
      <c r="G749">
        <f>VLOOKUP(E749,Customer_Dim!A:F,3,TRUE)</f>
        <v>50</v>
      </c>
      <c r="H749" t="s">
        <v>1714</v>
      </c>
      <c r="I749" t="str">
        <f>VLOOKUP(H749,Product_Dim!A:C,2,TRUE)</f>
        <v>Vitamin E Body Lotion</v>
      </c>
      <c r="J749" t="str">
        <f>VLOOKUP(H749,Product_Dim!A:C,3,TRUE)</f>
        <v>Beauty</v>
      </c>
      <c r="K749" t="str">
        <f>VLOOKUP(H749,Product_Dim!A:D,4,TRUE)</f>
        <v>Skincare</v>
      </c>
      <c r="L749" t="s">
        <v>1735</v>
      </c>
      <c r="M749" t="str">
        <f>VLOOKUP(L749,Store_Dim!A:E,2,TRUE)</f>
        <v>Martinez, Adkins and Johnson</v>
      </c>
      <c r="N749" t="str">
        <f>VLOOKUP(L749,Store_Dim!A:E,3,TRUE)</f>
        <v>North</v>
      </c>
      <c r="O749" t="str">
        <f>VLOOKUP(L749,Store_Dim!A:E,4,TRUE)</f>
        <v>Danielmouth</v>
      </c>
      <c r="P749" t="str">
        <f>VLOOKUP(L749,Store_Dim!A:E,5,TRUE)</f>
        <v>Flagship</v>
      </c>
      <c r="Q749" t="s">
        <v>1807</v>
      </c>
      <c r="R749">
        <v>1</v>
      </c>
      <c r="S749" s="7">
        <v>5.0000000000000044E-2</v>
      </c>
      <c r="T749" s="11">
        <f t="shared" si="11"/>
        <v>126.09</v>
      </c>
      <c r="U749" s="11">
        <v>119.7855</v>
      </c>
    </row>
    <row r="750" spans="1:21" hidden="1" x14ac:dyDescent="0.25">
      <c r="A750" t="s">
        <v>2552</v>
      </c>
      <c r="B750" s="9">
        <v>45917</v>
      </c>
      <c r="C750">
        <v>9</v>
      </c>
      <c r="D750">
        <v>2025</v>
      </c>
      <c r="E750" t="s">
        <v>639</v>
      </c>
      <c r="F750" t="str">
        <f>VLOOKUP(E750,Customer_Dim!A:F,4,TRUE)</f>
        <v>Male</v>
      </c>
      <c r="G750">
        <f>VLOOKUP(E750,Customer_Dim!A:F,3,TRUE)</f>
        <v>54</v>
      </c>
      <c r="H750" t="s">
        <v>1660</v>
      </c>
      <c r="I750" t="str">
        <f>VLOOKUP(H750,Product_Dim!A:C,2,TRUE)</f>
        <v>Smart LED Light Strip</v>
      </c>
      <c r="J750" t="str">
        <f>VLOOKUP(H750,Product_Dim!A:C,3,TRUE)</f>
        <v>Electronics</v>
      </c>
      <c r="K750" t="str">
        <f>VLOOKUP(H750,Product_Dim!A:D,4,TRUE)</f>
        <v>Accessories</v>
      </c>
      <c r="L750" t="s">
        <v>1767</v>
      </c>
      <c r="M750" t="str">
        <f>VLOOKUP(L750,Store_Dim!A:E,2,TRUE)</f>
        <v>Martinez, Adkins and Johnson</v>
      </c>
      <c r="N750" t="str">
        <f>VLOOKUP(L750,Store_Dim!A:E,3,TRUE)</f>
        <v>North</v>
      </c>
      <c r="O750" t="str">
        <f>VLOOKUP(L750,Store_Dim!A:E,4,TRUE)</f>
        <v>Danielmouth</v>
      </c>
      <c r="P750" t="str">
        <f>VLOOKUP(L750,Store_Dim!A:E,5,TRUE)</f>
        <v>Flagship</v>
      </c>
      <c r="Q750" t="s">
        <v>1807</v>
      </c>
      <c r="R750">
        <v>4</v>
      </c>
      <c r="S750" s="7">
        <v>0.18999999999999995</v>
      </c>
      <c r="T750" s="11">
        <f t="shared" si="11"/>
        <v>602.39</v>
      </c>
      <c r="U750" s="11">
        <v>1951.7436</v>
      </c>
    </row>
    <row r="751" spans="1:21" hidden="1" x14ac:dyDescent="0.25">
      <c r="A751" t="s">
        <v>2553</v>
      </c>
      <c r="B751" s="9">
        <v>45941</v>
      </c>
      <c r="C751">
        <v>10</v>
      </c>
      <c r="D751">
        <v>2025</v>
      </c>
      <c r="E751" t="s">
        <v>1009</v>
      </c>
      <c r="F751" t="str">
        <f>VLOOKUP(E751,Customer_Dim!A:F,4,TRUE)</f>
        <v>Male</v>
      </c>
      <c r="G751">
        <f>VLOOKUP(E751,Customer_Dim!A:F,3,TRUE)</f>
        <v>60</v>
      </c>
      <c r="H751" t="s">
        <v>1690</v>
      </c>
      <c r="I751" t="str">
        <f>VLOOKUP(H751,Product_Dim!A:C,2,TRUE)</f>
        <v>Fitness Resistance Bands</v>
      </c>
      <c r="J751" t="str">
        <f>VLOOKUP(H751,Product_Dim!A:C,3,TRUE)</f>
        <v>Sports</v>
      </c>
      <c r="K751" t="str">
        <f>VLOOKUP(H751,Product_Dim!A:D,4,TRUE)</f>
        <v>Fitness</v>
      </c>
      <c r="L751" t="s">
        <v>1744</v>
      </c>
      <c r="M751" t="str">
        <f>VLOOKUP(L751,Store_Dim!A:E,2,TRUE)</f>
        <v>Mann-Austin</v>
      </c>
      <c r="N751" t="str">
        <f>VLOOKUP(L751,Store_Dim!A:E,3,TRUE)</f>
        <v>East</v>
      </c>
      <c r="O751" t="str">
        <f>VLOOKUP(L751,Store_Dim!A:E,4,TRUE)</f>
        <v>Vasquezborough</v>
      </c>
      <c r="P751" t="str">
        <f>VLOOKUP(L751,Store_Dim!A:E,5,TRUE)</f>
        <v>Online</v>
      </c>
      <c r="Q751" t="s">
        <v>1807</v>
      </c>
      <c r="R751">
        <v>3</v>
      </c>
      <c r="S751" s="7">
        <v>2.0000000000000018E-2</v>
      </c>
      <c r="T751" s="11">
        <f t="shared" si="11"/>
        <v>447.69</v>
      </c>
      <c r="U751" s="11">
        <v>1316.2085999999999</v>
      </c>
    </row>
    <row r="752" spans="1:21" hidden="1" x14ac:dyDescent="0.25">
      <c r="A752" t="s">
        <v>2554</v>
      </c>
      <c r="B752" s="9">
        <v>45778</v>
      </c>
      <c r="C752">
        <v>5</v>
      </c>
      <c r="D752">
        <v>2025</v>
      </c>
      <c r="E752" t="s">
        <v>785</v>
      </c>
      <c r="F752" t="str">
        <f>VLOOKUP(E752,Customer_Dim!A:F,4,TRUE)</f>
        <v>Male</v>
      </c>
      <c r="G752">
        <f>VLOOKUP(E752,Customer_Dim!A:F,3,TRUE)</f>
        <v>19</v>
      </c>
      <c r="H752" t="s">
        <v>1594</v>
      </c>
      <c r="I752" t="str">
        <f>VLOOKUP(H752,Product_Dim!A:C,2,TRUE)</f>
        <v>Gaming Mechanical Keyboard</v>
      </c>
      <c r="J752" t="str">
        <f>VLOOKUP(H752,Product_Dim!A:C,3,TRUE)</f>
        <v>Electronics</v>
      </c>
      <c r="K752" t="str">
        <f>VLOOKUP(H752,Product_Dim!A:D,4,TRUE)</f>
        <v>Computer</v>
      </c>
      <c r="L752" t="s">
        <v>1744</v>
      </c>
      <c r="M752" t="str">
        <f>VLOOKUP(L752,Store_Dim!A:E,2,TRUE)</f>
        <v>Mann-Austin</v>
      </c>
      <c r="N752" t="str">
        <f>VLOOKUP(L752,Store_Dim!A:E,3,TRUE)</f>
        <v>East</v>
      </c>
      <c r="O752" t="str">
        <f>VLOOKUP(L752,Store_Dim!A:E,4,TRUE)</f>
        <v>Vasquezborough</v>
      </c>
      <c r="P752" t="str">
        <f>VLOOKUP(L752,Store_Dim!A:E,5,TRUE)</f>
        <v>Online</v>
      </c>
      <c r="Q752" t="s">
        <v>1807</v>
      </c>
      <c r="R752">
        <v>3</v>
      </c>
      <c r="S752" s="7">
        <v>4.0000000000000147E-2</v>
      </c>
      <c r="T752" s="11">
        <f t="shared" si="11"/>
        <v>35.160000000000011</v>
      </c>
      <c r="U752" s="11">
        <v>101.26080000000002</v>
      </c>
    </row>
    <row r="753" spans="1:21" hidden="1" x14ac:dyDescent="0.25">
      <c r="A753" t="s">
        <v>2555</v>
      </c>
      <c r="B753" s="9">
        <v>45740</v>
      </c>
      <c r="C753">
        <v>3</v>
      </c>
      <c r="D753">
        <v>2025</v>
      </c>
      <c r="E753" t="s">
        <v>1024</v>
      </c>
      <c r="F753" t="str">
        <f>VLOOKUP(E753,Customer_Dim!A:F,4,TRUE)</f>
        <v>Male</v>
      </c>
      <c r="G753">
        <f>VLOOKUP(E753,Customer_Dim!A:F,3,TRUE)</f>
        <v>54</v>
      </c>
      <c r="H753" t="s">
        <v>1670</v>
      </c>
      <c r="I753" t="str">
        <f>VLOOKUP(H753,Product_Dim!A:C,2,TRUE)</f>
        <v>Professional Jump Rope</v>
      </c>
      <c r="J753" t="str">
        <f>VLOOKUP(H753,Product_Dim!A:C,3,TRUE)</f>
        <v>Sports</v>
      </c>
      <c r="K753" t="str">
        <f>VLOOKUP(H753,Product_Dim!A:D,4,TRUE)</f>
        <v>Fitness</v>
      </c>
      <c r="L753" t="s">
        <v>1770</v>
      </c>
      <c r="M753" t="str">
        <f>VLOOKUP(L753,Store_Dim!A:E,2,TRUE)</f>
        <v>Martinez, Adkins and Johnson</v>
      </c>
      <c r="N753" t="str">
        <f>VLOOKUP(L753,Store_Dim!A:E,3,TRUE)</f>
        <v>North</v>
      </c>
      <c r="O753" t="str">
        <f>VLOOKUP(L753,Store_Dim!A:E,4,TRUE)</f>
        <v>Danielmouth</v>
      </c>
      <c r="P753" t="str">
        <f>VLOOKUP(L753,Store_Dim!A:E,5,TRUE)</f>
        <v>Flagship</v>
      </c>
      <c r="Q753" t="s">
        <v>1807</v>
      </c>
      <c r="R753">
        <v>2</v>
      </c>
      <c r="S753" s="7">
        <v>0.17999999999999994</v>
      </c>
      <c r="T753" s="11">
        <f t="shared" si="11"/>
        <v>838.59</v>
      </c>
      <c r="U753" s="11">
        <v>1375.2876000000001</v>
      </c>
    </row>
    <row r="754" spans="1:21" x14ac:dyDescent="0.25">
      <c r="A754" t="s">
        <v>2556</v>
      </c>
      <c r="B754" s="9">
        <v>45598</v>
      </c>
      <c r="C754">
        <v>11</v>
      </c>
      <c r="D754">
        <v>2024</v>
      </c>
      <c r="E754" t="s">
        <v>313</v>
      </c>
      <c r="F754" t="str">
        <f>VLOOKUP(E754,Customer_Dim!A:F,4,TRUE)</f>
        <v>Male</v>
      </c>
      <c r="G754">
        <f>VLOOKUP(E754,Customer_Dim!A:F,3,TRUE)</f>
        <v>43</v>
      </c>
      <c r="H754" t="s">
        <v>1644</v>
      </c>
      <c r="I754" t="str">
        <f>VLOOKUP(H754,Product_Dim!A:C,2,TRUE)</f>
        <v>Men's Hair Styling Gel</v>
      </c>
      <c r="J754" t="str">
        <f>VLOOKUP(H754,Product_Dim!A:C,3,TRUE)</f>
        <v>Beauty</v>
      </c>
      <c r="K754" t="str">
        <f>VLOOKUP(H754,Product_Dim!A:D,4,TRUE)</f>
        <v>Haircare</v>
      </c>
      <c r="L754" t="s">
        <v>1754</v>
      </c>
      <c r="M754" t="str">
        <f>VLOOKUP(L754,Store_Dim!A:E,2,TRUE)</f>
        <v>Mann-Austin</v>
      </c>
      <c r="N754" t="str">
        <f>VLOOKUP(L754,Store_Dim!A:E,3,TRUE)</f>
        <v>East</v>
      </c>
      <c r="O754" t="str">
        <f>VLOOKUP(L754,Store_Dim!A:E,4,TRUE)</f>
        <v>Vasquezborough</v>
      </c>
      <c r="P754" t="str">
        <f>VLOOKUP(L754,Store_Dim!A:E,5,TRUE)</f>
        <v>Online</v>
      </c>
      <c r="Q754" t="s">
        <v>1804</v>
      </c>
      <c r="R754">
        <v>4</v>
      </c>
      <c r="S754" s="7">
        <v>0.26</v>
      </c>
      <c r="T754" s="11">
        <f t="shared" si="11"/>
        <v>867.94</v>
      </c>
      <c r="U754" s="11">
        <v>2569.1024000000002</v>
      </c>
    </row>
    <row r="755" spans="1:21" x14ac:dyDescent="0.25">
      <c r="A755" t="s">
        <v>2557</v>
      </c>
      <c r="B755" s="9">
        <v>45591</v>
      </c>
      <c r="C755">
        <v>10</v>
      </c>
      <c r="D755">
        <v>2024</v>
      </c>
      <c r="E755" t="s">
        <v>634</v>
      </c>
      <c r="F755" t="str">
        <f>VLOOKUP(E755,Customer_Dim!A:F,4,TRUE)</f>
        <v>Female</v>
      </c>
      <c r="G755">
        <f>VLOOKUP(E755,Customer_Dim!A:F,3,TRUE)</f>
        <v>18</v>
      </c>
      <c r="H755" t="s">
        <v>1604</v>
      </c>
      <c r="I755" t="str">
        <f>VLOOKUP(H755,Product_Dim!A:C,2,TRUE)</f>
        <v>Portable Power Bank</v>
      </c>
      <c r="J755" t="str">
        <f>VLOOKUP(H755,Product_Dim!A:C,3,TRUE)</f>
        <v>Electronics</v>
      </c>
      <c r="K755" t="str">
        <f>VLOOKUP(H755,Product_Dim!A:D,4,TRUE)</f>
        <v>Mobile</v>
      </c>
      <c r="L755" t="s">
        <v>1785</v>
      </c>
      <c r="M755" t="str">
        <f>VLOOKUP(L755,Store_Dim!A:E,2,TRUE)</f>
        <v>Holloway Ltd</v>
      </c>
      <c r="N755" t="str">
        <f>VLOOKUP(L755,Store_Dim!A:E,3,TRUE)</f>
        <v>North</v>
      </c>
      <c r="O755" t="str">
        <f>VLOOKUP(L755,Store_Dim!A:E,4,TRUE)</f>
        <v>Bensonhaven</v>
      </c>
      <c r="P755" t="str">
        <f>VLOOKUP(L755,Store_Dim!A:E,5,TRUE)</f>
        <v>Flagship</v>
      </c>
      <c r="Q755" t="s">
        <v>1802</v>
      </c>
      <c r="R755">
        <v>1</v>
      </c>
      <c r="S755" s="7">
        <v>0.25</v>
      </c>
      <c r="T755" s="11">
        <f t="shared" si="11"/>
        <v>623.88</v>
      </c>
      <c r="U755" s="11">
        <v>467.90999999999997</v>
      </c>
    </row>
    <row r="756" spans="1:21" x14ac:dyDescent="0.25">
      <c r="A756" t="s">
        <v>2558</v>
      </c>
      <c r="B756" s="9">
        <v>45546</v>
      </c>
      <c r="C756">
        <v>9</v>
      </c>
      <c r="D756">
        <v>2024</v>
      </c>
      <c r="E756" t="s">
        <v>576</v>
      </c>
      <c r="F756" t="str">
        <f>VLOOKUP(E756,Customer_Dim!A:F,4,TRUE)</f>
        <v>Male</v>
      </c>
      <c r="G756">
        <f>VLOOKUP(E756,Customer_Dim!A:F,3,TRUE)</f>
        <v>55</v>
      </c>
      <c r="H756" t="s">
        <v>1610</v>
      </c>
      <c r="I756" t="str">
        <f>VLOOKUP(H756,Product_Dim!A:C,2,TRUE)</f>
        <v>Smart Home WiFi Camera</v>
      </c>
      <c r="J756" t="str">
        <f>VLOOKUP(H756,Product_Dim!A:C,3,TRUE)</f>
        <v>Electronics</v>
      </c>
      <c r="K756" t="str">
        <f>VLOOKUP(H756,Product_Dim!A:D,4,TRUE)</f>
        <v>Accessories</v>
      </c>
      <c r="L756" t="s">
        <v>1777</v>
      </c>
      <c r="M756" t="str">
        <f>VLOOKUP(L756,Store_Dim!A:E,2,TRUE)</f>
        <v>Mcdonald Inc</v>
      </c>
      <c r="N756" t="str">
        <f>VLOOKUP(L756,Store_Dim!A:E,3,TRUE)</f>
        <v>South</v>
      </c>
      <c r="O756" t="str">
        <f>VLOOKUP(L756,Store_Dim!A:E,4,TRUE)</f>
        <v>Christopherland</v>
      </c>
      <c r="P756" t="str">
        <f>VLOOKUP(L756,Store_Dim!A:E,5,TRUE)</f>
        <v>Outlet</v>
      </c>
      <c r="Q756" t="s">
        <v>1804</v>
      </c>
      <c r="R756">
        <v>2</v>
      </c>
      <c r="S756" s="7">
        <v>0.12</v>
      </c>
      <c r="T756" s="11">
        <f t="shared" si="11"/>
        <v>567.95000000000005</v>
      </c>
      <c r="U756" s="11">
        <v>999.5920000000001</v>
      </c>
    </row>
    <row r="757" spans="1:21" x14ac:dyDescent="0.25">
      <c r="A757" t="s">
        <v>2559</v>
      </c>
      <c r="B757" s="9">
        <v>45483</v>
      </c>
      <c r="C757">
        <v>7</v>
      </c>
      <c r="D757">
        <v>2024</v>
      </c>
      <c r="E757" t="s">
        <v>1004</v>
      </c>
      <c r="F757" t="str">
        <f>VLOOKUP(E757,Customer_Dim!A:F,4,TRUE)</f>
        <v>Female</v>
      </c>
      <c r="G757">
        <f>VLOOKUP(E757,Customer_Dim!A:F,3,TRUE)</f>
        <v>64</v>
      </c>
      <c r="H757" t="s">
        <v>1588</v>
      </c>
      <c r="I757" t="str">
        <f>VLOOKUP(H757,Product_Dim!A:C,2,TRUE)</f>
        <v>Basketball</v>
      </c>
      <c r="J757" t="str">
        <f>VLOOKUP(H757,Product_Dim!A:C,3,TRUE)</f>
        <v>Sports</v>
      </c>
      <c r="K757" t="str">
        <f>VLOOKUP(H757,Product_Dim!A:D,4,TRUE)</f>
        <v>Team Sports</v>
      </c>
      <c r="L757" t="s">
        <v>1788</v>
      </c>
      <c r="M757" t="str">
        <f>VLOOKUP(L757,Store_Dim!A:E,2,TRUE)</f>
        <v>Guerrero-Schmitt</v>
      </c>
      <c r="N757" t="str">
        <f>VLOOKUP(L757,Store_Dim!A:E,3,TRUE)</f>
        <v>East</v>
      </c>
      <c r="O757" t="str">
        <f>VLOOKUP(L757,Store_Dim!A:E,4,TRUE)</f>
        <v>East Stevechester</v>
      </c>
      <c r="P757" t="str">
        <f>VLOOKUP(L757,Store_Dim!A:E,5,TRUE)</f>
        <v>Flagship</v>
      </c>
      <c r="Q757" t="s">
        <v>1802</v>
      </c>
      <c r="R757">
        <v>2</v>
      </c>
      <c r="S757" s="7">
        <v>0.18999999999999995</v>
      </c>
      <c r="T757" s="11">
        <f t="shared" si="11"/>
        <v>671.68999999999994</v>
      </c>
      <c r="U757" s="11">
        <v>1088.1378</v>
      </c>
    </row>
    <row r="758" spans="1:21" hidden="1" x14ac:dyDescent="0.25">
      <c r="A758" t="s">
        <v>2560</v>
      </c>
      <c r="B758" s="9">
        <v>45786</v>
      </c>
      <c r="C758">
        <v>5</v>
      </c>
      <c r="D758">
        <v>2025</v>
      </c>
      <c r="E758" t="s">
        <v>663</v>
      </c>
      <c r="F758" t="str">
        <f>VLOOKUP(E758,Customer_Dim!A:F,4,TRUE)</f>
        <v>Female</v>
      </c>
      <c r="G758">
        <f>VLOOKUP(E758,Customer_Dim!A:F,3,TRUE)</f>
        <v>26</v>
      </c>
      <c r="H758" t="s">
        <v>1535</v>
      </c>
      <c r="I758" t="str">
        <f>VLOOKUP(H758,Product_Dim!A:C,2,TRUE)</f>
        <v>Men's Hair Styling Gel</v>
      </c>
      <c r="J758" t="str">
        <f>VLOOKUP(H758,Product_Dim!A:C,3,TRUE)</f>
        <v>Beauty</v>
      </c>
      <c r="K758" t="str">
        <f>VLOOKUP(H758,Product_Dim!A:D,4,TRUE)</f>
        <v>Haircare</v>
      </c>
      <c r="L758" t="s">
        <v>1757</v>
      </c>
      <c r="M758" t="str">
        <f>VLOOKUP(L758,Store_Dim!A:E,2,TRUE)</f>
        <v>Mann-Austin</v>
      </c>
      <c r="N758" t="str">
        <f>VLOOKUP(L758,Store_Dim!A:E,3,TRUE)</f>
        <v>East</v>
      </c>
      <c r="O758" t="str">
        <f>VLOOKUP(L758,Store_Dim!A:E,4,TRUE)</f>
        <v>Vasquezborough</v>
      </c>
      <c r="P758" t="str">
        <f>VLOOKUP(L758,Store_Dim!A:E,5,TRUE)</f>
        <v>Online</v>
      </c>
      <c r="Q758" t="s">
        <v>1804</v>
      </c>
      <c r="R758">
        <v>2</v>
      </c>
      <c r="S758" s="7">
        <v>0.20999999999999996</v>
      </c>
      <c r="T758" s="11">
        <f t="shared" si="11"/>
        <v>257.95999999999998</v>
      </c>
      <c r="U758" s="11">
        <v>407.57679999999999</v>
      </c>
    </row>
    <row r="759" spans="1:21" x14ac:dyDescent="0.25">
      <c r="A759" t="s">
        <v>2561</v>
      </c>
      <c r="B759" s="9">
        <v>45475</v>
      </c>
      <c r="C759">
        <v>7</v>
      </c>
      <c r="D759">
        <v>2024</v>
      </c>
      <c r="E759" t="s">
        <v>657</v>
      </c>
      <c r="F759" t="str">
        <f>VLOOKUP(E759,Customer_Dim!A:F,4,TRUE)</f>
        <v>Male</v>
      </c>
      <c r="G759">
        <f>VLOOKUP(E759,Customer_Dim!A:F,3,TRUE)</f>
        <v>52</v>
      </c>
      <c r="H759" t="s">
        <v>1722</v>
      </c>
      <c r="I759" t="str">
        <f>VLOOKUP(H759,Product_Dim!A:C,2,TRUE)</f>
        <v>Portable Bluetooth Speaker</v>
      </c>
      <c r="J759" t="str">
        <f>VLOOKUP(H759,Product_Dim!A:C,3,TRUE)</f>
        <v>Electronics</v>
      </c>
      <c r="K759" t="str">
        <f>VLOOKUP(H759,Product_Dim!A:D,4,TRUE)</f>
        <v>Audio</v>
      </c>
      <c r="L759" t="s">
        <v>1791</v>
      </c>
      <c r="M759" t="str">
        <f>VLOOKUP(L759,Store_Dim!A:E,2,TRUE)</f>
        <v>Mann-Austin</v>
      </c>
      <c r="N759" t="str">
        <f>VLOOKUP(L759,Store_Dim!A:E,3,TRUE)</f>
        <v>East</v>
      </c>
      <c r="O759" t="str">
        <f>VLOOKUP(L759,Store_Dim!A:E,4,TRUE)</f>
        <v>Vasquezborough</v>
      </c>
      <c r="P759" t="str">
        <f>VLOOKUP(L759,Store_Dim!A:E,5,TRUE)</f>
        <v>Online</v>
      </c>
      <c r="Q759" t="s">
        <v>1804</v>
      </c>
      <c r="R759">
        <v>4</v>
      </c>
      <c r="S759" s="7">
        <v>0.27</v>
      </c>
      <c r="T759" s="11">
        <f t="shared" si="11"/>
        <v>281.48</v>
      </c>
      <c r="U759" s="11">
        <v>821.92160000000001</v>
      </c>
    </row>
    <row r="760" spans="1:21" x14ac:dyDescent="0.25">
      <c r="A760" t="s">
        <v>2562</v>
      </c>
      <c r="B760" s="9">
        <v>45470</v>
      </c>
      <c r="C760">
        <v>6</v>
      </c>
      <c r="D760">
        <v>2024</v>
      </c>
      <c r="E760" t="s">
        <v>983</v>
      </c>
      <c r="F760" t="str">
        <f>VLOOKUP(E760,Customer_Dim!A:F,4,TRUE)</f>
        <v>Male</v>
      </c>
      <c r="G760">
        <f>VLOOKUP(E760,Customer_Dim!A:F,3,TRUE)</f>
        <v>34</v>
      </c>
      <c r="H760" t="s">
        <v>1566</v>
      </c>
      <c r="I760" t="str">
        <f>VLOOKUP(H760,Product_Dim!A:C,2,TRUE)</f>
        <v>Outdoor Sports Water Bottle</v>
      </c>
      <c r="J760" t="str">
        <f>VLOOKUP(H760,Product_Dim!A:C,3,TRUE)</f>
        <v>Sports</v>
      </c>
      <c r="K760" t="str">
        <f>VLOOKUP(H760,Product_Dim!A:D,4,TRUE)</f>
        <v>Accessories</v>
      </c>
      <c r="L760" t="s">
        <v>1770</v>
      </c>
      <c r="M760" t="str">
        <f>VLOOKUP(L760,Store_Dim!A:E,2,TRUE)</f>
        <v>Martinez, Adkins and Johnson</v>
      </c>
      <c r="N760" t="str">
        <f>VLOOKUP(L760,Store_Dim!A:E,3,TRUE)</f>
        <v>North</v>
      </c>
      <c r="O760" t="str">
        <f>VLOOKUP(L760,Store_Dim!A:E,4,TRUE)</f>
        <v>Danielmouth</v>
      </c>
      <c r="P760" t="str">
        <f>VLOOKUP(L760,Store_Dim!A:E,5,TRUE)</f>
        <v>Flagship</v>
      </c>
      <c r="Q760" t="s">
        <v>1807</v>
      </c>
      <c r="R760">
        <v>1</v>
      </c>
      <c r="S760" s="7">
        <v>0.13</v>
      </c>
      <c r="T760" s="11">
        <f t="shared" si="11"/>
        <v>202.13000000000002</v>
      </c>
      <c r="U760" s="11">
        <v>175.85310000000001</v>
      </c>
    </row>
    <row r="761" spans="1:21" hidden="1" x14ac:dyDescent="0.25">
      <c r="A761" t="s">
        <v>2563</v>
      </c>
      <c r="B761" s="9">
        <v>45243</v>
      </c>
      <c r="C761">
        <v>11</v>
      </c>
      <c r="D761">
        <v>2023</v>
      </c>
      <c r="E761" t="s">
        <v>853</v>
      </c>
      <c r="F761" t="str">
        <f>VLOOKUP(E761,Customer_Dim!A:F,4,TRUE)</f>
        <v>Male</v>
      </c>
      <c r="G761">
        <f>VLOOKUP(E761,Customer_Dim!A:F,3,TRUE)</f>
        <v>64</v>
      </c>
      <c r="H761" t="s">
        <v>1674</v>
      </c>
      <c r="I761" t="str">
        <f>VLOOKUP(H761,Product_Dim!A:C,2,TRUE)</f>
        <v>Bluetooth Car Audio System</v>
      </c>
      <c r="J761" t="str">
        <f>VLOOKUP(H761,Product_Dim!A:C,3,TRUE)</f>
        <v>Electronics</v>
      </c>
      <c r="K761" t="str">
        <f>VLOOKUP(H761,Product_Dim!A:D,4,TRUE)</f>
        <v>Audio</v>
      </c>
      <c r="L761" t="s">
        <v>1751</v>
      </c>
      <c r="M761" t="str">
        <f>VLOOKUP(L761,Store_Dim!A:E,2,TRUE)</f>
        <v>Mann-Austin</v>
      </c>
      <c r="N761" t="str">
        <f>VLOOKUP(L761,Store_Dim!A:E,3,TRUE)</f>
        <v>East</v>
      </c>
      <c r="O761" t="str">
        <f>VLOOKUP(L761,Store_Dim!A:E,4,TRUE)</f>
        <v>Vasquezborough</v>
      </c>
      <c r="P761" t="str">
        <f>VLOOKUP(L761,Store_Dim!A:E,5,TRUE)</f>
        <v>Online</v>
      </c>
      <c r="Q761" t="s">
        <v>1804</v>
      </c>
      <c r="R761">
        <v>1</v>
      </c>
      <c r="S761" s="7">
        <v>9.9999999999998979E-3</v>
      </c>
      <c r="T761" s="11">
        <f t="shared" si="11"/>
        <v>370.65999999999997</v>
      </c>
      <c r="U761" s="11">
        <v>366.95339999999999</v>
      </c>
    </row>
    <row r="762" spans="1:21" x14ac:dyDescent="0.25">
      <c r="A762" t="s">
        <v>2564</v>
      </c>
      <c r="B762" s="9">
        <v>45341</v>
      </c>
      <c r="C762">
        <v>2</v>
      </c>
      <c r="D762">
        <v>2024</v>
      </c>
      <c r="E762" t="s">
        <v>29</v>
      </c>
      <c r="F762" t="str">
        <f>VLOOKUP(E762,Customer_Dim!A:F,4,TRUE)</f>
        <v>Male</v>
      </c>
      <c r="G762">
        <f>VLOOKUP(E762,Customer_Dim!A:F,3,TRUE)</f>
        <v>24</v>
      </c>
      <c r="H762" t="s">
        <v>1648</v>
      </c>
      <c r="I762" t="str">
        <f>VLOOKUP(H762,Product_Dim!A:C,2,TRUE)</f>
        <v>Tennis Ball 3-Pack</v>
      </c>
      <c r="J762" t="str">
        <f>VLOOKUP(H762,Product_Dim!A:C,3,TRUE)</f>
        <v>Sports</v>
      </c>
      <c r="K762" t="str">
        <f>VLOOKUP(H762,Product_Dim!A:D,4,TRUE)</f>
        <v>Equipment</v>
      </c>
      <c r="L762" t="s">
        <v>1772</v>
      </c>
      <c r="M762" t="str">
        <f>VLOOKUP(L762,Store_Dim!A:E,2,TRUE)</f>
        <v>Martinez, Adkins and Johnson</v>
      </c>
      <c r="N762" t="str">
        <f>VLOOKUP(L762,Store_Dim!A:E,3,TRUE)</f>
        <v>North</v>
      </c>
      <c r="O762" t="str">
        <f>VLOOKUP(L762,Store_Dim!A:E,4,TRUE)</f>
        <v>Danielmouth</v>
      </c>
      <c r="P762" t="str">
        <f>VLOOKUP(L762,Store_Dim!A:E,5,TRUE)</f>
        <v>Flagship</v>
      </c>
      <c r="Q762" t="s">
        <v>1802</v>
      </c>
      <c r="R762">
        <v>4</v>
      </c>
      <c r="S762" s="7">
        <v>0.12</v>
      </c>
      <c r="T762" s="11">
        <f t="shared" si="11"/>
        <v>731.53</v>
      </c>
      <c r="U762" s="11">
        <v>2574.9856</v>
      </c>
    </row>
    <row r="763" spans="1:21" x14ac:dyDescent="0.25">
      <c r="A763" t="s">
        <v>2565</v>
      </c>
      <c r="B763" s="9">
        <v>45371</v>
      </c>
      <c r="C763">
        <v>3</v>
      </c>
      <c r="D763">
        <v>2024</v>
      </c>
      <c r="E763" t="s">
        <v>542</v>
      </c>
      <c r="F763" t="str">
        <f>VLOOKUP(E763,Customer_Dim!A:F,4,TRUE)</f>
        <v>Female</v>
      </c>
      <c r="G763">
        <f>VLOOKUP(E763,Customer_Dim!A:F,3,TRUE)</f>
        <v>47</v>
      </c>
      <c r="H763" t="s">
        <v>1682</v>
      </c>
      <c r="I763" t="str">
        <f>VLOOKUP(H763,Product_Dim!A:C,2,TRUE)</f>
        <v>Essential Oil Diffuser</v>
      </c>
      <c r="J763" t="str">
        <f>VLOOKUP(H763,Product_Dim!A:C,3,TRUE)</f>
        <v>Home</v>
      </c>
      <c r="K763" t="str">
        <f>VLOOKUP(H763,Product_Dim!A:D,4,TRUE)</f>
        <v>Decor</v>
      </c>
      <c r="L763" t="s">
        <v>1735</v>
      </c>
      <c r="M763" t="str">
        <f>VLOOKUP(L763,Store_Dim!A:E,2,TRUE)</f>
        <v>Martinez, Adkins and Johnson</v>
      </c>
      <c r="N763" t="str">
        <f>VLOOKUP(L763,Store_Dim!A:E,3,TRUE)</f>
        <v>North</v>
      </c>
      <c r="O763" t="str">
        <f>VLOOKUP(L763,Store_Dim!A:E,4,TRUE)</f>
        <v>Danielmouth</v>
      </c>
      <c r="P763" t="str">
        <f>VLOOKUP(L763,Store_Dim!A:E,5,TRUE)</f>
        <v>Flagship</v>
      </c>
      <c r="Q763" t="s">
        <v>1804</v>
      </c>
      <c r="R763">
        <v>3</v>
      </c>
      <c r="S763" s="7">
        <v>6.9999999999999951E-2</v>
      </c>
      <c r="T763" s="11">
        <f t="shared" si="11"/>
        <v>468.25</v>
      </c>
      <c r="U763" s="11">
        <v>1306.4175</v>
      </c>
    </row>
    <row r="764" spans="1:21" x14ac:dyDescent="0.25">
      <c r="A764" t="s">
        <v>2566</v>
      </c>
      <c r="B764" s="9">
        <v>45360</v>
      </c>
      <c r="C764">
        <v>3</v>
      </c>
      <c r="D764">
        <v>2024</v>
      </c>
      <c r="E764" t="s">
        <v>11</v>
      </c>
      <c r="F764" t="str">
        <f>VLOOKUP(E764,Customer_Dim!A:F,4,TRUE)</f>
        <v>Female</v>
      </c>
      <c r="G764">
        <f>VLOOKUP(E764,Customer_Dim!A:F,3,TRUE)</f>
        <v>26</v>
      </c>
      <c r="H764" t="s">
        <v>1660</v>
      </c>
      <c r="I764" t="str">
        <f>VLOOKUP(H764,Product_Dim!A:C,2,TRUE)</f>
        <v>Smart LED Light Strip</v>
      </c>
      <c r="J764" t="str">
        <f>VLOOKUP(H764,Product_Dim!A:C,3,TRUE)</f>
        <v>Electronics</v>
      </c>
      <c r="K764" t="str">
        <f>VLOOKUP(H764,Product_Dim!A:D,4,TRUE)</f>
        <v>Accessories</v>
      </c>
      <c r="L764" t="s">
        <v>1730</v>
      </c>
      <c r="M764" t="str">
        <f>VLOOKUP(L764,Store_Dim!A:E,2,TRUE)</f>
        <v>Rivera-Warner</v>
      </c>
      <c r="N764" t="str">
        <f>VLOOKUP(L764,Store_Dim!A:E,3,TRUE)</f>
        <v>East</v>
      </c>
      <c r="O764" t="str">
        <f>VLOOKUP(L764,Store_Dim!A:E,4,TRUE)</f>
        <v>Washingtonfurt</v>
      </c>
      <c r="P764" t="str">
        <f>VLOOKUP(L764,Store_Dim!A:E,5,TRUE)</f>
        <v>Flagship</v>
      </c>
      <c r="Q764" t="s">
        <v>1807</v>
      </c>
      <c r="R764">
        <v>1</v>
      </c>
      <c r="S764" s="7">
        <v>9.9999999999999978E-2</v>
      </c>
      <c r="T764" s="11">
        <f t="shared" si="11"/>
        <v>928.72</v>
      </c>
      <c r="U764" s="11">
        <v>835.84800000000007</v>
      </c>
    </row>
    <row r="765" spans="1:21" x14ac:dyDescent="0.25">
      <c r="A765" t="s">
        <v>2567</v>
      </c>
      <c r="B765" s="9">
        <v>45499</v>
      </c>
      <c r="C765">
        <v>7</v>
      </c>
      <c r="D765">
        <v>2024</v>
      </c>
      <c r="E765" t="s">
        <v>352</v>
      </c>
      <c r="F765" t="str">
        <f>VLOOKUP(E765,Customer_Dim!A:F,4,TRUE)</f>
        <v>Male</v>
      </c>
      <c r="G765">
        <f>VLOOKUP(E765,Customer_Dim!A:F,3,TRUE)</f>
        <v>29</v>
      </c>
      <c r="H765" t="s">
        <v>1531</v>
      </c>
      <c r="I765" t="str">
        <f>VLOOKUP(H765,Product_Dim!A:C,2,TRUE)</f>
        <v>Portable Power Bank</v>
      </c>
      <c r="J765" t="str">
        <f>VLOOKUP(H765,Product_Dim!A:C,3,TRUE)</f>
        <v>Electronics</v>
      </c>
      <c r="K765" t="str">
        <f>VLOOKUP(H765,Product_Dim!A:D,4,TRUE)</f>
        <v>Mobile</v>
      </c>
      <c r="L765" t="s">
        <v>1788</v>
      </c>
      <c r="M765" t="str">
        <f>VLOOKUP(L765,Store_Dim!A:E,2,TRUE)</f>
        <v>Guerrero-Schmitt</v>
      </c>
      <c r="N765" t="str">
        <f>VLOOKUP(L765,Store_Dim!A:E,3,TRUE)</f>
        <v>East</v>
      </c>
      <c r="O765" t="str">
        <f>VLOOKUP(L765,Store_Dim!A:E,4,TRUE)</f>
        <v>East Stevechester</v>
      </c>
      <c r="P765" t="str">
        <f>VLOOKUP(L765,Store_Dim!A:E,5,TRUE)</f>
        <v>Flagship</v>
      </c>
      <c r="Q765" t="s">
        <v>1804</v>
      </c>
      <c r="R765">
        <v>3</v>
      </c>
      <c r="S765" s="7">
        <v>6.0000000000000053E-2</v>
      </c>
      <c r="T765" s="11">
        <f t="shared" si="11"/>
        <v>217.22</v>
      </c>
      <c r="U765" s="11">
        <v>612.56039999999996</v>
      </c>
    </row>
    <row r="766" spans="1:21" hidden="1" x14ac:dyDescent="0.25">
      <c r="A766" t="s">
        <v>2568</v>
      </c>
      <c r="B766" s="9">
        <v>45745</v>
      </c>
      <c r="C766">
        <v>3</v>
      </c>
      <c r="D766">
        <v>2025</v>
      </c>
      <c r="E766" t="s">
        <v>1243</v>
      </c>
      <c r="F766" t="str">
        <f>VLOOKUP(E766,Customer_Dim!A:F,4,TRUE)</f>
        <v>Female</v>
      </c>
      <c r="G766">
        <f>VLOOKUP(E766,Customer_Dim!A:F,3,TRUE)</f>
        <v>18</v>
      </c>
      <c r="H766" t="s">
        <v>1574</v>
      </c>
      <c r="I766" t="str">
        <f>VLOOKUP(H766,Product_Dim!A:C,2,TRUE)</f>
        <v>Foldable Camping Chair</v>
      </c>
      <c r="J766" t="str">
        <f>VLOOKUP(H766,Product_Dim!A:C,3,TRUE)</f>
        <v>Sports</v>
      </c>
      <c r="K766" t="str">
        <f>VLOOKUP(H766,Product_Dim!A:D,4,TRUE)</f>
        <v>Outdoor</v>
      </c>
      <c r="L766" t="s">
        <v>1744</v>
      </c>
      <c r="M766" t="str">
        <f>VLOOKUP(L766,Store_Dim!A:E,2,TRUE)</f>
        <v>Mann-Austin</v>
      </c>
      <c r="N766" t="str">
        <f>VLOOKUP(L766,Store_Dim!A:E,3,TRUE)</f>
        <v>East</v>
      </c>
      <c r="O766" t="str">
        <f>VLOOKUP(L766,Store_Dim!A:E,4,TRUE)</f>
        <v>Vasquezborough</v>
      </c>
      <c r="P766" t="str">
        <f>VLOOKUP(L766,Store_Dim!A:E,5,TRUE)</f>
        <v>Online</v>
      </c>
      <c r="Q766" t="s">
        <v>1802</v>
      </c>
      <c r="R766">
        <v>1</v>
      </c>
      <c r="S766" s="7">
        <v>0.30000000000000004</v>
      </c>
      <c r="T766" s="11">
        <f t="shared" si="11"/>
        <v>387.99000000000007</v>
      </c>
      <c r="U766" s="11">
        <v>271.59300000000002</v>
      </c>
    </row>
    <row r="767" spans="1:21" hidden="1" x14ac:dyDescent="0.25">
      <c r="A767" t="s">
        <v>2569</v>
      </c>
      <c r="B767" s="9">
        <v>45718</v>
      </c>
      <c r="C767">
        <v>3</v>
      </c>
      <c r="D767">
        <v>2025</v>
      </c>
      <c r="E767" t="s">
        <v>1447</v>
      </c>
      <c r="F767" t="str">
        <f>VLOOKUP(E767,Customer_Dim!A:F,4,TRUE)</f>
        <v>Female</v>
      </c>
      <c r="G767">
        <f>VLOOKUP(E767,Customer_Dim!A:F,3,TRUE)</f>
        <v>33</v>
      </c>
      <c r="H767" t="s">
        <v>1562</v>
      </c>
      <c r="I767" t="str">
        <f>VLOOKUP(H767,Product_Dim!A:C,2,TRUE)</f>
        <v>Women's Denim Jeans</v>
      </c>
      <c r="J767" t="str">
        <f>VLOOKUP(H767,Product_Dim!A:C,3,TRUE)</f>
        <v>Clothing</v>
      </c>
      <c r="K767" t="str">
        <f>VLOOKUP(H767,Product_Dim!A:D,4,TRUE)</f>
        <v>Bottoms</v>
      </c>
      <c r="L767" t="s">
        <v>1754</v>
      </c>
      <c r="M767" t="str">
        <f>VLOOKUP(L767,Store_Dim!A:E,2,TRUE)</f>
        <v>Mann-Austin</v>
      </c>
      <c r="N767" t="str">
        <f>VLOOKUP(L767,Store_Dim!A:E,3,TRUE)</f>
        <v>East</v>
      </c>
      <c r="O767" t="str">
        <f>VLOOKUP(L767,Store_Dim!A:E,4,TRUE)</f>
        <v>Vasquezborough</v>
      </c>
      <c r="P767" t="str">
        <f>VLOOKUP(L767,Store_Dim!A:E,5,TRUE)</f>
        <v>Online</v>
      </c>
      <c r="Q767" t="s">
        <v>1802</v>
      </c>
      <c r="R767">
        <v>4</v>
      </c>
      <c r="S767" s="7">
        <v>0.22999999999999998</v>
      </c>
      <c r="T767" s="11">
        <f t="shared" si="11"/>
        <v>186.24000000000004</v>
      </c>
      <c r="U767" s="11">
        <v>573.61920000000009</v>
      </c>
    </row>
    <row r="768" spans="1:21" x14ac:dyDescent="0.25">
      <c r="A768" t="s">
        <v>2570</v>
      </c>
      <c r="B768" s="9">
        <v>45454</v>
      </c>
      <c r="C768">
        <v>6</v>
      </c>
      <c r="D768">
        <v>2024</v>
      </c>
      <c r="E768" t="s">
        <v>925</v>
      </c>
      <c r="F768" t="str">
        <f>VLOOKUP(E768,Customer_Dim!A:F,4,TRUE)</f>
        <v>Female</v>
      </c>
      <c r="G768">
        <f>VLOOKUP(E768,Customer_Dim!A:F,3,TRUE)</f>
        <v>28</v>
      </c>
      <c r="H768" t="s">
        <v>1606</v>
      </c>
      <c r="I768" t="str">
        <f>VLOOKUP(H768,Product_Dim!A:C,2,TRUE)</f>
        <v>Noise-Canceling Headphones</v>
      </c>
      <c r="J768" t="str">
        <f>VLOOKUP(H768,Product_Dim!A:C,3,TRUE)</f>
        <v>Electronics</v>
      </c>
      <c r="K768" t="str">
        <f>VLOOKUP(H768,Product_Dim!A:D,4,TRUE)</f>
        <v>Audio</v>
      </c>
      <c r="L768" t="s">
        <v>1760</v>
      </c>
      <c r="M768" t="str">
        <f>VLOOKUP(L768,Store_Dim!A:E,2,TRUE)</f>
        <v>Mann-Austin</v>
      </c>
      <c r="N768" t="str">
        <f>VLOOKUP(L768,Store_Dim!A:E,3,TRUE)</f>
        <v>East</v>
      </c>
      <c r="O768" t="str">
        <f>VLOOKUP(L768,Store_Dim!A:E,4,TRUE)</f>
        <v>Vasquezborough</v>
      </c>
      <c r="P768" t="str">
        <f>VLOOKUP(L768,Store_Dim!A:E,5,TRUE)</f>
        <v>Online</v>
      </c>
      <c r="Q768" t="s">
        <v>1807</v>
      </c>
      <c r="R768">
        <v>4</v>
      </c>
      <c r="S768" s="7">
        <v>0.21999999999999997</v>
      </c>
      <c r="T768" s="11">
        <f t="shared" si="11"/>
        <v>609.05999999999995</v>
      </c>
      <c r="U768" s="11">
        <v>1900.2672</v>
      </c>
    </row>
    <row r="769" spans="1:21" x14ac:dyDescent="0.25">
      <c r="A769" t="s">
        <v>2571</v>
      </c>
      <c r="B769" s="9">
        <v>45434</v>
      </c>
      <c r="C769">
        <v>5</v>
      </c>
      <c r="D769">
        <v>2024</v>
      </c>
      <c r="E769" t="s">
        <v>1336</v>
      </c>
      <c r="F769" t="str">
        <f>VLOOKUP(E769,Customer_Dim!A:F,4,TRUE)</f>
        <v>Female</v>
      </c>
      <c r="G769">
        <f>VLOOKUP(E769,Customer_Dim!A:F,3,TRUE)</f>
        <v>47</v>
      </c>
      <c r="H769" t="s">
        <v>1592</v>
      </c>
      <c r="I769" t="str">
        <f>VLOOKUP(H769,Product_Dim!A:C,2,TRUE)</f>
        <v>Modern Wall Clock</v>
      </c>
      <c r="J769" t="str">
        <f>VLOOKUP(H769,Product_Dim!A:C,3,TRUE)</f>
        <v>Home</v>
      </c>
      <c r="K769" t="str">
        <f>VLOOKUP(H769,Product_Dim!A:D,4,TRUE)</f>
        <v>Decor</v>
      </c>
      <c r="L769" t="s">
        <v>1770</v>
      </c>
      <c r="M769" t="str">
        <f>VLOOKUP(L769,Store_Dim!A:E,2,TRUE)</f>
        <v>Martinez, Adkins and Johnson</v>
      </c>
      <c r="N769" t="str">
        <f>VLOOKUP(L769,Store_Dim!A:E,3,TRUE)</f>
        <v>North</v>
      </c>
      <c r="O769" t="str">
        <f>VLOOKUP(L769,Store_Dim!A:E,4,TRUE)</f>
        <v>Danielmouth</v>
      </c>
      <c r="P769" t="str">
        <f>VLOOKUP(L769,Store_Dim!A:E,5,TRUE)</f>
        <v>Flagship</v>
      </c>
      <c r="Q769" t="s">
        <v>1804</v>
      </c>
      <c r="R769">
        <v>1</v>
      </c>
      <c r="S769" s="7">
        <v>0.20999999999999996</v>
      </c>
      <c r="T769" s="11">
        <f t="shared" si="11"/>
        <v>827.91</v>
      </c>
      <c r="U769" s="11">
        <v>654.0489</v>
      </c>
    </row>
    <row r="770" spans="1:21" x14ac:dyDescent="0.25">
      <c r="A770" t="s">
        <v>2572</v>
      </c>
      <c r="B770" s="9">
        <v>45486</v>
      </c>
      <c r="C770">
        <v>7</v>
      </c>
      <c r="D770">
        <v>2024</v>
      </c>
      <c r="E770" t="s">
        <v>573</v>
      </c>
      <c r="F770" t="str">
        <f>VLOOKUP(E770,Customer_Dim!A:F,4,TRUE)</f>
        <v>Male</v>
      </c>
      <c r="G770">
        <f>VLOOKUP(E770,Customer_Dim!A:F,3,TRUE)</f>
        <v>48</v>
      </c>
      <c r="H770" t="s">
        <v>1692</v>
      </c>
      <c r="I770" t="str">
        <f>VLOOKUP(H770,Product_Dim!A:C,2,TRUE)</f>
        <v>Hydrating Face Cleanser</v>
      </c>
      <c r="J770" t="str">
        <f>VLOOKUP(H770,Product_Dim!A:C,3,TRUE)</f>
        <v>Beauty</v>
      </c>
      <c r="K770" t="str">
        <f>VLOOKUP(H770,Product_Dim!A:D,4,TRUE)</f>
        <v>Skincare</v>
      </c>
      <c r="L770" t="s">
        <v>1730</v>
      </c>
      <c r="M770" t="str">
        <f>VLOOKUP(L770,Store_Dim!A:E,2,TRUE)</f>
        <v>Rivera-Warner</v>
      </c>
      <c r="N770" t="str">
        <f>VLOOKUP(L770,Store_Dim!A:E,3,TRUE)</f>
        <v>East</v>
      </c>
      <c r="O770" t="str">
        <f>VLOOKUP(L770,Store_Dim!A:E,4,TRUE)</f>
        <v>Washingtonfurt</v>
      </c>
      <c r="P770" t="str">
        <f>VLOOKUP(L770,Store_Dim!A:E,5,TRUE)</f>
        <v>Flagship</v>
      </c>
      <c r="Q770" t="s">
        <v>1804</v>
      </c>
      <c r="R770">
        <v>1</v>
      </c>
      <c r="S770" s="7">
        <v>0.24</v>
      </c>
      <c r="T770" s="11">
        <f t="shared" ref="T770:T833" si="12" xml:space="preserve"> U770/ (R770 * (1 - S770))</f>
        <v>303.79000000000002</v>
      </c>
      <c r="U770" s="11">
        <v>230.88040000000001</v>
      </c>
    </row>
    <row r="771" spans="1:21" hidden="1" x14ac:dyDescent="0.25">
      <c r="A771" t="s">
        <v>2573</v>
      </c>
      <c r="B771" s="9">
        <v>45902</v>
      </c>
      <c r="C771">
        <v>9</v>
      </c>
      <c r="D771">
        <v>2025</v>
      </c>
      <c r="E771" t="s">
        <v>361</v>
      </c>
      <c r="F771" t="str">
        <f>VLOOKUP(E771,Customer_Dim!A:F,4,TRUE)</f>
        <v>Male</v>
      </c>
      <c r="G771">
        <f>VLOOKUP(E771,Customer_Dim!A:F,3,TRUE)</f>
        <v>64</v>
      </c>
      <c r="H771" t="s">
        <v>1600</v>
      </c>
      <c r="I771" t="str">
        <f>VLOOKUP(H771,Product_Dim!A:C,2,TRUE)</f>
        <v>Men's Casual Sneakers</v>
      </c>
      <c r="J771" t="str">
        <f>VLOOKUP(H771,Product_Dim!A:C,3,TRUE)</f>
        <v>Clothing</v>
      </c>
      <c r="K771" t="str">
        <f>VLOOKUP(H771,Product_Dim!A:D,4,TRUE)</f>
        <v>Footwear</v>
      </c>
      <c r="L771" t="s">
        <v>1754</v>
      </c>
      <c r="M771" t="str">
        <f>VLOOKUP(L771,Store_Dim!A:E,2,TRUE)</f>
        <v>Mann-Austin</v>
      </c>
      <c r="N771" t="str">
        <f>VLOOKUP(L771,Store_Dim!A:E,3,TRUE)</f>
        <v>East</v>
      </c>
      <c r="O771" t="str">
        <f>VLOOKUP(L771,Store_Dim!A:E,4,TRUE)</f>
        <v>Vasquezborough</v>
      </c>
      <c r="P771" t="str">
        <f>VLOOKUP(L771,Store_Dim!A:E,5,TRUE)</f>
        <v>Online</v>
      </c>
      <c r="Q771" t="s">
        <v>1807</v>
      </c>
      <c r="R771">
        <v>2</v>
      </c>
      <c r="S771" s="7">
        <v>0.14000000000000001</v>
      </c>
      <c r="T771" s="11">
        <f t="shared" si="12"/>
        <v>365.91</v>
      </c>
      <c r="U771" s="11">
        <v>629.36520000000007</v>
      </c>
    </row>
    <row r="772" spans="1:21" hidden="1" x14ac:dyDescent="0.25">
      <c r="A772" t="s">
        <v>2574</v>
      </c>
      <c r="B772" s="9">
        <v>45762</v>
      </c>
      <c r="C772">
        <v>4</v>
      </c>
      <c r="D772">
        <v>2025</v>
      </c>
      <c r="E772" t="s">
        <v>249</v>
      </c>
      <c r="F772" t="str">
        <f>VLOOKUP(E772,Customer_Dim!A:F,4,TRUE)</f>
        <v>Female</v>
      </c>
      <c r="G772">
        <f>VLOOKUP(E772,Customer_Dim!A:F,3,TRUE)</f>
        <v>24</v>
      </c>
      <c r="H772" t="s">
        <v>1576</v>
      </c>
      <c r="I772" t="str">
        <f>VLOOKUP(H772,Product_Dim!A:C,2,TRUE)</f>
        <v>Women's Scarf Set</v>
      </c>
      <c r="J772" t="str">
        <f>VLOOKUP(H772,Product_Dim!A:C,3,TRUE)</f>
        <v>Clothing</v>
      </c>
      <c r="K772" t="str">
        <f>VLOOKUP(H772,Product_Dim!A:D,4,TRUE)</f>
        <v>Accessories</v>
      </c>
      <c r="L772" t="s">
        <v>1785</v>
      </c>
      <c r="M772" t="str">
        <f>VLOOKUP(L772,Store_Dim!A:E,2,TRUE)</f>
        <v>Holloway Ltd</v>
      </c>
      <c r="N772" t="str">
        <f>VLOOKUP(L772,Store_Dim!A:E,3,TRUE)</f>
        <v>North</v>
      </c>
      <c r="O772" t="str">
        <f>VLOOKUP(L772,Store_Dim!A:E,4,TRUE)</f>
        <v>Bensonhaven</v>
      </c>
      <c r="P772" t="str">
        <f>VLOOKUP(L772,Store_Dim!A:E,5,TRUE)</f>
        <v>Flagship</v>
      </c>
      <c r="Q772" t="s">
        <v>1802</v>
      </c>
      <c r="R772">
        <v>3</v>
      </c>
      <c r="S772" s="7">
        <v>0.15999999999999992</v>
      </c>
      <c r="T772" s="11">
        <f t="shared" si="12"/>
        <v>852.71999999999969</v>
      </c>
      <c r="U772" s="11">
        <v>2148.8543999999997</v>
      </c>
    </row>
    <row r="773" spans="1:21" hidden="1" x14ac:dyDescent="0.25">
      <c r="A773" t="s">
        <v>2575</v>
      </c>
      <c r="B773" s="9">
        <v>45752</v>
      </c>
      <c r="C773">
        <v>4</v>
      </c>
      <c r="D773">
        <v>2025</v>
      </c>
      <c r="E773" t="s">
        <v>782</v>
      </c>
      <c r="F773" t="str">
        <f>VLOOKUP(E773,Customer_Dim!A:F,4,TRUE)</f>
        <v>Male</v>
      </c>
      <c r="G773">
        <f>VLOOKUP(E773,Customer_Dim!A:F,3,TRUE)</f>
        <v>32</v>
      </c>
      <c r="H773" t="s">
        <v>1546</v>
      </c>
      <c r="I773" t="str">
        <f>VLOOKUP(H773,Product_Dim!A:C,2,TRUE)</f>
        <v>Men's Graphic T-Shirt</v>
      </c>
      <c r="J773" t="str">
        <f>VLOOKUP(H773,Product_Dim!A:C,3,TRUE)</f>
        <v>Clothing</v>
      </c>
      <c r="K773" t="str">
        <f>VLOOKUP(H773,Product_Dim!A:D,4,TRUE)</f>
        <v>Tops</v>
      </c>
      <c r="L773" t="s">
        <v>1747</v>
      </c>
      <c r="M773" t="str">
        <f>VLOOKUP(L773,Store_Dim!A:E,2,TRUE)</f>
        <v>Mann-Austin</v>
      </c>
      <c r="N773" t="str">
        <f>VLOOKUP(L773,Store_Dim!A:E,3,TRUE)</f>
        <v>East</v>
      </c>
      <c r="O773" t="str">
        <f>VLOOKUP(L773,Store_Dim!A:E,4,TRUE)</f>
        <v>Vasquezborough</v>
      </c>
      <c r="P773" t="str">
        <f>VLOOKUP(L773,Store_Dim!A:E,5,TRUE)</f>
        <v>Online</v>
      </c>
      <c r="Q773" t="s">
        <v>1802</v>
      </c>
      <c r="R773">
        <v>1</v>
      </c>
      <c r="S773" s="7">
        <v>0.17999999999999994</v>
      </c>
      <c r="T773" s="11">
        <f t="shared" si="12"/>
        <v>768.25</v>
      </c>
      <c r="U773" s="11">
        <v>629.96500000000003</v>
      </c>
    </row>
    <row r="774" spans="1:21" hidden="1" x14ac:dyDescent="0.25">
      <c r="A774" t="s">
        <v>2576</v>
      </c>
      <c r="B774" s="9">
        <v>45254</v>
      </c>
      <c r="C774">
        <v>11</v>
      </c>
      <c r="D774">
        <v>2023</v>
      </c>
      <c r="E774" t="s">
        <v>1083</v>
      </c>
      <c r="F774" t="str">
        <f>VLOOKUP(E774,Customer_Dim!A:F,4,TRUE)</f>
        <v>Male</v>
      </c>
      <c r="G774">
        <f>VLOOKUP(E774,Customer_Dim!A:F,3,TRUE)</f>
        <v>26</v>
      </c>
      <c r="H774" t="s">
        <v>1710</v>
      </c>
      <c r="I774" t="str">
        <f>VLOOKUP(H774,Product_Dim!A:C,2,TRUE)</f>
        <v>Microwave Oven</v>
      </c>
      <c r="J774" t="str">
        <f>VLOOKUP(H774,Product_Dim!A:C,3,TRUE)</f>
        <v>Home</v>
      </c>
      <c r="K774" t="str">
        <f>VLOOKUP(H774,Product_Dim!A:D,4,TRUE)</f>
        <v>Appliances</v>
      </c>
      <c r="L774" t="s">
        <v>1791</v>
      </c>
      <c r="M774" t="str">
        <f>VLOOKUP(L774,Store_Dim!A:E,2,TRUE)</f>
        <v>Mann-Austin</v>
      </c>
      <c r="N774" t="str">
        <f>VLOOKUP(L774,Store_Dim!A:E,3,TRUE)</f>
        <v>East</v>
      </c>
      <c r="O774" t="str">
        <f>VLOOKUP(L774,Store_Dim!A:E,4,TRUE)</f>
        <v>Vasquezborough</v>
      </c>
      <c r="P774" t="str">
        <f>VLOOKUP(L774,Store_Dim!A:E,5,TRUE)</f>
        <v>Online</v>
      </c>
      <c r="Q774" t="s">
        <v>1807</v>
      </c>
      <c r="R774">
        <v>2</v>
      </c>
      <c r="S774" s="7">
        <v>2.0000000000000129E-2</v>
      </c>
      <c r="T774" s="11">
        <f t="shared" si="12"/>
        <v>318.62</v>
      </c>
      <c r="U774" s="11">
        <v>624.49519999999995</v>
      </c>
    </row>
    <row r="775" spans="1:21" hidden="1" x14ac:dyDescent="0.25">
      <c r="A775" t="s">
        <v>2577</v>
      </c>
      <c r="B775" s="9">
        <v>45683</v>
      </c>
      <c r="C775">
        <v>1</v>
      </c>
      <c r="D775">
        <v>2025</v>
      </c>
      <c r="E775" t="s">
        <v>182</v>
      </c>
      <c r="F775" t="str">
        <f>VLOOKUP(E775,Customer_Dim!A:F,4,TRUE)</f>
        <v>Female</v>
      </c>
      <c r="G775">
        <f>VLOOKUP(E775,Customer_Dim!A:F,3,TRUE)</f>
        <v>45</v>
      </c>
      <c r="H775" t="s">
        <v>1678</v>
      </c>
      <c r="I775" t="str">
        <f>VLOOKUP(H775,Product_Dim!A:C,2,TRUE)</f>
        <v>Wireless Mouse</v>
      </c>
      <c r="J775" t="str">
        <f>VLOOKUP(H775,Product_Dim!A:C,3,TRUE)</f>
        <v>Electronics</v>
      </c>
      <c r="K775" t="str">
        <f>VLOOKUP(H775,Product_Dim!A:D,4,TRUE)</f>
        <v>Computer</v>
      </c>
      <c r="L775" t="s">
        <v>1739</v>
      </c>
      <c r="M775" t="str">
        <f>VLOOKUP(L775,Store_Dim!A:E,2,TRUE)</f>
        <v>Mann-Austin</v>
      </c>
      <c r="N775" t="str">
        <f>VLOOKUP(L775,Store_Dim!A:E,3,TRUE)</f>
        <v>East</v>
      </c>
      <c r="O775" t="str">
        <f>VLOOKUP(L775,Store_Dim!A:E,4,TRUE)</f>
        <v>Vasquezborough</v>
      </c>
      <c r="P775" t="str">
        <f>VLOOKUP(L775,Store_Dim!A:E,5,TRUE)</f>
        <v>Online</v>
      </c>
      <c r="Q775" t="s">
        <v>1804</v>
      </c>
      <c r="R775">
        <v>4</v>
      </c>
      <c r="S775" s="7">
        <v>0.14000000000000001</v>
      </c>
      <c r="T775" s="11">
        <f t="shared" si="12"/>
        <v>402.11</v>
      </c>
      <c r="U775" s="11">
        <v>1383.2583999999999</v>
      </c>
    </row>
    <row r="776" spans="1:21" hidden="1" x14ac:dyDescent="0.25">
      <c r="A776" t="s">
        <v>2578</v>
      </c>
      <c r="B776" s="9">
        <v>45804</v>
      </c>
      <c r="C776">
        <v>5</v>
      </c>
      <c r="D776">
        <v>2025</v>
      </c>
      <c r="E776" t="s">
        <v>1252</v>
      </c>
      <c r="F776" t="str">
        <f>VLOOKUP(E776,Customer_Dim!A:F,4,TRUE)</f>
        <v>Male</v>
      </c>
      <c r="G776">
        <f>VLOOKUP(E776,Customer_Dim!A:F,3,TRUE)</f>
        <v>36</v>
      </c>
      <c r="H776" t="s">
        <v>1694</v>
      </c>
      <c r="I776" t="str">
        <f>VLOOKUP(H776,Product_Dim!A:C,2,TRUE)</f>
        <v>Wooden Bookshelf</v>
      </c>
      <c r="J776" t="str">
        <f>VLOOKUP(H776,Product_Dim!A:C,3,TRUE)</f>
        <v>Home</v>
      </c>
      <c r="K776" t="str">
        <f>VLOOKUP(H776,Product_Dim!A:D,4,TRUE)</f>
        <v>Furniture</v>
      </c>
      <c r="L776" t="s">
        <v>1785</v>
      </c>
      <c r="M776" t="str">
        <f>VLOOKUP(L776,Store_Dim!A:E,2,TRUE)</f>
        <v>Holloway Ltd</v>
      </c>
      <c r="N776" t="str">
        <f>VLOOKUP(L776,Store_Dim!A:E,3,TRUE)</f>
        <v>North</v>
      </c>
      <c r="O776" t="str">
        <f>VLOOKUP(L776,Store_Dim!A:E,4,TRUE)</f>
        <v>Bensonhaven</v>
      </c>
      <c r="P776" t="str">
        <f>VLOOKUP(L776,Store_Dim!A:E,5,TRUE)</f>
        <v>Flagship</v>
      </c>
      <c r="Q776" t="s">
        <v>1807</v>
      </c>
      <c r="R776">
        <v>3</v>
      </c>
      <c r="S776" s="7">
        <v>0.18000000000000005</v>
      </c>
      <c r="T776" s="11">
        <f t="shared" si="12"/>
        <v>846.31</v>
      </c>
      <c r="U776" s="11">
        <v>2081.9225999999999</v>
      </c>
    </row>
    <row r="777" spans="1:21" hidden="1" x14ac:dyDescent="0.25">
      <c r="A777" t="s">
        <v>2579</v>
      </c>
      <c r="B777" s="9">
        <v>45821</v>
      </c>
      <c r="C777">
        <v>6</v>
      </c>
      <c r="D777">
        <v>2025</v>
      </c>
      <c r="E777" t="s">
        <v>551</v>
      </c>
      <c r="F777" t="str">
        <f>VLOOKUP(E777,Customer_Dim!A:F,4,TRUE)</f>
        <v>Female</v>
      </c>
      <c r="G777">
        <f>VLOOKUP(E777,Customer_Dim!A:F,3,TRUE)</f>
        <v>36</v>
      </c>
      <c r="H777" t="s">
        <v>1714</v>
      </c>
      <c r="I777" t="str">
        <f>VLOOKUP(H777,Product_Dim!A:C,2,TRUE)</f>
        <v>Vitamin E Body Lotion</v>
      </c>
      <c r="J777" t="str">
        <f>VLOOKUP(H777,Product_Dim!A:C,3,TRUE)</f>
        <v>Beauty</v>
      </c>
      <c r="K777" t="str">
        <f>VLOOKUP(H777,Product_Dim!A:D,4,TRUE)</f>
        <v>Skincare</v>
      </c>
      <c r="L777" t="s">
        <v>1777</v>
      </c>
      <c r="M777" t="str">
        <f>VLOOKUP(L777,Store_Dim!A:E,2,TRUE)</f>
        <v>Mcdonald Inc</v>
      </c>
      <c r="N777" t="str">
        <f>VLOOKUP(L777,Store_Dim!A:E,3,TRUE)</f>
        <v>South</v>
      </c>
      <c r="O777" t="str">
        <f>VLOOKUP(L777,Store_Dim!A:E,4,TRUE)</f>
        <v>Christopherland</v>
      </c>
      <c r="P777" t="str">
        <f>VLOOKUP(L777,Store_Dim!A:E,5,TRUE)</f>
        <v>Outlet</v>
      </c>
      <c r="Q777" t="s">
        <v>1807</v>
      </c>
      <c r="R777">
        <v>1</v>
      </c>
      <c r="S777" s="7">
        <v>7.0000000000000062E-2</v>
      </c>
      <c r="T777" s="11">
        <f t="shared" si="12"/>
        <v>269.94</v>
      </c>
      <c r="U777" s="11">
        <v>251.04419999999999</v>
      </c>
    </row>
    <row r="778" spans="1:21" x14ac:dyDescent="0.25">
      <c r="A778" t="s">
        <v>2580</v>
      </c>
      <c r="B778" s="9">
        <v>45472</v>
      </c>
      <c r="C778">
        <v>6</v>
      </c>
      <c r="D778">
        <v>2024</v>
      </c>
      <c r="E778" t="s">
        <v>764</v>
      </c>
      <c r="F778" t="str">
        <f>VLOOKUP(E778,Customer_Dim!A:F,4,TRUE)</f>
        <v>Male</v>
      </c>
      <c r="G778">
        <f>VLOOKUP(E778,Customer_Dim!A:F,3,TRUE)</f>
        <v>31</v>
      </c>
      <c r="H778" t="s">
        <v>1566</v>
      </c>
      <c r="I778" t="str">
        <f>VLOOKUP(H778,Product_Dim!A:C,2,TRUE)</f>
        <v>Outdoor Sports Water Bottle</v>
      </c>
      <c r="J778" t="str">
        <f>VLOOKUP(H778,Product_Dim!A:C,3,TRUE)</f>
        <v>Sports</v>
      </c>
      <c r="K778" t="str">
        <f>VLOOKUP(H778,Product_Dim!A:D,4,TRUE)</f>
        <v>Accessories</v>
      </c>
      <c r="L778" t="s">
        <v>1747</v>
      </c>
      <c r="M778" t="str">
        <f>VLOOKUP(L778,Store_Dim!A:E,2,TRUE)</f>
        <v>Mann-Austin</v>
      </c>
      <c r="N778" t="str">
        <f>VLOOKUP(L778,Store_Dim!A:E,3,TRUE)</f>
        <v>East</v>
      </c>
      <c r="O778" t="str">
        <f>VLOOKUP(L778,Store_Dim!A:E,4,TRUE)</f>
        <v>Vasquezborough</v>
      </c>
      <c r="P778" t="str">
        <f>VLOOKUP(L778,Store_Dim!A:E,5,TRUE)</f>
        <v>Online</v>
      </c>
      <c r="Q778" t="s">
        <v>1807</v>
      </c>
      <c r="R778">
        <v>3</v>
      </c>
      <c r="S778" s="7">
        <v>0.29000000000000004</v>
      </c>
      <c r="T778" s="11">
        <f t="shared" si="12"/>
        <v>909.25000000000023</v>
      </c>
      <c r="U778" s="11">
        <v>1936.7025000000003</v>
      </c>
    </row>
    <row r="779" spans="1:21" x14ac:dyDescent="0.25">
      <c r="A779" t="s">
        <v>2581</v>
      </c>
      <c r="B779" s="9">
        <v>45331</v>
      </c>
      <c r="C779">
        <v>2</v>
      </c>
      <c r="D779">
        <v>2024</v>
      </c>
      <c r="E779" t="s">
        <v>1120</v>
      </c>
      <c r="F779" t="str">
        <f>VLOOKUP(E779,Customer_Dim!A:F,4,TRUE)</f>
        <v>Male</v>
      </c>
      <c r="G779">
        <f>VLOOKUP(E779,Customer_Dim!A:F,3,TRUE)</f>
        <v>23</v>
      </c>
      <c r="H779" t="s">
        <v>1708</v>
      </c>
      <c r="I779" t="str">
        <f>VLOOKUP(H779,Product_Dim!A:C,2,TRUE)</f>
        <v>Women's High Heels</v>
      </c>
      <c r="J779" t="str">
        <f>VLOOKUP(H779,Product_Dim!A:C,3,TRUE)</f>
        <v>Clothing</v>
      </c>
      <c r="K779" t="str">
        <f>VLOOKUP(H779,Product_Dim!A:D,4,TRUE)</f>
        <v>Footwear</v>
      </c>
      <c r="L779" t="s">
        <v>1772</v>
      </c>
      <c r="M779" t="str">
        <f>VLOOKUP(L779,Store_Dim!A:E,2,TRUE)</f>
        <v>Martinez, Adkins and Johnson</v>
      </c>
      <c r="N779" t="str">
        <f>VLOOKUP(L779,Store_Dim!A:E,3,TRUE)</f>
        <v>North</v>
      </c>
      <c r="O779" t="str">
        <f>VLOOKUP(L779,Store_Dim!A:E,4,TRUE)</f>
        <v>Danielmouth</v>
      </c>
      <c r="P779" t="str">
        <f>VLOOKUP(L779,Store_Dim!A:E,5,TRUE)</f>
        <v>Flagship</v>
      </c>
      <c r="Q779" t="s">
        <v>1807</v>
      </c>
      <c r="R779">
        <v>2</v>
      </c>
      <c r="S779" s="7">
        <v>0.20999999999999996</v>
      </c>
      <c r="T779" s="11">
        <f t="shared" si="12"/>
        <v>229.81</v>
      </c>
      <c r="U779" s="11">
        <v>363.09980000000002</v>
      </c>
    </row>
    <row r="780" spans="1:21" x14ac:dyDescent="0.25">
      <c r="A780" t="s">
        <v>2582</v>
      </c>
      <c r="B780" s="9">
        <v>45451</v>
      </c>
      <c r="C780">
        <v>6</v>
      </c>
      <c r="D780">
        <v>2024</v>
      </c>
      <c r="E780" t="s">
        <v>143</v>
      </c>
      <c r="F780" t="str">
        <f>VLOOKUP(E780,Customer_Dim!A:F,4,TRUE)</f>
        <v>Female</v>
      </c>
      <c r="G780">
        <f>VLOOKUP(E780,Customer_Dim!A:F,3,TRUE)</f>
        <v>27</v>
      </c>
      <c r="H780" t="s">
        <v>1682</v>
      </c>
      <c r="I780" t="str">
        <f>VLOOKUP(H780,Product_Dim!A:C,2,TRUE)</f>
        <v>Essential Oil Diffuser</v>
      </c>
      <c r="J780" t="str">
        <f>VLOOKUP(H780,Product_Dim!A:C,3,TRUE)</f>
        <v>Home</v>
      </c>
      <c r="K780" t="str">
        <f>VLOOKUP(H780,Product_Dim!A:D,4,TRUE)</f>
        <v>Decor</v>
      </c>
      <c r="L780" t="s">
        <v>1779</v>
      </c>
      <c r="M780" t="str">
        <f>VLOOKUP(L780,Store_Dim!A:E,2,TRUE)</f>
        <v>Shelton PLC</v>
      </c>
      <c r="N780" t="str">
        <f>VLOOKUP(L780,Store_Dim!A:E,3,TRUE)</f>
        <v>North</v>
      </c>
      <c r="O780" t="str">
        <f>VLOOKUP(L780,Store_Dim!A:E,4,TRUE)</f>
        <v>East Jenniferstad</v>
      </c>
      <c r="P780" t="str">
        <f>VLOOKUP(L780,Store_Dim!A:E,5,TRUE)</f>
        <v>Flagship</v>
      </c>
      <c r="Q780" t="s">
        <v>1804</v>
      </c>
      <c r="R780">
        <v>3</v>
      </c>
      <c r="S780" s="7">
        <v>6.0000000000000053E-2</v>
      </c>
      <c r="T780" s="11">
        <f t="shared" si="12"/>
        <v>442.36000000000007</v>
      </c>
      <c r="U780" s="11">
        <v>1247.4552000000001</v>
      </c>
    </row>
    <row r="781" spans="1:21" x14ac:dyDescent="0.25">
      <c r="A781" t="s">
        <v>2583</v>
      </c>
      <c r="B781" s="9">
        <v>45386</v>
      </c>
      <c r="C781">
        <v>4</v>
      </c>
      <c r="D781">
        <v>2024</v>
      </c>
      <c r="E781" t="s">
        <v>758</v>
      </c>
      <c r="F781" t="str">
        <f>VLOOKUP(E781,Customer_Dim!A:F,4,TRUE)</f>
        <v>Female</v>
      </c>
      <c r="G781">
        <f>VLOOKUP(E781,Customer_Dim!A:F,3,TRUE)</f>
        <v>58</v>
      </c>
      <c r="H781" t="s">
        <v>1698</v>
      </c>
      <c r="I781" t="str">
        <f>VLOOKUP(H781,Product_Dim!A:C,2,TRUE)</f>
        <v>Kitchen Cutting Board</v>
      </c>
      <c r="J781" t="str">
        <f>VLOOKUP(H781,Product_Dim!A:C,3,TRUE)</f>
        <v>Home</v>
      </c>
      <c r="K781" t="str">
        <f>VLOOKUP(H781,Product_Dim!A:D,4,TRUE)</f>
        <v>Kitchen</v>
      </c>
      <c r="L781" t="s">
        <v>1744</v>
      </c>
      <c r="M781" t="str">
        <f>VLOOKUP(L781,Store_Dim!A:E,2,TRUE)</f>
        <v>Mann-Austin</v>
      </c>
      <c r="N781" t="str">
        <f>VLOOKUP(L781,Store_Dim!A:E,3,TRUE)</f>
        <v>East</v>
      </c>
      <c r="O781" t="str">
        <f>VLOOKUP(L781,Store_Dim!A:E,4,TRUE)</f>
        <v>Vasquezborough</v>
      </c>
      <c r="P781" t="str">
        <f>VLOOKUP(L781,Store_Dim!A:E,5,TRUE)</f>
        <v>Online</v>
      </c>
      <c r="Q781" t="s">
        <v>1802</v>
      </c>
      <c r="R781">
        <v>3</v>
      </c>
      <c r="S781" s="7">
        <v>1.000000000000012E-2</v>
      </c>
      <c r="T781" s="11">
        <f t="shared" si="12"/>
        <v>413.74000000000012</v>
      </c>
      <c r="U781" s="11">
        <v>1228.8078000000003</v>
      </c>
    </row>
    <row r="782" spans="1:21" x14ac:dyDescent="0.25">
      <c r="A782" t="s">
        <v>2584</v>
      </c>
      <c r="B782" s="9">
        <v>45477</v>
      </c>
      <c r="C782">
        <v>7</v>
      </c>
      <c r="D782">
        <v>2024</v>
      </c>
      <c r="E782" t="s">
        <v>1504</v>
      </c>
      <c r="F782" t="str">
        <f>VLOOKUP(E782,Customer_Dim!A:F,4,TRUE)</f>
        <v>Male</v>
      </c>
      <c r="G782">
        <f>VLOOKUP(E782,Customer_Dim!A:F,3,TRUE)</f>
        <v>56</v>
      </c>
      <c r="H782" t="s">
        <v>1704</v>
      </c>
      <c r="I782" t="str">
        <f>VLOOKUP(H782,Product_Dim!A:C,2,TRUE)</f>
        <v>Face Foundation Kit</v>
      </c>
      <c r="J782" t="str">
        <f>VLOOKUP(H782,Product_Dim!A:C,3,TRUE)</f>
        <v>Beauty</v>
      </c>
      <c r="K782" t="str">
        <f>VLOOKUP(H782,Product_Dim!A:D,4,TRUE)</f>
        <v>Makeup</v>
      </c>
      <c r="L782" t="s">
        <v>1777</v>
      </c>
      <c r="M782" t="str">
        <f>VLOOKUP(L782,Store_Dim!A:E,2,TRUE)</f>
        <v>Mcdonald Inc</v>
      </c>
      <c r="N782" t="str">
        <f>VLOOKUP(L782,Store_Dim!A:E,3,TRUE)</f>
        <v>South</v>
      </c>
      <c r="O782" t="str">
        <f>VLOOKUP(L782,Store_Dim!A:E,4,TRUE)</f>
        <v>Christopherland</v>
      </c>
      <c r="P782" t="str">
        <f>VLOOKUP(L782,Store_Dim!A:E,5,TRUE)</f>
        <v>Outlet</v>
      </c>
      <c r="Q782" t="s">
        <v>1804</v>
      </c>
      <c r="R782">
        <v>4</v>
      </c>
      <c r="S782" s="7">
        <v>0.17999999999999994</v>
      </c>
      <c r="T782" s="11">
        <f t="shared" si="12"/>
        <v>79.749999999999986</v>
      </c>
      <c r="U782" s="11">
        <v>261.58</v>
      </c>
    </row>
    <row r="783" spans="1:21" x14ac:dyDescent="0.25">
      <c r="A783" t="s">
        <v>2585</v>
      </c>
      <c r="B783" s="9">
        <v>45433</v>
      </c>
      <c r="C783">
        <v>5</v>
      </c>
      <c r="D783">
        <v>2024</v>
      </c>
      <c r="E783" t="s">
        <v>1501</v>
      </c>
      <c r="F783" t="str">
        <f>VLOOKUP(E783,Customer_Dim!A:F,4,TRUE)</f>
        <v>Female</v>
      </c>
      <c r="G783">
        <f>VLOOKUP(E783,Customer_Dim!A:F,3,TRUE)</f>
        <v>23</v>
      </c>
      <c r="H783" t="s">
        <v>1606</v>
      </c>
      <c r="I783" t="str">
        <f>VLOOKUP(H783,Product_Dim!A:C,2,TRUE)</f>
        <v>Noise-Canceling Headphones</v>
      </c>
      <c r="J783" t="str">
        <f>VLOOKUP(H783,Product_Dim!A:C,3,TRUE)</f>
        <v>Electronics</v>
      </c>
      <c r="K783" t="str">
        <f>VLOOKUP(H783,Product_Dim!A:D,4,TRUE)</f>
        <v>Audio</v>
      </c>
      <c r="L783" t="s">
        <v>1772</v>
      </c>
      <c r="M783" t="str">
        <f>VLOOKUP(L783,Store_Dim!A:E,2,TRUE)</f>
        <v>Martinez, Adkins and Johnson</v>
      </c>
      <c r="N783" t="str">
        <f>VLOOKUP(L783,Store_Dim!A:E,3,TRUE)</f>
        <v>North</v>
      </c>
      <c r="O783" t="str">
        <f>VLOOKUP(L783,Store_Dim!A:E,4,TRUE)</f>
        <v>Danielmouth</v>
      </c>
      <c r="P783" t="str">
        <f>VLOOKUP(L783,Store_Dim!A:E,5,TRUE)</f>
        <v>Flagship</v>
      </c>
      <c r="Q783" t="s">
        <v>1802</v>
      </c>
      <c r="R783">
        <v>4</v>
      </c>
      <c r="S783" s="7">
        <v>2.9999999999999916E-2</v>
      </c>
      <c r="T783" s="11">
        <f t="shared" si="12"/>
        <v>95.06</v>
      </c>
      <c r="U783" s="11">
        <v>368.83280000000002</v>
      </c>
    </row>
    <row r="784" spans="1:21" hidden="1" x14ac:dyDescent="0.25">
      <c r="A784" t="s">
        <v>2586</v>
      </c>
      <c r="B784" s="9">
        <v>45759</v>
      </c>
      <c r="C784">
        <v>4</v>
      </c>
      <c r="D784">
        <v>2025</v>
      </c>
      <c r="E784" t="s">
        <v>1275</v>
      </c>
      <c r="F784" t="str">
        <f>VLOOKUP(E784,Customer_Dim!A:F,4,TRUE)</f>
        <v>Male</v>
      </c>
      <c r="G784">
        <f>VLOOKUP(E784,Customer_Dim!A:F,3,TRUE)</f>
        <v>46</v>
      </c>
      <c r="H784" t="s">
        <v>1722</v>
      </c>
      <c r="I784" t="str">
        <f>VLOOKUP(H784,Product_Dim!A:C,2,TRUE)</f>
        <v>Portable Bluetooth Speaker</v>
      </c>
      <c r="J784" t="str">
        <f>VLOOKUP(H784,Product_Dim!A:C,3,TRUE)</f>
        <v>Electronics</v>
      </c>
      <c r="K784" t="str">
        <f>VLOOKUP(H784,Product_Dim!A:D,4,TRUE)</f>
        <v>Audio</v>
      </c>
      <c r="L784" t="s">
        <v>1757</v>
      </c>
      <c r="M784" t="str">
        <f>VLOOKUP(L784,Store_Dim!A:E,2,TRUE)</f>
        <v>Mann-Austin</v>
      </c>
      <c r="N784" t="str">
        <f>VLOOKUP(L784,Store_Dim!A:E,3,TRUE)</f>
        <v>East</v>
      </c>
      <c r="O784" t="str">
        <f>VLOOKUP(L784,Store_Dim!A:E,4,TRUE)</f>
        <v>Vasquezborough</v>
      </c>
      <c r="P784" t="str">
        <f>VLOOKUP(L784,Store_Dim!A:E,5,TRUE)</f>
        <v>Online</v>
      </c>
      <c r="Q784" t="s">
        <v>1807</v>
      </c>
      <c r="R784">
        <v>4</v>
      </c>
      <c r="S784" s="7">
        <v>0.27</v>
      </c>
      <c r="T784" s="11">
        <f t="shared" si="12"/>
        <v>107.08000000000001</v>
      </c>
      <c r="U784" s="11">
        <v>312.67360000000002</v>
      </c>
    </row>
    <row r="785" spans="1:21" hidden="1" x14ac:dyDescent="0.25">
      <c r="A785" t="s">
        <v>2587</v>
      </c>
      <c r="B785" s="9">
        <v>45794</v>
      </c>
      <c r="C785">
        <v>5</v>
      </c>
      <c r="D785">
        <v>2025</v>
      </c>
      <c r="E785" t="s">
        <v>1442</v>
      </c>
      <c r="F785" t="str">
        <f>VLOOKUP(E785,Customer_Dim!A:F,4,TRUE)</f>
        <v>Female</v>
      </c>
      <c r="G785">
        <f>VLOOKUP(E785,Customer_Dim!A:F,3,TRUE)</f>
        <v>32</v>
      </c>
      <c r="H785" t="s">
        <v>1724</v>
      </c>
      <c r="I785" t="str">
        <f>VLOOKUP(H785,Product_Dim!A:C,2,TRUE)</f>
        <v>Stainless Steel Cookware Set</v>
      </c>
      <c r="J785" t="str">
        <f>VLOOKUP(H785,Product_Dim!A:C,3,TRUE)</f>
        <v>Home</v>
      </c>
      <c r="K785" t="str">
        <f>VLOOKUP(H785,Product_Dim!A:D,4,TRUE)</f>
        <v>Kitchen</v>
      </c>
      <c r="L785" t="s">
        <v>1788</v>
      </c>
      <c r="M785" t="str">
        <f>VLOOKUP(L785,Store_Dim!A:E,2,TRUE)</f>
        <v>Guerrero-Schmitt</v>
      </c>
      <c r="N785" t="str">
        <f>VLOOKUP(L785,Store_Dim!A:E,3,TRUE)</f>
        <v>East</v>
      </c>
      <c r="O785" t="str">
        <f>VLOOKUP(L785,Store_Dim!A:E,4,TRUE)</f>
        <v>East Stevechester</v>
      </c>
      <c r="P785" t="str">
        <f>VLOOKUP(L785,Store_Dim!A:E,5,TRUE)</f>
        <v>Flagship</v>
      </c>
      <c r="Q785" t="s">
        <v>1807</v>
      </c>
      <c r="R785">
        <v>1</v>
      </c>
      <c r="S785" s="7">
        <v>3.0000000000000027E-2</v>
      </c>
      <c r="T785" s="11">
        <f t="shared" si="12"/>
        <v>873.18</v>
      </c>
      <c r="U785" s="11">
        <v>846.98459999999989</v>
      </c>
    </row>
    <row r="786" spans="1:21" hidden="1" x14ac:dyDescent="0.25">
      <c r="A786" t="s">
        <v>2588</v>
      </c>
      <c r="B786" s="9">
        <v>45764</v>
      </c>
      <c r="C786">
        <v>4</v>
      </c>
      <c r="D786">
        <v>2025</v>
      </c>
      <c r="E786" t="s">
        <v>1162</v>
      </c>
      <c r="F786" t="str">
        <f>VLOOKUP(E786,Customer_Dim!A:F,4,TRUE)</f>
        <v>Female</v>
      </c>
      <c r="G786">
        <f>VLOOKUP(E786,Customer_Dim!A:F,3,TRUE)</f>
        <v>39</v>
      </c>
      <c r="H786" t="s">
        <v>1666</v>
      </c>
      <c r="I786" t="str">
        <f>VLOOKUP(H786,Product_Dim!A:C,2,TRUE)</f>
        <v>Kitchen Storage Rack</v>
      </c>
      <c r="J786" t="str">
        <f>VLOOKUP(H786,Product_Dim!A:C,3,TRUE)</f>
        <v>Home</v>
      </c>
      <c r="K786" t="str">
        <f>VLOOKUP(H786,Product_Dim!A:D,4,TRUE)</f>
        <v>Storage</v>
      </c>
      <c r="L786" t="s">
        <v>1788</v>
      </c>
      <c r="M786" t="str">
        <f>VLOOKUP(L786,Store_Dim!A:E,2,TRUE)</f>
        <v>Guerrero-Schmitt</v>
      </c>
      <c r="N786" t="str">
        <f>VLOOKUP(L786,Store_Dim!A:E,3,TRUE)</f>
        <v>East</v>
      </c>
      <c r="O786" t="str">
        <f>VLOOKUP(L786,Store_Dim!A:E,4,TRUE)</f>
        <v>East Stevechester</v>
      </c>
      <c r="P786" t="str">
        <f>VLOOKUP(L786,Store_Dim!A:E,5,TRUE)</f>
        <v>Flagship</v>
      </c>
      <c r="Q786" t="s">
        <v>1807</v>
      </c>
      <c r="R786">
        <v>1</v>
      </c>
      <c r="S786" s="7">
        <v>9.9999999999999978E-2</v>
      </c>
      <c r="T786" s="11">
        <f t="shared" si="12"/>
        <v>914.75</v>
      </c>
      <c r="U786" s="11">
        <v>823.27499999999998</v>
      </c>
    </row>
    <row r="787" spans="1:21" hidden="1" x14ac:dyDescent="0.25">
      <c r="A787" t="s">
        <v>2589</v>
      </c>
      <c r="B787" s="9">
        <v>45279</v>
      </c>
      <c r="C787">
        <v>12</v>
      </c>
      <c r="D787">
        <v>2023</v>
      </c>
      <c r="E787" t="s">
        <v>182</v>
      </c>
      <c r="F787" t="str">
        <f>VLOOKUP(E787,Customer_Dim!A:F,4,TRUE)</f>
        <v>Female</v>
      </c>
      <c r="G787">
        <f>VLOOKUP(E787,Customer_Dim!A:F,3,TRUE)</f>
        <v>45</v>
      </c>
      <c r="H787" t="s">
        <v>1672</v>
      </c>
      <c r="I787" t="str">
        <f>VLOOKUP(H787,Product_Dim!A:C,2,TRUE)</f>
        <v>Shin Guards – Adult</v>
      </c>
      <c r="J787" t="str">
        <f>VLOOKUP(H787,Product_Dim!A:C,3,TRUE)</f>
        <v>Sports</v>
      </c>
      <c r="K787" t="str">
        <f>VLOOKUP(H787,Product_Dim!A:D,4,TRUE)</f>
        <v>Team Sports</v>
      </c>
      <c r="L787" t="s">
        <v>1775</v>
      </c>
      <c r="M787" t="str">
        <f>VLOOKUP(L787,Store_Dim!A:E,2,TRUE)</f>
        <v>Martinez, Adkins and Johnson</v>
      </c>
      <c r="N787" t="str">
        <f>VLOOKUP(L787,Store_Dim!A:E,3,TRUE)</f>
        <v>North</v>
      </c>
      <c r="O787" t="str">
        <f>VLOOKUP(L787,Store_Dim!A:E,4,TRUE)</f>
        <v>Danielmouth</v>
      </c>
      <c r="P787" t="str">
        <f>VLOOKUP(L787,Store_Dim!A:E,5,TRUE)</f>
        <v>Flagship</v>
      </c>
      <c r="Q787" t="s">
        <v>1802</v>
      </c>
      <c r="R787">
        <v>4</v>
      </c>
      <c r="S787" s="7">
        <v>9.9999999999999978E-2</v>
      </c>
      <c r="T787" s="11">
        <f t="shared" si="12"/>
        <v>457.33</v>
      </c>
      <c r="U787" s="11">
        <v>1646.3879999999999</v>
      </c>
    </row>
    <row r="788" spans="1:21" x14ac:dyDescent="0.25">
      <c r="A788" t="s">
        <v>2590</v>
      </c>
      <c r="B788" s="9">
        <v>45602</v>
      </c>
      <c r="C788">
        <v>11</v>
      </c>
      <c r="D788">
        <v>2024</v>
      </c>
      <c r="E788" t="s">
        <v>914</v>
      </c>
      <c r="F788" t="str">
        <f>VLOOKUP(E788,Customer_Dim!A:F,4,TRUE)</f>
        <v>Male</v>
      </c>
      <c r="G788">
        <f>VLOOKUP(E788,Customer_Dim!A:F,3,TRUE)</f>
        <v>30</v>
      </c>
      <c r="H788" t="s">
        <v>1724</v>
      </c>
      <c r="I788" t="str">
        <f>VLOOKUP(H788,Product_Dim!A:C,2,TRUE)</f>
        <v>Stainless Steel Cookware Set</v>
      </c>
      <c r="J788" t="str">
        <f>VLOOKUP(H788,Product_Dim!A:C,3,TRUE)</f>
        <v>Home</v>
      </c>
      <c r="K788" t="str">
        <f>VLOOKUP(H788,Product_Dim!A:D,4,TRUE)</f>
        <v>Kitchen</v>
      </c>
      <c r="L788" t="s">
        <v>1744</v>
      </c>
      <c r="M788" t="str">
        <f>VLOOKUP(L788,Store_Dim!A:E,2,TRUE)</f>
        <v>Mann-Austin</v>
      </c>
      <c r="N788" t="str">
        <f>VLOOKUP(L788,Store_Dim!A:E,3,TRUE)</f>
        <v>East</v>
      </c>
      <c r="O788" t="str">
        <f>VLOOKUP(L788,Store_Dim!A:E,4,TRUE)</f>
        <v>Vasquezborough</v>
      </c>
      <c r="P788" t="str">
        <f>VLOOKUP(L788,Store_Dim!A:E,5,TRUE)</f>
        <v>Online</v>
      </c>
      <c r="Q788" t="s">
        <v>1804</v>
      </c>
      <c r="R788">
        <v>3</v>
      </c>
      <c r="S788" s="7">
        <v>0.22999999999999998</v>
      </c>
      <c r="T788" s="11">
        <f t="shared" si="12"/>
        <v>761.88</v>
      </c>
      <c r="U788" s="11">
        <v>1759.9428</v>
      </c>
    </row>
    <row r="789" spans="1:21" hidden="1" x14ac:dyDescent="0.25">
      <c r="A789" t="s">
        <v>2591</v>
      </c>
      <c r="B789" s="9">
        <v>45793</v>
      </c>
      <c r="C789">
        <v>5</v>
      </c>
      <c r="D789">
        <v>2025</v>
      </c>
      <c r="E789" t="s">
        <v>576</v>
      </c>
      <c r="F789" t="str">
        <f>VLOOKUP(E789,Customer_Dim!A:F,4,TRUE)</f>
        <v>Male</v>
      </c>
      <c r="G789">
        <f>VLOOKUP(E789,Customer_Dim!A:F,3,TRUE)</f>
        <v>55</v>
      </c>
      <c r="H789" t="s">
        <v>1600</v>
      </c>
      <c r="I789" t="str">
        <f>VLOOKUP(H789,Product_Dim!A:C,2,TRUE)</f>
        <v>Men's Casual Sneakers</v>
      </c>
      <c r="J789" t="str">
        <f>VLOOKUP(H789,Product_Dim!A:C,3,TRUE)</f>
        <v>Clothing</v>
      </c>
      <c r="K789" t="str">
        <f>VLOOKUP(H789,Product_Dim!A:D,4,TRUE)</f>
        <v>Footwear</v>
      </c>
      <c r="L789" t="s">
        <v>1791</v>
      </c>
      <c r="M789" t="str">
        <f>VLOOKUP(L789,Store_Dim!A:E,2,TRUE)</f>
        <v>Mann-Austin</v>
      </c>
      <c r="N789" t="str">
        <f>VLOOKUP(L789,Store_Dim!A:E,3,TRUE)</f>
        <v>East</v>
      </c>
      <c r="O789" t="str">
        <f>VLOOKUP(L789,Store_Dim!A:E,4,TRUE)</f>
        <v>Vasquezborough</v>
      </c>
      <c r="P789" t="str">
        <f>VLOOKUP(L789,Store_Dim!A:E,5,TRUE)</f>
        <v>Online</v>
      </c>
      <c r="Q789" t="s">
        <v>1802</v>
      </c>
      <c r="R789">
        <v>4</v>
      </c>
      <c r="S789" s="7">
        <v>0.13</v>
      </c>
      <c r="T789" s="11">
        <f t="shared" si="12"/>
        <v>122.87</v>
      </c>
      <c r="U789" s="11">
        <v>427.58760000000001</v>
      </c>
    </row>
    <row r="790" spans="1:21" hidden="1" x14ac:dyDescent="0.25">
      <c r="A790" t="s">
        <v>2592</v>
      </c>
      <c r="B790" s="9">
        <v>45778</v>
      </c>
      <c r="C790">
        <v>5</v>
      </c>
      <c r="D790">
        <v>2025</v>
      </c>
      <c r="E790" t="s">
        <v>1445</v>
      </c>
      <c r="F790" t="str">
        <f>VLOOKUP(E790,Customer_Dim!A:F,4,TRUE)</f>
        <v>Female</v>
      </c>
      <c r="G790">
        <f>VLOOKUP(E790,Customer_Dim!A:F,3,TRUE)</f>
        <v>18</v>
      </c>
      <c r="H790" t="s">
        <v>1672</v>
      </c>
      <c r="I790" t="str">
        <f>VLOOKUP(H790,Product_Dim!A:C,2,TRUE)</f>
        <v>Shin Guards – Adult</v>
      </c>
      <c r="J790" t="str">
        <f>VLOOKUP(H790,Product_Dim!A:C,3,TRUE)</f>
        <v>Sports</v>
      </c>
      <c r="K790" t="str">
        <f>VLOOKUP(H790,Product_Dim!A:D,4,TRUE)</f>
        <v>Team Sports</v>
      </c>
      <c r="L790" t="s">
        <v>1747</v>
      </c>
      <c r="M790" t="str">
        <f>VLOOKUP(L790,Store_Dim!A:E,2,TRUE)</f>
        <v>Mann-Austin</v>
      </c>
      <c r="N790" t="str">
        <f>VLOOKUP(L790,Store_Dim!A:E,3,TRUE)</f>
        <v>East</v>
      </c>
      <c r="O790" t="str">
        <f>VLOOKUP(L790,Store_Dim!A:E,4,TRUE)</f>
        <v>Vasquezborough</v>
      </c>
      <c r="P790" t="str">
        <f>VLOOKUP(L790,Store_Dim!A:E,5,TRUE)</f>
        <v>Online</v>
      </c>
      <c r="Q790" t="s">
        <v>1807</v>
      </c>
      <c r="R790">
        <v>4</v>
      </c>
      <c r="S790" s="7">
        <v>0.28000000000000003</v>
      </c>
      <c r="T790" s="11">
        <f t="shared" si="12"/>
        <v>753</v>
      </c>
      <c r="U790" s="11">
        <v>2168.64</v>
      </c>
    </row>
    <row r="791" spans="1:21" x14ac:dyDescent="0.25">
      <c r="A791" t="s">
        <v>2593</v>
      </c>
      <c r="B791" s="9">
        <v>45325</v>
      </c>
      <c r="C791">
        <v>2</v>
      </c>
      <c r="D791">
        <v>2024</v>
      </c>
      <c r="E791" t="s">
        <v>1141</v>
      </c>
      <c r="F791" t="str">
        <f>VLOOKUP(E791,Customer_Dim!A:F,4,TRUE)</f>
        <v>Male</v>
      </c>
      <c r="G791">
        <f>VLOOKUP(E791,Customer_Dim!A:F,3,TRUE)</f>
        <v>45</v>
      </c>
      <c r="H791" t="s">
        <v>1533</v>
      </c>
      <c r="I791" t="str">
        <f>VLOOKUP(H791,Product_Dim!A:C,2,TRUE)</f>
        <v>Men's Roll-On Perfume</v>
      </c>
      <c r="J791" t="str">
        <f>VLOOKUP(H791,Product_Dim!A:C,3,TRUE)</f>
        <v>Beauty</v>
      </c>
      <c r="K791" t="str">
        <f>VLOOKUP(H791,Product_Dim!A:D,4,TRUE)</f>
        <v>Fragrance</v>
      </c>
      <c r="L791" t="s">
        <v>1751</v>
      </c>
      <c r="M791" t="str">
        <f>VLOOKUP(L791,Store_Dim!A:E,2,TRUE)</f>
        <v>Mann-Austin</v>
      </c>
      <c r="N791" t="str">
        <f>VLOOKUP(L791,Store_Dim!A:E,3,TRUE)</f>
        <v>East</v>
      </c>
      <c r="O791" t="str">
        <f>VLOOKUP(L791,Store_Dim!A:E,4,TRUE)</f>
        <v>Vasquezborough</v>
      </c>
      <c r="P791" t="str">
        <f>VLOOKUP(L791,Store_Dim!A:E,5,TRUE)</f>
        <v>Online</v>
      </c>
      <c r="Q791" t="s">
        <v>1802</v>
      </c>
      <c r="R791">
        <v>2</v>
      </c>
      <c r="S791" s="7">
        <v>0.20999999999999996</v>
      </c>
      <c r="T791" s="11">
        <f t="shared" si="12"/>
        <v>788.05</v>
      </c>
      <c r="U791" s="11">
        <v>1245.1189999999999</v>
      </c>
    </row>
    <row r="792" spans="1:21" hidden="1" x14ac:dyDescent="0.25">
      <c r="A792" t="s">
        <v>2594</v>
      </c>
      <c r="B792" s="9">
        <v>45875</v>
      </c>
      <c r="C792">
        <v>8</v>
      </c>
      <c r="D792">
        <v>2025</v>
      </c>
      <c r="E792" t="s">
        <v>1406</v>
      </c>
      <c r="F792" t="str">
        <f>VLOOKUP(E792,Customer_Dim!A:F,4,TRUE)</f>
        <v>Female</v>
      </c>
      <c r="G792">
        <f>VLOOKUP(E792,Customer_Dim!A:F,3,TRUE)</f>
        <v>34</v>
      </c>
      <c r="H792" t="s">
        <v>1690</v>
      </c>
      <c r="I792" t="str">
        <f>VLOOKUP(H792,Product_Dim!A:C,2,TRUE)</f>
        <v>Fitness Resistance Bands</v>
      </c>
      <c r="J792" t="str">
        <f>VLOOKUP(H792,Product_Dim!A:C,3,TRUE)</f>
        <v>Sports</v>
      </c>
      <c r="K792" t="str">
        <f>VLOOKUP(H792,Product_Dim!A:D,4,TRUE)</f>
        <v>Fitness</v>
      </c>
      <c r="L792" t="s">
        <v>1767</v>
      </c>
      <c r="M792" t="str">
        <f>VLOOKUP(L792,Store_Dim!A:E,2,TRUE)</f>
        <v>Martinez, Adkins and Johnson</v>
      </c>
      <c r="N792" t="str">
        <f>VLOOKUP(L792,Store_Dim!A:E,3,TRUE)</f>
        <v>North</v>
      </c>
      <c r="O792" t="str">
        <f>VLOOKUP(L792,Store_Dim!A:E,4,TRUE)</f>
        <v>Danielmouth</v>
      </c>
      <c r="P792" t="str">
        <f>VLOOKUP(L792,Store_Dim!A:E,5,TRUE)</f>
        <v>Flagship</v>
      </c>
      <c r="Q792" t="s">
        <v>1802</v>
      </c>
      <c r="R792">
        <v>2</v>
      </c>
      <c r="S792" s="7">
        <v>0.29000000000000004</v>
      </c>
      <c r="T792" s="11">
        <f t="shared" si="12"/>
        <v>807.10000000000014</v>
      </c>
      <c r="U792" s="11">
        <v>1146.0820000000001</v>
      </c>
    </row>
    <row r="793" spans="1:21" x14ac:dyDescent="0.25">
      <c r="A793" t="s">
        <v>2595</v>
      </c>
      <c r="B793" s="9">
        <v>45320</v>
      </c>
      <c r="C793">
        <v>1</v>
      </c>
      <c r="D793">
        <v>2024</v>
      </c>
      <c r="E793" t="s">
        <v>450</v>
      </c>
      <c r="F793" t="str">
        <f>VLOOKUP(E793,Customer_Dim!A:F,4,TRUE)</f>
        <v>Male</v>
      </c>
      <c r="G793">
        <f>VLOOKUP(E793,Customer_Dim!A:F,3,TRUE)</f>
        <v>54</v>
      </c>
      <c r="H793" t="s">
        <v>1540</v>
      </c>
      <c r="I793" t="str">
        <f>VLOOKUP(H793,Product_Dim!A:C,2,TRUE)</f>
        <v>Decorative Lamp Shade</v>
      </c>
      <c r="J793" t="str">
        <f>VLOOKUP(H793,Product_Dim!A:C,3,TRUE)</f>
        <v>Home</v>
      </c>
      <c r="K793" t="str">
        <f>VLOOKUP(H793,Product_Dim!A:D,4,TRUE)</f>
        <v>Lighting</v>
      </c>
      <c r="L793" t="s">
        <v>1735</v>
      </c>
      <c r="M793" t="str">
        <f>VLOOKUP(L793,Store_Dim!A:E,2,TRUE)</f>
        <v>Martinez, Adkins and Johnson</v>
      </c>
      <c r="N793" t="str">
        <f>VLOOKUP(L793,Store_Dim!A:E,3,TRUE)</f>
        <v>North</v>
      </c>
      <c r="O793" t="str">
        <f>VLOOKUP(L793,Store_Dim!A:E,4,TRUE)</f>
        <v>Danielmouth</v>
      </c>
      <c r="P793" t="str">
        <f>VLOOKUP(L793,Store_Dim!A:E,5,TRUE)</f>
        <v>Flagship</v>
      </c>
      <c r="Q793" t="s">
        <v>1804</v>
      </c>
      <c r="R793">
        <v>2</v>
      </c>
      <c r="S793" s="7">
        <v>2.0000000000000018E-2</v>
      </c>
      <c r="T793" s="11">
        <f t="shared" si="12"/>
        <v>443.09</v>
      </c>
      <c r="U793" s="11">
        <v>868.45639999999992</v>
      </c>
    </row>
    <row r="794" spans="1:21" hidden="1" x14ac:dyDescent="0.25">
      <c r="A794" t="s">
        <v>2596</v>
      </c>
      <c r="B794" s="9">
        <v>45870</v>
      </c>
      <c r="C794">
        <v>8</v>
      </c>
      <c r="D794">
        <v>2025</v>
      </c>
      <c r="E794" t="s">
        <v>1424</v>
      </c>
      <c r="F794" t="str">
        <f>VLOOKUP(E794,Customer_Dim!A:F,4,TRUE)</f>
        <v>Male</v>
      </c>
      <c r="G794">
        <f>VLOOKUP(E794,Customer_Dim!A:F,3,TRUE)</f>
        <v>45</v>
      </c>
      <c r="H794" t="s">
        <v>1564</v>
      </c>
      <c r="I794" t="str">
        <f>VLOOKUP(H794,Product_Dim!A:C,2,TRUE)</f>
        <v>Knee Support Brace</v>
      </c>
      <c r="J794" t="str">
        <f>VLOOKUP(H794,Product_Dim!A:C,3,TRUE)</f>
        <v>Sports</v>
      </c>
      <c r="K794" t="str">
        <f>VLOOKUP(H794,Product_Dim!A:D,4,TRUE)</f>
        <v>Equipment</v>
      </c>
      <c r="L794" t="s">
        <v>1779</v>
      </c>
      <c r="M794" t="str">
        <f>VLOOKUP(L794,Store_Dim!A:E,2,TRUE)</f>
        <v>Shelton PLC</v>
      </c>
      <c r="N794" t="str">
        <f>VLOOKUP(L794,Store_Dim!A:E,3,TRUE)</f>
        <v>North</v>
      </c>
      <c r="O794" t="str">
        <f>VLOOKUP(L794,Store_Dim!A:E,4,TRUE)</f>
        <v>East Jenniferstad</v>
      </c>
      <c r="P794" t="str">
        <f>VLOOKUP(L794,Store_Dim!A:E,5,TRUE)</f>
        <v>Flagship</v>
      </c>
      <c r="Q794" t="s">
        <v>1807</v>
      </c>
      <c r="R794">
        <v>1</v>
      </c>
      <c r="S794" s="7">
        <v>2.0000000000000129E-2</v>
      </c>
      <c r="T794" s="11">
        <f t="shared" si="12"/>
        <v>512.1600000000002</v>
      </c>
      <c r="U794" s="11">
        <v>501.91680000000008</v>
      </c>
    </row>
    <row r="795" spans="1:21" x14ac:dyDescent="0.25">
      <c r="A795" t="s">
        <v>2597</v>
      </c>
      <c r="B795" s="9">
        <v>45577</v>
      </c>
      <c r="C795">
        <v>10</v>
      </c>
      <c r="D795">
        <v>2024</v>
      </c>
      <c r="E795" t="s">
        <v>669</v>
      </c>
      <c r="F795" t="str">
        <f>VLOOKUP(E795,Customer_Dim!A:F,4,TRUE)</f>
        <v>Male</v>
      </c>
      <c r="G795">
        <f>VLOOKUP(E795,Customer_Dim!A:F,3,TRUE)</f>
        <v>54</v>
      </c>
      <c r="H795" t="s">
        <v>1608</v>
      </c>
      <c r="I795" t="str">
        <f>VLOOKUP(H795,Product_Dim!A:C,2,TRUE)</f>
        <v>Yoga Exercise Mat</v>
      </c>
      <c r="J795" t="str">
        <f>VLOOKUP(H795,Product_Dim!A:C,3,TRUE)</f>
        <v>Sports</v>
      </c>
      <c r="K795" t="str">
        <f>VLOOKUP(H795,Product_Dim!A:D,4,TRUE)</f>
        <v>Fitness</v>
      </c>
      <c r="L795" t="s">
        <v>1788</v>
      </c>
      <c r="M795" t="str">
        <f>VLOOKUP(L795,Store_Dim!A:E,2,TRUE)</f>
        <v>Guerrero-Schmitt</v>
      </c>
      <c r="N795" t="str">
        <f>VLOOKUP(L795,Store_Dim!A:E,3,TRUE)</f>
        <v>East</v>
      </c>
      <c r="O795" t="str">
        <f>VLOOKUP(L795,Store_Dim!A:E,4,TRUE)</f>
        <v>East Stevechester</v>
      </c>
      <c r="P795" t="str">
        <f>VLOOKUP(L795,Store_Dim!A:E,5,TRUE)</f>
        <v>Flagship</v>
      </c>
      <c r="Q795" t="s">
        <v>1807</v>
      </c>
      <c r="R795">
        <v>2</v>
      </c>
      <c r="S795" s="7">
        <v>0.22999999999999998</v>
      </c>
      <c r="T795" s="11">
        <f t="shared" si="12"/>
        <v>602.54999999999995</v>
      </c>
      <c r="U795" s="11">
        <v>927.92699999999991</v>
      </c>
    </row>
    <row r="796" spans="1:21" hidden="1" x14ac:dyDescent="0.25">
      <c r="A796" t="s">
        <v>2598</v>
      </c>
      <c r="B796" s="9">
        <v>45745</v>
      </c>
      <c r="C796">
        <v>3</v>
      </c>
      <c r="D796">
        <v>2025</v>
      </c>
      <c r="E796" t="s">
        <v>539</v>
      </c>
      <c r="F796" t="str">
        <f>VLOOKUP(E796,Customer_Dim!A:F,4,TRUE)</f>
        <v>Female</v>
      </c>
      <c r="G796">
        <f>VLOOKUP(E796,Customer_Dim!A:F,3,TRUE)</f>
        <v>39</v>
      </c>
      <c r="H796" t="s">
        <v>1610</v>
      </c>
      <c r="I796" t="str">
        <f>VLOOKUP(H796,Product_Dim!A:C,2,TRUE)</f>
        <v>Smart Home WiFi Camera</v>
      </c>
      <c r="J796" t="str">
        <f>VLOOKUP(H796,Product_Dim!A:C,3,TRUE)</f>
        <v>Electronics</v>
      </c>
      <c r="K796" t="str">
        <f>VLOOKUP(H796,Product_Dim!A:D,4,TRUE)</f>
        <v>Accessories</v>
      </c>
      <c r="L796" t="s">
        <v>1730</v>
      </c>
      <c r="M796" t="str">
        <f>VLOOKUP(L796,Store_Dim!A:E,2,TRUE)</f>
        <v>Rivera-Warner</v>
      </c>
      <c r="N796" t="str">
        <f>VLOOKUP(L796,Store_Dim!A:E,3,TRUE)</f>
        <v>East</v>
      </c>
      <c r="O796" t="str">
        <f>VLOOKUP(L796,Store_Dim!A:E,4,TRUE)</f>
        <v>Washingtonfurt</v>
      </c>
      <c r="P796" t="str">
        <f>VLOOKUP(L796,Store_Dim!A:E,5,TRUE)</f>
        <v>Flagship</v>
      </c>
      <c r="Q796" t="s">
        <v>1807</v>
      </c>
      <c r="R796">
        <v>3</v>
      </c>
      <c r="S796" s="7">
        <v>9.000000000000008E-2</v>
      </c>
      <c r="T796" s="11">
        <f t="shared" si="12"/>
        <v>846.19000000000017</v>
      </c>
      <c r="U796" s="11">
        <v>2310.0987</v>
      </c>
    </row>
    <row r="797" spans="1:21" hidden="1" x14ac:dyDescent="0.25">
      <c r="A797" t="s">
        <v>2599</v>
      </c>
      <c r="B797" s="9">
        <v>45772</v>
      </c>
      <c r="C797">
        <v>4</v>
      </c>
      <c r="D797">
        <v>2025</v>
      </c>
      <c r="E797" t="s">
        <v>1012</v>
      </c>
      <c r="F797" t="str">
        <f>VLOOKUP(E797,Customer_Dim!A:F,4,TRUE)</f>
        <v>Female</v>
      </c>
      <c r="G797">
        <f>VLOOKUP(E797,Customer_Dim!A:F,3,TRUE)</f>
        <v>58</v>
      </c>
      <c r="H797" t="s">
        <v>1664</v>
      </c>
      <c r="I797" t="str">
        <f>VLOOKUP(H797,Product_Dim!A:C,2,TRUE)</f>
        <v>Men's Sports Shorts</v>
      </c>
      <c r="J797" t="str">
        <f>VLOOKUP(H797,Product_Dim!A:C,3,TRUE)</f>
        <v>Clothing</v>
      </c>
      <c r="K797" t="str">
        <f>VLOOKUP(H797,Product_Dim!A:D,4,TRUE)</f>
        <v>Bottoms</v>
      </c>
      <c r="L797" t="s">
        <v>1760</v>
      </c>
      <c r="M797" t="str">
        <f>VLOOKUP(L797,Store_Dim!A:E,2,TRUE)</f>
        <v>Mann-Austin</v>
      </c>
      <c r="N797" t="str">
        <f>VLOOKUP(L797,Store_Dim!A:E,3,TRUE)</f>
        <v>East</v>
      </c>
      <c r="O797" t="str">
        <f>VLOOKUP(L797,Store_Dim!A:E,4,TRUE)</f>
        <v>Vasquezborough</v>
      </c>
      <c r="P797" t="str">
        <f>VLOOKUP(L797,Store_Dim!A:E,5,TRUE)</f>
        <v>Online</v>
      </c>
      <c r="Q797" t="s">
        <v>1802</v>
      </c>
      <c r="R797">
        <v>1</v>
      </c>
      <c r="S797" s="7">
        <v>0.29000000000000004</v>
      </c>
      <c r="T797" s="11">
        <f t="shared" si="12"/>
        <v>506.73</v>
      </c>
      <c r="U797" s="11">
        <v>359.7783</v>
      </c>
    </row>
    <row r="798" spans="1:21" x14ac:dyDescent="0.25">
      <c r="A798" t="s">
        <v>2600</v>
      </c>
      <c r="B798" s="9">
        <v>45299</v>
      </c>
      <c r="C798">
        <v>1</v>
      </c>
      <c r="D798">
        <v>2024</v>
      </c>
      <c r="E798" t="s">
        <v>192</v>
      </c>
      <c r="F798" t="str">
        <f>VLOOKUP(E798,Customer_Dim!A:F,4,TRUE)</f>
        <v>Male</v>
      </c>
      <c r="G798">
        <f>VLOOKUP(E798,Customer_Dim!A:F,3,TRUE)</f>
        <v>55</v>
      </c>
      <c r="H798" t="s">
        <v>1628</v>
      </c>
      <c r="I798" t="str">
        <f>VLOOKUP(H798,Product_Dim!A:C,2,TRUE)</f>
        <v>HDMI Cable – 2m</v>
      </c>
      <c r="J798" t="str">
        <f>VLOOKUP(H798,Product_Dim!A:C,3,TRUE)</f>
        <v>Electronics</v>
      </c>
      <c r="K798" t="str">
        <f>VLOOKUP(H798,Product_Dim!A:D,4,TRUE)</f>
        <v>Accessories</v>
      </c>
      <c r="L798" t="s">
        <v>1782</v>
      </c>
      <c r="M798" t="str">
        <f>VLOOKUP(L798,Store_Dim!A:E,2,TRUE)</f>
        <v>Frederick-Wright</v>
      </c>
      <c r="N798" t="str">
        <f>VLOOKUP(L798,Store_Dim!A:E,3,TRUE)</f>
        <v>West</v>
      </c>
      <c r="O798" t="str">
        <f>VLOOKUP(L798,Store_Dim!A:E,4,TRUE)</f>
        <v>New Jimmymouth</v>
      </c>
      <c r="P798" t="str">
        <f>VLOOKUP(L798,Store_Dim!A:E,5,TRUE)</f>
        <v>Flagship</v>
      </c>
      <c r="Q798" t="s">
        <v>1807</v>
      </c>
      <c r="R798">
        <v>1</v>
      </c>
      <c r="S798" s="7">
        <v>0.13</v>
      </c>
      <c r="T798" s="11">
        <f t="shared" si="12"/>
        <v>408.66</v>
      </c>
      <c r="U798" s="11">
        <v>355.5342</v>
      </c>
    </row>
    <row r="799" spans="1:21" x14ac:dyDescent="0.25">
      <c r="A799" t="s">
        <v>2601</v>
      </c>
      <c r="B799" s="9">
        <v>45447</v>
      </c>
      <c r="C799">
        <v>6</v>
      </c>
      <c r="D799">
        <v>2024</v>
      </c>
      <c r="E799" t="s">
        <v>379</v>
      </c>
      <c r="F799" t="str">
        <f>VLOOKUP(E799,Customer_Dim!A:F,4,TRUE)</f>
        <v>Female</v>
      </c>
      <c r="G799">
        <f>VLOOKUP(E799,Customer_Dim!A:F,3,TRUE)</f>
        <v>40</v>
      </c>
      <c r="H799" t="s">
        <v>1540</v>
      </c>
      <c r="I799" t="str">
        <f>VLOOKUP(H799,Product_Dim!A:C,2,TRUE)</f>
        <v>Decorative Lamp Shade</v>
      </c>
      <c r="J799" t="str">
        <f>VLOOKUP(H799,Product_Dim!A:C,3,TRUE)</f>
        <v>Home</v>
      </c>
      <c r="K799" t="str">
        <f>VLOOKUP(H799,Product_Dim!A:D,4,TRUE)</f>
        <v>Lighting</v>
      </c>
      <c r="L799" t="s">
        <v>1785</v>
      </c>
      <c r="M799" t="str">
        <f>VLOOKUP(L799,Store_Dim!A:E,2,TRUE)</f>
        <v>Holloway Ltd</v>
      </c>
      <c r="N799" t="str">
        <f>VLOOKUP(L799,Store_Dim!A:E,3,TRUE)</f>
        <v>North</v>
      </c>
      <c r="O799" t="str">
        <f>VLOOKUP(L799,Store_Dim!A:E,4,TRUE)</f>
        <v>Bensonhaven</v>
      </c>
      <c r="P799" t="str">
        <f>VLOOKUP(L799,Store_Dim!A:E,5,TRUE)</f>
        <v>Flagship</v>
      </c>
      <c r="Q799" t="s">
        <v>1807</v>
      </c>
      <c r="R799">
        <v>3</v>
      </c>
      <c r="S799" s="7">
        <v>5.9999999999999942E-2</v>
      </c>
      <c r="T799" s="11">
        <f t="shared" si="12"/>
        <v>170.47999999999993</v>
      </c>
      <c r="U799" s="11">
        <v>480.75359999999989</v>
      </c>
    </row>
    <row r="800" spans="1:21" hidden="1" x14ac:dyDescent="0.25">
      <c r="A800" t="s">
        <v>2602</v>
      </c>
      <c r="B800" s="9">
        <v>45717</v>
      </c>
      <c r="C800">
        <v>3</v>
      </c>
      <c r="D800">
        <v>2025</v>
      </c>
      <c r="E800" t="s">
        <v>339</v>
      </c>
      <c r="F800" t="str">
        <f>VLOOKUP(E800,Customer_Dim!A:F,4,TRUE)</f>
        <v>Male</v>
      </c>
      <c r="G800">
        <f>VLOOKUP(E800,Customer_Dim!A:F,3,TRUE)</f>
        <v>36</v>
      </c>
      <c r="H800" t="s">
        <v>1562</v>
      </c>
      <c r="I800" t="str">
        <f>VLOOKUP(H800,Product_Dim!A:C,2,TRUE)</f>
        <v>Women's Denim Jeans</v>
      </c>
      <c r="J800" t="str">
        <f>VLOOKUP(H800,Product_Dim!A:C,3,TRUE)</f>
        <v>Clothing</v>
      </c>
      <c r="K800" t="str">
        <f>VLOOKUP(H800,Product_Dim!A:D,4,TRUE)</f>
        <v>Bottoms</v>
      </c>
      <c r="L800" t="s">
        <v>1764</v>
      </c>
      <c r="M800" t="str">
        <f>VLOOKUP(L800,Store_Dim!A:E,2,TRUE)</f>
        <v>Mann-Austin</v>
      </c>
      <c r="N800" t="str">
        <f>VLOOKUP(L800,Store_Dim!A:E,3,TRUE)</f>
        <v>East</v>
      </c>
      <c r="O800" t="str">
        <f>VLOOKUP(L800,Store_Dim!A:E,4,TRUE)</f>
        <v>Vasquezborough</v>
      </c>
      <c r="P800" t="str">
        <f>VLOOKUP(L800,Store_Dim!A:E,5,TRUE)</f>
        <v>Online</v>
      </c>
      <c r="Q800" t="s">
        <v>1804</v>
      </c>
      <c r="R800">
        <v>1</v>
      </c>
      <c r="S800" s="7">
        <v>0.17999999999999994</v>
      </c>
      <c r="T800" s="11">
        <f t="shared" si="12"/>
        <v>423.48000000000013</v>
      </c>
      <c r="U800" s="11">
        <v>347.25360000000012</v>
      </c>
    </row>
    <row r="801" spans="1:21" hidden="1" x14ac:dyDescent="0.25">
      <c r="A801" t="s">
        <v>2603</v>
      </c>
      <c r="B801" s="9">
        <v>45213</v>
      </c>
      <c r="C801">
        <v>10</v>
      </c>
      <c r="D801">
        <v>2023</v>
      </c>
      <c r="E801" t="s">
        <v>746</v>
      </c>
      <c r="F801" t="str">
        <f>VLOOKUP(E801,Customer_Dim!A:F,4,TRUE)</f>
        <v>Female</v>
      </c>
      <c r="G801">
        <f>VLOOKUP(E801,Customer_Dim!A:F,3,TRUE)</f>
        <v>28</v>
      </c>
      <c r="H801" t="s">
        <v>1710</v>
      </c>
      <c r="I801" t="str">
        <f>VLOOKUP(H801,Product_Dim!A:C,2,TRUE)</f>
        <v>Microwave Oven</v>
      </c>
      <c r="J801" t="str">
        <f>VLOOKUP(H801,Product_Dim!A:C,3,TRUE)</f>
        <v>Home</v>
      </c>
      <c r="K801" t="str">
        <f>VLOOKUP(H801,Product_Dim!A:D,4,TRUE)</f>
        <v>Appliances</v>
      </c>
      <c r="L801" t="s">
        <v>1770</v>
      </c>
      <c r="M801" t="str">
        <f>VLOOKUP(L801,Store_Dim!A:E,2,TRUE)</f>
        <v>Martinez, Adkins and Johnson</v>
      </c>
      <c r="N801" t="str">
        <f>VLOOKUP(L801,Store_Dim!A:E,3,TRUE)</f>
        <v>North</v>
      </c>
      <c r="O801" t="str">
        <f>VLOOKUP(L801,Store_Dim!A:E,4,TRUE)</f>
        <v>Danielmouth</v>
      </c>
      <c r="P801" t="str">
        <f>VLOOKUP(L801,Store_Dim!A:E,5,TRUE)</f>
        <v>Flagship</v>
      </c>
      <c r="Q801" t="s">
        <v>1802</v>
      </c>
      <c r="R801">
        <v>4</v>
      </c>
      <c r="S801" s="7">
        <v>9.9999999999999978E-2</v>
      </c>
      <c r="T801" s="11">
        <f t="shared" si="12"/>
        <v>23.57</v>
      </c>
      <c r="U801" s="11">
        <v>84.852000000000004</v>
      </c>
    </row>
    <row r="802" spans="1:21" hidden="1" x14ac:dyDescent="0.25">
      <c r="A802" t="s">
        <v>2604</v>
      </c>
      <c r="B802" s="9">
        <v>45837</v>
      </c>
      <c r="C802">
        <v>6</v>
      </c>
      <c r="D802">
        <v>2025</v>
      </c>
      <c r="E802" t="s">
        <v>1174</v>
      </c>
      <c r="F802" t="str">
        <f>VLOOKUP(E802,Customer_Dim!A:F,4,TRUE)</f>
        <v>Male</v>
      </c>
      <c r="G802">
        <f>VLOOKUP(E802,Customer_Dim!A:F,3,TRUE)</f>
        <v>50</v>
      </c>
      <c r="H802" t="s">
        <v>1610</v>
      </c>
      <c r="I802" t="str">
        <f>VLOOKUP(H802,Product_Dim!A:C,2,TRUE)</f>
        <v>Smart Home WiFi Camera</v>
      </c>
      <c r="J802" t="str">
        <f>VLOOKUP(H802,Product_Dim!A:C,3,TRUE)</f>
        <v>Electronics</v>
      </c>
      <c r="K802" t="str">
        <f>VLOOKUP(H802,Product_Dim!A:D,4,TRUE)</f>
        <v>Accessories</v>
      </c>
      <c r="L802" t="s">
        <v>1788</v>
      </c>
      <c r="M802" t="str">
        <f>VLOOKUP(L802,Store_Dim!A:E,2,TRUE)</f>
        <v>Guerrero-Schmitt</v>
      </c>
      <c r="N802" t="str">
        <f>VLOOKUP(L802,Store_Dim!A:E,3,TRUE)</f>
        <v>East</v>
      </c>
      <c r="O802" t="str">
        <f>VLOOKUP(L802,Store_Dim!A:E,4,TRUE)</f>
        <v>East Stevechester</v>
      </c>
      <c r="P802" t="str">
        <f>VLOOKUP(L802,Store_Dim!A:E,5,TRUE)</f>
        <v>Flagship</v>
      </c>
      <c r="Q802" t="s">
        <v>1807</v>
      </c>
      <c r="R802">
        <v>2</v>
      </c>
      <c r="S802" s="7">
        <v>9.9999999999999978E-2</v>
      </c>
      <c r="T802" s="11">
        <f t="shared" si="12"/>
        <v>953.26</v>
      </c>
      <c r="U802" s="11">
        <v>1715.8679999999999</v>
      </c>
    </row>
    <row r="803" spans="1:21" hidden="1" x14ac:dyDescent="0.25">
      <c r="A803" t="s">
        <v>2605</v>
      </c>
      <c r="B803" s="9">
        <v>45277</v>
      </c>
      <c r="C803">
        <v>12</v>
      </c>
      <c r="D803">
        <v>2023</v>
      </c>
      <c r="E803" t="s">
        <v>1075</v>
      </c>
      <c r="F803" t="str">
        <f>VLOOKUP(E803,Customer_Dim!A:F,4,TRUE)</f>
        <v>Female</v>
      </c>
      <c r="G803">
        <f>VLOOKUP(E803,Customer_Dim!A:F,3,TRUE)</f>
        <v>39</v>
      </c>
      <c r="H803" t="s">
        <v>1672</v>
      </c>
      <c r="I803" t="str">
        <f>VLOOKUP(H803,Product_Dim!A:C,2,TRUE)</f>
        <v>Shin Guards – Adult</v>
      </c>
      <c r="J803" t="str">
        <f>VLOOKUP(H803,Product_Dim!A:C,3,TRUE)</f>
        <v>Sports</v>
      </c>
      <c r="K803" t="str">
        <f>VLOOKUP(H803,Product_Dim!A:D,4,TRUE)</f>
        <v>Team Sports</v>
      </c>
      <c r="L803" t="s">
        <v>1757</v>
      </c>
      <c r="M803" t="str">
        <f>VLOOKUP(L803,Store_Dim!A:E,2,TRUE)</f>
        <v>Mann-Austin</v>
      </c>
      <c r="N803" t="str">
        <f>VLOOKUP(L803,Store_Dim!A:E,3,TRUE)</f>
        <v>East</v>
      </c>
      <c r="O803" t="str">
        <f>VLOOKUP(L803,Store_Dim!A:E,4,TRUE)</f>
        <v>Vasquezborough</v>
      </c>
      <c r="P803" t="str">
        <f>VLOOKUP(L803,Store_Dim!A:E,5,TRUE)</f>
        <v>Online</v>
      </c>
      <c r="Q803" t="s">
        <v>1807</v>
      </c>
      <c r="R803">
        <v>3</v>
      </c>
      <c r="S803" s="7">
        <v>0.1399999999999999</v>
      </c>
      <c r="T803" s="11">
        <f t="shared" si="12"/>
        <v>405.12999999999994</v>
      </c>
      <c r="U803" s="11">
        <v>1045.2353999999998</v>
      </c>
    </row>
    <row r="804" spans="1:21" hidden="1" x14ac:dyDescent="0.25">
      <c r="A804" t="s">
        <v>2606</v>
      </c>
      <c r="B804" s="9">
        <v>45248</v>
      </c>
      <c r="C804">
        <v>11</v>
      </c>
      <c r="D804">
        <v>2023</v>
      </c>
      <c r="E804" t="s">
        <v>1051</v>
      </c>
      <c r="F804" t="str">
        <f>VLOOKUP(E804,Customer_Dim!A:F,4,TRUE)</f>
        <v>Female</v>
      </c>
      <c r="G804">
        <f>VLOOKUP(E804,Customer_Dim!A:F,3,TRUE)</f>
        <v>52</v>
      </c>
      <c r="H804" t="s">
        <v>1527</v>
      </c>
      <c r="I804" t="str">
        <f>VLOOKUP(H804,Product_Dim!A:C,2,TRUE)</f>
        <v>Knee Support Brace</v>
      </c>
      <c r="J804" t="str">
        <f>VLOOKUP(H804,Product_Dim!A:C,3,TRUE)</f>
        <v>Sports</v>
      </c>
      <c r="K804" t="str">
        <f>VLOOKUP(H804,Product_Dim!A:D,4,TRUE)</f>
        <v>Equipment</v>
      </c>
      <c r="L804" t="s">
        <v>1747</v>
      </c>
      <c r="M804" t="str">
        <f>VLOOKUP(L804,Store_Dim!A:E,2,TRUE)</f>
        <v>Mann-Austin</v>
      </c>
      <c r="N804" t="str">
        <f>VLOOKUP(L804,Store_Dim!A:E,3,TRUE)</f>
        <v>East</v>
      </c>
      <c r="O804" t="str">
        <f>VLOOKUP(L804,Store_Dim!A:E,4,TRUE)</f>
        <v>Vasquezborough</v>
      </c>
      <c r="P804" t="str">
        <f>VLOOKUP(L804,Store_Dim!A:E,5,TRUE)</f>
        <v>Online</v>
      </c>
      <c r="Q804" t="s">
        <v>1804</v>
      </c>
      <c r="R804">
        <v>2</v>
      </c>
      <c r="S804" s="7">
        <v>0.26</v>
      </c>
      <c r="T804" s="11">
        <f t="shared" si="12"/>
        <v>333.83</v>
      </c>
      <c r="U804" s="11">
        <v>494.0684</v>
      </c>
    </row>
    <row r="805" spans="1:21" hidden="1" x14ac:dyDescent="0.25">
      <c r="A805" t="s">
        <v>2607</v>
      </c>
      <c r="B805" s="9">
        <v>45741</v>
      </c>
      <c r="C805">
        <v>3</v>
      </c>
      <c r="D805">
        <v>2025</v>
      </c>
      <c r="E805" t="s">
        <v>1033</v>
      </c>
      <c r="F805" t="str">
        <f>VLOOKUP(E805,Customer_Dim!A:F,4,TRUE)</f>
        <v>Female</v>
      </c>
      <c r="G805">
        <f>VLOOKUP(E805,Customer_Dim!A:F,3,TRUE)</f>
        <v>64</v>
      </c>
      <c r="H805" t="s">
        <v>1708</v>
      </c>
      <c r="I805" t="str">
        <f>VLOOKUP(H805,Product_Dim!A:C,2,TRUE)</f>
        <v>Women's High Heels</v>
      </c>
      <c r="J805" t="str">
        <f>VLOOKUP(H805,Product_Dim!A:C,3,TRUE)</f>
        <v>Clothing</v>
      </c>
      <c r="K805" t="str">
        <f>VLOOKUP(H805,Product_Dim!A:D,4,TRUE)</f>
        <v>Footwear</v>
      </c>
      <c r="L805" t="s">
        <v>1744</v>
      </c>
      <c r="M805" t="str">
        <f>VLOOKUP(L805,Store_Dim!A:E,2,TRUE)</f>
        <v>Mann-Austin</v>
      </c>
      <c r="N805" t="str">
        <f>VLOOKUP(L805,Store_Dim!A:E,3,TRUE)</f>
        <v>East</v>
      </c>
      <c r="O805" t="str">
        <f>VLOOKUP(L805,Store_Dim!A:E,4,TRUE)</f>
        <v>Vasquezborough</v>
      </c>
      <c r="P805" t="str">
        <f>VLOOKUP(L805,Store_Dim!A:E,5,TRUE)</f>
        <v>Online</v>
      </c>
      <c r="Q805" t="s">
        <v>1804</v>
      </c>
      <c r="R805">
        <v>2</v>
      </c>
      <c r="S805" s="7">
        <v>0.21999999999999997</v>
      </c>
      <c r="T805" s="11">
        <f t="shared" si="12"/>
        <v>727.18</v>
      </c>
      <c r="U805" s="11">
        <v>1134.4007999999999</v>
      </c>
    </row>
    <row r="806" spans="1:21" hidden="1" x14ac:dyDescent="0.25">
      <c r="A806" t="s">
        <v>2608</v>
      </c>
      <c r="B806" s="9">
        <v>45778</v>
      </c>
      <c r="C806">
        <v>5</v>
      </c>
      <c r="D806">
        <v>2025</v>
      </c>
      <c r="E806" t="s">
        <v>953</v>
      </c>
      <c r="F806" t="str">
        <f>VLOOKUP(E806,Customer_Dim!A:F,4,TRUE)</f>
        <v>Male</v>
      </c>
      <c r="G806">
        <f>VLOOKUP(E806,Customer_Dim!A:F,3,TRUE)</f>
        <v>44</v>
      </c>
      <c r="H806" t="s">
        <v>1533</v>
      </c>
      <c r="I806" t="str">
        <f>VLOOKUP(H806,Product_Dim!A:C,2,TRUE)</f>
        <v>Men's Roll-On Perfume</v>
      </c>
      <c r="J806" t="str">
        <f>VLOOKUP(H806,Product_Dim!A:C,3,TRUE)</f>
        <v>Beauty</v>
      </c>
      <c r="K806" t="str">
        <f>VLOOKUP(H806,Product_Dim!A:D,4,TRUE)</f>
        <v>Fragrance</v>
      </c>
      <c r="L806" t="s">
        <v>1767</v>
      </c>
      <c r="M806" t="str">
        <f>VLOOKUP(L806,Store_Dim!A:E,2,TRUE)</f>
        <v>Martinez, Adkins and Johnson</v>
      </c>
      <c r="N806" t="str">
        <f>VLOOKUP(L806,Store_Dim!A:E,3,TRUE)</f>
        <v>North</v>
      </c>
      <c r="O806" t="str">
        <f>VLOOKUP(L806,Store_Dim!A:E,4,TRUE)</f>
        <v>Danielmouth</v>
      </c>
      <c r="P806" t="str">
        <f>VLOOKUP(L806,Store_Dim!A:E,5,TRUE)</f>
        <v>Flagship</v>
      </c>
      <c r="Q806" t="s">
        <v>1807</v>
      </c>
      <c r="R806">
        <v>2</v>
      </c>
      <c r="S806" s="7">
        <v>0.18999999999999995</v>
      </c>
      <c r="T806" s="11">
        <f t="shared" si="12"/>
        <v>516.02</v>
      </c>
      <c r="U806" s="11">
        <v>835.95240000000001</v>
      </c>
    </row>
    <row r="807" spans="1:21" x14ac:dyDescent="0.25">
      <c r="A807" t="s">
        <v>2609</v>
      </c>
      <c r="B807" s="9">
        <v>45361</v>
      </c>
      <c r="C807">
        <v>3</v>
      </c>
      <c r="D807">
        <v>2024</v>
      </c>
      <c r="E807" t="s">
        <v>920</v>
      </c>
      <c r="F807" t="str">
        <f>VLOOKUP(E807,Customer_Dim!A:F,4,TRUE)</f>
        <v>Male</v>
      </c>
      <c r="G807">
        <f>VLOOKUP(E807,Customer_Dim!A:F,3,TRUE)</f>
        <v>29</v>
      </c>
      <c r="H807" t="s">
        <v>1610</v>
      </c>
      <c r="I807" t="str">
        <f>VLOOKUP(H807,Product_Dim!A:C,2,TRUE)</f>
        <v>Smart Home WiFi Camera</v>
      </c>
      <c r="J807" t="str">
        <f>VLOOKUP(H807,Product_Dim!A:C,3,TRUE)</f>
        <v>Electronics</v>
      </c>
      <c r="K807" t="str">
        <f>VLOOKUP(H807,Product_Dim!A:D,4,TRUE)</f>
        <v>Accessories</v>
      </c>
      <c r="L807" t="s">
        <v>1770</v>
      </c>
      <c r="M807" t="str">
        <f>VLOOKUP(L807,Store_Dim!A:E,2,TRUE)</f>
        <v>Martinez, Adkins and Johnson</v>
      </c>
      <c r="N807" t="str">
        <f>VLOOKUP(L807,Store_Dim!A:E,3,TRUE)</f>
        <v>North</v>
      </c>
      <c r="O807" t="str">
        <f>VLOOKUP(L807,Store_Dim!A:E,4,TRUE)</f>
        <v>Danielmouth</v>
      </c>
      <c r="P807" t="str">
        <f>VLOOKUP(L807,Store_Dim!A:E,5,TRUE)</f>
        <v>Flagship</v>
      </c>
      <c r="Q807" t="s">
        <v>1802</v>
      </c>
      <c r="R807">
        <v>2</v>
      </c>
      <c r="S807" s="7">
        <v>0.28000000000000003</v>
      </c>
      <c r="T807" s="11">
        <f t="shared" si="12"/>
        <v>705.61</v>
      </c>
      <c r="U807" s="11">
        <v>1016.0784</v>
      </c>
    </row>
    <row r="808" spans="1:21" x14ac:dyDescent="0.25">
      <c r="A808" t="s">
        <v>2610</v>
      </c>
      <c r="B808" s="9">
        <v>45414</v>
      </c>
      <c r="C808">
        <v>5</v>
      </c>
      <c r="D808">
        <v>2024</v>
      </c>
      <c r="E808" t="s">
        <v>864</v>
      </c>
      <c r="F808" t="str">
        <f>VLOOKUP(E808,Customer_Dim!A:F,4,TRUE)</f>
        <v>Male</v>
      </c>
      <c r="G808">
        <f>VLOOKUP(E808,Customer_Dim!A:F,3,TRUE)</f>
        <v>22</v>
      </c>
      <c r="H808" t="s">
        <v>1694</v>
      </c>
      <c r="I808" t="str">
        <f>VLOOKUP(H808,Product_Dim!A:C,2,TRUE)</f>
        <v>Wooden Bookshelf</v>
      </c>
      <c r="J808" t="str">
        <f>VLOOKUP(H808,Product_Dim!A:C,3,TRUE)</f>
        <v>Home</v>
      </c>
      <c r="K808" t="str">
        <f>VLOOKUP(H808,Product_Dim!A:D,4,TRUE)</f>
        <v>Furniture</v>
      </c>
      <c r="L808" t="s">
        <v>1760</v>
      </c>
      <c r="M808" t="str">
        <f>VLOOKUP(L808,Store_Dim!A:E,2,TRUE)</f>
        <v>Mann-Austin</v>
      </c>
      <c r="N808" t="str">
        <f>VLOOKUP(L808,Store_Dim!A:E,3,TRUE)</f>
        <v>East</v>
      </c>
      <c r="O808" t="str">
        <f>VLOOKUP(L808,Store_Dim!A:E,4,TRUE)</f>
        <v>Vasquezborough</v>
      </c>
      <c r="P808" t="str">
        <f>VLOOKUP(L808,Store_Dim!A:E,5,TRUE)</f>
        <v>Online</v>
      </c>
      <c r="Q808" t="s">
        <v>1807</v>
      </c>
      <c r="R808">
        <v>3</v>
      </c>
      <c r="S808" s="7">
        <v>0.18000000000000005</v>
      </c>
      <c r="T808" s="11">
        <f t="shared" si="12"/>
        <v>654.47000000000014</v>
      </c>
      <c r="U808" s="11">
        <v>1609.9962000000003</v>
      </c>
    </row>
    <row r="809" spans="1:21" hidden="1" x14ac:dyDescent="0.25">
      <c r="A809" t="s">
        <v>2611</v>
      </c>
      <c r="B809" s="9">
        <v>45734</v>
      </c>
      <c r="C809">
        <v>3</v>
      </c>
      <c r="D809">
        <v>2025</v>
      </c>
      <c r="E809" t="s">
        <v>559</v>
      </c>
      <c r="F809" t="str">
        <f>VLOOKUP(E809,Customer_Dim!A:F,4,TRUE)</f>
        <v>Female</v>
      </c>
      <c r="G809">
        <f>VLOOKUP(E809,Customer_Dim!A:F,3,TRUE)</f>
        <v>44</v>
      </c>
      <c r="H809" t="s">
        <v>1702</v>
      </c>
      <c r="I809" t="str">
        <f>VLOOKUP(H809,Product_Dim!A:C,2,TRUE)</f>
        <v>Sports Wrist Sweatbands</v>
      </c>
      <c r="J809" t="str">
        <f>VLOOKUP(H809,Product_Dim!A:C,3,TRUE)</f>
        <v>Sports</v>
      </c>
      <c r="K809" t="str">
        <f>VLOOKUP(H809,Product_Dim!A:D,4,TRUE)</f>
        <v>Accessories</v>
      </c>
      <c r="L809" t="s">
        <v>1779</v>
      </c>
      <c r="M809" t="str">
        <f>VLOOKUP(L809,Store_Dim!A:E,2,TRUE)</f>
        <v>Shelton PLC</v>
      </c>
      <c r="N809" t="str">
        <f>VLOOKUP(L809,Store_Dim!A:E,3,TRUE)</f>
        <v>North</v>
      </c>
      <c r="O809" t="str">
        <f>VLOOKUP(L809,Store_Dim!A:E,4,TRUE)</f>
        <v>East Jenniferstad</v>
      </c>
      <c r="P809" t="str">
        <f>VLOOKUP(L809,Store_Dim!A:E,5,TRUE)</f>
        <v>Flagship</v>
      </c>
      <c r="Q809" t="s">
        <v>1802</v>
      </c>
      <c r="R809">
        <v>2</v>
      </c>
      <c r="S809" s="7">
        <v>0.22999999999999998</v>
      </c>
      <c r="T809" s="11">
        <f t="shared" si="12"/>
        <v>315.27</v>
      </c>
      <c r="U809" s="11">
        <v>485.51579999999996</v>
      </c>
    </row>
    <row r="810" spans="1:21" x14ac:dyDescent="0.25">
      <c r="A810" t="s">
        <v>2612</v>
      </c>
      <c r="B810" s="9">
        <v>45623</v>
      </c>
      <c r="C810">
        <v>11</v>
      </c>
      <c r="D810">
        <v>2024</v>
      </c>
      <c r="E810" t="s">
        <v>710</v>
      </c>
      <c r="F810" t="str">
        <f>VLOOKUP(E810,Customer_Dim!A:F,4,TRUE)</f>
        <v>Male</v>
      </c>
      <c r="G810">
        <f>VLOOKUP(E810,Customer_Dim!A:F,3,TRUE)</f>
        <v>35</v>
      </c>
      <c r="H810" t="s">
        <v>1582</v>
      </c>
      <c r="I810" t="str">
        <f>VLOOKUP(H810,Product_Dim!A:C,2,TRUE)</f>
        <v>Sports Stopwatch Timer</v>
      </c>
      <c r="J810" t="str">
        <f>VLOOKUP(H810,Product_Dim!A:C,3,TRUE)</f>
        <v>Sports</v>
      </c>
      <c r="K810" t="str">
        <f>VLOOKUP(H810,Product_Dim!A:D,4,TRUE)</f>
        <v>Accessories</v>
      </c>
      <c r="L810" t="s">
        <v>1739</v>
      </c>
      <c r="M810" t="str">
        <f>VLOOKUP(L810,Store_Dim!A:E,2,TRUE)</f>
        <v>Mann-Austin</v>
      </c>
      <c r="N810" t="str">
        <f>VLOOKUP(L810,Store_Dim!A:E,3,TRUE)</f>
        <v>East</v>
      </c>
      <c r="O810" t="str">
        <f>VLOOKUP(L810,Store_Dim!A:E,4,TRUE)</f>
        <v>Vasquezborough</v>
      </c>
      <c r="P810" t="str">
        <f>VLOOKUP(L810,Store_Dim!A:E,5,TRUE)</f>
        <v>Online</v>
      </c>
      <c r="Q810" t="s">
        <v>1802</v>
      </c>
      <c r="R810">
        <v>1</v>
      </c>
      <c r="S810" s="7">
        <v>5.0000000000000044E-2</v>
      </c>
      <c r="T810" s="11">
        <f t="shared" si="12"/>
        <v>974.47</v>
      </c>
      <c r="U810" s="11">
        <v>925.74649999999997</v>
      </c>
    </row>
    <row r="811" spans="1:21" x14ac:dyDescent="0.25">
      <c r="A811" t="s">
        <v>2613</v>
      </c>
      <c r="B811" s="9">
        <v>45340</v>
      </c>
      <c r="C811">
        <v>2</v>
      </c>
      <c r="D811">
        <v>2024</v>
      </c>
      <c r="E811" t="s">
        <v>241</v>
      </c>
      <c r="F811" t="str">
        <f>VLOOKUP(E811,Customer_Dim!A:F,4,TRUE)</f>
        <v>Male</v>
      </c>
      <c r="G811">
        <f>VLOOKUP(E811,Customer_Dim!A:F,3,TRUE)</f>
        <v>58</v>
      </c>
      <c r="H811" t="s">
        <v>1527</v>
      </c>
      <c r="I811" t="str">
        <f>VLOOKUP(H811,Product_Dim!A:C,2,TRUE)</f>
        <v>Knee Support Brace</v>
      </c>
      <c r="J811" t="str">
        <f>VLOOKUP(H811,Product_Dim!A:C,3,TRUE)</f>
        <v>Sports</v>
      </c>
      <c r="K811" t="str">
        <f>VLOOKUP(H811,Product_Dim!A:D,4,TRUE)</f>
        <v>Equipment</v>
      </c>
      <c r="L811" t="s">
        <v>1747</v>
      </c>
      <c r="M811" t="str">
        <f>VLOOKUP(L811,Store_Dim!A:E,2,TRUE)</f>
        <v>Mann-Austin</v>
      </c>
      <c r="N811" t="str">
        <f>VLOOKUP(L811,Store_Dim!A:E,3,TRUE)</f>
        <v>East</v>
      </c>
      <c r="O811" t="str">
        <f>VLOOKUP(L811,Store_Dim!A:E,4,TRUE)</f>
        <v>Vasquezborough</v>
      </c>
      <c r="P811" t="str">
        <f>VLOOKUP(L811,Store_Dim!A:E,5,TRUE)</f>
        <v>Online</v>
      </c>
      <c r="Q811" t="s">
        <v>1802</v>
      </c>
      <c r="R811">
        <v>2</v>
      </c>
      <c r="S811" s="7">
        <v>0.17000000000000004</v>
      </c>
      <c r="T811" s="11">
        <f t="shared" si="12"/>
        <v>803.30000000000007</v>
      </c>
      <c r="U811" s="11">
        <v>1333.4780000000001</v>
      </c>
    </row>
    <row r="812" spans="1:21" x14ac:dyDescent="0.25">
      <c r="A812" t="s">
        <v>2614</v>
      </c>
      <c r="B812" s="9">
        <v>45447</v>
      </c>
      <c r="C812">
        <v>6</v>
      </c>
      <c r="D812">
        <v>2024</v>
      </c>
      <c r="E812" t="s">
        <v>60</v>
      </c>
      <c r="F812" t="str">
        <f>VLOOKUP(E812,Customer_Dim!A:F,4,TRUE)</f>
        <v>Female</v>
      </c>
      <c r="G812">
        <f>VLOOKUP(E812,Customer_Dim!A:F,3,TRUE)</f>
        <v>32</v>
      </c>
      <c r="H812" t="s">
        <v>1527</v>
      </c>
      <c r="I812" t="str">
        <f>VLOOKUP(H812,Product_Dim!A:C,2,TRUE)</f>
        <v>Knee Support Brace</v>
      </c>
      <c r="J812" t="str">
        <f>VLOOKUP(H812,Product_Dim!A:C,3,TRUE)</f>
        <v>Sports</v>
      </c>
      <c r="K812" t="str">
        <f>VLOOKUP(H812,Product_Dim!A:D,4,TRUE)</f>
        <v>Equipment</v>
      </c>
      <c r="L812" t="s">
        <v>1767</v>
      </c>
      <c r="M812" t="str">
        <f>VLOOKUP(L812,Store_Dim!A:E,2,TRUE)</f>
        <v>Martinez, Adkins and Johnson</v>
      </c>
      <c r="N812" t="str">
        <f>VLOOKUP(L812,Store_Dim!A:E,3,TRUE)</f>
        <v>North</v>
      </c>
      <c r="O812" t="str">
        <f>VLOOKUP(L812,Store_Dim!A:E,4,TRUE)</f>
        <v>Danielmouth</v>
      </c>
      <c r="P812" t="str">
        <f>VLOOKUP(L812,Store_Dim!A:E,5,TRUE)</f>
        <v>Flagship</v>
      </c>
      <c r="Q812" t="s">
        <v>1807</v>
      </c>
      <c r="R812">
        <v>4</v>
      </c>
      <c r="S812" s="7">
        <v>0.20999999999999996</v>
      </c>
      <c r="T812" s="11">
        <f t="shared" si="12"/>
        <v>863.87</v>
      </c>
      <c r="U812" s="11">
        <v>2729.8292000000001</v>
      </c>
    </row>
    <row r="813" spans="1:21" x14ac:dyDescent="0.25">
      <c r="A813" t="s">
        <v>2615</v>
      </c>
      <c r="B813" s="9">
        <v>45513</v>
      </c>
      <c r="C813">
        <v>8</v>
      </c>
      <c r="D813">
        <v>2024</v>
      </c>
      <c r="E813" t="s">
        <v>1427</v>
      </c>
      <c r="F813" t="str">
        <f>VLOOKUP(E813,Customer_Dim!A:F,4,TRUE)</f>
        <v>Male</v>
      </c>
      <c r="G813">
        <f>VLOOKUP(E813,Customer_Dim!A:F,3,TRUE)</f>
        <v>19</v>
      </c>
      <c r="H813" t="s">
        <v>1686</v>
      </c>
      <c r="I813" t="str">
        <f>VLOOKUP(H813,Product_Dim!A:C,2,TRUE)</f>
        <v>Wall-Mounted Spice Rack</v>
      </c>
      <c r="J813" t="str">
        <f>VLOOKUP(H813,Product_Dim!A:C,3,TRUE)</f>
        <v>Home</v>
      </c>
      <c r="K813" t="str">
        <f>VLOOKUP(H813,Product_Dim!A:D,4,TRUE)</f>
        <v>Kitchen</v>
      </c>
      <c r="L813" t="s">
        <v>1788</v>
      </c>
      <c r="M813" t="str">
        <f>VLOOKUP(L813,Store_Dim!A:E,2,TRUE)</f>
        <v>Guerrero-Schmitt</v>
      </c>
      <c r="N813" t="str">
        <f>VLOOKUP(L813,Store_Dim!A:E,3,TRUE)</f>
        <v>East</v>
      </c>
      <c r="O813" t="str">
        <f>VLOOKUP(L813,Store_Dim!A:E,4,TRUE)</f>
        <v>East Stevechester</v>
      </c>
      <c r="P813" t="str">
        <f>VLOOKUP(L813,Store_Dim!A:E,5,TRUE)</f>
        <v>Flagship</v>
      </c>
      <c r="Q813" t="s">
        <v>1802</v>
      </c>
      <c r="R813">
        <v>1</v>
      </c>
      <c r="S813" s="7">
        <v>0.17000000000000004</v>
      </c>
      <c r="T813" s="11">
        <f t="shared" si="12"/>
        <v>450.11</v>
      </c>
      <c r="U813" s="11">
        <v>373.59129999999999</v>
      </c>
    </row>
    <row r="814" spans="1:21" x14ac:dyDescent="0.25">
      <c r="A814" t="s">
        <v>2616</v>
      </c>
      <c r="B814" s="9">
        <v>45486</v>
      </c>
      <c r="C814">
        <v>7</v>
      </c>
      <c r="D814">
        <v>2024</v>
      </c>
      <c r="E814" t="s">
        <v>731</v>
      </c>
      <c r="F814" t="str">
        <f>VLOOKUP(E814,Customer_Dim!A:F,4,TRUE)</f>
        <v>Male</v>
      </c>
      <c r="G814">
        <f>VLOOKUP(E814,Customer_Dim!A:F,3,TRUE)</f>
        <v>29</v>
      </c>
      <c r="H814" t="s">
        <v>1662</v>
      </c>
      <c r="I814" t="str">
        <f>VLOOKUP(H814,Product_Dim!A:C,2,TRUE)</f>
        <v>Wooden Nightstand</v>
      </c>
      <c r="J814" t="str">
        <f>VLOOKUP(H814,Product_Dim!A:C,3,TRUE)</f>
        <v>Home</v>
      </c>
      <c r="K814" t="str">
        <f>VLOOKUP(H814,Product_Dim!A:D,4,TRUE)</f>
        <v>Furniture</v>
      </c>
      <c r="L814" t="s">
        <v>1775</v>
      </c>
      <c r="M814" t="str">
        <f>VLOOKUP(L814,Store_Dim!A:E,2,TRUE)</f>
        <v>Martinez, Adkins and Johnson</v>
      </c>
      <c r="N814" t="str">
        <f>VLOOKUP(L814,Store_Dim!A:E,3,TRUE)</f>
        <v>North</v>
      </c>
      <c r="O814" t="str">
        <f>VLOOKUP(L814,Store_Dim!A:E,4,TRUE)</f>
        <v>Danielmouth</v>
      </c>
      <c r="P814" t="str">
        <f>VLOOKUP(L814,Store_Dim!A:E,5,TRUE)</f>
        <v>Flagship</v>
      </c>
      <c r="Q814" t="s">
        <v>1807</v>
      </c>
      <c r="R814">
        <v>1</v>
      </c>
      <c r="S814" s="7">
        <v>0.17999999999999994</v>
      </c>
      <c r="T814" s="11">
        <f t="shared" si="12"/>
        <v>289.82</v>
      </c>
      <c r="U814" s="11">
        <v>237.6524</v>
      </c>
    </row>
    <row r="815" spans="1:21" hidden="1" x14ac:dyDescent="0.25">
      <c r="A815" t="s">
        <v>2617</v>
      </c>
      <c r="B815" s="9">
        <v>45890</v>
      </c>
      <c r="C815">
        <v>8</v>
      </c>
      <c r="D815">
        <v>2025</v>
      </c>
      <c r="E815" t="s">
        <v>1036</v>
      </c>
      <c r="F815" t="str">
        <f>VLOOKUP(E815,Customer_Dim!A:F,4,TRUE)</f>
        <v>Female</v>
      </c>
      <c r="G815">
        <f>VLOOKUP(E815,Customer_Dim!A:F,3,TRUE)</f>
        <v>50</v>
      </c>
      <c r="H815" t="s">
        <v>1634</v>
      </c>
      <c r="I815" t="str">
        <f>VLOOKUP(H815,Product_Dim!A:C,2,TRUE)</f>
        <v>Sports Stopwatch Pro</v>
      </c>
      <c r="J815" t="str">
        <f>VLOOKUP(H815,Product_Dim!A:C,3,TRUE)</f>
        <v>Sports</v>
      </c>
      <c r="K815" t="str">
        <f>VLOOKUP(H815,Product_Dim!A:D,4,TRUE)</f>
        <v>Accessories</v>
      </c>
      <c r="L815" t="s">
        <v>1767</v>
      </c>
      <c r="M815" t="str">
        <f>VLOOKUP(L815,Store_Dim!A:E,2,TRUE)</f>
        <v>Martinez, Adkins and Johnson</v>
      </c>
      <c r="N815" t="str">
        <f>VLOOKUP(L815,Store_Dim!A:E,3,TRUE)</f>
        <v>North</v>
      </c>
      <c r="O815" t="str">
        <f>VLOOKUP(L815,Store_Dim!A:E,4,TRUE)</f>
        <v>Danielmouth</v>
      </c>
      <c r="P815" t="str">
        <f>VLOOKUP(L815,Store_Dim!A:E,5,TRUE)</f>
        <v>Flagship</v>
      </c>
      <c r="Q815" t="s">
        <v>1804</v>
      </c>
      <c r="R815">
        <v>4</v>
      </c>
      <c r="S815" s="7">
        <v>9.9999999999999978E-2</v>
      </c>
      <c r="T815" s="11">
        <f t="shared" si="12"/>
        <v>250.64</v>
      </c>
      <c r="U815" s="11">
        <v>902.30399999999997</v>
      </c>
    </row>
    <row r="816" spans="1:21" hidden="1" x14ac:dyDescent="0.25">
      <c r="A816" t="s">
        <v>2618</v>
      </c>
      <c r="B816" s="9">
        <v>45876</v>
      </c>
      <c r="C816">
        <v>8</v>
      </c>
      <c r="D816">
        <v>2025</v>
      </c>
      <c r="E816" t="s">
        <v>900</v>
      </c>
      <c r="F816" t="str">
        <f>VLOOKUP(E816,Customer_Dim!A:F,4,TRUE)</f>
        <v>Female</v>
      </c>
      <c r="G816">
        <f>VLOOKUP(E816,Customer_Dim!A:F,3,TRUE)</f>
        <v>22</v>
      </c>
      <c r="H816" t="s">
        <v>1664</v>
      </c>
      <c r="I816" t="str">
        <f>VLOOKUP(H816,Product_Dim!A:C,2,TRUE)</f>
        <v>Men's Sports Shorts</v>
      </c>
      <c r="J816" t="str">
        <f>VLOOKUP(H816,Product_Dim!A:C,3,TRUE)</f>
        <v>Clothing</v>
      </c>
      <c r="K816" t="str">
        <f>VLOOKUP(H816,Product_Dim!A:D,4,TRUE)</f>
        <v>Bottoms</v>
      </c>
      <c r="L816" t="s">
        <v>1791</v>
      </c>
      <c r="M816" t="str">
        <f>VLOOKUP(L816,Store_Dim!A:E,2,TRUE)</f>
        <v>Mann-Austin</v>
      </c>
      <c r="N816" t="str">
        <f>VLOOKUP(L816,Store_Dim!A:E,3,TRUE)</f>
        <v>East</v>
      </c>
      <c r="O816" t="str">
        <f>VLOOKUP(L816,Store_Dim!A:E,4,TRUE)</f>
        <v>Vasquezborough</v>
      </c>
      <c r="P816" t="str">
        <f>VLOOKUP(L816,Store_Dim!A:E,5,TRUE)</f>
        <v>Online</v>
      </c>
      <c r="Q816" t="s">
        <v>1807</v>
      </c>
      <c r="R816">
        <v>4</v>
      </c>
      <c r="S816" s="7">
        <v>0.16000000000000003</v>
      </c>
      <c r="T816" s="11">
        <f t="shared" si="12"/>
        <v>373.49</v>
      </c>
      <c r="U816" s="11">
        <v>1254.9264000000001</v>
      </c>
    </row>
    <row r="817" spans="1:21" x14ac:dyDescent="0.25">
      <c r="A817" t="s">
        <v>2619</v>
      </c>
      <c r="B817" s="9">
        <v>45398</v>
      </c>
      <c r="C817">
        <v>4</v>
      </c>
      <c r="D817">
        <v>2024</v>
      </c>
      <c r="E817" t="s">
        <v>238</v>
      </c>
      <c r="F817" t="str">
        <f>VLOOKUP(E817,Customer_Dim!A:F,4,TRUE)</f>
        <v>Female</v>
      </c>
      <c r="G817">
        <f>VLOOKUP(E817,Customer_Dim!A:F,3,TRUE)</f>
        <v>27</v>
      </c>
      <c r="H817" t="s">
        <v>1529</v>
      </c>
      <c r="I817" t="str">
        <f>VLOOKUP(H817,Product_Dim!A:C,2,TRUE)</f>
        <v>Fabric Sofa Throw Blanket</v>
      </c>
      <c r="J817" t="str">
        <f>VLOOKUP(H817,Product_Dim!A:C,3,TRUE)</f>
        <v>Home</v>
      </c>
      <c r="K817" t="str">
        <f>VLOOKUP(H817,Product_Dim!A:D,4,TRUE)</f>
        <v>Decor</v>
      </c>
      <c r="L817" t="s">
        <v>1764</v>
      </c>
      <c r="M817" t="str">
        <f>VLOOKUP(L817,Store_Dim!A:E,2,TRUE)</f>
        <v>Mann-Austin</v>
      </c>
      <c r="N817" t="str">
        <f>VLOOKUP(L817,Store_Dim!A:E,3,TRUE)</f>
        <v>East</v>
      </c>
      <c r="O817" t="str">
        <f>VLOOKUP(L817,Store_Dim!A:E,4,TRUE)</f>
        <v>Vasquezborough</v>
      </c>
      <c r="P817" t="str">
        <f>VLOOKUP(L817,Store_Dim!A:E,5,TRUE)</f>
        <v>Online</v>
      </c>
      <c r="Q817" t="s">
        <v>1804</v>
      </c>
      <c r="R817">
        <v>4</v>
      </c>
      <c r="S817" s="7">
        <v>0.17999999999999994</v>
      </c>
      <c r="T817" s="11">
        <f t="shared" si="12"/>
        <v>348.90999999999997</v>
      </c>
      <c r="U817" s="11">
        <v>1144.4248</v>
      </c>
    </row>
    <row r="818" spans="1:21" x14ac:dyDescent="0.25">
      <c r="A818" t="s">
        <v>2620</v>
      </c>
      <c r="B818" s="9">
        <v>45390</v>
      </c>
      <c r="C818">
        <v>4</v>
      </c>
      <c r="D818">
        <v>2024</v>
      </c>
      <c r="E818" t="s">
        <v>379</v>
      </c>
      <c r="F818" t="str">
        <f>VLOOKUP(E818,Customer_Dim!A:F,4,TRUE)</f>
        <v>Female</v>
      </c>
      <c r="G818">
        <f>VLOOKUP(E818,Customer_Dim!A:F,3,TRUE)</f>
        <v>40</v>
      </c>
      <c r="H818" t="s">
        <v>1714</v>
      </c>
      <c r="I818" t="str">
        <f>VLOOKUP(H818,Product_Dim!A:C,2,TRUE)</f>
        <v>Vitamin E Body Lotion</v>
      </c>
      <c r="J818" t="str">
        <f>VLOOKUP(H818,Product_Dim!A:C,3,TRUE)</f>
        <v>Beauty</v>
      </c>
      <c r="K818" t="str">
        <f>VLOOKUP(H818,Product_Dim!A:D,4,TRUE)</f>
        <v>Skincare</v>
      </c>
      <c r="L818" t="s">
        <v>1785</v>
      </c>
      <c r="M818" t="str">
        <f>VLOOKUP(L818,Store_Dim!A:E,2,TRUE)</f>
        <v>Holloway Ltd</v>
      </c>
      <c r="N818" t="str">
        <f>VLOOKUP(L818,Store_Dim!A:E,3,TRUE)</f>
        <v>North</v>
      </c>
      <c r="O818" t="str">
        <f>VLOOKUP(L818,Store_Dim!A:E,4,TRUE)</f>
        <v>Bensonhaven</v>
      </c>
      <c r="P818" t="str">
        <f>VLOOKUP(L818,Store_Dim!A:E,5,TRUE)</f>
        <v>Flagship</v>
      </c>
      <c r="Q818" t="s">
        <v>1802</v>
      </c>
      <c r="R818">
        <v>4</v>
      </c>
      <c r="S818" s="7">
        <v>0.17000000000000004</v>
      </c>
      <c r="T818" s="11">
        <f t="shared" si="12"/>
        <v>212.96</v>
      </c>
      <c r="U818" s="11">
        <v>707.02719999999999</v>
      </c>
    </row>
    <row r="819" spans="1:21" x14ac:dyDescent="0.25">
      <c r="A819" t="s">
        <v>2621</v>
      </c>
      <c r="B819" s="9">
        <v>45406</v>
      </c>
      <c r="C819">
        <v>4</v>
      </c>
      <c r="D819">
        <v>2024</v>
      </c>
      <c r="E819" t="s">
        <v>616</v>
      </c>
      <c r="F819" t="str">
        <f>VLOOKUP(E819,Customer_Dim!A:F,4,TRUE)</f>
        <v>Male</v>
      </c>
      <c r="G819">
        <f>VLOOKUP(E819,Customer_Dim!A:F,3,TRUE)</f>
        <v>21</v>
      </c>
      <c r="H819" t="s">
        <v>1580</v>
      </c>
      <c r="I819" t="str">
        <f>VLOOKUP(H819,Product_Dim!A:C,2,TRUE)</f>
        <v>Decorative Floor Vase</v>
      </c>
      <c r="J819" t="str">
        <f>VLOOKUP(H819,Product_Dim!A:C,3,TRUE)</f>
        <v>Home</v>
      </c>
      <c r="K819" t="str">
        <f>VLOOKUP(H819,Product_Dim!A:D,4,TRUE)</f>
        <v>Decor</v>
      </c>
      <c r="L819" t="s">
        <v>1791</v>
      </c>
      <c r="M819" t="str">
        <f>VLOOKUP(L819,Store_Dim!A:E,2,TRUE)</f>
        <v>Mann-Austin</v>
      </c>
      <c r="N819" t="str">
        <f>VLOOKUP(L819,Store_Dim!A:E,3,TRUE)</f>
        <v>East</v>
      </c>
      <c r="O819" t="str">
        <f>VLOOKUP(L819,Store_Dim!A:E,4,TRUE)</f>
        <v>Vasquezborough</v>
      </c>
      <c r="P819" t="str">
        <f>VLOOKUP(L819,Store_Dim!A:E,5,TRUE)</f>
        <v>Online</v>
      </c>
      <c r="Q819" t="s">
        <v>1807</v>
      </c>
      <c r="R819">
        <v>3</v>
      </c>
      <c r="S819" s="7">
        <v>0.10999999999999999</v>
      </c>
      <c r="T819" s="11">
        <f t="shared" si="12"/>
        <v>871.34</v>
      </c>
      <c r="U819" s="11">
        <v>2326.4778000000001</v>
      </c>
    </row>
    <row r="820" spans="1:21" hidden="1" x14ac:dyDescent="0.25">
      <c r="A820" t="s">
        <v>2622</v>
      </c>
      <c r="B820" s="9">
        <v>45844</v>
      </c>
      <c r="C820">
        <v>7</v>
      </c>
      <c r="D820">
        <v>2025</v>
      </c>
      <c r="E820" t="s">
        <v>348</v>
      </c>
      <c r="F820" t="str">
        <f>VLOOKUP(E820,Customer_Dim!A:F,4,TRUE)</f>
        <v>Female</v>
      </c>
      <c r="G820">
        <f>VLOOKUP(E820,Customer_Dim!A:F,3,TRUE)</f>
        <v>53</v>
      </c>
      <c r="H820" t="s">
        <v>1714</v>
      </c>
      <c r="I820" t="str">
        <f>VLOOKUP(H820,Product_Dim!A:C,2,TRUE)</f>
        <v>Vitamin E Body Lotion</v>
      </c>
      <c r="J820" t="str">
        <f>VLOOKUP(H820,Product_Dim!A:C,3,TRUE)</f>
        <v>Beauty</v>
      </c>
      <c r="K820" t="str">
        <f>VLOOKUP(H820,Product_Dim!A:D,4,TRUE)</f>
        <v>Skincare</v>
      </c>
      <c r="L820" t="s">
        <v>1730</v>
      </c>
      <c r="M820" t="str">
        <f>VLOOKUP(L820,Store_Dim!A:E,2,TRUE)</f>
        <v>Rivera-Warner</v>
      </c>
      <c r="N820" t="str">
        <f>VLOOKUP(L820,Store_Dim!A:E,3,TRUE)</f>
        <v>East</v>
      </c>
      <c r="O820" t="str">
        <f>VLOOKUP(L820,Store_Dim!A:E,4,TRUE)</f>
        <v>Washingtonfurt</v>
      </c>
      <c r="P820" t="str">
        <f>VLOOKUP(L820,Store_Dim!A:E,5,TRUE)</f>
        <v>Flagship</v>
      </c>
      <c r="Q820" t="s">
        <v>1802</v>
      </c>
      <c r="R820">
        <v>2</v>
      </c>
      <c r="S820" s="7">
        <v>6.0000000000000053E-2</v>
      </c>
      <c r="T820" s="11">
        <f t="shared" si="12"/>
        <v>698.94</v>
      </c>
      <c r="U820" s="11">
        <v>1314.0072</v>
      </c>
    </row>
    <row r="821" spans="1:21" hidden="1" x14ac:dyDescent="0.25">
      <c r="A821" t="s">
        <v>2623</v>
      </c>
      <c r="B821" s="9">
        <v>45697</v>
      </c>
      <c r="C821">
        <v>2</v>
      </c>
      <c r="D821">
        <v>2025</v>
      </c>
      <c r="E821" t="s">
        <v>983</v>
      </c>
      <c r="F821" t="str">
        <f>VLOOKUP(E821,Customer_Dim!A:F,4,TRUE)</f>
        <v>Male</v>
      </c>
      <c r="G821">
        <f>VLOOKUP(E821,Customer_Dim!A:F,3,TRUE)</f>
        <v>34</v>
      </c>
      <c r="H821" t="s">
        <v>1674</v>
      </c>
      <c r="I821" t="str">
        <f>VLOOKUP(H821,Product_Dim!A:C,2,TRUE)</f>
        <v>Bluetooth Car Audio System</v>
      </c>
      <c r="J821" t="str">
        <f>VLOOKUP(H821,Product_Dim!A:C,3,TRUE)</f>
        <v>Electronics</v>
      </c>
      <c r="K821" t="str">
        <f>VLOOKUP(H821,Product_Dim!A:D,4,TRUE)</f>
        <v>Audio</v>
      </c>
      <c r="L821" t="s">
        <v>1730</v>
      </c>
      <c r="M821" t="str">
        <f>VLOOKUP(L821,Store_Dim!A:E,2,TRUE)</f>
        <v>Rivera-Warner</v>
      </c>
      <c r="N821" t="str">
        <f>VLOOKUP(L821,Store_Dim!A:E,3,TRUE)</f>
        <v>East</v>
      </c>
      <c r="O821" t="str">
        <f>VLOOKUP(L821,Store_Dim!A:E,4,TRUE)</f>
        <v>Washingtonfurt</v>
      </c>
      <c r="P821" t="str">
        <f>VLOOKUP(L821,Store_Dim!A:E,5,TRUE)</f>
        <v>Flagship</v>
      </c>
      <c r="Q821" t="s">
        <v>1807</v>
      </c>
      <c r="R821">
        <v>1</v>
      </c>
      <c r="S821" s="7">
        <v>0.22999999999999998</v>
      </c>
      <c r="T821" s="11">
        <f t="shared" si="12"/>
        <v>719.94</v>
      </c>
      <c r="U821" s="11">
        <v>554.35380000000009</v>
      </c>
    </row>
    <row r="822" spans="1:21" x14ac:dyDescent="0.25">
      <c r="A822" t="s">
        <v>2624</v>
      </c>
      <c r="B822" s="9">
        <v>45607</v>
      </c>
      <c r="C822">
        <v>11</v>
      </c>
      <c r="D822">
        <v>2024</v>
      </c>
      <c r="E822" t="s">
        <v>33</v>
      </c>
      <c r="F822" t="str">
        <f>VLOOKUP(E822,Customer_Dim!A:F,4,TRUE)</f>
        <v>Female</v>
      </c>
      <c r="G822">
        <f>VLOOKUP(E822,Customer_Dim!A:F,3,TRUE)</f>
        <v>29</v>
      </c>
      <c r="H822" t="s">
        <v>1582</v>
      </c>
      <c r="I822" t="str">
        <f>VLOOKUP(H822,Product_Dim!A:C,2,TRUE)</f>
        <v>Sports Stopwatch Timer</v>
      </c>
      <c r="J822" t="str">
        <f>VLOOKUP(H822,Product_Dim!A:C,3,TRUE)</f>
        <v>Sports</v>
      </c>
      <c r="K822" t="str">
        <f>VLOOKUP(H822,Product_Dim!A:D,4,TRUE)</f>
        <v>Accessories</v>
      </c>
      <c r="L822" t="s">
        <v>1747</v>
      </c>
      <c r="M822" t="str">
        <f>VLOOKUP(L822,Store_Dim!A:E,2,TRUE)</f>
        <v>Mann-Austin</v>
      </c>
      <c r="N822" t="str">
        <f>VLOOKUP(L822,Store_Dim!A:E,3,TRUE)</f>
        <v>East</v>
      </c>
      <c r="O822" t="str">
        <f>VLOOKUP(L822,Store_Dim!A:E,4,TRUE)</f>
        <v>Vasquezborough</v>
      </c>
      <c r="P822" t="str">
        <f>VLOOKUP(L822,Store_Dim!A:E,5,TRUE)</f>
        <v>Online</v>
      </c>
      <c r="Q822" t="s">
        <v>1804</v>
      </c>
      <c r="R822">
        <v>2</v>
      </c>
      <c r="S822" s="7">
        <v>0.22000000000000008</v>
      </c>
      <c r="T822" s="11">
        <f t="shared" si="12"/>
        <v>278.16000000000014</v>
      </c>
      <c r="U822" s="11">
        <v>433.92960000000016</v>
      </c>
    </row>
    <row r="823" spans="1:21" x14ac:dyDescent="0.25">
      <c r="A823" t="s">
        <v>2625</v>
      </c>
      <c r="B823" s="9">
        <v>45307</v>
      </c>
      <c r="C823">
        <v>1</v>
      </c>
      <c r="D823">
        <v>2024</v>
      </c>
      <c r="E823" t="s">
        <v>196</v>
      </c>
      <c r="F823" t="str">
        <f>VLOOKUP(E823,Customer_Dim!A:F,4,TRUE)</f>
        <v>Female</v>
      </c>
      <c r="G823">
        <f>VLOOKUP(E823,Customer_Dim!A:F,3,TRUE)</f>
        <v>37</v>
      </c>
      <c r="H823" t="s">
        <v>1624</v>
      </c>
      <c r="I823" t="str">
        <f>VLOOKUP(H823,Product_Dim!A:C,2,TRUE)</f>
        <v>Men's Roll-On Perfume</v>
      </c>
      <c r="J823" t="str">
        <f>VLOOKUP(H823,Product_Dim!A:C,3,TRUE)</f>
        <v>Beauty</v>
      </c>
      <c r="K823" t="str">
        <f>VLOOKUP(H823,Product_Dim!A:D,4,TRUE)</f>
        <v>Fragrance</v>
      </c>
      <c r="L823" t="s">
        <v>1751</v>
      </c>
      <c r="M823" t="str">
        <f>VLOOKUP(L823,Store_Dim!A:E,2,TRUE)</f>
        <v>Mann-Austin</v>
      </c>
      <c r="N823" t="str">
        <f>VLOOKUP(L823,Store_Dim!A:E,3,TRUE)</f>
        <v>East</v>
      </c>
      <c r="O823" t="str">
        <f>VLOOKUP(L823,Store_Dim!A:E,4,TRUE)</f>
        <v>Vasquezborough</v>
      </c>
      <c r="P823" t="str">
        <f>VLOOKUP(L823,Store_Dim!A:E,5,TRUE)</f>
        <v>Online</v>
      </c>
      <c r="Q823" t="s">
        <v>1802</v>
      </c>
      <c r="R823">
        <v>1</v>
      </c>
      <c r="S823" s="7">
        <v>0.17000000000000004</v>
      </c>
      <c r="T823" s="11">
        <f t="shared" si="12"/>
        <v>678.9</v>
      </c>
      <c r="U823" s="11">
        <v>563.48699999999997</v>
      </c>
    </row>
    <row r="824" spans="1:21" x14ac:dyDescent="0.25">
      <c r="A824" t="s">
        <v>2626</v>
      </c>
      <c r="B824" s="9">
        <v>45520</v>
      </c>
      <c r="C824">
        <v>8</v>
      </c>
      <c r="D824">
        <v>2024</v>
      </c>
      <c r="E824" t="s">
        <v>68</v>
      </c>
      <c r="F824" t="str">
        <f>VLOOKUP(E824,Customer_Dim!A:F,4,TRUE)</f>
        <v>Female</v>
      </c>
      <c r="G824">
        <f>VLOOKUP(E824,Customer_Dim!A:F,3,TRUE)</f>
        <v>49</v>
      </c>
      <c r="H824" t="s">
        <v>1576</v>
      </c>
      <c r="I824" t="str">
        <f>VLOOKUP(H824,Product_Dim!A:C,2,TRUE)</f>
        <v>Women's Scarf Set</v>
      </c>
      <c r="J824" t="str">
        <f>VLOOKUP(H824,Product_Dim!A:C,3,TRUE)</f>
        <v>Clothing</v>
      </c>
      <c r="K824" t="str">
        <f>VLOOKUP(H824,Product_Dim!A:D,4,TRUE)</f>
        <v>Accessories</v>
      </c>
      <c r="L824" t="s">
        <v>1779</v>
      </c>
      <c r="M824" t="str">
        <f>VLOOKUP(L824,Store_Dim!A:E,2,TRUE)</f>
        <v>Shelton PLC</v>
      </c>
      <c r="N824" t="str">
        <f>VLOOKUP(L824,Store_Dim!A:E,3,TRUE)</f>
        <v>North</v>
      </c>
      <c r="O824" t="str">
        <f>VLOOKUP(L824,Store_Dim!A:E,4,TRUE)</f>
        <v>East Jenniferstad</v>
      </c>
      <c r="P824" t="str">
        <f>VLOOKUP(L824,Store_Dim!A:E,5,TRUE)</f>
        <v>Flagship</v>
      </c>
      <c r="Q824" t="s">
        <v>1802</v>
      </c>
      <c r="R824">
        <v>4</v>
      </c>
      <c r="S824" s="7">
        <v>0.15000000000000002</v>
      </c>
      <c r="T824" s="11">
        <f t="shared" si="12"/>
        <v>94.13</v>
      </c>
      <c r="U824" s="11">
        <v>320.04199999999997</v>
      </c>
    </row>
    <row r="825" spans="1:21" hidden="1" x14ac:dyDescent="0.25">
      <c r="A825" t="s">
        <v>2627</v>
      </c>
      <c r="B825" s="9">
        <v>45933</v>
      </c>
      <c r="C825">
        <v>10</v>
      </c>
      <c r="D825">
        <v>2025</v>
      </c>
      <c r="E825" t="s">
        <v>1346</v>
      </c>
      <c r="F825" t="str">
        <f>VLOOKUP(E825,Customer_Dim!A:F,4,TRUE)</f>
        <v>Male</v>
      </c>
      <c r="G825">
        <f>VLOOKUP(E825,Customer_Dim!A:F,3,TRUE)</f>
        <v>31</v>
      </c>
      <c r="H825" t="s">
        <v>1614</v>
      </c>
      <c r="I825" t="str">
        <f>VLOOKUP(H825,Product_Dim!A:C,2,TRUE)</f>
        <v>Adjustable Jump Rope</v>
      </c>
      <c r="J825" t="str">
        <f>VLOOKUP(H825,Product_Dim!A:C,3,TRUE)</f>
        <v>Sports</v>
      </c>
      <c r="K825" t="str">
        <f>VLOOKUP(H825,Product_Dim!A:D,4,TRUE)</f>
        <v>Fitness</v>
      </c>
      <c r="L825" t="s">
        <v>1735</v>
      </c>
      <c r="M825" t="str">
        <f>VLOOKUP(L825,Store_Dim!A:E,2,TRUE)</f>
        <v>Martinez, Adkins and Johnson</v>
      </c>
      <c r="N825" t="str">
        <f>VLOOKUP(L825,Store_Dim!A:E,3,TRUE)</f>
        <v>North</v>
      </c>
      <c r="O825" t="str">
        <f>VLOOKUP(L825,Store_Dim!A:E,4,TRUE)</f>
        <v>Danielmouth</v>
      </c>
      <c r="P825" t="str">
        <f>VLOOKUP(L825,Store_Dim!A:E,5,TRUE)</f>
        <v>Flagship</v>
      </c>
      <c r="Q825" t="s">
        <v>1804</v>
      </c>
      <c r="R825">
        <v>4</v>
      </c>
      <c r="S825" s="7">
        <v>1.0000000000000009E-2</v>
      </c>
      <c r="T825" s="11">
        <f t="shared" si="12"/>
        <v>415.02</v>
      </c>
      <c r="U825" s="11">
        <v>1643.4792</v>
      </c>
    </row>
    <row r="826" spans="1:21" hidden="1" x14ac:dyDescent="0.25">
      <c r="A826" t="s">
        <v>2628</v>
      </c>
      <c r="B826" s="9">
        <v>45841</v>
      </c>
      <c r="C826">
        <v>7</v>
      </c>
      <c r="D826">
        <v>2025</v>
      </c>
      <c r="E826" t="s">
        <v>189</v>
      </c>
      <c r="F826" t="str">
        <f>VLOOKUP(E826,Customer_Dim!A:F,4,TRUE)</f>
        <v>Female</v>
      </c>
      <c r="G826">
        <f>VLOOKUP(E826,Customer_Dim!A:F,3,TRUE)</f>
        <v>23</v>
      </c>
      <c r="H826" t="s">
        <v>1548</v>
      </c>
      <c r="I826" t="str">
        <f>VLOOKUP(H826,Product_Dim!A:C,2,TRUE)</f>
        <v>Men's Graphic T-Shirt</v>
      </c>
      <c r="J826" t="str">
        <f>VLOOKUP(H826,Product_Dim!A:C,3,TRUE)</f>
        <v>Clothing</v>
      </c>
      <c r="K826" t="str">
        <f>VLOOKUP(H826,Product_Dim!A:D,4,TRUE)</f>
        <v>Tops</v>
      </c>
      <c r="L826" t="s">
        <v>1747</v>
      </c>
      <c r="M826" t="str">
        <f>VLOOKUP(L826,Store_Dim!A:E,2,TRUE)</f>
        <v>Mann-Austin</v>
      </c>
      <c r="N826" t="str">
        <f>VLOOKUP(L826,Store_Dim!A:E,3,TRUE)</f>
        <v>East</v>
      </c>
      <c r="O826" t="str">
        <f>VLOOKUP(L826,Store_Dim!A:E,4,TRUE)</f>
        <v>Vasquezborough</v>
      </c>
      <c r="P826" t="str">
        <f>VLOOKUP(L826,Store_Dim!A:E,5,TRUE)</f>
        <v>Online</v>
      </c>
      <c r="Q826" t="s">
        <v>1802</v>
      </c>
      <c r="R826">
        <v>4</v>
      </c>
      <c r="S826" s="7">
        <v>3.0000000000000027E-2</v>
      </c>
      <c r="T826" s="11">
        <f t="shared" si="12"/>
        <v>780.07</v>
      </c>
      <c r="U826" s="11">
        <v>3026.6716000000001</v>
      </c>
    </row>
    <row r="827" spans="1:21" hidden="1" x14ac:dyDescent="0.25">
      <c r="A827" t="s">
        <v>2629</v>
      </c>
      <c r="B827" s="9">
        <v>45877</v>
      </c>
      <c r="C827">
        <v>8</v>
      </c>
      <c r="D827">
        <v>2025</v>
      </c>
      <c r="E827" t="s">
        <v>1309</v>
      </c>
      <c r="F827" t="str">
        <f>VLOOKUP(E827,Customer_Dim!A:F,4,TRUE)</f>
        <v>Female</v>
      </c>
      <c r="G827">
        <f>VLOOKUP(E827,Customer_Dim!A:F,3,TRUE)</f>
        <v>27</v>
      </c>
      <c r="H827" t="s">
        <v>1600</v>
      </c>
      <c r="I827" t="str">
        <f>VLOOKUP(H827,Product_Dim!A:C,2,TRUE)</f>
        <v>Men's Casual Sneakers</v>
      </c>
      <c r="J827" t="str">
        <f>VLOOKUP(H827,Product_Dim!A:C,3,TRUE)</f>
        <v>Clothing</v>
      </c>
      <c r="K827" t="str">
        <f>VLOOKUP(H827,Product_Dim!A:D,4,TRUE)</f>
        <v>Footwear</v>
      </c>
      <c r="L827" t="s">
        <v>1779</v>
      </c>
      <c r="M827" t="str">
        <f>VLOOKUP(L827,Store_Dim!A:E,2,TRUE)</f>
        <v>Shelton PLC</v>
      </c>
      <c r="N827" t="str">
        <f>VLOOKUP(L827,Store_Dim!A:E,3,TRUE)</f>
        <v>North</v>
      </c>
      <c r="O827" t="str">
        <f>VLOOKUP(L827,Store_Dim!A:E,4,TRUE)</f>
        <v>East Jenniferstad</v>
      </c>
      <c r="P827" t="str">
        <f>VLOOKUP(L827,Store_Dim!A:E,5,TRUE)</f>
        <v>Flagship</v>
      </c>
      <c r="Q827" t="s">
        <v>1802</v>
      </c>
      <c r="R827">
        <v>4</v>
      </c>
      <c r="S827" s="7">
        <v>0.28000000000000003</v>
      </c>
      <c r="T827" s="11">
        <f t="shared" si="12"/>
        <v>184.57</v>
      </c>
      <c r="U827" s="11">
        <v>531.5616</v>
      </c>
    </row>
    <row r="828" spans="1:21" x14ac:dyDescent="0.25">
      <c r="A828" t="s">
        <v>2630</v>
      </c>
      <c r="B828" s="9">
        <v>45532</v>
      </c>
      <c r="C828">
        <v>8</v>
      </c>
      <c r="D828">
        <v>2024</v>
      </c>
      <c r="E828" t="s">
        <v>900</v>
      </c>
      <c r="F828" t="str">
        <f>VLOOKUP(E828,Customer_Dim!A:F,4,TRUE)</f>
        <v>Female</v>
      </c>
      <c r="G828">
        <f>VLOOKUP(E828,Customer_Dim!A:F,3,TRUE)</f>
        <v>22</v>
      </c>
      <c r="H828" t="s">
        <v>1656</v>
      </c>
      <c r="I828" t="str">
        <f>VLOOKUP(H828,Product_Dim!A:C,2,TRUE)</f>
        <v>Adjustable Dumbbells 20kg</v>
      </c>
      <c r="J828" t="str">
        <f>VLOOKUP(H828,Product_Dim!A:C,3,TRUE)</f>
        <v>Sports</v>
      </c>
      <c r="K828" t="str">
        <f>VLOOKUP(H828,Product_Dim!A:D,4,TRUE)</f>
        <v>Fitness</v>
      </c>
      <c r="L828" t="s">
        <v>1747</v>
      </c>
      <c r="M828" t="str">
        <f>VLOOKUP(L828,Store_Dim!A:E,2,TRUE)</f>
        <v>Mann-Austin</v>
      </c>
      <c r="N828" t="str">
        <f>VLOOKUP(L828,Store_Dim!A:E,3,TRUE)</f>
        <v>East</v>
      </c>
      <c r="O828" t="str">
        <f>VLOOKUP(L828,Store_Dim!A:E,4,TRUE)</f>
        <v>Vasquezborough</v>
      </c>
      <c r="P828" t="str">
        <f>VLOOKUP(L828,Store_Dim!A:E,5,TRUE)</f>
        <v>Online</v>
      </c>
      <c r="Q828" t="s">
        <v>1804</v>
      </c>
      <c r="R828">
        <v>4</v>
      </c>
      <c r="S828" s="7">
        <v>0.21999999999999997</v>
      </c>
      <c r="T828" s="11">
        <f t="shared" si="12"/>
        <v>277.58</v>
      </c>
      <c r="U828" s="11">
        <v>866.04959999999994</v>
      </c>
    </row>
    <row r="829" spans="1:21" hidden="1" x14ac:dyDescent="0.25">
      <c r="A829" t="s">
        <v>2631</v>
      </c>
      <c r="B829" s="9">
        <v>45734</v>
      </c>
      <c r="C829">
        <v>3</v>
      </c>
      <c r="D829">
        <v>2025</v>
      </c>
      <c r="E829" t="s">
        <v>361</v>
      </c>
      <c r="F829" t="str">
        <f>VLOOKUP(E829,Customer_Dim!A:F,4,TRUE)</f>
        <v>Male</v>
      </c>
      <c r="G829">
        <f>VLOOKUP(E829,Customer_Dim!A:F,3,TRUE)</f>
        <v>64</v>
      </c>
      <c r="H829" t="s">
        <v>1588</v>
      </c>
      <c r="I829" t="str">
        <f>VLOOKUP(H829,Product_Dim!A:C,2,TRUE)</f>
        <v>Basketball</v>
      </c>
      <c r="J829" t="str">
        <f>VLOOKUP(H829,Product_Dim!A:C,3,TRUE)</f>
        <v>Sports</v>
      </c>
      <c r="K829" t="str">
        <f>VLOOKUP(H829,Product_Dim!A:D,4,TRUE)</f>
        <v>Team Sports</v>
      </c>
      <c r="L829" t="s">
        <v>1744</v>
      </c>
      <c r="M829" t="str">
        <f>VLOOKUP(L829,Store_Dim!A:E,2,TRUE)</f>
        <v>Mann-Austin</v>
      </c>
      <c r="N829" t="str">
        <f>VLOOKUP(L829,Store_Dim!A:E,3,TRUE)</f>
        <v>East</v>
      </c>
      <c r="O829" t="str">
        <f>VLOOKUP(L829,Store_Dim!A:E,4,TRUE)</f>
        <v>Vasquezborough</v>
      </c>
      <c r="P829" t="str">
        <f>VLOOKUP(L829,Store_Dim!A:E,5,TRUE)</f>
        <v>Online</v>
      </c>
      <c r="Q829" t="s">
        <v>1802</v>
      </c>
      <c r="R829">
        <v>1</v>
      </c>
      <c r="S829" s="7">
        <v>0.17999999999999994</v>
      </c>
      <c r="T829" s="11">
        <f t="shared" si="12"/>
        <v>36.799999999999997</v>
      </c>
      <c r="U829" s="11">
        <v>30.175999999999998</v>
      </c>
    </row>
    <row r="830" spans="1:21" hidden="1" x14ac:dyDescent="0.25">
      <c r="A830" t="s">
        <v>2632</v>
      </c>
      <c r="B830" s="9">
        <v>45809</v>
      </c>
      <c r="C830">
        <v>6</v>
      </c>
      <c r="D830">
        <v>2025</v>
      </c>
      <c r="E830" t="s">
        <v>1100</v>
      </c>
      <c r="F830" t="str">
        <f>VLOOKUP(E830,Customer_Dim!A:F,4,TRUE)</f>
        <v>Male</v>
      </c>
      <c r="G830">
        <f>VLOOKUP(E830,Customer_Dim!A:F,3,TRUE)</f>
        <v>54</v>
      </c>
      <c r="H830" t="s">
        <v>1702</v>
      </c>
      <c r="I830" t="str">
        <f>VLOOKUP(H830,Product_Dim!A:C,2,TRUE)</f>
        <v>Sports Wrist Sweatbands</v>
      </c>
      <c r="J830" t="str">
        <f>VLOOKUP(H830,Product_Dim!A:C,3,TRUE)</f>
        <v>Sports</v>
      </c>
      <c r="K830" t="str">
        <f>VLOOKUP(H830,Product_Dim!A:D,4,TRUE)</f>
        <v>Accessories</v>
      </c>
      <c r="L830" t="s">
        <v>1754</v>
      </c>
      <c r="M830" t="str">
        <f>VLOOKUP(L830,Store_Dim!A:E,2,TRUE)</f>
        <v>Mann-Austin</v>
      </c>
      <c r="N830" t="str">
        <f>VLOOKUP(L830,Store_Dim!A:E,3,TRUE)</f>
        <v>East</v>
      </c>
      <c r="O830" t="str">
        <f>VLOOKUP(L830,Store_Dim!A:E,4,TRUE)</f>
        <v>Vasquezborough</v>
      </c>
      <c r="P830" t="str">
        <f>VLOOKUP(L830,Store_Dim!A:E,5,TRUE)</f>
        <v>Online</v>
      </c>
      <c r="Q830" t="s">
        <v>1802</v>
      </c>
      <c r="R830">
        <v>1</v>
      </c>
      <c r="S830" s="7">
        <v>0.14000000000000001</v>
      </c>
      <c r="T830" s="11">
        <f t="shared" si="12"/>
        <v>539.37</v>
      </c>
      <c r="U830" s="11">
        <v>463.85820000000001</v>
      </c>
    </row>
    <row r="831" spans="1:21" hidden="1" x14ac:dyDescent="0.25">
      <c r="A831" t="s">
        <v>2633</v>
      </c>
      <c r="B831" s="9">
        <v>45760</v>
      </c>
      <c r="C831">
        <v>4</v>
      </c>
      <c r="D831">
        <v>2025</v>
      </c>
      <c r="E831" t="s">
        <v>313</v>
      </c>
      <c r="F831" t="str">
        <f>VLOOKUP(E831,Customer_Dim!A:F,4,TRUE)</f>
        <v>Male</v>
      </c>
      <c r="G831">
        <f>VLOOKUP(E831,Customer_Dim!A:F,3,TRUE)</f>
        <v>43</v>
      </c>
      <c r="H831" t="s">
        <v>1566</v>
      </c>
      <c r="I831" t="str">
        <f>VLOOKUP(H831,Product_Dim!A:C,2,TRUE)</f>
        <v>Outdoor Sports Water Bottle</v>
      </c>
      <c r="J831" t="str">
        <f>VLOOKUP(H831,Product_Dim!A:C,3,TRUE)</f>
        <v>Sports</v>
      </c>
      <c r="K831" t="str">
        <f>VLOOKUP(H831,Product_Dim!A:D,4,TRUE)</f>
        <v>Accessories</v>
      </c>
      <c r="L831" t="s">
        <v>1788</v>
      </c>
      <c r="M831" t="str">
        <f>VLOOKUP(L831,Store_Dim!A:E,2,TRUE)</f>
        <v>Guerrero-Schmitt</v>
      </c>
      <c r="N831" t="str">
        <f>VLOOKUP(L831,Store_Dim!A:E,3,TRUE)</f>
        <v>East</v>
      </c>
      <c r="O831" t="str">
        <f>VLOOKUP(L831,Store_Dim!A:E,4,TRUE)</f>
        <v>East Stevechester</v>
      </c>
      <c r="P831" t="str">
        <f>VLOOKUP(L831,Store_Dim!A:E,5,TRUE)</f>
        <v>Flagship</v>
      </c>
      <c r="Q831" t="s">
        <v>1804</v>
      </c>
      <c r="R831">
        <v>1</v>
      </c>
      <c r="S831" s="7">
        <v>0.30000000000000004</v>
      </c>
      <c r="T831" s="11">
        <f t="shared" si="12"/>
        <v>27.830000000000005</v>
      </c>
      <c r="U831" s="11">
        <v>19.481000000000002</v>
      </c>
    </row>
    <row r="832" spans="1:21" x14ac:dyDescent="0.25">
      <c r="A832" t="s">
        <v>2634</v>
      </c>
      <c r="B832" s="9">
        <v>45456</v>
      </c>
      <c r="C832">
        <v>6</v>
      </c>
      <c r="D832">
        <v>2024</v>
      </c>
      <c r="E832" t="s">
        <v>888</v>
      </c>
      <c r="F832" t="str">
        <f>VLOOKUP(E832,Customer_Dim!A:F,4,TRUE)</f>
        <v>Female</v>
      </c>
      <c r="G832">
        <f>VLOOKUP(E832,Customer_Dim!A:F,3,TRUE)</f>
        <v>54</v>
      </c>
      <c r="H832" t="s">
        <v>1666</v>
      </c>
      <c r="I832" t="str">
        <f>VLOOKUP(H832,Product_Dim!A:C,2,TRUE)</f>
        <v>Kitchen Storage Rack</v>
      </c>
      <c r="J832" t="str">
        <f>VLOOKUP(H832,Product_Dim!A:C,3,TRUE)</f>
        <v>Home</v>
      </c>
      <c r="K832" t="str">
        <f>VLOOKUP(H832,Product_Dim!A:D,4,TRUE)</f>
        <v>Storage</v>
      </c>
      <c r="L832" t="s">
        <v>1747</v>
      </c>
      <c r="M832" t="str">
        <f>VLOOKUP(L832,Store_Dim!A:E,2,TRUE)</f>
        <v>Mann-Austin</v>
      </c>
      <c r="N832" t="str">
        <f>VLOOKUP(L832,Store_Dim!A:E,3,TRUE)</f>
        <v>East</v>
      </c>
      <c r="O832" t="str">
        <f>VLOOKUP(L832,Store_Dim!A:E,4,TRUE)</f>
        <v>Vasquezborough</v>
      </c>
      <c r="P832" t="str">
        <f>VLOOKUP(L832,Store_Dim!A:E,5,TRUE)</f>
        <v>Online</v>
      </c>
      <c r="Q832" t="s">
        <v>1807</v>
      </c>
      <c r="R832">
        <v>3</v>
      </c>
      <c r="S832" s="7">
        <v>0.27999999999999992</v>
      </c>
      <c r="T832" s="11">
        <f t="shared" si="12"/>
        <v>698.71999999999991</v>
      </c>
      <c r="U832" s="11">
        <v>1509.2351999999998</v>
      </c>
    </row>
    <row r="833" spans="1:21" hidden="1" x14ac:dyDescent="0.25">
      <c r="A833" t="s">
        <v>2635</v>
      </c>
      <c r="B833" s="9">
        <v>45698</v>
      </c>
      <c r="C833">
        <v>2</v>
      </c>
      <c r="D833">
        <v>2025</v>
      </c>
      <c r="E833" t="s">
        <v>56</v>
      </c>
      <c r="F833" t="str">
        <f>VLOOKUP(E833,Customer_Dim!A:F,4,TRUE)</f>
        <v>Female</v>
      </c>
      <c r="G833">
        <f>VLOOKUP(E833,Customer_Dim!A:F,3,TRUE)</f>
        <v>55</v>
      </c>
      <c r="H833" t="s">
        <v>1678</v>
      </c>
      <c r="I833" t="str">
        <f>VLOOKUP(H833,Product_Dim!A:C,2,TRUE)</f>
        <v>Wireless Mouse</v>
      </c>
      <c r="J833" t="str">
        <f>VLOOKUP(H833,Product_Dim!A:C,3,TRUE)</f>
        <v>Electronics</v>
      </c>
      <c r="K833" t="str">
        <f>VLOOKUP(H833,Product_Dim!A:D,4,TRUE)</f>
        <v>Computer</v>
      </c>
      <c r="L833" t="s">
        <v>1775</v>
      </c>
      <c r="M833" t="str">
        <f>VLOOKUP(L833,Store_Dim!A:E,2,TRUE)</f>
        <v>Martinez, Adkins and Johnson</v>
      </c>
      <c r="N833" t="str">
        <f>VLOOKUP(L833,Store_Dim!A:E,3,TRUE)</f>
        <v>North</v>
      </c>
      <c r="O833" t="str">
        <f>VLOOKUP(L833,Store_Dim!A:E,4,TRUE)</f>
        <v>Danielmouth</v>
      </c>
      <c r="P833" t="str">
        <f>VLOOKUP(L833,Store_Dim!A:E,5,TRUE)</f>
        <v>Flagship</v>
      </c>
      <c r="Q833" t="s">
        <v>1807</v>
      </c>
      <c r="R833">
        <v>4</v>
      </c>
      <c r="S833" s="7">
        <v>0.15000000000000002</v>
      </c>
      <c r="T833" s="11">
        <f t="shared" si="12"/>
        <v>528.23</v>
      </c>
      <c r="U833" s="11">
        <v>1795.982</v>
      </c>
    </row>
    <row r="834" spans="1:21" x14ac:dyDescent="0.25">
      <c r="A834" t="s">
        <v>2636</v>
      </c>
      <c r="B834" s="9">
        <v>45548</v>
      </c>
      <c r="C834">
        <v>9</v>
      </c>
      <c r="D834">
        <v>2024</v>
      </c>
      <c r="E834" t="s">
        <v>1493</v>
      </c>
      <c r="F834" t="str">
        <f>VLOOKUP(E834,Customer_Dim!A:F,4,TRUE)</f>
        <v>Female</v>
      </c>
      <c r="G834">
        <f>VLOOKUP(E834,Customer_Dim!A:F,3,TRUE)</f>
        <v>59</v>
      </c>
      <c r="H834" t="s">
        <v>1618</v>
      </c>
      <c r="I834" t="str">
        <f>VLOOKUP(H834,Product_Dim!A:C,2,TRUE)</f>
        <v>Men's Winter Jacket</v>
      </c>
      <c r="J834" t="str">
        <f>VLOOKUP(H834,Product_Dim!A:C,3,TRUE)</f>
        <v>Clothing</v>
      </c>
      <c r="K834" t="str">
        <f>VLOOKUP(H834,Product_Dim!A:D,4,TRUE)</f>
        <v>Outerwear</v>
      </c>
      <c r="L834" t="s">
        <v>1782</v>
      </c>
      <c r="M834" t="str">
        <f>VLOOKUP(L834,Store_Dim!A:E,2,TRUE)</f>
        <v>Frederick-Wright</v>
      </c>
      <c r="N834" t="str">
        <f>VLOOKUP(L834,Store_Dim!A:E,3,TRUE)</f>
        <v>West</v>
      </c>
      <c r="O834" t="str">
        <f>VLOOKUP(L834,Store_Dim!A:E,4,TRUE)</f>
        <v>New Jimmymouth</v>
      </c>
      <c r="P834" t="str">
        <f>VLOOKUP(L834,Store_Dim!A:E,5,TRUE)</f>
        <v>Flagship</v>
      </c>
      <c r="Q834" t="s">
        <v>1804</v>
      </c>
      <c r="R834">
        <v>2</v>
      </c>
      <c r="S834" s="7">
        <v>0.24</v>
      </c>
      <c r="T834" s="11">
        <f t="shared" ref="T834:T897" si="13" xml:space="preserve"> U834/ (R834 * (1 - S834))</f>
        <v>780.90000000000009</v>
      </c>
      <c r="U834" s="11">
        <v>1186.9680000000001</v>
      </c>
    </row>
    <row r="835" spans="1:21" hidden="1" x14ac:dyDescent="0.25">
      <c r="A835" t="s">
        <v>2637</v>
      </c>
      <c r="B835" s="9">
        <v>45236</v>
      </c>
      <c r="C835">
        <v>11</v>
      </c>
      <c r="D835">
        <v>2023</v>
      </c>
      <c r="E835" t="s">
        <v>586</v>
      </c>
      <c r="F835" t="str">
        <f>VLOOKUP(E835,Customer_Dim!A:F,4,TRUE)</f>
        <v>Male</v>
      </c>
      <c r="G835">
        <f>VLOOKUP(E835,Customer_Dim!A:F,3,TRUE)</f>
        <v>38</v>
      </c>
      <c r="H835" t="s">
        <v>1568</v>
      </c>
      <c r="I835" t="str">
        <f>VLOOKUP(H835,Product_Dim!A:C,2,TRUE)</f>
        <v>Multi-Purpose Storage Box</v>
      </c>
      <c r="J835" t="str">
        <f>VLOOKUP(H835,Product_Dim!A:C,3,TRUE)</f>
        <v>Home</v>
      </c>
      <c r="K835" t="str">
        <f>VLOOKUP(H835,Product_Dim!A:D,4,TRUE)</f>
        <v>Storage</v>
      </c>
      <c r="L835" t="s">
        <v>1777</v>
      </c>
      <c r="M835" t="str">
        <f>VLOOKUP(L835,Store_Dim!A:E,2,TRUE)</f>
        <v>Mcdonald Inc</v>
      </c>
      <c r="N835" t="str">
        <f>VLOOKUP(L835,Store_Dim!A:E,3,TRUE)</f>
        <v>South</v>
      </c>
      <c r="O835" t="str">
        <f>VLOOKUP(L835,Store_Dim!A:E,4,TRUE)</f>
        <v>Christopherland</v>
      </c>
      <c r="P835" t="str">
        <f>VLOOKUP(L835,Store_Dim!A:E,5,TRUE)</f>
        <v>Outlet</v>
      </c>
      <c r="Q835" t="s">
        <v>1807</v>
      </c>
      <c r="R835">
        <v>1</v>
      </c>
      <c r="S835" s="7">
        <v>6.0000000000000053E-2</v>
      </c>
      <c r="T835" s="11">
        <f t="shared" si="13"/>
        <v>977.97</v>
      </c>
      <c r="U835" s="11">
        <v>919.29179999999997</v>
      </c>
    </row>
    <row r="836" spans="1:21" x14ac:dyDescent="0.25">
      <c r="A836" t="s">
        <v>2638</v>
      </c>
      <c r="B836" s="9">
        <v>45310</v>
      </c>
      <c r="C836">
        <v>1</v>
      </c>
      <c r="D836">
        <v>2024</v>
      </c>
      <c r="E836" t="s">
        <v>1138</v>
      </c>
      <c r="F836" t="str">
        <f>VLOOKUP(E836,Customer_Dim!A:F,4,TRUE)</f>
        <v>Female</v>
      </c>
      <c r="G836">
        <f>VLOOKUP(E836,Customer_Dim!A:F,3,TRUE)</f>
        <v>20</v>
      </c>
      <c r="H836" t="s">
        <v>1692</v>
      </c>
      <c r="I836" t="str">
        <f>VLOOKUP(H836,Product_Dim!A:C,2,TRUE)</f>
        <v>Hydrating Face Cleanser</v>
      </c>
      <c r="J836" t="str">
        <f>VLOOKUP(H836,Product_Dim!A:C,3,TRUE)</f>
        <v>Beauty</v>
      </c>
      <c r="K836" t="str">
        <f>VLOOKUP(H836,Product_Dim!A:D,4,TRUE)</f>
        <v>Skincare</v>
      </c>
      <c r="L836" t="s">
        <v>1772</v>
      </c>
      <c r="M836" t="str">
        <f>VLOOKUP(L836,Store_Dim!A:E,2,TRUE)</f>
        <v>Martinez, Adkins and Johnson</v>
      </c>
      <c r="N836" t="str">
        <f>VLOOKUP(L836,Store_Dim!A:E,3,TRUE)</f>
        <v>North</v>
      </c>
      <c r="O836" t="str">
        <f>VLOOKUP(L836,Store_Dim!A:E,4,TRUE)</f>
        <v>Danielmouth</v>
      </c>
      <c r="P836" t="str">
        <f>VLOOKUP(L836,Store_Dim!A:E,5,TRUE)</f>
        <v>Flagship</v>
      </c>
      <c r="Q836" t="s">
        <v>1802</v>
      </c>
      <c r="R836">
        <v>4</v>
      </c>
      <c r="S836" s="7">
        <v>0.18999999999999995</v>
      </c>
      <c r="T836" s="11">
        <f t="shared" si="13"/>
        <v>354.65</v>
      </c>
      <c r="U836" s="11">
        <v>1149.066</v>
      </c>
    </row>
    <row r="837" spans="1:21" x14ac:dyDescent="0.25">
      <c r="A837" t="s">
        <v>2639</v>
      </c>
      <c r="B837" s="9">
        <v>45376</v>
      </c>
      <c r="C837">
        <v>3</v>
      </c>
      <c r="D837">
        <v>2024</v>
      </c>
      <c r="E837" t="s">
        <v>888</v>
      </c>
      <c r="F837" t="str">
        <f>VLOOKUP(E837,Customer_Dim!A:F,4,TRUE)</f>
        <v>Female</v>
      </c>
      <c r="G837">
        <f>VLOOKUP(E837,Customer_Dim!A:F,3,TRUE)</f>
        <v>54</v>
      </c>
      <c r="H837" t="s">
        <v>1662</v>
      </c>
      <c r="I837" t="str">
        <f>VLOOKUP(H837,Product_Dim!A:C,2,TRUE)</f>
        <v>Wooden Nightstand</v>
      </c>
      <c r="J837" t="str">
        <f>VLOOKUP(H837,Product_Dim!A:C,3,TRUE)</f>
        <v>Home</v>
      </c>
      <c r="K837" t="str">
        <f>VLOOKUP(H837,Product_Dim!A:D,4,TRUE)</f>
        <v>Furniture</v>
      </c>
      <c r="L837" t="s">
        <v>1791</v>
      </c>
      <c r="M837" t="str">
        <f>VLOOKUP(L837,Store_Dim!A:E,2,TRUE)</f>
        <v>Mann-Austin</v>
      </c>
      <c r="N837" t="str">
        <f>VLOOKUP(L837,Store_Dim!A:E,3,TRUE)</f>
        <v>East</v>
      </c>
      <c r="O837" t="str">
        <f>VLOOKUP(L837,Store_Dim!A:E,4,TRUE)</f>
        <v>Vasquezborough</v>
      </c>
      <c r="P837" t="str">
        <f>VLOOKUP(L837,Store_Dim!A:E,5,TRUE)</f>
        <v>Online</v>
      </c>
      <c r="Q837" t="s">
        <v>1807</v>
      </c>
      <c r="R837">
        <v>1</v>
      </c>
      <c r="S837" s="7">
        <v>8.9999999999999969E-2</v>
      </c>
      <c r="T837" s="11">
        <f t="shared" si="13"/>
        <v>671.62</v>
      </c>
      <c r="U837" s="11">
        <v>611.17420000000004</v>
      </c>
    </row>
    <row r="838" spans="1:21" hidden="1" x14ac:dyDescent="0.25">
      <c r="A838" t="s">
        <v>2640</v>
      </c>
      <c r="B838" s="9">
        <v>45914</v>
      </c>
      <c r="C838">
        <v>9</v>
      </c>
      <c r="D838">
        <v>2025</v>
      </c>
      <c r="E838" t="s">
        <v>986</v>
      </c>
      <c r="F838" t="str">
        <f>VLOOKUP(E838,Customer_Dim!A:F,4,TRUE)</f>
        <v>Female</v>
      </c>
      <c r="G838">
        <f>VLOOKUP(E838,Customer_Dim!A:F,3,TRUE)</f>
        <v>64</v>
      </c>
      <c r="H838" t="s">
        <v>1690</v>
      </c>
      <c r="I838" t="str">
        <f>VLOOKUP(H838,Product_Dim!A:C,2,TRUE)</f>
        <v>Fitness Resistance Bands</v>
      </c>
      <c r="J838" t="str">
        <f>VLOOKUP(H838,Product_Dim!A:C,3,TRUE)</f>
        <v>Sports</v>
      </c>
      <c r="K838" t="str">
        <f>VLOOKUP(H838,Product_Dim!A:D,4,TRUE)</f>
        <v>Fitness</v>
      </c>
      <c r="L838" t="s">
        <v>1744</v>
      </c>
      <c r="M838" t="str">
        <f>VLOOKUP(L838,Store_Dim!A:E,2,TRUE)</f>
        <v>Mann-Austin</v>
      </c>
      <c r="N838" t="str">
        <f>VLOOKUP(L838,Store_Dim!A:E,3,TRUE)</f>
        <v>East</v>
      </c>
      <c r="O838" t="str">
        <f>VLOOKUP(L838,Store_Dim!A:E,4,TRUE)</f>
        <v>Vasquezborough</v>
      </c>
      <c r="P838" t="str">
        <f>VLOOKUP(L838,Store_Dim!A:E,5,TRUE)</f>
        <v>Online</v>
      </c>
      <c r="Q838" t="s">
        <v>1804</v>
      </c>
      <c r="R838">
        <v>1</v>
      </c>
      <c r="S838" s="7">
        <v>0.29000000000000004</v>
      </c>
      <c r="T838" s="11">
        <f t="shared" si="13"/>
        <v>867.32</v>
      </c>
      <c r="U838" s="11">
        <v>615.79719999999998</v>
      </c>
    </row>
    <row r="839" spans="1:21" x14ac:dyDescent="0.25">
      <c r="A839" t="s">
        <v>2641</v>
      </c>
      <c r="B839" s="9">
        <v>45336</v>
      </c>
      <c r="C839">
        <v>2</v>
      </c>
      <c r="D839">
        <v>2024</v>
      </c>
      <c r="E839" t="s">
        <v>289</v>
      </c>
      <c r="F839" t="str">
        <f>VLOOKUP(E839,Customer_Dim!A:F,4,TRUE)</f>
        <v>Female</v>
      </c>
      <c r="G839">
        <f>VLOOKUP(E839,Customer_Dim!A:F,3,TRUE)</f>
        <v>34</v>
      </c>
      <c r="H839" t="s">
        <v>1546</v>
      </c>
      <c r="I839" t="str">
        <f>VLOOKUP(H839,Product_Dim!A:C,2,TRUE)</f>
        <v>Men's Graphic T-Shirt</v>
      </c>
      <c r="J839" t="str">
        <f>VLOOKUP(H839,Product_Dim!A:C,3,TRUE)</f>
        <v>Clothing</v>
      </c>
      <c r="K839" t="str">
        <f>VLOOKUP(H839,Product_Dim!A:D,4,TRUE)</f>
        <v>Tops</v>
      </c>
      <c r="L839" t="s">
        <v>1772</v>
      </c>
      <c r="M839" t="str">
        <f>VLOOKUP(L839,Store_Dim!A:E,2,TRUE)</f>
        <v>Martinez, Adkins and Johnson</v>
      </c>
      <c r="N839" t="str">
        <f>VLOOKUP(L839,Store_Dim!A:E,3,TRUE)</f>
        <v>North</v>
      </c>
      <c r="O839" t="str">
        <f>VLOOKUP(L839,Store_Dim!A:E,4,TRUE)</f>
        <v>Danielmouth</v>
      </c>
      <c r="P839" t="str">
        <f>VLOOKUP(L839,Store_Dim!A:E,5,TRUE)</f>
        <v>Flagship</v>
      </c>
      <c r="Q839" t="s">
        <v>1804</v>
      </c>
      <c r="R839">
        <v>3</v>
      </c>
      <c r="S839" s="7">
        <v>0.15000000000000013</v>
      </c>
      <c r="T839" s="11">
        <f t="shared" si="13"/>
        <v>240.27000000000004</v>
      </c>
      <c r="U839" s="11">
        <v>612.68850000000009</v>
      </c>
    </row>
    <row r="840" spans="1:21" hidden="1" x14ac:dyDescent="0.25">
      <c r="A840" t="s">
        <v>2642</v>
      </c>
      <c r="B840" s="9">
        <v>45728</v>
      </c>
      <c r="C840">
        <v>3</v>
      </c>
      <c r="D840">
        <v>2025</v>
      </c>
      <c r="E840" t="s">
        <v>269</v>
      </c>
      <c r="F840" t="str">
        <f>VLOOKUP(E840,Customer_Dim!A:F,4,TRUE)</f>
        <v>Female</v>
      </c>
      <c r="G840">
        <f>VLOOKUP(E840,Customer_Dim!A:F,3,TRUE)</f>
        <v>61</v>
      </c>
      <c r="H840" t="s">
        <v>1582</v>
      </c>
      <c r="I840" t="str">
        <f>VLOOKUP(H840,Product_Dim!A:C,2,TRUE)</f>
        <v>Sports Stopwatch Timer</v>
      </c>
      <c r="J840" t="str">
        <f>VLOOKUP(H840,Product_Dim!A:C,3,TRUE)</f>
        <v>Sports</v>
      </c>
      <c r="K840" t="str">
        <f>VLOOKUP(H840,Product_Dim!A:D,4,TRUE)</f>
        <v>Accessories</v>
      </c>
      <c r="L840" t="s">
        <v>1782</v>
      </c>
      <c r="M840" t="str">
        <f>VLOOKUP(L840,Store_Dim!A:E,2,TRUE)</f>
        <v>Frederick-Wright</v>
      </c>
      <c r="N840" t="str">
        <f>VLOOKUP(L840,Store_Dim!A:E,3,TRUE)</f>
        <v>West</v>
      </c>
      <c r="O840" t="str">
        <f>VLOOKUP(L840,Store_Dim!A:E,4,TRUE)</f>
        <v>New Jimmymouth</v>
      </c>
      <c r="P840" t="str">
        <f>VLOOKUP(L840,Store_Dim!A:E,5,TRUE)</f>
        <v>Flagship</v>
      </c>
      <c r="Q840" t="s">
        <v>1807</v>
      </c>
      <c r="R840">
        <v>2</v>
      </c>
      <c r="S840" s="7">
        <v>0.28000000000000003</v>
      </c>
      <c r="T840" s="11">
        <f t="shared" si="13"/>
        <v>619.12</v>
      </c>
      <c r="U840" s="11">
        <v>891.53279999999995</v>
      </c>
    </row>
    <row r="841" spans="1:21" hidden="1" x14ac:dyDescent="0.25">
      <c r="A841" t="s">
        <v>2643</v>
      </c>
      <c r="B841" s="9">
        <v>45755</v>
      </c>
      <c r="C841">
        <v>4</v>
      </c>
      <c r="D841">
        <v>2025</v>
      </c>
      <c r="E841" t="s">
        <v>684</v>
      </c>
      <c r="F841" t="str">
        <f>VLOOKUP(E841,Customer_Dim!A:F,4,TRUE)</f>
        <v>Female</v>
      </c>
      <c r="G841">
        <f>VLOOKUP(E841,Customer_Dim!A:F,3,TRUE)</f>
        <v>42</v>
      </c>
      <c r="H841" t="s">
        <v>1700</v>
      </c>
      <c r="I841" t="str">
        <f>VLOOKUP(H841,Product_Dim!A:C,2,TRUE)</f>
        <v>LED Bedside Lamp</v>
      </c>
      <c r="J841" t="str">
        <f>VLOOKUP(H841,Product_Dim!A:C,3,TRUE)</f>
        <v>Home</v>
      </c>
      <c r="K841" t="str">
        <f>VLOOKUP(H841,Product_Dim!A:D,4,TRUE)</f>
        <v>Lighting</v>
      </c>
      <c r="L841" t="s">
        <v>1730</v>
      </c>
      <c r="M841" t="str">
        <f>VLOOKUP(L841,Store_Dim!A:E,2,TRUE)</f>
        <v>Rivera-Warner</v>
      </c>
      <c r="N841" t="str">
        <f>VLOOKUP(L841,Store_Dim!A:E,3,TRUE)</f>
        <v>East</v>
      </c>
      <c r="O841" t="str">
        <f>VLOOKUP(L841,Store_Dim!A:E,4,TRUE)</f>
        <v>Washingtonfurt</v>
      </c>
      <c r="P841" t="str">
        <f>VLOOKUP(L841,Store_Dim!A:E,5,TRUE)</f>
        <v>Flagship</v>
      </c>
      <c r="Q841" t="s">
        <v>1804</v>
      </c>
      <c r="R841">
        <v>3</v>
      </c>
      <c r="S841" s="7">
        <v>7.999999999999996E-2</v>
      </c>
      <c r="T841" s="11">
        <f t="shared" si="13"/>
        <v>693.42</v>
      </c>
      <c r="U841" s="11">
        <v>1913.8391999999999</v>
      </c>
    </row>
    <row r="842" spans="1:21" hidden="1" x14ac:dyDescent="0.25">
      <c r="A842" t="s">
        <v>2644</v>
      </c>
      <c r="B842" s="9">
        <v>45695</v>
      </c>
      <c r="C842">
        <v>2</v>
      </c>
      <c r="D842">
        <v>2025</v>
      </c>
      <c r="E842" t="s">
        <v>373</v>
      </c>
      <c r="F842" t="str">
        <f>VLOOKUP(E842,Customer_Dim!A:F,4,TRUE)</f>
        <v>Male</v>
      </c>
      <c r="G842">
        <f>VLOOKUP(E842,Customer_Dim!A:F,3,TRUE)</f>
        <v>38</v>
      </c>
      <c r="H842" t="s">
        <v>1622</v>
      </c>
      <c r="I842" t="str">
        <f>VLOOKUP(H842,Product_Dim!A:C,2,TRUE)</f>
        <v>Car Dashboard Phone Holder</v>
      </c>
      <c r="J842" t="str">
        <f>VLOOKUP(H842,Product_Dim!A:C,3,TRUE)</f>
        <v>Electronics</v>
      </c>
      <c r="K842" t="str">
        <f>VLOOKUP(H842,Product_Dim!A:D,4,TRUE)</f>
        <v>Accessories</v>
      </c>
      <c r="L842" t="s">
        <v>1767</v>
      </c>
      <c r="M842" t="str">
        <f>VLOOKUP(L842,Store_Dim!A:E,2,TRUE)</f>
        <v>Martinez, Adkins and Johnson</v>
      </c>
      <c r="N842" t="str">
        <f>VLOOKUP(L842,Store_Dim!A:E,3,TRUE)</f>
        <v>North</v>
      </c>
      <c r="O842" t="str">
        <f>VLOOKUP(L842,Store_Dim!A:E,4,TRUE)</f>
        <v>Danielmouth</v>
      </c>
      <c r="P842" t="str">
        <f>VLOOKUP(L842,Store_Dim!A:E,5,TRUE)</f>
        <v>Flagship</v>
      </c>
      <c r="Q842" t="s">
        <v>1807</v>
      </c>
      <c r="R842">
        <v>4</v>
      </c>
      <c r="S842" s="7">
        <v>0.28000000000000003</v>
      </c>
      <c r="T842" s="11">
        <f t="shared" si="13"/>
        <v>751.63</v>
      </c>
      <c r="U842" s="11">
        <v>2164.6943999999999</v>
      </c>
    </row>
    <row r="843" spans="1:21" x14ac:dyDescent="0.25">
      <c r="A843" t="s">
        <v>2645</v>
      </c>
      <c r="B843" s="9">
        <v>45380</v>
      </c>
      <c r="C843">
        <v>3</v>
      </c>
      <c r="D843">
        <v>2024</v>
      </c>
      <c r="E843" t="s">
        <v>379</v>
      </c>
      <c r="F843" t="str">
        <f>VLOOKUP(E843,Customer_Dim!A:F,4,TRUE)</f>
        <v>Female</v>
      </c>
      <c r="G843">
        <f>VLOOKUP(E843,Customer_Dim!A:F,3,TRUE)</f>
        <v>40</v>
      </c>
      <c r="H843" t="s">
        <v>1588</v>
      </c>
      <c r="I843" t="str">
        <f>VLOOKUP(H843,Product_Dim!A:C,2,TRUE)</f>
        <v>Basketball</v>
      </c>
      <c r="J843" t="str">
        <f>VLOOKUP(H843,Product_Dim!A:C,3,TRUE)</f>
        <v>Sports</v>
      </c>
      <c r="K843" t="str">
        <f>VLOOKUP(H843,Product_Dim!A:D,4,TRUE)</f>
        <v>Team Sports</v>
      </c>
      <c r="L843" t="s">
        <v>1779</v>
      </c>
      <c r="M843" t="str">
        <f>VLOOKUP(L843,Store_Dim!A:E,2,TRUE)</f>
        <v>Shelton PLC</v>
      </c>
      <c r="N843" t="str">
        <f>VLOOKUP(L843,Store_Dim!A:E,3,TRUE)</f>
        <v>North</v>
      </c>
      <c r="O843" t="str">
        <f>VLOOKUP(L843,Store_Dim!A:E,4,TRUE)</f>
        <v>East Jenniferstad</v>
      </c>
      <c r="P843" t="str">
        <f>VLOOKUP(L843,Store_Dim!A:E,5,TRUE)</f>
        <v>Flagship</v>
      </c>
      <c r="Q843" t="s">
        <v>1807</v>
      </c>
      <c r="R843">
        <v>3</v>
      </c>
      <c r="S843" s="7">
        <v>0.18999999999999995</v>
      </c>
      <c r="T843" s="11">
        <f t="shared" si="13"/>
        <v>108.13999999999999</v>
      </c>
      <c r="U843" s="11">
        <v>262.78019999999998</v>
      </c>
    </row>
    <row r="844" spans="1:21" x14ac:dyDescent="0.25">
      <c r="A844" t="s">
        <v>2646</v>
      </c>
      <c r="B844" s="9">
        <v>45446</v>
      </c>
      <c r="C844">
        <v>6</v>
      </c>
      <c r="D844">
        <v>2024</v>
      </c>
      <c r="E844" t="s">
        <v>808</v>
      </c>
      <c r="F844" t="str">
        <f>VLOOKUP(E844,Customer_Dim!A:F,4,TRUE)</f>
        <v>Male</v>
      </c>
      <c r="G844">
        <f>VLOOKUP(E844,Customer_Dim!A:F,3,TRUE)</f>
        <v>57</v>
      </c>
      <c r="H844" t="s">
        <v>1580</v>
      </c>
      <c r="I844" t="str">
        <f>VLOOKUP(H844,Product_Dim!A:C,2,TRUE)</f>
        <v>Decorative Floor Vase</v>
      </c>
      <c r="J844" t="str">
        <f>VLOOKUP(H844,Product_Dim!A:C,3,TRUE)</f>
        <v>Home</v>
      </c>
      <c r="K844" t="str">
        <f>VLOOKUP(H844,Product_Dim!A:D,4,TRUE)</f>
        <v>Decor</v>
      </c>
      <c r="L844" t="s">
        <v>1747</v>
      </c>
      <c r="M844" t="str">
        <f>VLOOKUP(L844,Store_Dim!A:E,2,TRUE)</f>
        <v>Mann-Austin</v>
      </c>
      <c r="N844" t="str">
        <f>VLOOKUP(L844,Store_Dim!A:E,3,TRUE)</f>
        <v>East</v>
      </c>
      <c r="O844" t="str">
        <f>VLOOKUP(L844,Store_Dim!A:E,4,TRUE)</f>
        <v>Vasquezborough</v>
      </c>
      <c r="P844" t="str">
        <f>VLOOKUP(L844,Store_Dim!A:E,5,TRUE)</f>
        <v>Online</v>
      </c>
      <c r="Q844" t="s">
        <v>1807</v>
      </c>
      <c r="R844">
        <v>1</v>
      </c>
      <c r="S844" s="7">
        <v>0.17000000000000004</v>
      </c>
      <c r="T844" s="11">
        <f t="shared" si="13"/>
        <v>964.11</v>
      </c>
      <c r="U844" s="11">
        <v>800.21129999999994</v>
      </c>
    </row>
    <row r="845" spans="1:21" x14ac:dyDescent="0.25">
      <c r="A845" t="s">
        <v>2647</v>
      </c>
      <c r="B845" s="9">
        <v>45525</v>
      </c>
      <c r="C845">
        <v>8</v>
      </c>
      <c r="D845">
        <v>2024</v>
      </c>
      <c r="E845" t="s">
        <v>441</v>
      </c>
      <c r="F845" t="str">
        <f>VLOOKUP(E845,Customer_Dim!A:F,4,TRUE)</f>
        <v>Female</v>
      </c>
      <c r="G845">
        <f>VLOOKUP(E845,Customer_Dim!A:F,3,TRUE)</f>
        <v>34</v>
      </c>
      <c r="H845" t="s">
        <v>1564</v>
      </c>
      <c r="I845" t="str">
        <f>VLOOKUP(H845,Product_Dim!A:C,2,TRUE)</f>
        <v>Knee Support Brace</v>
      </c>
      <c r="J845" t="str">
        <f>VLOOKUP(H845,Product_Dim!A:C,3,TRUE)</f>
        <v>Sports</v>
      </c>
      <c r="K845" t="str">
        <f>VLOOKUP(H845,Product_Dim!A:D,4,TRUE)</f>
        <v>Equipment</v>
      </c>
      <c r="L845" t="s">
        <v>1730</v>
      </c>
      <c r="M845" t="str">
        <f>VLOOKUP(L845,Store_Dim!A:E,2,TRUE)</f>
        <v>Rivera-Warner</v>
      </c>
      <c r="N845" t="str">
        <f>VLOOKUP(L845,Store_Dim!A:E,3,TRUE)</f>
        <v>East</v>
      </c>
      <c r="O845" t="str">
        <f>VLOOKUP(L845,Store_Dim!A:E,4,TRUE)</f>
        <v>Washingtonfurt</v>
      </c>
      <c r="P845" t="str">
        <f>VLOOKUP(L845,Store_Dim!A:E,5,TRUE)</f>
        <v>Flagship</v>
      </c>
      <c r="Q845" t="s">
        <v>1802</v>
      </c>
      <c r="R845">
        <v>1</v>
      </c>
      <c r="S845" s="7">
        <v>0.29000000000000004</v>
      </c>
      <c r="T845" s="11">
        <f t="shared" si="13"/>
        <v>346.2</v>
      </c>
      <c r="U845" s="11">
        <v>245.80199999999999</v>
      </c>
    </row>
    <row r="846" spans="1:21" x14ac:dyDescent="0.25">
      <c r="A846" t="s">
        <v>2648</v>
      </c>
      <c r="B846" s="9">
        <v>45527</v>
      </c>
      <c r="C846">
        <v>8</v>
      </c>
      <c r="D846">
        <v>2024</v>
      </c>
      <c r="E846" t="s">
        <v>1392</v>
      </c>
      <c r="F846" t="str">
        <f>VLOOKUP(E846,Customer_Dim!A:F,4,TRUE)</f>
        <v>Male</v>
      </c>
      <c r="G846">
        <f>VLOOKUP(E846,Customer_Dim!A:F,3,TRUE)</f>
        <v>59</v>
      </c>
      <c r="H846" t="s">
        <v>1612</v>
      </c>
      <c r="I846" t="str">
        <f>VLOOKUP(H846,Product_Dim!A:C,2,TRUE)</f>
        <v>USB External Hard Drive</v>
      </c>
      <c r="J846" t="str">
        <f>VLOOKUP(H846,Product_Dim!A:C,3,TRUE)</f>
        <v>Electronics</v>
      </c>
      <c r="K846" t="str">
        <f>VLOOKUP(H846,Product_Dim!A:D,4,TRUE)</f>
        <v>Computer</v>
      </c>
      <c r="L846" t="s">
        <v>1779</v>
      </c>
      <c r="M846" t="str">
        <f>VLOOKUP(L846,Store_Dim!A:E,2,TRUE)</f>
        <v>Shelton PLC</v>
      </c>
      <c r="N846" t="str">
        <f>VLOOKUP(L846,Store_Dim!A:E,3,TRUE)</f>
        <v>North</v>
      </c>
      <c r="O846" t="str">
        <f>VLOOKUP(L846,Store_Dim!A:E,4,TRUE)</f>
        <v>East Jenniferstad</v>
      </c>
      <c r="P846" t="str">
        <f>VLOOKUP(L846,Store_Dim!A:E,5,TRUE)</f>
        <v>Flagship</v>
      </c>
      <c r="Q846" t="s">
        <v>1802</v>
      </c>
      <c r="R846">
        <v>3</v>
      </c>
      <c r="S846" s="7">
        <v>0.29000000000000004</v>
      </c>
      <c r="T846" s="11">
        <f t="shared" si="13"/>
        <v>791.75</v>
      </c>
      <c r="U846" s="11">
        <v>1686.4275</v>
      </c>
    </row>
    <row r="847" spans="1:21" hidden="1" x14ac:dyDescent="0.25">
      <c r="A847" t="s">
        <v>2649</v>
      </c>
      <c r="B847" s="9">
        <v>45265</v>
      </c>
      <c r="C847">
        <v>12</v>
      </c>
      <c r="D847">
        <v>2023</v>
      </c>
      <c r="E847" t="s">
        <v>992</v>
      </c>
      <c r="F847" t="str">
        <f>VLOOKUP(E847,Customer_Dim!A:F,4,TRUE)</f>
        <v>Male</v>
      </c>
      <c r="G847">
        <f>VLOOKUP(E847,Customer_Dim!A:F,3,TRUE)</f>
        <v>54</v>
      </c>
      <c r="H847" t="s">
        <v>1604</v>
      </c>
      <c r="I847" t="str">
        <f>VLOOKUP(H847,Product_Dim!A:C,2,TRUE)</f>
        <v>Portable Power Bank</v>
      </c>
      <c r="J847" t="str">
        <f>VLOOKUP(H847,Product_Dim!A:C,3,TRUE)</f>
        <v>Electronics</v>
      </c>
      <c r="K847" t="str">
        <f>VLOOKUP(H847,Product_Dim!A:D,4,TRUE)</f>
        <v>Mobile</v>
      </c>
      <c r="L847" t="s">
        <v>1775</v>
      </c>
      <c r="M847" t="str">
        <f>VLOOKUP(L847,Store_Dim!A:E,2,TRUE)</f>
        <v>Martinez, Adkins and Johnson</v>
      </c>
      <c r="N847" t="str">
        <f>VLOOKUP(L847,Store_Dim!A:E,3,TRUE)</f>
        <v>North</v>
      </c>
      <c r="O847" t="str">
        <f>VLOOKUP(L847,Store_Dim!A:E,4,TRUE)</f>
        <v>Danielmouth</v>
      </c>
      <c r="P847" t="str">
        <f>VLOOKUP(L847,Store_Dim!A:E,5,TRUE)</f>
        <v>Flagship</v>
      </c>
      <c r="Q847" t="s">
        <v>1804</v>
      </c>
      <c r="R847">
        <v>1</v>
      </c>
      <c r="S847" s="7">
        <v>0.13</v>
      </c>
      <c r="T847" s="11">
        <f t="shared" si="13"/>
        <v>529.84</v>
      </c>
      <c r="U847" s="11">
        <v>460.96080000000001</v>
      </c>
    </row>
    <row r="848" spans="1:21" hidden="1" x14ac:dyDescent="0.25">
      <c r="A848" t="s">
        <v>2650</v>
      </c>
      <c r="B848" s="9">
        <v>45936</v>
      </c>
      <c r="C848">
        <v>10</v>
      </c>
      <c r="D848">
        <v>2025</v>
      </c>
      <c r="E848" t="s">
        <v>1433</v>
      </c>
      <c r="F848" t="str">
        <f>VLOOKUP(E848,Customer_Dim!A:F,4,TRUE)</f>
        <v>Male</v>
      </c>
      <c r="G848">
        <f>VLOOKUP(E848,Customer_Dim!A:F,3,TRUE)</f>
        <v>42</v>
      </c>
      <c r="H848" t="s">
        <v>1634</v>
      </c>
      <c r="I848" t="str">
        <f>VLOOKUP(H848,Product_Dim!A:C,2,TRUE)</f>
        <v>Sports Stopwatch Pro</v>
      </c>
      <c r="J848" t="str">
        <f>VLOOKUP(H848,Product_Dim!A:C,3,TRUE)</f>
        <v>Sports</v>
      </c>
      <c r="K848" t="str">
        <f>VLOOKUP(H848,Product_Dim!A:D,4,TRUE)</f>
        <v>Accessories</v>
      </c>
      <c r="L848" t="s">
        <v>1744</v>
      </c>
      <c r="M848" t="str">
        <f>VLOOKUP(L848,Store_Dim!A:E,2,TRUE)</f>
        <v>Mann-Austin</v>
      </c>
      <c r="N848" t="str">
        <f>VLOOKUP(L848,Store_Dim!A:E,3,TRUE)</f>
        <v>East</v>
      </c>
      <c r="O848" t="str">
        <f>VLOOKUP(L848,Store_Dim!A:E,4,TRUE)</f>
        <v>Vasquezborough</v>
      </c>
      <c r="P848" t="str">
        <f>VLOOKUP(L848,Store_Dim!A:E,5,TRUE)</f>
        <v>Online</v>
      </c>
      <c r="Q848" t="s">
        <v>1804</v>
      </c>
      <c r="R848">
        <v>3</v>
      </c>
      <c r="S848" s="7">
        <v>0.10999999999999999</v>
      </c>
      <c r="T848" s="11">
        <f t="shared" si="13"/>
        <v>582.57000000000005</v>
      </c>
      <c r="U848" s="11">
        <v>1555.4619</v>
      </c>
    </row>
    <row r="849" spans="1:21" hidden="1" x14ac:dyDescent="0.25">
      <c r="A849" t="s">
        <v>2651</v>
      </c>
      <c r="B849" s="9">
        <v>45242</v>
      </c>
      <c r="C849">
        <v>11</v>
      </c>
      <c r="D849">
        <v>2023</v>
      </c>
      <c r="E849" t="s">
        <v>678</v>
      </c>
      <c r="F849" t="str">
        <f>VLOOKUP(E849,Customer_Dim!A:F,4,TRUE)</f>
        <v>Female</v>
      </c>
      <c r="G849">
        <f>VLOOKUP(E849,Customer_Dim!A:F,3,TRUE)</f>
        <v>20</v>
      </c>
      <c r="H849" t="s">
        <v>1716</v>
      </c>
      <c r="I849" t="str">
        <f>VLOOKUP(H849,Product_Dim!A:C,2,TRUE)</f>
        <v>Sports Stopwatch Basic</v>
      </c>
      <c r="J849" t="str">
        <f>VLOOKUP(H849,Product_Dim!A:C,3,TRUE)</f>
        <v>Sports</v>
      </c>
      <c r="K849" t="str">
        <f>VLOOKUP(H849,Product_Dim!A:D,4,TRUE)</f>
        <v>Accessories</v>
      </c>
      <c r="L849" t="s">
        <v>1785</v>
      </c>
      <c r="M849" t="str">
        <f>VLOOKUP(L849,Store_Dim!A:E,2,TRUE)</f>
        <v>Holloway Ltd</v>
      </c>
      <c r="N849" t="str">
        <f>VLOOKUP(L849,Store_Dim!A:E,3,TRUE)</f>
        <v>North</v>
      </c>
      <c r="O849" t="str">
        <f>VLOOKUP(L849,Store_Dim!A:E,4,TRUE)</f>
        <v>Bensonhaven</v>
      </c>
      <c r="P849" t="str">
        <f>VLOOKUP(L849,Store_Dim!A:E,5,TRUE)</f>
        <v>Flagship</v>
      </c>
      <c r="Q849" t="s">
        <v>1807</v>
      </c>
      <c r="R849">
        <v>1</v>
      </c>
      <c r="S849" s="7">
        <v>0.21999999999999997</v>
      </c>
      <c r="T849" s="11">
        <f t="shared" si="13"/>
        <v>219.80999999999997</v>
      </c>
      <c r="U849" s="11">
        <v>171.45179999999999</v>
      </c>
    </row>
    <row r="850" spans="1:21" x14ac:dyDescent="0.25">
      <c r="A850" t="s">
        <v>2652</v>
      </c>
      <c r="B850" s="9">
        <v>45437</v>
      </c>
      <c r="C850">
        <v>5</v>
      </c>
      <c r="D850">
        <v>2024</v>
      </c>
      <c r="E850" t="s">
        <v>1507</v>
      </c>
      <c r="F850" t="str">
        <f>VLOOKUP(E850,Customer_Dim!A:F,4,TRUE)</f>
        <v>Female</v>
      </c>
      <c r="G850">
        <f>VLOOKUP(E850,Customer_Dim!A:F,3,TRUE)</f>
        <v>47</v>
      </c>
      <c r="H850" t="s">
        <v>1666</v>
      </c>
      <c r="I850" t="str">
        <f>VLOOKUP(H850,Product_Dim!A:C,2,TRUE)</f>
        <v>Kitchen Storage Rack</v>
      </c>
      <c r="J850" t="str">
        <f>VLOOKUP(H850,Product_Dim!A:C,3,TRUE)</f>
        <v>Home</v>
      </c>
      <c r="K850" t="str">
        <f>VLOOKUP(H850,Product_Dim!A:D,4,TRUE)</f>
        <v>Storage</v>
      </c>
      <c r="L850" t="s">
        <v>1788</v>
      </c>
      <c r="M850" t="str">
        <f>VLOOKUP(L850,Store_Dim!A:E,2,TRUE)</f>
        <v>Guerrero-Schmitt</v>
      </c>
      <c r="N850" t="str">
        <f>VLOOKUP(L850,Store_Dim!A:E,3,TRUE)</f>
        <v>East</v>
      </c>
      <c r="O850" t="str">
        <f>VLOOKUP(L850,Store_Dim!A:E,4,TRUE)</f>
        <v>East Stevechester</v>
      </c>
      <c r="P850" t="str">
        <f>VLOOKUP(L850,Store_Dim!A:E,5,TRUE)</f>
        <v>Flagship</v>
      </c>
      <c r="Q850" t="s">
        <v>1802</v>
      </c>
      <c r="R850">
        <v>4</v>
      </c>
      <c r="S850" s="7">
        <v>0.27</v>
      </c>
      <c r="T850" s="11">
        <f t="shared" si="13"/>
        <v>883.31</v>
      </c>
      <c r="U850" s="11">
        <v>2579.2651999999998</v>
      </c>
    </row>
    <row r="851" spans="1:21" x14ac:dyDescent="0.25">
      <c r="A851" t="s">
        <v>2653</v>
      </c>
      <c r="B851" s="9">
        <v>45627</v>
      </c>
      <c r="C851">
        <v>12</v>
      </c>
      <c r="D851">
        <v>2024</v>
      </c>
      <c r="E851" t="s">
        <v>743</v>
      </c>
      <c r="F851" t="str">
        <f>VLOOKUP(E851,Customer_Dim!A:F,4,TRUE)</f>
        <v>Female</v>
      </c>
      <c r="G851">
        <f>VLOOKUP(E851,Customer_Dim!A:F,3,TRUE)</f>
        <v>43</v>
      </c>
      <c r="H851" t="s">
        <v>1560</v>
      </c>
      <c r="I851" t="str">
        <f>VLOOKUP(H851,Product_Dim!A:C,2,TRUE)</f>
        <v>Soccer Training Cone Set</v>
      </c>
      <c r="J851" t="str">
        <f>VLOOKUP(H851,Product_Dim!A:C,3,TRUE)</f>
        <v>Sports</v>
      </c>
      <c r="K851" t="str">
        <f>VLOOKUP(H851,Product_Dim!A:D,4,TRUE)</f>
        <v>Accessories</v>
      </c>
      <c r="L851" t="s">
        <v>1777</v>
      </c>
      <c r="M851" t="str">
        <f>VLOOKUP(L851,Store_Dim!A:E,2,TRUE)</f>
        <v>Mcdonald Inc</v>
      </c>
      <c r="N851" t="str">
        <f>VLOOKUP(L851,Store_Dim!A:E,3,TRUE)</f>
        <v>South</v>
      </c>
      <c r="O851" t="str">
        <f>VLOOKUP(L851,Store_Dim!A:E,4,TRUE)</f>
        <v>Christopherland</v>
      </c>
      <c r="P851" t="str">
        <f>VLOOKUP(L851,Store_Dim!A:E,5,TRUE)</f>
        <v>Outlet</v>
      </c>
      <c r="Q851" t="s">
        <v>1807</v>
      </c>
      <c r="R851">
        <v>4</v>
      </c>
      <c r="S851" s="7">
        <v>3.9999999999999925E-2</v>
      </c>
      <c r="T851" s="11">
        <f t="shared" si="13"/>
        <v>329.06</v>
      </c>
      <c r="U851" s="11">
        <v>1263.5904</v>
      </c>
    </row>
    <row r="852" spans="1:21" hidden="1" x14ac:dyDescent="0.25">
      <c r="A852" t="s">
        <v>2654</v>
      </c>
      <c r="B852" s="9">
        <v>45678</v>
      </c>
      <c r="C852">
        <v>1</v>
      </c>
      <c r="D852">
        <v>2025</v>
      </c>
      <c r="E852" t="s">
        <v>364</v>
      </c>
      <c r="F852" t="str">
        <f>VLOOKUP(E852,Customer_Dim!A:F,4,TRUE)</f>
        <v>Female</v>
      </c>
      <c r="G852">
        <f>VLOOKUP(E852,Customer_Dim!A:F,3,TRUE)</f>
        <v>50</v>
      </c>
      <c r="H852" t="s">
        <v>1662</v>
      </c>
      <c r="I852" t="str">
        <f>VLOOKUP(H852,Product_Dim!A:C,2,TRUE)</f>
        <v>Wooden Nightstand</v>
      </c>
      <c r="J852" t="str">
        <f>VLOOKUP(H852,Product_Dim!A:C,3,TRUE)</f>
        <v>Home</v>
      </c>
      <c r="K852" t="str">
        <f>VLOOKUP(H852,Product_Dim!A:D,4,TRUE)</f>
        <v>Furniture</v>
      </c>
      <c r="L852" t="s">
        <v>1770</v>
      </c>
      <c r="M852" t="str">
        <f>VLOOKUP(L852,Store_Dim!A:E,2,TRUE)</f>
        <v>Martinez, Adkins and Johnson</v>
      </c>
      <c r="N852" t="str">
        <f>VLOOKUP(L852,Store_Dim!A:E,3,TRUE)</f>
        <v>North</v>
      </c>
      <c r="O852" t="str">
        <f>VLOOKUP(L852,Store_Dim!A:E,4,TRUE)</f>
        <v>Danielmouth</v>
      </c>
      <c r="P852" t="str">
        <f>VLOOKUP(L852,Store_Dim!A:E,5,TRUE)</f>
        <v>Flagship</v>
      </c>
      <c r="Q852" t="s">
        <v>1804</v>
      </c>
      <c r="R852">
        <v>1</v>
      </c>
      <c r="S852" s="7">
        <v>3.0000000000000027E-2</v>
      </c>
      <c r="T852" s="11">
        <f t="shared" si="13"/>
        <v>935.78</v>
      </c>
      <c r="U852" s="11">
        <v>907.70659999999998</v>
      </c>
    </row>
    <row r="853" spans="1:21" x14ac:dyDescent="0.25">
      <c r="A853" t="s">
        <v>2655</v>
      </c>
      <c r="B853" s="9">
        <v>45484</v>
      </c>
      <c r="C853">
        <v>7</v>
      </c>
      <c r="D853">
        <v>2024</v>
      </c>
      <c r="E853" t="s">
        <v>995</v>
      </c>
      <c r="F853" t="str">
        <f>VLOOKUP(E853,Customer_Dim!A:F,4,TRUE)</f>
        <v>Female</v>
      </c>
      <c r="G853">
        <f>VLOOKUP(E853,Customer_Dim!A:F,3,TRUE)</f>
        <v>34</v>
      </c>
      <c r="H853" t="s">
        <v>1646</v>
      </c>
      <c r="I853" t="str">
        <f>VLOOKUP(H853,Product_Dim!A:C,2,TRUE)</f>
        <v>Luxury Perfume Spray</v>
      </c>
      <c r="J853" t="str">
        <f>VLOOKUP(H853,Product_Dim!A:C,3,TRUE)</f>
        <v>Beauty</v>
      </c>
      <c r="K853" t="str">
        <f>VLOOKUP(H853,Product_Dim!A:D,4,TRUE)</f>
        <v>Fragrance</v>
      </c>
      <c r="L853" t="s">
        <v>1767</v>
      </c>
      <c r="M853" t="str">
        <f>VLOOKUP(L853,Store_Dim!A:E,2,TRUE)</f>
        <v>Martinez, Adkins and Johnson</v>
      </c>
      <c r="N853" t="str">
        <f>VLOOKUP(L853,Store_Dim!A:E,3,TRUE)</f>
        <v>North</v>
      </c>
      <c r="O853" t="str">
        <f>VLOOKUP(L853,Store_Dim!A:E,4,TRUE)</f>
        <v>Danielmouth</v>
      </c>
      <c r="P853" t="str">
        <f>VLOOKUP(L853,Store_Dim!A:E,5,TRUE)</f>
        <v>Flagship</v>
      </c>
      <c r="Q853" t="s">
        <v>1802</v>
      </c>
      <c r="R853">
        <v>4</v>
      </c>
      <c r="S853" s="7">
        <v>0.19999999999999996</v>
      </c>
      <c r="T853" s="11">
        <f t="shared" si="13"/>
        <v>597.79999999999995</v>
      </c>
      <c r="U853" s="11">
        <v>1912.96</v>
      </c>
    </row>
    <row r="854" spans="1:21" hidden="1" x14ac:dyDescent="0.25">
      <c r="A854" t="s">
        <v>2656</v>
      </c>
      <c r="B854" s="9">
        <v>45700</v>
      </c>
      <c r="C854">
        <v>2</v>
      </c>
      <c r="D854">
        <v>2025</v>
      </c>
      <c r="E854" t="s">
        <v>817</v>
      </c>
      <c r="F854" t="str">
        <f>VLOOKUP(E854,Customer_Dim!A:F,4,TRUE)</f>
        <v>Female</v>
      </c>
      <c r="G854">
        <f>VLOOKUP(E854,Customer_Dim!A:F,3,TRUE)</f>
        <v>32</v>
      </c>
      <c r="H854" t="s">
        <v>1552</v>
      </c>
      <c r="I854" t="str">
        <f>VLOOKUP(H854,Product_Dim!A:C,2,TRUE)</f>
        <v>Men's Graphic T-Shirt</v>
      </c>
      <c r="J854" t="str">
        <f>VLOOKUP(H854,Product_Dim!A:C,3,TRUE)</f>
        <v>Clothing</v>
      </c>
      <c r="K854" t="str">
        <f>VLOOKUP(H854,Product_Dim!A:D,4,TRUE)</f>
        <v>Tops</v>
      </c>
      <c r="L854" t="s">
        <v>1788</v>
      </c>
      <c r="M854" t="str">
        <f>VLOOKUP(L854,Store_Dim!A:E,2,TRUE)</f>
        <v>Guerrero-Schmitt</v>
      </c>
      <c r="N854" t="str">
        <f>VLOOKUP(L854,Store_Dim!A:E,3,TRUE)</f>
        <v>East</v>
      </c>
      <c r="O854" t="str">
        <f>VLOOKUP(L854,Store_Dim!A:E,4,TRUE)</f>
        <v>East Stevechester</v>
      </c>
      <c r="P854" t="str">
        <f>VLOOKUP(L854,Store_Dim!A:E,5,TRUE)</f>
        <v>Flagship</v>
      </c>
      <c r="Q854" t="s">
        <v>1802</v>
      </c>
      <c r="R854">
        <v>4</v>
      </c>
      <c r="S854" s="7">
        <v>0.16000000000000003</v>
      </c>
      <c r="T854" s="11">
        <f t="shared" si="13"/>
        <v>266.98</v>
      </c>
      <c r="U854" s="11">
        <v>897.05280000000005</v>
      </c>
    </row>
    <row r="855" spans="1:21" hidden="1" x14ac:dyDescent="0.25">
      <c r="A855" t="s">
        <v>2657</v>
      </c>
      <c r="B855" s="9">
        <v>45873</v>
      </c>
      <c r="C855">
        <v>8</v>
      </c>
      <c r="D855">
        <v>2025</v>
      </c>
      <c r="E855" t="s">
        <v>1249</v>
      </c>
      <c r="F855" t="str">
        <f>VLOOKUP(E855,Customer_Dim!A:F,4,TRUE)</f>
        <v>Male</v>
      </c>
      <c r="G855">
        <f>VLOOKUP(E855,Customer_Dim!A:F,3,TRUE)</f>
        <v>33</v>
      </c>
      <c r="H855" t="s">
        <v>1666</v>
      </c>
      <c r="I855" t="str">
        <f>VLOOKUP(H855,Product_Dim!A:C,2,TRUE)</f>
        <v>Kitchen Storage Rack</v>
      </c>
      <c r="J855" t="str">
        <f>VLOOKUP(H855,Product_Dim!A:C,3,TRUE)</f>
        <v>Home</v>
      </c>
      <c r="K855" t="str">
        <f>VLOOKUP(H855,Product_Dim!A:D,4,TRUE)</f>
        <v>Storage</v>
      </c>
      <c r="L855" t="s">
        <v>1779</v>
      </c>
      <c r="M855" t="str">
        <f>VLOOKUP(L855,Store_Dim!A:E,2,TRUE)</f>
        <v>Shelton PLC</v>
      </c>
      <c r="N855" t="str">
        <f>VLOOKUP(L855,Store_Dim!A:E,3,TRUE)</f>
        <v>North</v>
      </c>
      <c r="O855" t="str">
        <f>VLOOKUP(L855,Store_Dim!A:E,4,TRUE)</f>
        <v>East Jenniferstad</v>
      </c>
      <c r="P855" t="str">
        <f>VLOOKUP(L855,Store_Dim!A:E,5,TRUE)</f>
        <v>Flagship</v>
      </c>
      <c r="Q855" t="s">
        <v>1802</v>
      </c>
      <c r="R855">
        <v>3</v>
      </c>
      <c r="S855" s="7">
        <v>2.9999999999999916E-2</v>
      </c>
      <c r="T855" s="11">
        <f t="shared" si="13"/>
        <v>360.17999999999995</v>
      </c>
      <c r="U855" s="11">
        <v>1048.1237999999998</v>
      </c>
    </row>
    <row r="856" spans="1:21" hidden="1" x14ac:dyDescent="0.25">
      <c r="A856" t="s">
        <v>2658</v>
      </c>
      <c r="B856" s="9">
        <v>45860</v>
      </c>
      <c r="C856">
        <v>7</v>
      </c>
      <c r="D856">
        <v>2025</v>
      </c>
      <c r="E856" t="s">
        <v>1120</v>
      </c>
      <c r="F856" t="str">
        <f>VLOOKUP(E856,Customer_Dim!A:F,4,TRUE)</f>
        <v>Male</v>
      </c>
      <c r="G856">
        <f>VLOOKUP(E856,Customer_Dim!A:F,3,TRUE)</f>
        <v>23</v>
      </c>
      <c r="H856" t="s">
        <v>1638</v>
      </c>
      <c r="I856" t="str">
        <f>VLOOKUP(H856,Product_Dim!A:C,2,TRUE)</f>
        <v>Premium Blanket Throw</v>
      </c>
      <c r="J856" t="str">
        <f>VLOOKUP(H856,Product_Dim!A:C,3,TRUE)</f>
        <v>Home</v>
      </c>
      <c r="K856" t="str">
        <f>VLOOKUP(H856,Product_Dim!A:D,4,TRUE)</f>
        <v>Decor</v>
      </c>
      <c r="L856" t="s">
        <v>1730</v>
      </c>
      <c r="M856" t="str">
        <f>VLOOKUP(L856,Store_Dim!A:E,2,TRUE)</f>
        <v>Rivera-Warner</v>
      </c>
      <c r="N856" t="str">
        <f>VLOOKUP(L856,Store_Dim!A:E,3,TRUE)</f>
        <v>East</v>
      </c>
      <c r="O856" t="str">
        <f>VLOOKUP(L856,Store_Dim!A:E,4,TRUE)</f>
        <v>Washingtonfurt</v>
      </c>
      <c r="P856" t="str">
        <f>VLOOKUP(L856,Store_Dim!A:E,5,TRUE)</f>
        <v>Flagship</v>
      </c>
      <c r="Q856" t="s">
        <v>1807</v>
      </c>
      <c r="R856">
        <v>3</v>
      </c>
      <c r="S856" s="7">
        <v>5.0000000000000155E-2</v>
      </c>
      <c r="T856" s="11">
        <f t="shared" si="13"/>
        <v>247.41000000000005</v>
      </c>
      <c r="U856" s="11">
        <v>705.11850000000004</v>
      </c>
    </row>
    <row r="857" spans="1:21" hidden="1" x14ac:dyDescent="0.25">
      <c r="A857" t="s">
        <v>2659</v>
      </c>
      <c r="B857" s="9">
        <v>45235</v>
      </c>
      <c r="C857">
        <v>11</v>
      </c>
      <c r="D857">
        <v>2023</v>
      </c>
      <c r="E857" t="s">
        <v>278</v>
      </c>
      <c r="F857" t="str">
        <f>VLOOKUP(E857,Customer_Dim!A:F,4,TRUE)</f>
        <v>Male</v>
      </c>
      <c r="G857">
        <f>VLOOKUP(E857,Customer_Dim!A:F,3,TRUE)</f>
        <v>21</v>
      </c>
      <c r="H857" t="s">
        <v>1616</v>
      </c>
      <c r="I857" t="str">
        <f>VLOOKUP(H857,Product_Dim!A:C,2,TRUE)</f>
        <v>High-Grip Football</v>
      </c>
      <c r="J857" t="str">
        <f>VLOOKUP(H857,Product_Dim!A:C,3,TRUE)</f>
        <v>Sports</v>
      </c>
      <c r="K857" t="str">
        <f>VLOOKUP(H857,Product_Dim!A:D,4,TRUE)</f>
        <v>Team Sports</v>
      </c>
      <c r="L857" t="s">
        <v>1779</v>
      </c>
      <c r="M857" t="str">
        <f>VLOOKUP(L857,Store_Dim!A:E,2,TRUE)</f>
        <v>Shelton PLC</v>
      </c>
      <c r="N857" t="str">
        <f>VLOOKUP(L857,Store_Dim!A:E,3,TRUE)</f>
        <v>North</v>
      </c>
      <c r="O857" t="str">
        <f>VLOOKUP(L857,Store_Dim!A:E,4,TRUE)</f>
        <v>East Jenniferstad</v>
      </c>
      <c r="P857" t="str">
        <f>VLOOKUP(L857,Store_Dim!A:E,5,TRUE)</f>
        <v>Flagship</v>
      </c>
      <c r="Q857" t="s">
        <v>1802</v>
      </c>
      <c r="R857">
        <v>3</v>
      </c>
      <c r="S857" s="7">
        <v>0.22999999999999998</v>
      </c>
      <c r="T857" s="11">
        <f t="shared" si="13"/>
        <v>674.66</v>
      </c>
      <c r="U857" s="11">
        <v>1558.4646</v>
      </c>
    </row>
    <row r="858" spans="1:21" hidden="1" x14ac:dyDescent="0.25">
      <c r="A858" t="s">
        <v>2660</v>
      </c>
      <c r="B858" s="9">
        <v>45874</v>
      </c>
      <c r="C858">
        <v>8</v>
      </c>
      <c r="D858">
        <v>2025</v>
      </c>
      <c r="E858" t="s">
        <v>1272</v>
      </c>
      <c r="F858" t="str">
        <f>VLOOKUP(E858,Customer_Dim!A:F,4,TRUE)</f>
        <v>Female</v>
      </c>
      <c r="G858">
        <f>VLOOKUP(E858,Customer_Dim!A:F,3,TRUE)</f>
        <v>26</v>
      </c>
      <c r="H858" t="s">
        <v>1610</v>
      </c>
      <c r="I858" t="str">
        <f>VLOOKUP(H858,Product_Dim!A:C,2,TRUE)</f>
        <v>Smart Home WiFi Camera</v>
      </c>
      <c r="J858" t="str">
        <f>VLOOKUP(H858,Product_Dim!A:C,3,TRUE)</f>
        <v>Electronics</v>
      </c>
      <c r="K858" t="str">
        <f>VLOOKUP(H858,Product_Dim!A:D,4,TRUE)</f>
        <v>Accessories</v>
      </c>
      <c r="L858" t="s">
        <v>1747</v>
      </c>
      <c r="M858" t="str">
        <f>VLOOKUP(L858,Store_Dim!A:E,2,TRUE)</f>
        <v>Mann-Austin</v>
      </c>
      <c r="N858" t="str">
        <f>VLOOKUP(L858,Store_Dim!A:E,3,TRUE)</f>
        <v>East</v>
      </c>
      <c r="O858" t="str">
        <f>VLOOKUP(L858,Store_Dim!A:E,4,TRUE)</f>
        <v>Vasquezborough</v>
      </c>
      <c r="P858" t="str">
        <f>VLOOKUP(L858,Store_Dim!A:E,5,TRUE)</f>
        <v>Online</v>
      </c>
      <c r="Q858" t="s">
        <v>1804</v>
      </c>
      <c r="R858">
        <v>1</v>
      </c>
      <c r="S858" s="7">
        <v>0.27</v>
      </c>
      <c r="T858" s="11">
        <f t="shared" si="13"/>
        <v>913.9799999999999</v>
      </c>
      <c r="U858" s="11">
        <v>667.20539999999994</v>
      </c>
    </row>
    <row r="859" spans="1:21" hidden="1" x14ac:dyDescent="0.25">
      <c r="A859" t="s">
        <v>2661</v>
      </c>
      <c r="B859" s="9">
        <v>45769</v>
      </c>
      <c r="C859">
        <v>4</v>
      </c>
      <c r="D859">
        <v>2025</v>
      </c>
      <c r="E859" t="s">
        <v>977</v>
      </c>
      <c r="F859" t="str">
        <f>VLOOKUP(E859,Customer_Dim!A:F,4,TRUE)</f>
        <v>Female</v>
      </c>
      <c r="G859">
        <f>VLOOKUP(E859,Customer_Dim!A:F,3,TRUE)</f>
        <v>53</v>
      </c>
      <c r="H859" t="s">
        <v>1712</v>
      </c>
      <c r="I859" t="str">
        <f>VLOOKUP(H859,Product_Dim!A:C,2,TRUE)</f>
        <v>USB-C Laptop Charger</v>
      </c>
      <c r="J859" t="str">
        <f>VLOOKUP(H859,Product_Dim!A:C,3,TRUE)</f>
        <v>Electronics</v>
      </c>
      <c r="K859" t="str">
        <f>VLOOKUP(H859,Product_Dim!A:D,4,TRUE)</f>
        <v>Computer</v>
      </c>
      <c r="L859" t="s">
        <v>1767</v>
      </c>
      <c r="M859" t="str">
        <f>VLOOKUP(L859,Store_Dim!A:E,2,TRUE)</f>
        <v>Martinez, Adkins and Johnson</v>
      </c>
      <c r="N859" t="str">
        <f>VLOOKUP(L859,Store_Dim!A:E,3,TRUE)</f>
        <v>North</v>
      </c>
      <c r="O859" t="str">
        <f>VLOOKUP(L859,Store_Dim!A:E,4,TRUE)</f>
        <v>Danielmouth</v>
      </c>
      <c r="P859" t="str">
        <f>VLOOKUP(L859,Store_Dim!A:E,5,TRUE)</f>
        <v>Flagship</v>
      </c>
      <c r="Q859" t="s">
        <v>1804</v>
      </c>
      <c r="R859">
        <v>4</v>
      </c>
      <c r="S859" s="7">
        <v>0.13</v>
      </c>
      <c r="T859" s="11">
        <f t="shared" si="13"/>
        <v>370.5</v>
      </c>
      <c r="U859" s="11">
        <v>1289.3399999999999</v>
      </c>
    </row>
    <row r="860" spans="1:21" x14ac:dyDescent="0.25">
      <c r="A860" t="s">
        <v>2662</v>
      </c>
      <c r="B860" s="9">
        <v>45619</v>
      </c>
      <c r="C860">
        <v>11</v>
      </c>
      <c r="D860">
        <v>2024</v>
      </c>
      <c r="E860" t="s">
        <v>1106</v>
      </c>
      <c r="F860" t="str">
        <f>VLOOKUP(E860,Customer_Dim!A:F,4,TRUE)</f>
        <v>Female</v>
      </c>
      <c r="G860">
        <f>VLOOKUP(E860,Customer_Dim!A:F,3,TRUE)</f>
        <v>60</v>
      </c>
      <c r="H860" t="s">
        <v>1670</v>
      </c>
      <c r="I860" t="str">
        <f>VLOOKUP(H860,Product_Dim!A:C,2,TRUE)</f>
        <v>Professional Jump Rope</v>
      </c>
      <c r="J860" t="str">
        <f>VLOOKUP(H860,Product_Dim!A:C,3,TRUE)</f>
        <v>Sports</v>
      </c>
      <c r="K860" t="str">
        <f>VLOOKUP(H860,Product_Dim!A:D,4,TRUE)</f>
        <v>Fitness</v>
      </c>
      <c r="L860" t="s">
        <v>1775</v>
      </c>
      <c r="M860" t="str">
        <f>VLOOKUP(L860,Store_Dim!A:E,2,TRUE)</f>
        <v>Martinez, Adkins and Johnson</v>
      </c>
      <c r="N860" t="str">
        <f>VLOOKUP(L860,Store_Dim!A:E,3,TRUE)</f>
        <v>North</v>
      </c>
      <c r="O860" t="str">
        <f>VLOOKUP(L860,Store_Dim!A:E,4,TRUE)</f>
        <v>Danielmouth</v>
      </c>
      <c r="P860" t="str">
        <f>VLOOKUP(L860,Store_Dim!A:E,5,TRUE)</f>
        <v>Flagship</v>
      </c>
      <c r="Q860" t="s">
        <v>1804</v>
      </c>
      <c r="R860">
        <v>1</v>
      </c>
      <c r="S860" s="7">
        <v>9.9999999999999978E-2</v>
      </c>
      <c r="T860" s="11">
        <f t="shared" si="13"/>
        <v>735.1</v>
      </c>
      <c r="U860" s="11">
        <v>661.59</v>
      </c>
    </row>
    <row r="861" spans="1:21" x14ac:dyDescent="0.25">
      <c r="A861" t="s">
        <v>2663</v>
      </c>
      <c r="B861" s="9">
        <v>45614</v>
      </c>
      <c r="C861">
        <v>11</v>
      </c>
      <c r="D861">
        <v>2024</v>
      </c>
      <c r="E861" t="s">
        <v>453</v>
      </c>
      <c r="F861" t="str">
        <f>VLOOKUP(E861,Customer_Dim!A:F,4,TRUE)</f>
        <v>Female</v>
      </c>
      <c r="G861">
        <f>VLOOKUP(E861,Customer_Dim!A:F,3,TRUE)</f>
        <v>33</v>
      </c>
      <c r="H861" t="s">
        <v>1684</v>
      </c>
      <c r="I861" t="str">
        <f>VLOOKUP(H861,Product_Dim!A:C,2,TRUE)</f>
        <v>Decorative Lamp Shade</v>
      </c>
      <c r="J861" t="str">
        <f>VLOOKUP(H861,Product_Dim!A:C,3,TRUE)</f>
        <v>Home</v>
      </c>
      <c r="K861" t="str">
        <f>VLOOKUP(H861,Product_Dim!A:D,4,TRUE)</f>
        <v>Lighting</v>
      </c>
      <c r="L861" t="s">
        <v>1739</v>
      </c>
      <c r="M861" t="str">
        <f>VLOOKUP(L861,Store_Dim!A:E,2,TRUE)</f>
        <v>Mann-Austin</v>
      </c>
      <c r="N861" t="str">
        <f>VLOOKUP(L861,Store_Dim!A:E,3,TRUE)</f>
        <v>East</v>
      </c>
      <c r="O861" t="str">
        <f>VLOOKUP(L861,Store_Dim!A:E,4,TRUE)</f>
        <v>Vasquezborough</v>
      </c>
      <c r="P861" t="str">
        <f>VLOOKUP(L861,Store_Dim!A:E,5,TRUE)</f>
        <v>Online</v>
      </c>
      <c r="Q861" t="s">
        <v>1802</v>
      </c>
      <c r="R861">
        <v>3</v>
      </c>
      <c r="S861" s="7">
        <v>5.0000000000000044E-2</v>
      </c>
      <c r="T861" s="11">
        <f t="shared" si="13"/>
        <v>448.55000000000007</v>
      </c>
      <c r="U861" s="11">
        <v>1278.3675000000001</v>
      </c>
    </row>
    <row r="862" spans="1:21" hidden="1" x14ac:dyDescent="0.25">
      <c r="A862" t="s">
        <v>2664</v>
      </c>
      <c r="B862" s="9">
        <v>45691</v>
      </c>
      <c r="C862">
        <v>2</v>
      </c>
      <c r="D862">
        <v>2025</v>
      </c>
      <c r="E862" t="s">
        <v>215</v>
      </c>
      <c r="F862" t="str">
        <f>VLOOKUP(E862,Customer_Dim!A:F,4,TRUE)</f>
        <v>Male</v>
      </c>
      <c r="G862">
        <f>VLOOKUP(E862,Customer_Dim!A:F,3,TRUE)</f>
        <v>53</v>
      </c>
      <c r="H862" t="s">
        <v>1694</v>
      </c>
      <c r="I862" t="str">
        <f>VLOOKUP(H862,Product_Dim!A:C,2,TRUE)</f>
        <v>Wooden Bookshelf</v>
      </c>
      <c r="J862" t="str">
        <f>VLOOKUP(H862,Product_Dim!A:C,3,TRUE)</f>
        <v>Home</v>
      </c>
      <c r="K862" t="str">
        <f>VLOOKUP(H862,Product_Dim!A:D,4,TRUE)</f>
        <v>Furniture</v>
      </c>
      <c r="L862" t="s">
        <v>1775</v>
      </c>
      <c r="M862" t="str">
        <f>VLOOKUP(L862,Store_Dim!A:E,2,TRUE)</f>
        <v>Martinez, Adkins and Johnson</v>
      </c>
      <c r="N862" t="str">
        <f>VLOOKUP(L862,Store_Dim!A:E,3,TRUE)</f>
        <v>North</v>
      </c>
      <c r="O862" t="str">
        <f>VLOOKUP(L862,Store_Dim!A:E,4,TRUE)</f>
        <v>Danielmouth</v>
      </c>
      <c r="P862" t="str">
        <f>VLOOKUP(L862,Store_Dim!A:E,5,TRUE)</f>
        <v>Flagship</v>
      </c>
      <c r="Q862" t="s">
        <v>1807</v>
      </c>
      <c r="R862">
        <v>3</v>
      </c>
      <c r="S862" s="7">
        <v>6.9999999999999951E-2</v>
      </c>
      <c r="T862" s="11">
        <f t="shared" si="13"/>
        <v>904.96</v>
      </c>
      <c r="U862" s="11">
        <v>2524.8384000000001</v>
      </c>
    </row>
    <row r="863" spans="1:21" x14ac:dyDescent="0.25">
      <c r="A863" t="s">
        <v>2665</v>
      </c>
      <c r="B863" s="9">
        <v>45608</v>
      </c>
      <c r="C863">
        <v>11</v>
      </c>
      <c r="D863">
        <v>2024</v>
      </c>
      <c r="E863" t="s">
        <v>1171</v>
      </c>
      <c r="F863" t="str">
        <f>VLOOKUP(E863,Customer_Dim!A:F,4,TRUE)</f>
        <v>Male</v>
      </c>
      <c r="G863">
        <f>VLOOKUP(E863,Customer_Dim!A:F,3,TRUE)</f>
        <v>23</v>
      </c>
      <c r="H863" t="s">
        <v>1662</v>
      </c>
      <c r="I863" t="str">
        <f>VLOOKUP(H863,Product_Dim!A:C,2,TRUE)</f>
        <v>Wooden Nightstand</v>
      </c>
      <c r="J863" t="str">
        <f>VLOOKUP(H863,Product_Dim!A:C,3,TRUE)</f>
        <v>Home</v>
      </c>
      <c r="K863" t="str">
        <f>VLOOKUP(H863,Product_Dim!A:D,4,TRUE)</f>
        <v>Furniture</v>
      </c>
      <c r="L863" t="s">
        <v>1775</v>
      </c>
      <c r="M863" t="str">
        <f>VLOOKUP(L863,Store_Dim!A:E,2,TRUE)</f>
        <v>Martinez, Adkins and Johnson</v>
      </c>
      <c r="N863" t="str">
        <f>VLOOKUP(L863,Store_Dim!A:E,3,TRUE)</f>
        <v>North</v>
      </c>
      <c r="O863" t="str">
        <f>VLOOKUP(L863,Store_Dim!A:E,4,TRUE)</f>
        <v>Danielmouth</v>
      </c>
      <c r="P863" t="str">
        <f>VLOOKUP(L863,Store_Dim!A:E,5,TRUE)</f>
        <v>Flagship</v>
      </c>
      <c r="Q863" t="s">
        <v>1807</v>
      </c>
      <c r="R863">
        <v>4</v>
      </c>
      <c r="S863" s="7">
        <v>0.16000000000000003</v>
      </c>
      <c r="T863" s="11">
        <f t="shared" si="13"/>
        <v>408.71999999999997</v>
      </c>
      <c r="U863" s="11">
        <v>1373.2991999999999</v>
      </c>
    </row>
    <row r="864" spans="1:21" x14ac:dyDescent="0.25">
      <c r="A864" t="s">
        <v>2666</v>
      </c>
      <c r="B864" s="9">
        <v>45412</v>
      </c>
      <c r="C864">
        <v>4</v>
      </c>
      <c r="D864">
        <v>2024</v>
      </c>
      <c r="E864" t="s">
        <v>885</v>
      </c>
      <c r="F864" t="str">
        <f>VLOOKUP(E864,Customer_Dim!A:F,4,TRUE)</f>
        <v>Female</v>
      </c>
      <c r="G864">
        <f>VLOOKUP(E864,Customer_Dim!A:F,3,TRUE)</f>
        <v>46</v>
      </c>
      <c r="H864" t="s">
        <v>1668</v>
      </c>
      <c r="I864" t="str">
        <f>VLOOKUP(H864,Product_Dim!A:C,2,TRUE)</f>
        <v>Hair Repair Oil Treatment</v>
      </c>
      <c r="J864" t="str">
        <f>VLOOKUP(H864,Product_Dim!A:C,3,TRUE)</f>
        <v>Beauty</v>
      </c>
      <c r="K864" t="str">
        <f>VLOOKUP(H864,Product_Dim!A:D,4,TRUE)</f>
        <v>Haircare</v>
      </c>
      <c r="L864" t="s">
        <v>1744</v>
      </c>
      <c r="M864" t="str">
        <f>VLOOKUP(L864,Store_Dim!A:E,2,TRUE)</f>
        <v>Mann-Austin</v>
      </c>
      <c r="N864" t="str">
        <f>VLOOKUP(L864,Store_Dim!A:E,3,TRUE)</f>
        <v>East</v>
      </c>
      <c r="O864" t="str">
        <f>VLOOKUP(L864,Store_Dim!A:E,4,TRUE)</f>
        <v>Vasquezborough</v>
      </c>
      <c r="P864" t="str">
        <f>VLOOKUP(L864,Store_Dim!A:E,5,TRUE)</f>
        <v>Online</v>
      </c>
      <c r="Q864" t="s">
        <v>1802</v>
      </c>
      <c r="R864">
        <v>4</v>
      </c>
      <c r="S864" s="7">
        <v>0.27</v>
      </c>
      <c r="T864" s="11">
        <f t="shared" si="13"/>
        <v>770.65</v>
      </c>
      <c r="U864" s="11">
        <v>2250.2979999999998</v>
      </c>
    </row>
    <row r="865" spans="1:21" hidden="1" x14ac:dyDescent="0.25">
      <c r="A865" t="s">
        <v>2667</v>
      </c>
      <c r="B865" s="9">
        <v>45767</v>
      </c>
      <c r="C865">
        <v>4</v>
      </c>
      <c r="D865">
        <v>2025</v>
      </c>
      <c r="E865" t="s">
        <v>654</v>
      </c>
      <c r="F865" t="str">
        <f>VLOOKUP(E865,Customer_Dim!A:F,4,TRUE)</f>
        <v>Male</v>
      </c>
      <c r="G865">
        <f>VLOOKUP(E865,Customer_Dim!A:F,3,TRUE)</f>
        <v>47</v>
      </c>
      <c r="H865" t="s">
        <v>1586</v>
      </c>
      <c r="I865" t="str">
        <f>VLOOKUP(H865,Product_Dim!A:C,2,TRUE)</f>
        <v>Stainless Steel Cutlery Set</v>
      </c>
      <c r="J865" t="str">
        <f>VLOOKUP(H865,Product_Dim!A:C,3,TRUE)</f>
        <v>Home</v>
      </c>
      <c r="K865" t="str">
        <f>VLOOKUP(H865,Product_Dim!A:D,4,TRUE)</f>
        <v>Kitchen</v>
      </c>
      <c r="L865" t="s">
        <v>1754</v>
      </c>
      <c r="M865" t="str">
        <f>VLOOKUP(L865,Store_Dim!A:E,2,TRUE)</f>
        <v>Mann-Austin</v>
      </c>
      <c r="N865" t="str">
        <f>VLOOKUP(L865,Store_Dim!A:E,3,TRUE)</f>
        <v>East</v>
      </c>
      <c r="O865" t="str">
        <f>VLOOKUP(L865,Store_Dim!A:E,4,TRUE)</f>
        <v>Vasquezborough</v>
      </c>
      <c r="P865" t="str">
        <f>VLOOKUP(L865,Store_Dim!A:E,5,TRUE)</f>
        <v>Online</v>
      </c>
      <c r="Q865" t="s">
        <v>1807</v>
      </c>
      <c r="R865">
        <v>1</v>
      </c>
      <c r="S865" s="7">
        <v>3.0000000000000138E-2</v>
      </c>
      <c r="T865" s="11">
        <f t="shared" si="13"/>
        <v>649.22000000000014</v>
      </c>
      <c r="U865" s="11">
        <v>629.74340000000007</v>
      </c>
    </row>
    <row r="866" spans="1:21" x14ac:dyDescent="0.25">
      <c r="A866" t="s">
        <v>2668</v>
      </c>
      <c r="B866" s="9">
        <v>45428</v>
      </c>
      <c r="C866">
        <v>5</v>
      </c>
      <c r="D866">
        <v>2024</v>
      </c>
      <c r="E866" t="s">
        <v>1077</v>
      </c>
      <c r="F866" t="str">
        <f>VLOOKUP(E866,Customer_Dim!A:F,4,TRUE)</f>
        <v>Male</v>
      </c>
      <c r="G866">
        <f>VLOOKUP(E866,Customer_Dim!A:F,3,TRUE)</f>
        <v>55</v>
      </c>
      <c r="H866" t="s">
        <v>1592</v>
      </c>
      <c r="I866" t="str">
        <f>VLOOKUP(H866,Product_Dim!A:C,2,TRUE)</f>
        <v>Modern Wall Clock</v>
      </c>
      <c r="J866" t="str">
        <f>VLOOKUP(H866,Product_Dim!A:C,3,TRUE)</f>
        <v>Home</v>
      </c>
      <c r="K866" t="str">
        <f>VLOOKUP(H866,Product_Dim!A:D,4,TRUE)</f>
        <v>Decor</v>
      </c>
      <c r="L866" t="s">
        <v>1767</v>
      </c>
      <c r="M866" t="str">
        <f>VLOOKUP(L866,Store_Dim!A:E,2,TRUE)</f>
        <v>Martinez, Adkins and Johnson</v>
      </c>
      <c r="N866" t="str">
        <f>VLOOKUP(L866,Store_Dim!A:E,3,TRUE)</f>
        <v>North</v>
      </c>
      <c r="O866" t="str">
        <f>VLOOKUP(L866,Store_Dim!A:E,4,TRUE)</f>
        <v>Danielmouth</v>
      </c>
      <c r="P866" t="str">
        <f>VLOOKUP(L866,Store_Dim!A:E,5,TRUE)</f>
        <v>Flagship</v>
      </c>
      <c r="Q866" t="s">
        <v>1802</v>
      </c>
      <c r="R866">
        <v>2</v>
      </c>
      <c r="S866" s="7">
        <v>0.19999999999999996</v>
      </c>
      <c r="T866" s="11">
        <f t="shared" si="13"/>
        <v>379.78</v>
      </c>
      <c r="U866" s="11">
        <v>607.64800000000002</v>
      </c>
    </row>
    <row r="867" spans="1:21" hidden="1" x14ac:dyDescent="0.25">
      <c r="A867" t="s">
        <v>2669</v>
      </c>
      <c r="B867" s="9">
        <v>45770</v>
      </c>
      <c r="C867">
        <v>4</v>
      </c>
      <c r="D867">
        <v>2025</v>
      </c>
      <c r="E867" t="s">
        <v>785</v>
      </c>
      <c r="F867" t="str">
        <f>VLOOKUP(E867,Customer_Dim!A:F,4,TRUE)</f>
        <v>Male</v>
      </c>
      <c r="G867">
        <f>VLOOKUP(E867,Customer_Dim!A:F,3,TRUE)</f>
        <v>19</v>
      </c>
      <c r="H867" t="s">
        <v>1612</v>
      </c>
      <c r="I867" t="str">
        <f>VLOOKUP(H867,Product_Dim!A:C,2,TRUE)</f>
        <v>USB External Hard Drive</v>
      </c>
      <c r="J867" t="str">
        <f>VLOOKUP(H867,Product_Dim!A:C,3,TRUE)</f>
        <v>Electronics</v>
      </c>
      <c r="K867" t="str">
        <f>VLOOKUP(H867,Product_Dim!A:D,4,TRUE)</f>
        <v>Computer</v>
      </c>
      <c r="L867" t="s">
        <v>1760</v>
      </c>
      <c r="M867" t="str">
        <f>VLOOKUP(L867,Store_Dim!A:E,2,TRUE)</f>
        <v>Mann-Austin</v>
      </c>
      <c r="N867" t="str">
        <f>VLOOKUP(L867,Store_Dim!A:E,3,TRUE)</f>
        <v>East</v>
      </c>
      <c r="O867" t="str">
        <f>VLOOKUP(L867,Store_Dim!A:E,4,TRUE)</f>
        <v>Vasquezborough</v>
      </c>
      <c r="P867" t="str">
        <f>VLOOKUP(L867,Store_Dim!A:E,5,TRUE)</f>
        <v>Online</v>
      </c>
      <c r="Q867" t="s">
        <v>1804</v>
      </c>
      <c r="R867">
        <v>3</v>
      </c>
      <c r="S867" s="7">
        <v>9.9999999999999978E-2</v>
      </c>
      <c r="T867" s="11">
        <f t="shared" si="13"/>
        <v>924.14999999999986</v>
      </c>
      <c r="U867" s="11">
        <v>2495.2049999999999</v>
      </c>
    </row>
    <row r="868" spans="1:21" x14ac:dyDescent="0.25">
      <c r="A868" t="s">
        <v>2670</v>
      </c>
      <c r="B868" s="9">
        <v>45571</v>
      </c>
      <c r="C868">
        <v>10</v>
      </c>
      <c r="D868">
        <v>2024</v>
      </c>
      <c r="E868" t="s">
        <v>1427</v>
      </c>
      <c r="F868" t="str">
        <f>VLOOKUP(E868,Customer_Dim!A:F,4,TRUE)</f>
        <v>Male</v>
      </c>
      <c r="G868">
        <f>VLOOKUP(E868,Customer_Dim!A:F,3,TRUE)</f>
        <v>19</v>
      </c>
      <c r="H868" t="s">
        <v>1616</v>
      </c>
      <c r="I868" t="str">
        <f>VLOOKUP(H868,Product_Dim!A:C,2,TRUE)</f>
        <v>High-Grip Football</v>
      </c>
      <c r="J868" t="str">
        <f>VLOOKUP(H868,Product_Dim!A:C,3,TRUE)</f>
        <v>Sports</v>
      </c>
      <c r="K868" t="str">
        <f>VLOOKUP(H868,Product_Dim!A:D,4,TRUE)</f>
        <v>Team Sports</v>
      </c>
      <c r="L868" t="s">
        <v>1785</v>
      </c>
      <c r="M868" t="str">
        <f>VLOOKUP(L868,Store_Dim!A:E,2,TRUE)</f>
        <v>Holloway Ltd</v>
      </c>
      <c r="N868" t="str">
        <f>VLOOKUP(L868,Store_Dim!A:E,3,TRUE)</f>
        <v>North</v>
      </c>
      <c r="O868" t="str">
        <f>VLOOKUP(L868,Store_Dim!A:E,4,TRUE)</f>
        <v>Bensonhaven</v>
      </c>
      <c r="P868" t="str">
        <f>VLOOKUP(L868,Store_Dim!A:E,5,TRUE)</f>
        <v>Flagship</v>
      </c>
      <c r="Q868" t="s">
        <v>1807</v>
      </c>
      <c r="R868">
        <v>3</v>
      </c>
      <c r="S868" s="7">
        <v>0.29000000000000004</v>
      </c>
      <c r="T868" s="11">
        <f t="shared" si="13"/>
        <v>144.67000000000002</v>
      </c>
      <c r="U868" s="11">
        <v>308.14710000000002</v>
      </c>
    </row>
    <row r="869" spans="1:21" hidden="1" x14ac:dyDescent="0.25">
      <c r="A869" t="s">
        <v>2671</v>
      </c>
      <c r="B869" s="9">
        <v>45700</v>
      </c>
      <c r="C869">
        <v>2</v>
      </c>
      <c r="D869">
        <v>2025</v>
      </c>
      <c r="E869" t="s">
        <v>411</v>
      </c>
      <c r="F869" t="str">
        <f>VLOOKUP(E869,Customer_Dim!A:F,4,TRUE)</f>
        <v>Male</v>
      </c>
      <c r="G869">
        <f>VLOOKUP(E869,Customer_Dim!A:F,3,TRUE)</f>
        <v>62</v>
      </c>
      <c r="H869" t="s">
        <v>1592</v>
      </c>
      <c r="I869" t="str">
        <f>VLOOKUP(H869,Product_Dim!A:C,2,TRUE)</f>
        <v>Modern Wall Clock</v>
      </c>
      <c r="J869" t="str">
        <f>VLOOKUP(H869,Product_Dim!A:C,3,TRUE)</f>
        <v>Home</v>
      </c>
      <c r="K869" t="str">
        <f>VLOOKUP(H869,Product_Dim!A:D,4,TRUE)</f>
        <v>Decor</v>
      </c>
      <c r="L869" t="s">
        <v>1779</v>
      </c>
      <c r="M869" t="str">
        <f>VLOOKUP(L869,Store_Dim!A:E,2,TRUE)</f>
        <v>Shelton PLC</v>
      </c>
      <c r="N869" t="str">
        <f>VLOOKUP(L869,Store_Dim!A:E,3,TRUE)</f>
        <v>North</v>
      </c>
      <c r="O869" t="str">
        <f>VLOOKUP(L869,Store_Dim!A:E,4,TRUE)</f>
        <v>East Jenniferstad</v>
      </c>
      <c r="P869" t="str">
        <f>VLOOKUP(L869,Store_Dim!A:E,5,TRUE)</f>
        <v>Flagship</v>
      </c>
      <c r="Q869" t="s">
        <v>1804</v>
      </c>
      <c r="R869">
        <v>2</v>
      </c>
      <c r="S869" s="7">
        <v>9.9999999999999978E-2</v>
      </c>
      <c r="T869" s="11">
        <f t="shared" si="13"/>
        <v>667.17</v>
      </c>
      <c r="U869" s="11">
        <v>1200.9059999999999</v>
      </c>
    </row>
    <row r="870" spans="1:21" x14ac:dyDescent="0.25">
      <c r="A870" t="s">
        <v>2672</v>
      </c>
      <c r="B870" s="9">
        <v>45382</v>
      </c>
      <c r="C870">
        <v>3</v>
      </c>
      <c r="D870">
        <v>2024</v>
      </c>
      <c r="E870" t="s">
        <v>1235</v>
      </c>
      <c r="F870" t="str">
        <f>VLOOKUP(E870,Customer_Dim!A:F,4,TRUE)</f>
        <v>Male</v>
      </c>
      <c r="G870">
        <f>VLOOKUP(E870,Customer_Dim!A:F,3,TRUE)</f>
        <v>31</v>
      </c>
      <c r="H870" t="s">
        <v>1658</v>
      </c>
      <c r="I870" t="str">
        <f>VLOOKUP(H870,Product_Dim!A:C,2,TRUE)</f>
        <v>Women's Hair Dryer Brush</v>
      </c>
      <c r="J870" t="str">
        <f>VLOOKUP(H870,Product_Dim!A:C,3,TRUE)</f>
        <v>Beauty</v>
      </c>
      <c r="K870" t="str">
        <f>VLOOKUP(H870,Product_Dim!A:D,4,TRUE)</f>
        <v>Haircare</v>
      </c>
      <c r="L870" t="s">
        <v>1744</v>
      </c>
      <c r="M870" t="str">
        <f>VLOOKUP(L870,Store_Dim!A:E,2,TRUE)</f>
        <v>Mann-Austin</v>
      </c>
      <c r="N870" t="str">
        <f>VLOOKUP(L870,Store_Dim!A:E,3,TRUE)</f>
        <v>East</v>
      </c>
      <c r="O870" t="str">
        <f>VLOOKUP(L870,Store_Dim!A:E,4,TRUE)</f>
        <v>Vasquezborough</v>
      </c>
      <c r="P870" t="str">
        <f>VLOOKUP(L870,Store_Dim!A:E,5,TRUE)</f>
        <v>Online</v>
      </c>
      <c r="Q870" t="s">
        <v>1802</v>
      </c>
      <c r="R870">
        <v>1</v>
      </c>
      <c r="S870" s="7">
        <v>0.21999999999999997</v>
      </c>
      <c r="T870" s="11">
        <f t="shared" si="13"/>
        <v>984.6</v>
      </c>
      <c r="U870" s="11">
        <v>767.98800000000006</v>
      </c>
    </row>
    <row r="871" spans="1:21" hidden="1" x14ac:dyDescent="0.25">
      <c r="A871" t="s">
        <v>2673</v>
      </c>
      <c r="B871" s="9">
        <v>45260</v>
      </c>
      <c r="C871">
        <v>11</v>
      </c>
      <c r="D871">
        <v>2023</v>
      </c>
      <c r="E871" t="s">
        <v>876</v>
      </c>
      <c r="F871" t="str">
        <f>VLOOKUP(E871,Customer_Dim!A:F,4,TRUE)</f>
        <v>Female</v>
      </c>
      <c r="G871">
        <f>VLOOKUP(E871,Customer_Dim!A:F,3,TRUE)</f>
        <v>21</v>
      </c>
      <c r="H871" t="s">
        <v>1552</v>
      </c>
      <c r="I871" t="str">
        <f>VLOOKUP(H871,Product_Dim!A:C,2,TRUE)</f>
        <v>Men's Graphic T-Shirt</v>
      </c>
      <c r="J871" t="str">
        <f>VLOOKUP(H871,Product_Dim!A:C,3,TRUE)</f>
        <v>Clothing</v>
      </c>
      <c r="K871" t="str">
        <f>VLOOKUP(H871,Product_Dim!A:D,4,TRUE)</f>
        <v>Tops</v>
      </c>
      <c r="L871" t="s">
        <v>1760</v>
      </c>
      <c r="M871" t="str">
        <f>VLOOKUP(L871,Store_Dim!A:E,2,TRUE)</f>
        <v>Mann-Austin</v>
      </c>
      <c r="N871" t="str">
        <f>VLOOKUP(L871,Store_Dim!A:E,3,TRUE)</f>
        <v>East</v>
      </c>
      <c r="O871" t="str">
        <f>VLOOKUP(L871,Store_Dim!A:E,4,TRUE)</f>
        <v>Vasquezborough</v>
      </c>
      <c r="P871" t="str">
        <f>VLOOKUP(L871,Store_Dim!A:E,5,TRUE)</f>
        <v>Online</v>
      </c>
      <c r="Q871" t="s">
        <v>1802</v>
      </c>
      <c r="R871">
        <v>1</v>
      </c>
      <c r="S871" s="7">
        <v>0</v>
      </c>
      <c r="T871" s="11">
        <f t="shared" si="13"/>
        <v>139.29</v>
      </c>
      <c r="U871" s="11">
        <v>139.29</v>
      </c>
    </row>
    <row r="872" spans="1:21" hidden="1" x14ac:dyDescent="0.25">
      <c r="A872" t="s">
        <v>2674</v>
      </c>
      <c r="B872" s="9">
        <v>45702</v>
      </c>
      <c r="C872">
        <v>2</v>
      </c>
      <c r="D872">
        <v>2025</v>
      </c>
      <c r="E872" t="s">
        <v>131</v>
      </c>
      <c r="F872" t="str">
        <f>VLOOKUP(E872,Customer_Dim!A:F,4,TRUE)</f>
        <v>Male</v>
      </c>
      <c r="G872">
        <f>VLOOKUP(E872,Customer_Dim!A:F,3,TRUE)</f>
        <v>25</v>
      </c>
      <c r="H872" t="s">
        <v>1558</v>
      </c>
      <c r="I872" t="str">
        <f>VLOOKUP(H872,Product_Dim!A:C,2,TRUE)</f>
        <v>Beard Grooming Kit</v>
      </c>
      <c r="J872" t="str">
        <f>VLOOKUP(H872,Product_Dim!A:C,3,TRUE)</f>
        <v>Beauty</v>
      </c>
      <c r="K872" t="str">
        <f>VLOOKUP(H872,Product_Dim!A:D,4,TRUE)</f>
        <v>Grooming</v>
      </c>
      <c r="L872" t="s">
        <v>1760</v>
      </c>
      <c r="M872" t="str">
        <f>VLOOKUP(L872,Store_Dim!A:E,2,TRUE)</f>
        <v>Mann-Austin</v>
      </c>
      <c r="N872" t="str">
        <f>VLOOKUP(L872,Store_Dim!A:E,3,TRUE)</f>
        <v>East</v>
      </c>
      <c r="O872" t="str">
        <f>VLOOKUP(L872,Store_Dim!A:E,4,TRUE)</f>
        <v>Vasquezborough</v>
      </c>
      <c r="P872" t="str">
        <f>VLOOKUP(L872,Store_Dim!A:E,5,TRUE)</f>
        <v>Online</v>
      </c>
      <c r="Q872" t="s">
        <v>1807</v>
      </c>
      <c r="R872">
        <v>3</v>
      </c>
      <c r="S872" s="7">
        <v>9.9999999999999867E-2</v>
      </c>
      <c r="T872" s="11">
        <f t="shared" si="13"/>
        <v>459.56999999999994</v>
      </c>
      <c r="U872" s="11">
        <v>1240.8389999999999</v>
      </c>
    </row>
    <row r="873" spans="1:21" x14ac:dyDescent="0.25">
      <c r="A873" t="s">
        <v>2675</v>
      </c>
      <c r="B873" s="9">
        <v>45302</v>
      </c>
      <c r="C873">
        <v>1</v>
      </c>
      <c r="D873">
        <v>2024</v>
      </c>
      <c r="E873" t="s">
        <v>238</v>
      </c>
      <c r="F873" t="str">
        <f>VLOOKUP(E873,Customer_Dim!A:F,4,TRUE)</f>
        <v>Female</v>
      </c>
      <c r="G873">
        <f>VLOOKUP(E873,Customer_Dim!A:F,3,TRUE)</f>
        <v>27</v>
      </c>
      <c r="H873" t="s">
        <v>1606</v>
      </c>
      <c r="I873" t="str">
        <f>VLOOKUP(H873,Product_Dim!A:C,2,TRUE)</f>
        <v>Noise-Canceling Headphones</v>
      </c>
      <c r="J873" t="str">
        <f>VLOOKUP(H873,Product_Dim!A:C,3,TRUE)</f>
        <v>Electronics</v>
      </c>
      <c r="K873" t="str">
        <f>VLOOKUP(H873,Product_Dim!A:D,4,TRUE)</f>
        <v>Audio</v>
      </c>
      <c r="L873" t="s">
        <v>1779</v>
      </c>
      <c r="M873" t="str">
        <f>VLOOKUP(L873,Store_Dim!A:E,2,TRUE)</f>
        <v>Shelton PLC</v>
      </c>
      <c r="N873" t="str">
        <f>VLOOKUP(L873,Store_Dim!A:E,3,TRUE)</f>
        <v>North</v>
      </c>
      <c r="O873" t="str">
        <f>VLOOKUP(L873,Store_Dim!A:E,4,TRUE)</f>
        <v>East Jenniferstad</v>
      </c>
      <c r="P873" t="str">
        <f>VLOOKUP(L873,Store_Dim!A:E,5,TRUE)</f>
        <v>Flagship</v>
      </c>
      <c r="Q873" t="s">
        <v>1802</v>
      </c>
      <c r="R873">
        <v>1</v>
      </c>
      <c r="S873" s="7">
        <v>0.29000000000000004</v>
      </c>
      <c r="T873" s="11">
        <f t="shared" si="13"/>
        <v>517.82000000000005</v>
      </c>
      <c r="U873" s="11">
        <v>367.65219999999999</v>
      </c>
    </row>
    <row r="874" spans="1:21" x14ac:dyDescent="0.25">
      <c r="A874" t="s">
        <v>2676</v>
      </c>
      <c r="B874" s="9">
        <v>45653</v>
      </c>
      <c r="C874">
        <v>12</v>
      </c>
      <c r="D874">
        <v>2024</v>
      </c>
      <c r="E874" t="s">
        <v>1168</v>
      </c>
      <c r="F874" t="str">
        <f>VLOOKUP(E874,Customer_Dim!A:F,4,TRUE)</f>
        <v>Female</v>
      </c>
      <c r="G874">
        <f>VLOOKUP(E874,Customer_Dim!A:F,3,TRUE)</f>
        <v>34</v>
      </c>
      <c r="H874" t="s">
        <v>1678</v>
      </c>
      <c r="I874" t="str">
        <f>VLOOKUP(H874,Product_Dim!A:C,2,TRUE)</f>
        <v>Wireless Mouse</v>
      </c>
      <c r="J874" t="str">
        <f>VLOOKUP(H874,Product_Dim!A:C,3,TRUE)</f>
        <v>Electronics</v>
      </c>
      <c r="K874" t="str">
        <f>VLOOKUP(H874,Product_Dim!A:D,4,TRUE)</f>
        <v>Computer</v>
      </c>
      <c r="L874" t="s">
        <v>1754</v>
      </c>
      <c r="M874" t="str">
        <f>VLOOKUP(L874,Store_Dim!A:E,2,TRUE)</f>
        <v>Mann-Austin</v>
      </c>
      <c r="N874" t="str">
        <f>VLOOKUP(L874,Store_Dim!A:E,3,TRUE)</f>
        <v>East</v>
      </c>
      <c r="O874" t="str">
        <f>VLOOKUP(L874,Store_Dim!A:E,4,TRUE)</f>
        <v>Vasquezborough</v>
      </c>
      <c r="P874" t="str">
        <f>VLOOKUP(L874,Store_Dim!A:E,5,TRUE)</f>
        <v>Online</v>
      </c>
      <c r="Q874" t="s">
        <v>1807</v>
      </c>
      <c r="R874">
        <v>4</v>
      </c>
      <c r="S874" s="7">
        <v>0.29000000000000004</v>
      </c>
      <c r="T874" s="11">
        <f t="shared" si="13"/>
        <v>282.45</v>
      </c>
      <c r="U874" s="11">
        <v>802.1579999999999</v>
      </c>
    </row>
    <row r="875" spans="1:21" hidden="1" x14ac:dyDescent="0.25">
      <c r="A875" t="s">
        <v>2677</v>
      </c>
      <c r="B875" s="9">
        <v>45250</v>
      </c>
      <c r="C875">
        <v>11</v>
      </c>
      <c r="D875">
        <v>2023</v>
      </c>
      <c r="E875" t="s">
        <v>1386</v>
      </c>
      <c r="F875" t="str">
        <f>VLOOKUP(E875,Customer_Dim!A:F,4,TRUE)</f>
        <v>Male</v>
      </c>
      <c r="G875">
        <f>VLOOKUP(E875,Customer_Dim!A:F,3,TRUE)</f>
        <v>54</v>
      </c>
      <c r="H875" t="s">
        <v>1700</v>
      </c>
      <c r="I875" t="str">
        <f>VLOOKUP(H875,Product_Dim!A:C,2,TRUE)</f>
        <v>LED Bedside Lamp</v>
      </c>
      <c r="J875" t="str">
        <f>VLOOKUP(H875,Product_Dim!A:C,3,TRUE)</f>
        <v>Home</v>
      </c>
      <c r="K875" t="str">
        <f>VLOOKUP(H875,Product_Dim!A:D,4,TRUE)</f>
        <v>Lighting</v>
      </c>
      <c r="L875" t="s">
        <v>1757</v>
      </c>
      <c r="M875" t="str">
        <f>VLOOKUP(L875,Store_Dim!A:E,2,TRUE)</f>
        <v>Mann-Austin</v>
      </c>
      <c r="N875" t="str">
        <f>VLOOKUP(L875,Store_Dim!A:E,3,TRUE)</f>
        <v>East</v>
      </c>
      <c r="O875" t="str">
        <f>VLOOKUP(L875,Store_Dim!A:E,4,TRUE)</f>
        <v>Vasquezborough</v>
      </c>
      <c r="P875" t="str">
        <f>VLOOKUP(L875,Store_Dim!A:E,5,TRUE)</f>
        <v>Online</v>
      </c>
      <c r="Q875" t="s">
        <v>1807</v>
      </c>
      <c r="R875">
        <v>2</v>
      </c>
      <c r="S875" s="7">
        <v>0.22999999999999998</v>
      </c>
      <c r="T875" s="11">
        <f t="shared" si="13"/>
        <v>386.46000000000004</v>
      </c>
      <c r="U875" s="11">
        <v>595.14840000000004</v>
      </c>
    </row>
    <row r="876" spans="1:21" hidden="1" x14ac:dyDescent="0.25">
      <c r="A876" t="s">
        <v>2678</v>
      </c>
      <c r="B876" s="9">
        <v>45661</v>
      </c>
      <c r="C876">
        <v>1</v>
      </c>
      <c r="D876">
        <v>2025</v>
      </c>
      <c r="E876" t="s">
        <v>631</v>
      </c>
      <c r="F876" t="str">
        <f>VLOOKUP(E876,Customer_Dim!A:F,4,TRUE)</f>
        <v>Male</v>
      </c>
      <c r="G876">
        <f>VLOOKUP(E876,Customer_Dim!A:F,3,TRUE)</f>
        <v>60</v>
      </c>
      <c r="H876" t="s">
        <v>1564</v>
      </c>
      <c r="I876" t="str">
        <f>VLOOKUP(H876,Product_Dim!A:C,2,TRUE)</f>
        <v>Knee Support Brace</v>
      </c>
      <c r="J876" t="str">
        <f>VLOOKUP(H876,Product_Dim!A:C,3,TRUE)</f>
        <v>Sports</v>
      </c>
      <c r="K876" t="str">
        <f>VLOOKUP(H876,Product_Dim!A:D,4,TRUE)</f>
        <v>Equipment</v>
      </c>
      <c r="L876" t="s">
        <v>1744</v>
      </c>
      <c r="M876" t="str">
        <f>VLOOKUP(L876,Store_Dim!A:E,2,TRUE)</f>
        <v>Mann-Austin</v>
      </c>
      <c r="N876" t="str">
        <f>VLOOKUP(L876,Store_Dim!A:E,3,TRUE)</f>
        <v>East</v>
      </c>
      <c r="O876" t="str">
        <f>VLOOKUP(L876,Store_Dim!A:E,4,TRUE)</f>
        <v>Vasquezborough</v>
      </c>
      <c r="P876" t="str">
        <f>VLOOKUP(L876,Store_Dim!A:E,5,TRUE)</f>
        <v>Online</v>
      </c>
      <c r="Q876" t="s">
        <v>1807</v>
      </c>
      <c r="R876">
        <v>1</v>
      </c>
      <c r="S876" s="7">
        <v>0.15000000000000002</v>
      </c>
      <c r="T876" s="11">
        <f t="shared" si="13"/>
        <v>270.45</v>
      </c>
      <c r="U876" s="11">
        <v>229.88249999999999</v>
      </c>
    </row>
    <row r="877" spans="1:21" x14ac:dyDescent="0.25">
      <c r="A877" t="s">
        <v>2679</v>
      </c>
      <c r="B877" s="9">
        <v>45493</v>
      </c>
      <c r="C877">
        <v>7</v>
      </c>
      <c r="D877">
        <v>2024</v>
      </c>
      <c r="E877" t="s">
        <v>156</v>
      </c>
      <c r="F877" t="str">
        <f>VLOOKUP(E877,Customer_Dim!A:F,4,TRUE)</f>
        <v>Male</v>
      </c>
      <c r="G877">
        <f>VLOOKUP(E877,Customer_Dim!A:F,3,TRUE)</f>
        <v>21</v>
      </c>
      <c r="H877" t="s">
        <v>1678</v>
      </c>
      <c r="I877" t="str">
        <f>VLOOKUP(H877,Product_Dim!A:C,2,TRUE)</f>
        <v>Wireless Mouse</v>
      </c>
      <c r="J877" t="str">
        <f>VLOOKUP(H877,Product_Dim!A:C,3,TRUE)</f>
        <v>Electronics</v>
      </c>
      <c r="K877" t="str">
        <f>VLOOKUP(H877,Product_Dim!A:D,4,TRUE)</f>
        <v>Computer</v>
      </c>
      <c r="L877" t="s">
        <v>1767</v>
      </c>
      <c r="M877" t="str">
        <f>VLOOKUP(L877,Store_Dim!A:E,2,TRUE)</f>
        <v>Martinez, Adkins and Johnson</v>
      </c>
      <c r="N877" t="str">
        <f>VLOOKUP(L877,Store_Dim!A:E,3,TRUE)</f>
        <v>North</v>
      </c>
      <c r="O877" t="str">
        <f>VLOOKUP(L877,Store_Dim!A:E,4,TRUE)</f>
        <v>Danielmouth</v>
      </c>
      <c r="P877" t="str">
        <f>VLOOKUP(L877,Store_Dim!A:E,5,TRUE)</f>
        <v>Flagship</v>
      </c>
      <c r="Q877" t="s">
        <v>1807</v>
      </c>
      <c r="R877">
        <v>4</v>
      </c>
      <c r="S877" s="7">
        <v>8.9999999999999969E-2</v>
      </c>
      <c r="T877" s="11">
        <f t="shared" si="13"/>
        <v>762.93999999999994</v>
      </c>
      <c r="U877" s="11">
        <v>2777.1016</v>
      </c>
    </row>
    <row r="878" spans="1:21" hidden="1" x14ac:dyDescent="0.25">
      <c r="A878" t="s">
        <v>2680</v>
      </c>
      <c r="B878" s="9">
        <v>45242</v>
      </c>
      <c r="C878">
        <v>11</v>
      </c>
      <c r="D878">
        <v>2023</v>
      </c>
      <c r="E878" t="s">
        <v>1498</v>
      </c>
      <c r="F878" t="str">
        <f>VLOOKUP(E878,Customer_Dim!A:F,4,TRUE)</f>
        <v>Male</v>
      </c>
      <c r="G878">
        <f>VLOOKUP(E878,Customer_Dim!A:F,3,TRUE)</f>
        <v>21</v>
      </c>
      <c r="H878" t="s">
        <v>1608</v>
      </c>
      <c r="I878" t="str">
        <f>VLOOKUP(H878,Product_Dim!A:C,2,TRUE)</f>
        <v>Yoga Exercise Mat</v>
      </c>
      <c r="J878" t="str">
        <f>VLOOKUP(H878,Product_Dim!A:C,3,TRUE)</f>
        <v>Sports</v>
      </c>
      <c r="K878" t="str">
        <f>VLOOKUP(H878,Product_Dim!A:D,4,TRUE)</f>
        <v>Fitness</v>
      </c>
      <c r="L878" t="s">
        <v>1775</v>
      </c>
      <c r="M878" t="str">
        <f>VLOOKUP(L878,Store_Dim!A:E,2,TRUE)</f>
        <v>Martinez, Adkins and Johnson</v>
      </c>
      <c r="N878" t="str">
        <f>VLOOKUP(L878,Store_Dim!A:E,3,TRUE)</f>
        <v>North</v>
      </c>
      <c r="O878" t="str">
        <f>VLOOKUP(L878,Store_Dim!A:E,4,TRUE)</f>
        <v>Danielmouth</v>
      </c>
      <c r="P878" t="str">
        <f>VLOOKUP(L878,Store_Dim!A:E,5,TRUE)</f>
        <v>Flagship</v>
      </c>
      <c r="Q878" t="s">
        <v>1807</v>
      </c>
      <c r="R878">
        <v>1</v>
      </c>
      <c r="S878" s="7">
        <v>0.25</v>
      </c>
      <c r="T878" s="11">
        <f t="shared" si="13"/>
        <v>409.03</v>
      </c>
      <c r="U878" s="11">
        <v>306.77249999999998</v>
      </c>
    </row>
    <row r="879" spans="1:21" x14ac:dyDescent="0.25">
      <c r="A879" t="s">
        <v>2681</v>
      </c>
      <c r="B879" s="9">
        <v>45411</v>
      </c>
      <c r="C879">
        <v>4</v>
      </c>
      <c r="D879">
        <v>2024</v>
      </c>
      <c r="E879" t="s">
        <v>702</v>
      </c>
      <c r="F879" t="str">
        <f>VLOOKUP(E879,Customer_Dim!A:F,4,TRUE)</f>
        <v>Female</v>
      </c>
      <c r="G879">
        <f>VLOOKUP(E879,Customer_Dim!A:F,3,TRUE)</f>
        <v>47</v>
      </c>
      <c r="H879" t="s">
        <v>1718</v>
      </c>
      <c r="I879" t="str">
        <f>VLOOKUP(H879,Product_Dim!A:C,2,TRUE)</f>
        <v>Women's Formal Blazer</v>
      </c>
      <c r="J879" t="str">
        <f>VLOOKUP(H879,Product_Dim!A:C,3,TRUE)</f>
        <v>Clothing</v>
      </c>
      <c r="K879" t="str">
        <f>VLOOKUP(H879,Product_Dim!A:D,4,TRUE)</f>
        <v>Outerwear</v>
      </c>
      <c r="L879" t="s">
        <v>1788</v>
      </c>
      <c r="M879" t="str">
        <f>VLOOKUP(L879,Store_Dim!A:E,2,TRUE)</f>
        <v>Guerrero-Schmitt</v>
      </c>
      <c r="N879" t="str">
        <f>VLOOKUP(L879,Store_Dim!A:E,3,TRUE)</f>
        <v>East</v>
      </c>
      <c r="O879" t="str">
        <f>VLOOKUP(L879,Store_Dim!A:E,4,TRUE)</f>
        <v>East Stevechester</v>
      </c>
      <c r="P879" t="str">
        <f>VLOOKUP(L879,Store_Dim!A:E,5,TRUE)</f>
        <v>Flagship</v>
      </c>
      <c r="Q879" t="s">
        <v>1802</v>
      </c>
      <c r="R879">
        <v>2</v>
      </c>
      <c r="S879" s="7">
        <v>0.13</v>
      </c>
      <c r="T879" s="11">
        <f t="shared" si="13"/>
        <v>891.13</v>
      </c>
      <c r="U879" s="11">
        <v>1550.5662</v>
      </c>
    </row>
    <row r="880" spans="1:21" x14ac:dyDescent="0.25">
      <c r="A880" t="s">
        <v>2682</v>
      </c>
      <c r="B880" s="9">
        <v>45593</v>
      </c>
      <c r="C880">
        <v>10</v>
      </c>
      <c r="D880">
        <v>2024</v>
      </c>
      <c r="E880" t="s">
        <v>127</v>
      </c>
      <c r="F880" t="str">
        <f>VLOOKUP(E880,Customer_Dim!A:F,4,TRUE)</f>
        <v>Female</v>
      </c>
      <c r="G880">
        <f>VLOOKUP(E880,Customer_Dim!A:F,3,TRUE)</f>
        <v>48</v>
      </c>
      <c r="H880" t="s">
        <v>1710</v>
      </c>
      <c r="I880" t="str">
        <f>VLOOKUP(H880,Product_Dim!A:C,2,TRUE)</f>
        <v>Microwave Oven</v>
      </c>
      <c r="J880" t="str">
        <f>VLOOKUP(H880,Product_Dim!A:C,3,TRUE)</f>
        <v>Home</v>
      </c>
      <c r="K880" t="str">
        <f>VLOOKUP(H880,Product_Dim!A:D,4,TRUE)</f>
        <v>Appliances</v>
      </c>
      <c r="L880" t="s">
        <v>1782</v>
      </c>
      <c r="M880" t="str">
        <f>VLOOKUP(L880,Store_Dim!A:E,2,TRUE)</f>
        <v>Frederick-Wright</v>
      </c>
      <c r="N880" t="str">
        <f>VLOOKUP(L880,Store_Dim!A:E,3,TRUE)</f>
        <v>West</v>
      </c>
      <c r="O880" t="str">
        <f>VLOOKUP(L880,Store_Dim!A:E,4,TRUE)</f>
        <v>New Jimmymouth</v>
      </c>
      <c r="P880" t="str">
        <f>VLOOKUP(L880,Store_Dim!A:E,5,TRUE)</f>
        <v>Flagship</v>
      </c>
      <c r="Q880" t="s">
        <v>1804</v>
      </c>
      <c r="R880">
        <v>1</v>
      </c>
      <c r="S880" s="7">
        <v>0.20999999999999996</v>
      </c>
      <c r="T880" s="11">
        <f t="shared" si="13"/>
        <v>553.38</v>
      </c>
      <c r="U880" s="11">
        <v>437.17020000000002</v>
      </c>
    </row>
    <row r="881" spans="1:21" hidden="1" x14ac:dyDescent="0.25">
      <c r="A881" t="s">
        <v>2683</v>
      </c>
      <c r="B881" s="9">
        <v>45281</v>
      </c>
      <c r="C881">
        <v>12</v>
      </c>
      <c r="D881">
        <v>2023</v>
      </c>
      <c r="E881" t="s">
        <v>527</v>
      </c>
      <c r="F881" t="str">
        <f>VLOOKUP(E881,Customer_Dim!A:F,4,TRUE)</f>
        <v>Female</v>
      </c>
      <c r="G881">
        <f>VLOOKUP(E881,Customer_Dim!A:F,3,TRUE)</f>
        <v>41</v>
      </c>
      <c r="H881" t="s">
        <v>1696</v>
      </c>
      <c r="I881" t="str">
        <f>VLOOKUP(H881,Product_Dim!A:C,2,TRUE)</f>
        <v>Women's Beanie Hat</v>
      </c>
      <c r="J881" t="str">
        <f>VLOOKUP(H881,Product_Dim!A:C,3,TRUE)</f>
        <v>Clothing</v>
      </c>
      <c r="K881" t="str">
        <f>VLOOKUP(H881,Product_Dim!A:D,4,TRUE)</f>
        <v>Accessories</v>
      </c>
      <c r="L881" t="s">
        <v>1775</v>
      </c>
      <c r="M881" t="str">
        <f>VLOOKUP(L881,Store_Dim!A:E,2,TRUE)</f>
        <v>Martinez, Adkins and Johnson</v>
      </c>
      <c r="N881" t="str">
        <f>VLOOKUP(L881,Store_Dim!A:E,3,TRUE)</f>
        <v>North</v>
      </c>
      <c r="O881" t="str">
        <f>VLOOKUP(L881,Store_Dim!A:E,4,TRUE)</f>
        <v>Danielmouth</v>
      </c>
      <c r="P881" t="str">
        <f>VLOOKUP(L881,Store_Dim!A:E,5,TRUE)</f>
        <v>Flagship</v>
      </c>
      <c r="Q881" t="s">
        <v>1807</v>
      </c>
      <c r="R881">
        <v>2</v>
      </c>
      <c r="S881" s="7">
        <v>0.16000000000000003</v>
      </c>
      <c r="T881" s="11">
        <f t="shared" si="13"/>
        <v>652.30000000000007</v>
      </c>
      <c r="U881" s="11">
        <v>1095.864</v>
      </c>
    </row>
    <row r="882" spans="1:21" x14ac:dyDescent="0.25">
      <c r="A882" t="s">
        <v>2684</v>
      </c>
      <c r="B882" s="9">
        <v>45575</v>
      </c>
      <c r="C882">
        <v>10</v>
      </c>
      <c r="D882">
        <v>2024</v>
      </c>
      <c r="E882" t="s">
        <v>414</v>
      </c>
      <c r="F882" t="str">
        <f>VLOOKUP(E882,Customer_Dim!A:F,4,TRUE)</f>
        <v>Male</v>
      </c>
      <c r="G882">
        <f>VLOOKUP(E882,Customer_Dim!A:F,3,TRUE)</f>
        <v>50</v>
      </c>
      <c r="H882" t="s">
        <v>1610</v>
      </c>
      <c r="I882" t="str">
        <f>VLOOKUP(H882,Product_Dim!A:C,2,TRUE)</f>
        <v>Smart Home WiFi Camera</v>
      </c>
      <c r="J882" t="str">
        <f>VLOOKUP(H882,Product_Dim!A:C,3,TRUE)</f>
        <v>Electronics</v>
      </c>
      <c r="K882" t="str">
        <f>VLOOKUP(H882,Product_Dim!A:D,4,TRUE)</f>
        <v>Accessories</v>
      </c>
      <c r="L882" t="s">
        <v>1764</v>
      </c>
      <c r="M882" t="str">
        <f>VLOOKUP(L882,Store_Dim!A:E,2,TRUE)</f>
        <v>Mann-Austin</v>
      </c>
      <c r="N882" t="str">
        <f>VLOOKUP(L882,Store_Dim!A:E,3,TRUE)</f>
        <v>East</v>
      </c>
      <c r="O882" t="str">
        <f>VLOOKUP(L882,Store_Dim!A:E,4,TRUE)</f>
        <v>Vasquezborough</v>
      </c>
      <c r="P882" t="str">
        <f>VLOOKUP(L882,Store_Dim!A:E,5,TRUE)</f>
        <v>Online</v>
      </c>
      <c r="Q882" t="s">
        <v>1807</v>
      </c>
      <c r="R882">
        <v>4</v>
      </c>
      <c r="S882" s="7">
        <v>0.18000000000000005</v>
      </c>
      <c r="T882" s="11">
        <f t="shared" si="13"/>
        <v>194.36000000000004</v>
      </c>
      <c r="U882" s="11">
        <v>637.50080000000014</v>
      </c>
    </row>
    <row r="883" spans="1:21" hidden="1" x14ac:dyDescent="0.25">
      <c r="A883" t="s">
        <v>2685</v>
      </c>
      <c r="B883" s="9">
        <v>45660</v>
      </c>
      <c r="C883">
        <v>1</v>
      </c>
      <c r="D883">
        <v>2025</v>
      </c>
      <c r="E883" t="s">
        <v>506</v>
      </c>
      <c r="F883" t="str">
        <f>VLOOKUP(E883,Customer_Dim!A:F,4,TRUE)</f>
        <v>Male</v>
      </c>
      <c r="G883">
        <f>VLOOKUP(E883,Customer_Dim!A:F,3,TRUE)</f>
        <v>31</v>
      </c>
      <c r="H883" t="s">
        <v>1710</v>
      </c>
      <c r="I883" t="str">
        <f>VLOOKUP(H883,Product_Dim!A:C,2,TRUE)</f>
        <v>Microwave Oven</v>
      </c>
      <c r="J883" t="str">
        <f>VLOOKUP(H883,Product_Dim!A:C,3,TRUE)</f>
        <v>Home</v>
      </c>
      <c r="K883" t="str">
        <f>VLOOKUP(H883,Product_Dim!A:D,4,TRUE)</f>
        <v>Appliances</v>
      </c>
      <c r="L883" t="s">
        <v>1735</v>
      </c>
      <c r="M883" t="str">
        <f>VLOOKUP(L883,Store_Dim!A:E,2,TRUE)</f>
        <v>Martinez, Adkins and Johnson</v>
      </c>
      <c r="N883" t="str">
        <f>VLOOKUP(L883,Store_Dim!A:E,3,TRUE)</f>
        <v>North</v>
      </c>
      <c r="O883" t="str">
        <f>VLOOKUP(L883,Store_Dim!A:E,4,TRUE)</f>
        <v>Danielmouth</v>
      </c>
      <c r="P883" t="str">
        <f>VLOOKUP(L883,Store_Dim!A:E,5,TRUE)</f>
        <v>Flagship</v>
      </c>
      <c r="Q883" t="s">
        <v>1807</v>
      </c>
      <c r="R883">
        <v>3</v>
      </c>
      <c r="S883" s="7">
        <v>0.20999999999999996</v>
      </c>
      <c r="T883" s="11">
        <f t="shared" si="13"/>
        <v>476.37</v>
      </c>
      <c r="U883" s="11">
        <v>1128.9969000000001</v>
      </c>
    </row>
    <row r="884" spans="1:21" x14ac:dyDescent="0.25">
      <c r="A884" t="s">
        <v>2686</v>
      </c>
      <c r="B884" s="9">
        <v>45360</v>
      </c>
      <c r="C884">
        <v>3</v>
      </c>
      <c r="D884">
        <v>2024</v>
      </c>
      <c r="E884" t="s">
        <v>1126</v>
      </c>
      <c r="F884" t="str">
        <f>VLOOKUP(E884,Customer_Dim!A:F,4,TRUE)</f>
        <v>Female</v>
      </c>
      <c r="G884">
        <f>VLOOKUP(E884,Customer_Dim!A:F,3,TRUE)</f>
        <v>63</v>
      </c>
      <c r="H884" t="s">
        <v>1606</v>
      </c>
      <c r="I884" t="str">
        <f>VLOOKUP(H884,Product_Dim!A:C,2,TRUE)</f>
        <v>Noise-Canceling Headphones</v>
      </c>
      <c r="J884" t="str">
        <f>VLOOKUP(H884,Product_Dim!A:C,3,TRUE)</f>
        <v>Electronics</v>
      </c>
      <c r="K884" t="str">
        <f>VLOOKUP(H884,Product_Dim!A:D,4,TRUE)</f>
        <v>Audio</v>
      </c>
      <c r="L884" t="s">
        <v>1751</v>
      </c>
      <c r="M884" t="str">
        <f>VLOOKUP(L884,Store_Dim!A:E,2,TRUE)</f>
        <v>Mann-Austin</v>
      </c>
      <c r="N884" t="str">
        <f>VLOOKUP(L884,Store_Dim!A:E,3,TRUE)</f>
        <v>East</v>
      </c>
      <c r="O884" t="str">
        <f>VLOOKUP(L884,Store_Dim!A:E,4,TRUE)</f>
        <v>Vasquezborough</v>
      </c>
      <c r="P884" t="str">
        <f>VLOOKUP(L884,Store_Dim!A:E,5,TRUE)</f>
        <v>Online</v>
      </c>
      <c r="Q884" t="s">
        <v>1804</v>
      </c>
      <c r="R884">
        <v>3</v>
      </c>
      <c r="S884" s="7">
        <v>0</v>
      </c>
      <c r="T884" s="11">
        <f t="shared" si="13"/>
        <v>174.57000000000002</v>
      </c>
      <c r="U884" s="11">
        <v>523.71</v>
      </c>
    </row>
    <row r="885" spans="1:21" x14ac:dyDescent="0.25">
      <c r="A885" t="s">
        <v>2687</v>
      </c>
      <c r="B885" s="9">
        <v>45526</v>
      </c>
      <c r="C885">
        <v>8</v>
      </c>
      <c r="D885">
        <v>2024</v>
      </c>
      <c r="E885" t="s">
        <v>406</v>
      </c>
      <c r="F885" t="str">
        <f>VLOOKUP(E885,Customer_Dim!A:F,4,TRUE)</f>
        <v>Male</v>
      </c>
      <c r="G885">
        <f>VLOOKUP(E885,Customer_Dim!A:F,3,TRUE)</f>
        <v>40</v>
      </c>
      <c r="H885" t="s">
        <v>1696</v>
      </c>
      <c r="I885" t="str">
        <f>VLOOKUP(H885,Product_Dim!A:C,2,TRUE)</f>
        <v>Women's Beanie Hat</v>
      </c>
      <c r="J885" t="str">
        <f>VLOOKUP(H885,Product_Dim!A:C,3,TRUE)</f>
        <v>Clothing</v>
      </c>
      <c r="K885" t="str">
        <f>VLOOKUP(H885,Product_Dim!A:D,4,TRUE)</f>
        <v>Accessories</v>
      </c>
      <c r="L885" t="s">
        <v>1730</v>
      </c>
      <c r="M885" t="str">
        <f>VLOOKUP(L885,Store_Dim!A:E,2,TRUE)</f>
        <v>Rivera-Warner</v>
      </c>
      <c r="N885" t="str">
        <f>VLOOKUP(L885,Store_Dim!A:E,3,TRUE)</f>
        <v>East</v>
      </c>
      <c r="O885" t="str">
        <f>VLOOKUP(L885,Store_Dim!A:E,4,TRUE)</f>
        <v>Washingtonfurt</v>
      </c>
      <c r="P885" t="str">
        <f>VLOOKUP(L885,Store_Dim!A:E,5,TRUE)</f>
        <v>Flagship</v>
      </c>
      <c r="Q885" t="s">
        <v>1804</v>
      </c>
      <c r="R885">
        <v>3</v>
      </c>
      <c r="S885" s="7">
        <v>2.0000000000000129E-2</v>
      </c>
      <c r="T885" s="11">
        <f t="shared" si="13"/>
        <v>762.00000000000023</v>
      </c>
      <c r="U885" s="11">
        <v>2240.2800000000002</v>
      </c>
    </row>
    <row r="886" spans="1:21" x14ac:dyDescent="0.25">
      <c r="A886" t="s">
        <v>2688</v>
      </c>
      <c r="B886" s="9">
        <v>45395</v>
      </c>
      <c r="C886">
        <v>4</v>
      </c>
      <c r="D886">
        <v>2024</v>
      </c>
      <c r="E886" t="s">
        <v>1300</v>
      </c>
      <c r="F886" t="str">
        <f>VLOOKUP(E886,Customer_Dim!A:F,4,TRUE)</f>
        <v>Male</v>
      </c>
      <c r="G886">
        <f>VLOOKUP(E886,Customer_Dim!A:F,3,TRUE)</f>
        <v>40</v>
      </c>
      <c r="H886" t="s">
        <v>1670</v>
      </c>
      <c r="I886" t="str">
        <f>VLOOKUP(H886,Product_Dim!A:C,2,TRUE)</f>
        <v>Professional Jump Rope</v>
      </c>
      <c r="J886" t="str">
        <f>VLOOKUP(H886,Product_Dim!A:C,3,TRUE)</f>
        <v>Sports</v>
      </c>
      <c r="K886" t="str">
        <f>VLOOKUP(H886,Product_Dim!A:D,4,TRUE)</f>
        <v>Fitness</v>
      </c>
      <c r="L886" t="s">
        <v>1791</v>
      </c>
      <c r="M886" t="str">
        <f>VLOOKUP(L886,Store_Dim!A:E,2,TRUE)</f>
        <v>Mann-Austin</v>
      </c>
      <c r="N886" t="str">
        <f>VLOOKUP(L886,Store_Dim!A:E,3,TRUE)</f>
        <v>East</v>
      </c>
      <c r="O886" t="str">
        <f>VLOOKUP(L886,Store_Dim!A:E,4,TRUE)</f>
        <v>Vasquezborough</v>
      </c>
      <c r="P886" t="str">
        <f>VLOOKUP(L886,Store_Dim!A:E,5,TRUE)</f>
        <v>Online</v>
      </c>
      <c r="Q886" t="s">
        <v>1802</v>
      </c>
      <c r="R886">
        <v>1</v>
      </c>
      <c r="S886" s="7">
        <v>5.0000000000000044E-2</v>
      </c>
      <c r="T886" s="11">
        <f t="shared" si="13"/>
        <v>44.08</v>
      </c>
      <c r="U886" s="11">
        <v>41.875999999999998</v>
      </c>
    </row>
    <row r="887" spans="1:21" x14ac:dyDescent="0.25">
      <c r="A887" t="s">
        <v>2689</v>
      </c>
      <c r="B887" s="9">
        <v>45466</v>
      </c>
      <c r="C887">
        <v>6</v>
      </c>
      <c r="D887">
        <v>2024</v>
      </c>
      <c r="E887" t="s">
        <v>1501</v>
      </c>
      <c r="F887" t="str">
        <f>VLOOKUP(E887,Customer_Dim!A:F,4,TRUE)</f>
        <v>Female</v>
      </c>
      <c r="G887">
        <f>VLOOKUP(E887,Customer_Dim!A:F,3,TRUE)</f>
        <v>23</v>
      </c>
      <c r="H887" t="s">
        <v>1644</v>
      </c>
      <c r="I887" t="str">
        <f>VLOOKUP(H887,Product_Dim!A:C,2,TRUE)</f>
        <v>Men's Hair Styling Gel</v>
      </c>
      <c r="J887" t="str">
        <f>VLOOKUP(H887,Product_Dim!A:C,3,TRUE)</f>
        <v>Beauty</v>
      </c>
      <c r="K887" t="str">
        <f>VLOOKUP(H887,Product_Dim!A:D,4,TRUE)</f>
        <v>Haircare</v>
      </c>
      <c r="L887" t="s">
        <v>1775</v>
      </c>
      <c r="M887" t="str">
        <f>VLOOKUP(L887,Store_Dim!A:E,2,TRUE)</f>
        <v>Martinez, Adkins and Johnson</v>
      </c>
      <c r="N887" t="str">
        <f>VLOOKUP(L887,Store_Dim!A:E,3,TRUE)</f>
        <v>North</v>
      </c>
      <c r="O887" t="str">
        <f>VLOOKUP(L887,Store_Dim!A:E,4,TRUE)</f>
        <v>Danielmouth</v>
      </c>
      <c r="P887" t="str">
        <f>VLOOKUP(L887,Store_Dim!A:E,5,TRUE)</f>
        <v>Flagship</v>
      </c>
      <c r="Q887" t="s">
        <v>1807</v>
      </c>
      <c r="R887">
        <v>1</v>
      </c>
      <c r="S887" s="7">
        <v>0.24</v>
      </c>
      <c r="T887" s="11">
        <f t="shared" si="13"/>
        <v>992.37</v>
      </c>
      <c r="U887" s="11">
        <v>754.20119999999997</v>
      </c>
    </row>
    <row r="888" spans="1:21" hidden="1" x14ac:dyDescent="0.25">
      <c r="A888" t="s">
        <v>2690</v>
      </c>
      <c r="B888" s="9">
        <v>45876</v>
      </c>
      <c r="C888">
        <v>8</v>
      </c>
      <c r="D888">
        <v>2025</v>
      </c>
      <c r="E888" t="s">
        <v>648</v>
      </c>
      <c r="F888" t="str">
        <f>VLOOKUP(E888,Customer_Dim!A:F,4,TRUE)</f>
        <v>Female</v>
      </c>
      <c r="G888">
        <f>VLOOKUP(E888,Customer_Dim!A:F,3,TRUE)</f>
        <v>25</v>
      </c>
      <c r="H888" t="s">
        <v>1588</v>
      </c>
      <c r="I888" t="str">
        <f>VLOOKUP(H888,Product_Dim!A:C,2,TRUE)</f>
        <v>Basketball</v>
      </c>
      <c r="J888" t="str">
        <f>VLOOKUP(H888,Product_Dim!A:C,3,TRUE)</f>
        <v>Sports</v>
      </c>
      <c r="K888" t="str">
        <f>VLOOKUP(H888,Product_Dim!A:D,4,TRUE)</f>
        <v>Team Sports</v>
      </c>
      <c r="L888" t="s">
        <v>1767</v>
      </c>
      <c r="M888" t="str">
        <f>VLOOKUP(L888,Store_Dim!A:E,2,TRUE)</f>
        <v>Martinez, Adkins and Johnson</v>
      </c>
      <c r="N888" t="str">
        <f>VLOOKUP(L888,Store_Dim!A:E,3,TRUE)</f>
        <v>North</v>
      </c>
      <c r="O888" t="str">
        <f>VLOOKUP(L888,Store_Dim!A:E,4,TRUE)</f>
        <v>Danielmouth</v>
      </c>
      <c r="P888" t="str">
        <f>VLOOKUP(L888,Store_Dim!A:E,5,TRUE)</f>
        <v>Flagship</v>
      </c>
      <c r="Q888" t="s">
        <v>1807</v>
      </c>
      <c r="R888">
        <v>3</v>
      </c>
      <c r="S888" s="7">
        <v>0.29000000000000004</v>
      </c>
      <c r="T888" s="11">
        <f t="shared" si="13"/>
        <v>465.39999999999992</v>
      </c>
      <c r="U888" s="11">
        <v>991.30199999999979</v>
      </c>
    </row>
    <row r="889" spans="1:21" hidden="1" x14ac:dyDescent="0.25">
      <c r="A889" t="s">
        <v>2691</v>
      </c>
      <c r="B889" s="9">
        <v>45724</v>
      </c>
      <c r="C889">
        <v>3</v>
      </c>
      <c r="D889">
        <v>2025</v>
      </c>
      <c r="E889" t="s">
        <v>1045</v>
      </c>
      <c r="F889" t="str">
        <f>VLOOKUP(E889,Customer_Dim!A:F,4,TRUE)</f>
        <v>Female</v>
      </c>
      <c r="G889">
        <f>VLOOKUP(E889,Customer_Dim!A:F,3,TRUE)</f>
        <v>40</v>
      </c>
      <c r="H889" t="s">
        <v>1558</v>
      </c>
      <c r="I889" t="str">
        <f>VLOOKUP(H889,Product_Dim!A:C,2,TRUE)</f>
        <v>Beard Grooming Kit</v>
      </c>
      <c r="J889" t="str">
        <f>VLOOKUP(H889,Product_Dim!A:C,3,TRUE)</f>
        <v>Beauty</v>
      </c>
      <c r="K889" t="str">
        <f>VLOOKUP(H889,Product_Dim!A:D,4,TRUE)</f>
        <v>Grooming</v>
      </c>
      <c r="L889" t="s">
        <v>1767</v>
      </c>
      <c r="M889" t="str">
        <f>VLOOKUP(L889,Store_Dim!A:E,2,TRUE)</f>
        <v>Martinez, Adkins and Johnson</v>
      </c>
      <c r="N889" t="str">
        <f>VLOOKUP(L889,Store_Dim!A:E,3,TRUE)</f>
        <v>North</v>
      </c>
      <c r="O889" t="str">
        <f>VLOOKUP(L889,Store_Dim!A:E,4,TRUE)</f>
        <v>Danielmouth</v>
      </c>
      <c r="P889" t="str">
        <f>VLOOKUP(L889,Store_Dim!A:E,5,TRUE)</f>
        <v>Flagship</v>
      </c>
      <c r="Q889" t="s">
        <v>1804</v>
      </c>
      <c r="R889">
        <v>2</v>
      </c>
      <c r="S889" s="7">
        <v>0.15000000000000002</v>
      </c>
      <c r="T889" s="11">
        <f t="shared" si="13"/>
        <v>693.61</v>
      </c>
      <c r="U889" s="11">
        <v>1179.1369999999999</v>
      </c>
    </row>
    <row r="890" spans="1:21" hidden="1" x14ac:dyDescent="0.25">
      <c r="A890" t="s">
        <v>2692</v>
      </c>
      <c r="B890" s="9">
        <v>45801</v>
      </c>
      <c r="C890">
        <v>5</v>
      </c>
      <c r="D890">
        <v>2025</v>
      </c>
      <c r="E890" t="s">
        <v>1415</v>
      </c>
      <c r="F890" t="str">
        <f>VLOOKUP(E890,Customer_Dim!A:F,4,TRUE)</f>
        <v>Female</v>
      </c>
      <c r="G890">
        <f>VLOOKUP(E890,Customer_Dim!A:F,3,TRUE)</f>
        <v>28</v>
      </c>
      <c r="H890" t="s">
        <v>1660</v>
      </c>
      <c r="I890" t="str">
        <f>VLOOKUP(H890,Product_Dim!A:C,2,TRUE)</f>
        <v>Smart LED Light Strip</v>
      </c>
      <c r="J890" t="str">
        <f>VLOOKUP(H890,Product_Dim!A:C,3,TRUE)</f>
        <v>Electronics</v>
      </c>
      <c r="K890" t="str">
        <f>VLOOKUP(H890,Product_Dim!A:D,4,TRUE)</f>
        <v>Accessories</v>
      </c>
      <c r="L890" t="s">
        <v>1760</v>
      </c>
      <c r="M890" t="str">
        <f>VLOOKUP(L890,Store_Dim!A:E,2,TRUE)</f>
        <v>Mann-Austin</v>
      </c>
      <c r="N890" t="str">
        <f>VLOOKUP(L890,Store_Dim!A:E,3,TRUE)</f>
        <v>East</v>
      </c>
      <c r="O890" t="str">
        <f>VLOOKUP(L890,Store_Dim!A:E,4,TRUE)</f>
        <v>Vasquezborough</v>
      </c>
      <c r="P890" t="str">
        <f>VLOOKUP(L890,Store_Dim!A:E,5,TRUE)</f>
        <v>Online</v>
      </c>
      <c r="Q890" t="s">
        <v>1804</v>
      </c>
      <c r="R890">
        <v>2</v>
      </c>
      <c r="S890" s="7">
        <v>0.13</v>
      </c>
      <c r="T890" s="11">
        <f t="shared" si="13"/>
        <v>995.11</v>
      </c>
      <c r="U890" s="11">
        <v>1731.4914000000001</v>
      </c>
    </row>
    <row r="891" spans="1:21" hidden="1" x14ac:dyDescent="0.25">
      <c r="A891" t="s">
        <v>2693</v>
      </c>
      <c r="B891" s="9">
        <v>45749</v>
      </c>
      <c r="C891">
        <v>4</v>
      </c>
      <c r="D891">
        <v>2025</v>
      </c>
      <c r="E891" t="s">
        <v>1174</v>
      </c>
      <c r="F891" t="str">
        <f>VLOOKUP(E891,Customer_Dim!A:F,4,TRUE)</f>
        <v>Male</v>
      </c>
      <c r="G891">
        <f>VLOOKUP(E891,Customer_Dim!A:F,3,TRUE)</f>
        <v>50</v>
      </c>
      <c r="H891" t="s">
        <v>1572</v>
      </c>
      <c r="I891" t="str">
        <f>VLOOKUP(H891,Product_Dim!A:C,2,TRUE)</f>
        <v>Men's Formal Shirt</v>
      </c>
      <c r="J891" t="str">
        <f>VLOOKUP(H891,Product_Dim!A:C,3,TRUE)</f>
        <v>Clothing</v>
      </c>
      <c r="K891" t="str">
        <f>VLOOKUP(H891,Product_Dim!A:D,4,TRUE)</f>
        <v>Tops</v>
      </c>
      <c r="L891" t="s">
        <v>1747</v>
      </c>
      <c r="M891" t="str">
        <f>VLOOKUP(L891,Store_Dim!A:E,2,TRUE)</f>
        <v>Mann-Austin</v>
      </c>
      <c r="N891" t="str">
        <f>VLOOKUP(L891,Store_Dim!A:E,3,TRUE)</f>
        <v>East</v>
      </c>
      <c r="O891" t="str">
        <f>VLOOKUP(L891,Store_Dim!A:E,4,TRUE)</f>
        <v>Vasquezborough</v>
      </c>
      <c r="P891" t="str">
        <f>VLOOKUP(L891,Store_Dim!A:E,5,TRUE)</f>
        <v>Online</v>
      </c>
      <c r="Q891" t="s">
        <v>1807</v>
      </c>
      <c r="R891">
        <v>3</v>
      </c>
      <c r="S891" s="7">
        <v>5.9999999999999942E-2</v>
      </c>
      <c r="T891" s="11">
        <f t="shared" si="13"/>
        <v>70.969999999999985</v>
      </c>
      <c r="U891" s="11">
        <v>200.13539999999998</v>
      </c>
    </row>
    <row r="892" spans="1:21" x14ac:dyDescent="0.25">
      <c r="A892" t="s">
        <v>2694</v>
      </c>
      <c r="B892" s="9">
        <v>45325</v>
      </c>
      <c r="C892">
        <v>2</v>
      </c>
      <c r="D892">
        <v>2024</v>
      </c>
      <c r="E892" t="s">
        <v>388</v>
      </c>
      <c r="F892" t="str">
        <f>VLOOKUP(E892,Customer_Dim!A:F,4,TRUE)</f>
        <v>Male</v>
      </c>
      <c r="G892">
        <f>VLOOKUP(E892,Customer_Dim!A:F,3,TRUE)</f>
        <v>51</v>
      </c>
      <c r="H892" t="s">
        <v>1692</v>
      </c>
      <c r="I892" t="str">
        <f>VLOOKUP(H892,Product_Dim!A:C,2,TRUE)</f>
        <v>Hydrating Face Cleanser</v>
      </c>
      <c r="J892" t="str">
        <f>VLOOKUP(H892,Product_Dim!A:C,3,TRUE)</f>
        <v>Beauty</v>
      </c>
      <c r="K892" t="str">
        <f>VLOOKUP(H892,Product_Dim!A:D,4,TRUE)</f>
        <v>Skincare</v>
      </c>
      <c r="L892" t="s">
        <v>1764</v>
      </c>
      <c r="M892" t="str">
        <f>VLOOKUP(L892,Store_Dim!A:E,2,TRUE)</f>
        <v>Mann-Austin</v>
      </c>
      <c r="N892" t="str">
        <f>VLOOKUP(L892,Store_Dim!A:E,3,TRUE)</f>
        <v>East</v>
      </c>
      <c r="O892" t="str">
        <f>VLOOKUP(L892,Store_Dim!A:E,4,TRUE)</f>
        <v>Vasquezborough</v>
      </c>
      <c r="P892" t="str">
        <f>VLOOKUP(L892,Store_Dim!A:E,5,TRUE)</f>
        <v>Online</v>
      </c>
      <c r="Q892" t="s">
        <v>1802</v>
      </c>
      <c r="R892">
        <v>3</v>
      </c>
      <c r="S892" s="7">
        <v>0.16000000000000003</v>
      </c>
      <c r="T892" s="11">
        <f t="shared" si="13"/>
        <v>470.42</v>
      </c>
      <c r="U892" s="11">
        <v>1185.4584</v>
      </c>
    </row>
    <row r="893" spans="1:21" hidden="1" x14ac:dyDescent="0.25">
      <c r="A893" t="s">
        <v>2695</v>
      </c>
      <c r="B893" s="9">
        <v>45932</v>
      </c>
      <c r="C893">
        <v>10</v>
      </c>
      <c r="D893">
        <v>2025</v>
      </c>
      <c r="E893" t="s">
        <v>977</v>
      </c>
      <c r="F893" t="str">
        <f>VLOOKUP(E893,Customer_Dim!A:F,4,TRUE)</f>
        <v>Female</v>
      </c>
      <c r="G893">
        <f>VLOOKUP(E893,Customer_Dim!A:F,3,TRUE)</f>
        <v>53</v>
      </c>
      <c r="H893" t="s">
        <v>1698</v>
      </c>
      <c r="I893" t="str">
        <f>VLOOKUP(H893,Product_Dim!A:C,2,TRUE)</f>
        <v>Kitchen Cutting Board</v>
      </c>
      <c r="J893" t="str">
        <f>VLOOKUP(H893,Product_Dim!A:C,3,TRUE)</f>
        <v>Home</v>
      </c>
      <c r="K893" t="str">
        <f>VLOOKUP(H893,Product_Dim!A:D,4,TRUE)</f>
        <v>Kitchen</v>
      </c>
      <c r="L893" t="s">
        <v>1782</v>
      </c>
      <c r="M893" t="str">
        <f>VLOOKUP(L893,Store_Dim!A:E,2,TRUE)</f>
        <v>Frederick-Wright</v>
      </c>
      <c r="N893" t="str">
        <f>VLOOKUP(L893,Store_Dim!A:E,3,TRUE)</f>
        <v>West</v>
      </c>
      <c r="O893" t="str">
        <f>VLOOKUP(L893,Store_Dim!A:E,4,TRUE)</f>
        <v>New Jimmymouth</v>
      </c>
      <c r="P893" t="str">
        <f>VLOOKUP(L893,Store_Dim!A:E,5,TRUE)</f>
        <v>Flagship</v>
      </c>
      <c r="Q893" t="s">
        <v>1802</v>
      </c>
      <c r="R893">
        <v>2</v>
      </c>
      <c r="S893" s="7">
        <v>0.17999999999999994</v>
      </c>
      <c r="T893" s="11">
        <f t="shared" si="13"/>
        <v>215.59</v>
      </c>
      <c r="U893" s="11">
        <v>353.56760000000003</v>
      </c>
    </row>
    <row r="894" spans="1:21" hidden="1" x14ac:dyDescent="0.25">
      <c r="A894" t="s">
        <v>2696</v>
      </c>
      <c r="B894" s="9">
        <v>45895</v>
      </c>
      <c r="C894">
        <v>8</v>
      </c>
      <c r="D894">
        <v>2025</v>
      </c>
      <c r="E894" t="s">
        <v>758</v>
      </c>
      <c r="F894" t="str">
        <f>VLOOKUP(E894,Customer_Dim!A:F,4,TRUE)</f>
        <v>Female</v>
      </c>
      <c r="G894">
        <f>VLOOKUP(E894,Customer_Dim!A:F,3,TRUE)</f>
        <v>58</v>
      </c>
      <c r="H894" t="s">
        <v>1710</v>
      </c>
      <c r="I894" t="str">
        <f>VLOOKUP(H894,Product_Dim!A:C,2,TRUE)</f>
        <v>Microwave Oven</v>
      </c>
      <c r="J894" t="str">
        <f>VLOOKUP(H894,Product_Dim!A:C,3,TRUE)</f>
        <v>Home</v>
      </c>
      <c r="K894" t="str">
        <f>VLOOKUP(H894,Product_Dim!A:D,4,TRUE)</f>
        <v>Appliances</v>
      </c>
      <c r="L894" t="s">
        <v>1730</v>
      </c>
      <c r="M894" t="str">
        <f>VLOOKUP(L894,Store_Dim!A:E,2,TRUE)</f>
        <v>Rivera-Warner</v>
      </c>
      <c r="N894" t="str">
        <f>VLOOKUP(L894,Store_Dim!A:E,3,TRUE)</f>
        <v>East</v>
      </c>
      <c r="O894" t="str">
        <f>VLOOKUP(L894,Store_Dim!A:E,4,TRUE)</f>
        <v>Washingtonfurt</v>
      </c>
      <c r="P894" t="str">
        <f>VLOOKUP(L894,Store_Dim!A:E,5,TRUE)</f>
        <v>Flagship</v>
      </c>
      <c r="Q894" t="s">
        <v>1807</v>
      </c>
      <c r="R894">
        <v>1</v>
      </c>
      <c r="S894" s="7">
        <v>0.27</v>
      </c>
      <c r="T894" s="11">
        <f t="shared" si="13"/>
        <v>533.79999999999995</v>
      </c>
      <c r="U894" s="11">
        <v>389.67399999999998</v>
      </c>
    </row>
    <row r="895" spans="1:21" x14ac:dyDescent="0.25">
      <c r="A895" t="s">
        <v>2697</v>
      </c>
      <c r="B895" s="9">
        <v>45614</v>
      </c>
      <c r="C895">
        <v>11</v>
      </c>
      <c r="D895">
        <v>2024</v>
      </c>
      <c r="E895" t="s">
        <v>327</v>
      </c>
      <c r="F895" t="str">
        <f>VLOOKUP(E895,Customer_Dim!A:F,4,TRUE)</f>
        <v>Female</v>
      </c>
      <c r="G895">
        <f>VLOOKUP(E895,Customer_Dim!A:F,3,TRUE)</f>
        <v>28</v>
      </c>
      <c r="H895" t="s">
        <v>1590</v>
      </c>
      <c r="I895" t="str">
        <f>VLOOKUP(H895,Product_Dim!A:C,2,TRUE)</f>
        <v>Vitamin C Face Serum</v>
      </c>
      <c r="J895" t="str">
        <f>VLOOKUP(H895,Product_Dim!A:C,3,TRUE)</f>
        <v>Beauty</v>
      </c>
      <c r="K895" t="str">
        <f>VLOOKUP(H895,Product_Dim!A:D,4,TRUE)</f>
        <v>Skincare</v>
      </c>
      <c r="L895" t="s">
        <v>1744</v>
      </c>
      <c r="M895" t="str">
        <f>VLOOKUP(L895,Store_Dim!A:E,2,TRUE)</f>
        <v>Mann-Austin</v>
      </c>
      <c r="N895" t="str">
        <f>VLOOKUP(L895,Store_Dim!A:E,3,TRUE)</f>
        <v>East</v>
      </c>
      <c r="O895" t="str">
        <f>VLOOKUP(L895,Store_Dim!A:E,4,TRUE)</f>
        <v>Vasquezborough</v>
      </c>
      <c r="P895" t="str">
        <f>VLOOKUP(L895,Store_Dim!A:E,5,TRUE)</f>
        <v>Online</v>
      </c>
      <c r="Q895" t="s">
        <v>1804</v>
      </c>
      <c r="R895">
        <v>2</v>
      </c>
      <c r="S895" s="7">
        <v>0.24</v>
      </c>
      <c r="T895" s="11">
        <f t="shared" si="13"/>
        <v>732.67</v>
      </c>
      <c r="U895" s="11">
        <v>1113.6584</v>
      </c>
    </row>
    <row r="896" spans="1:21" hidden="1" x14ac:dyDescent="0.25">
      <c r="A896" t="s">
        <v>2698</v>
      </c>
      <c r="B896" s="9">
        <v>45247</v>
      </c>
      <c r="C896">
        <v>11</v>
      </c>
      <c r="D896">
        <v>2023</v>
      </c>
      <c r="E896" t="s">
        <v>1484</v>
      </c>
      <c r="F896" t="str">
        <f>VLOOKUP(E896,Customer_Dim!A:F,4,TRUE)</f>
        <v>Female</v>
      </c>
      <c r="G896">
        <f>VLOOKUP(E896,Customer_Dim!A:F,3,TRUE)</f>
        <v>42</v>
      </c>
      <c r="H896" t="s">
        <v>1646</v>
      </c>
      <c r="I896" t="str">
        <f>VLOOKUP(H896,Product_Dim!A:C,2,TRUE)</f>
        <v>Luxury Perfume Spray</v>
      </c>
      <c r="J896" t="str">
        <f>VLOOKUP(H896,Product_Dim!A:C,3,TRUE)</f>
        <v>Beauty</v>
      </c>
      <c r="K896" t="str">
        <f>VLOOKUP(H896,Product_Dim!A:D,4,TRUE)</f>
        <v>Fragrance</v>
      </c>
      <c r="L896" t="s">
        <v>1775</v>
      </c>
      <c r="M896" t="str">
        <f>VLOOKUP(L896,Store_Dim!A:E,2,TRUE)</f>
        <v>Martinez, Adkins and Johnson</v>
      </c>
      <c r="N896" t="str">
        <f>VLOOKUP(L896,Store_Dim!A:E,3,TRUE)</f>
        <v>North</v>
      </c>
      <c r="O896" t="str">
        <f>VLOOKUP(L896,Store_Dim!A:E,4,TRUE)</f>
        <v>Danielmouth</v>
      </c>
      <c r="P896" t="str">
        <f>VLOOKUP(L896,Store_Dim!A:E,5,TRUE)</f>
        <v>Flagship</v>
      </c>
      <c r="Q896" t="s">
        <v>1807</v>
      </c>
      <c r="R896">
        <v>4</v>
      </c>
      <c r="S896" s="7">
        <v>9.9999999999999978E-2</v>
      </c>
      <c r="T896" s="11">
        <f t="shared" si="13"/>
        <v>106.47999999999999</v>
      </c>
      <c r="U896" s="11">
        <v>383.32799999999997</v>
      </c>
    </row>
    <row r="897" spans="1:21" hidden="1" x14ac:dyDescent="0.25">
      <c r="A897" t="s">
        <v>2699</v>
      </c>
      <c r="B897" s="9">
        <v>45696</v>
      </c>
      <c r="C897">
        <v>2</v>
      </c>
      <c r="D897">
        <v>2025</v>
      </c>
      <c r="E897" t="s">
        <v>364</v>
      </c>
      <c r="F897" t="str">
        <f>VLOOKUP(E897,Customer_Dim!A:F,4,TRUE)</f>
        <v>Female</v>
      </c>
      <c r="G897">
        <f>VLOOKUP(E897,Customer_Dim!A:F,3,TRUE)</f>
        <v>50</v>
      </c>
      <c r="H897" t="s">
        <v>1640</v>
      </c>
      <c r="I897" t="str">
        <f>VLOOKUP(H897,Product_Dim!A:C,2,TRUE)</f>
        <v>Foam Roller</v>
      </c>
      <c r="J897" t="str">
        <f>VLOOKUP(H897,Product_Dim!A:C,3,TRUE)</f>
        <v>Sports</v>
      </c>
      <c r="K897" t="str">
        <f>VLOOKUP(H897,Product_Dim!A:D,4,TRUE)</f>
        <v>Fitness</v>
      </c>
      <c r="L897" t="s">
        <v>1744</v>
      </c>
      <c r="M897" t="str">
        <f>VLOOKUP(L897,Store_Dim!A:E,2,TRUE)</f>
        <v>Mann-Austin</v>
      </c>
      <c r="N897" t="str">
        <f>VLOOKUP(L897,Store_Dim!A:E,3,TRUE)</f>
        <v>East</v>
      </c>
      <c r="O897" t="str">
        <f>VLOOKUP(L897,Store_Dim!A:E,4,TRUE)</f>
        <v>Vasquezborough</v>
      </c>
      <c r="P897" t="str">
        <f>VLOOKUP(L897,Store_Dim!A:E,5,TRUE)</f>
        <v>Online</v>
      </c>
      <c r="Q897" t="s">
        <v>1802</v>
      </c>
      <c r="R897">
        <v>1</v>
      </c>
      <c r="S897" s="7">
        <v>0.28000000000000003</v>
      </c>
      <c r="T897" s="11">
        <f t="shared" si="13"/>
        <v>38.950000000000003</v>
      </c>
      <c r="U897" s="11">
        <v>28.044</v>
      </c>
    </row>
    <row r="898" spans="1:21" x14ac:dyDescent="0.25">
      <c r="A898" t="s">
        <v>2700</v>
      </c>
      <c r="B898" s="9">
        <v>45294</v>
      </c>
      <c r="C898">
        <v>1</v>
      </c>
      <c r="D898">
        <v>2024</v>
      </c>
      <c r="E898" t="s">
        <v>1318</v>
      </c>
      <c r="F898" t="str">
        <f>VLOOKUP(E898,Customer_Dim!A:F,4,TRUE)</f>
        <v>Male</v>
      </c>
      <c r="G898">
        <f>VLOOKUP(E898,Customer_Dim!A:F,3,TRUE)</f>
        <v>27</v>
      </c>
      <c r="H898" t="s">
        <v>1718</v>
      </c>
      <c r="I898" t="str">
        <f>VLOOKUP(H898,Product_Dim!A:C,2,TRUE)</f>
        <v>Women's Formal Blazer</v>
      </c>
      <c r="J898" t="str">
        <f>VLOOKUP(H898,Product_Dim!A:C,3,TRUE)</f>
        <v>Clothing</v>
      </c>
      <c r="K898" t="str">
        <f>VLOOKUP(H898,Product_Dim!A:D,4,TRUE)</f>
        <v>Outerwear</v>
      </c>
      <c r="L898" t="s">
        <v>1782</v>
      </c>
      <c r="M898" t="str">
        <f>VLOOKUP(L898,Store_Dim!A:E,2,TRUE)</f>
        <v>Frederick-Wright</v>
      </c>
      <c r="N898" t="str">
        <f>VLOOKUP(L898,Store_Dim!A:E,3,TRUE)</f>
        <v>West</v>
      </c>
      <c r="O898" t="str">
        <f>VLOOKUP(L898,Store_Dim!A:E,4,TRUE)</f>
        <v>New Jimmymouth</v>
      </c>
      <c r="P898" t="str">
        <f>VLOOKUP(L898,Store_Dim!A:E,5,TRUE)</f>
        <v>Flagship</v>
      </c>
      <c r="Q898" t="s">
        <v>1807</v>
      </c>
      <c r="R898">
        <v>1</v>
      </c>
      <c r="S898" s="7">
        <v>2.0000000000000018E-2</v>
      </c>
      <c r="T898" s="11">
        <f t="shared" ref="T898:T961" si="14" xml:space="preserve"> U898/ (R898 * (1 - S898))</f>
        <v>835.17</v>
      </c>
      <c r="U898" s="11">
        <v>818.46659999999997</v>
      </c>
    </row>
    <row r="899" spans="1:21" x14ac:dyDescent="0.25">
      <c r="A899" t="s">
        <v>2701</v>
      </c>
      <c r="B899" s="9">
        <v>45389</v>
      </c>
      <c r="C899">
        <v>4</v>
      </c>
      <c r="D899">
        <v>2024</v>
      </c>
      <c r="E899" t="s">
        <v>450</v>
      </c>
      <c r="F899" t="str">
        <f>VLOOKUP(E899,Customer_Dim!A:F,4,TRUE)</f>
        <v>Male</v>
      </c>
      <c r="G899">
        <f>VLOOKUP(E899,Customer_Dim!A:F,3,TRUE)</f>
        <v>54</v>
      </c>
      <c r="H899" t="s">
        <v>1692</v>
      </c>
      <c r="I899" t="str">
        <f>VLOOKUP(H899,Product_Dim!A:C,2,TRUE)</f>
        <v>Hydrating Face Cleanser</v>
      </c>
      <c r="J899" t="str">
        <f>VLOOKUP(H899,Product_Dim!A:C,3,TRUE)</f>
        <v>Beauty</v>
      </c>
      <c r="K899" t="str">
        <f>VLOOKUP(H899,Product_Dim!A:D,4,TRUE)</f>
        <v>Skincare</v>
      </c>
      <c r="L899" t="s">
        <v>1744</v>
      </c>
      <c r="M899" t="str">
        <f>VLOOKUP(L899,Store_Dim!A:E,2,TRUE)</f>
        <v>Mann-Austin</v>
      </c>
      <c r="N899" t="str">
        <f>VLOOKUP(L899,Store_Dim!A:E,3,TRUE)</f>
        <v>East</v>
      </c>
      <c r="O899" t="str">
        <f>VLOOKUP(L899,Store_Dim!A:E,4,TRUE)</f>
        <v>Vasquezborough</v>
      </c>
      <c r="P899" t="str">
        <f>VLOOKUP(L899,Store_Dim!A:E,5,TRUE)</f>
        <v>Online</v>
      </c>
      <c r="Q899" t="s">
        <v>1802</v>
      </c>
      <c r="R899">
        <v>1</v>
      </c>
      <c r="S899" s="7">
        <v>0.24</v>
      </c>
      <c r="T899" s="11">
        <f t="shared" si="14"/>
        <v>113.07</v>
      </c>
      <c r="U899" s="11">
        <v>85.933199999999999</v>
      </c>
    </row>
    <row r="900" spans="1:21" hidden="1" x14ac:dyDescent="0.25">
      <c r="A900" t="s">
        <v>2702</v>
      </c>
      <c r="B900" s="9">
        <v>45930</v>
      </c>
      <c r="C900">
        <v>9</v>
      </c>
      <c r="D900">
        <v>2025</v>
      </c>
      <c r="E900" t="s">
        <v>1418</v>
      </c>
      <c r="F900" t="str">
        <f>VLOOKUP(E900,Customer_Dim!A:F,4,TRUE)</f>
        <v>Male</v>
      </c>
      <c r="G900">
        <f>VLOOKUP(E900,Customer_Dim!A:F,3,TRUE)</f>
        <v>18</v>
      </c>
      <c r="H900" t="s">
        <v>1714</v>
      </c>
      <c r="I900" t="str">
        <f>VLOOKUP(H900,Product_Dim!A:C,2,TRUE)</f>
        <v>Vitamin E Body Lotion</v>
      </c>
      <c r="J900" t="str">
        <f>VLOOKUP(H900,Product_Dim!A:C,3,TRUE)</f>
        <v>Beauty</v>
      </c>
      <c r="K900" t="str">
        <f>VLOOKUP(H900,Product_Dim!A:D,4,TRUE)</f>
        <v>Skincare</v>
      </c>
      <c r="L900" t="s">
        <v>1772</v>
      </c>
      <c r="M900" t="str">
        <f>VLOOKUP(L900,Store_Dim!A:E,2,TRUE)</f>
        <v>Martinez, Adkins and Johnson</v>
      </c>
      <c r="N900" t="str">
        <f>VLOOKUP(L900,Store_Dim!A:E,3,TRUE)</f>
        <v>North</v>
      </c>
      <c r="O900" t="str">
        <f>VLOOKUP(L900,Store_Dim!A:E,4,TRUE)</f>
        <v>Danielmouth</v>
      </c>
      <c r="P900" t="str">
        <f>VLOOKUP(L900,Store_Dim!A:E,5,TRUE)</f>
        <v>Flagship</v>
      </c>
      <c r="Q900" t="s">
        <v>1807</v>
      </c>
      <c r="R900">
        <v>2</v>
      </c>
      <c r="S900" s="7">
        <v>0.22999999999999998</v>
      </c>
      <c r="T900" s="11">
        <f t="shared" si="14"/>
        <v>451.33</v>
      </c>
      <c r="U900" s="11">
        <v>695.04819999999995</v>
      </c>
    </row>
    <row r="901" spans="1:21" x14ac:dyDescent="0.25">
      <c r="A901" t="s">
        <v>2703</v>
      </c>
      <c r="B901" s="9">
        <v>45456</v>
      </c>
      <c r="C901">
        <v>6</v>
      </c>
      <c r="D901">
        <v>2024</v>
      </c>
      <c r="E901" t="s">
        <v>1147</v>
      </c>
      <c r="F901" t="str">
        <f>VLOOKUP(E901,Customer_Dim!A:F,4,TRUE)</f>
        <v>Male</v>
      </c>
      <c r="G901">
        <f>VLOOKUP(E901,Customer_Dim!A:F,3,TRUE)</f>
        <v>28</v>
      </c>
      <c r="H901" t="s">
        <v>1698</v>
      </c>
      <c r="I901" t="str">
        <f>VLOOKUP(H901,Product_Dim!A:C,2,TRUE)</f>
        <v>Kitchen Cutting Board</v>
      </c>
      <c r="J901" t="str">
        <f>VLOOKUP(H901,Product_Dim!A:C,3,TRUE)</f>
        <v>Home</v>
      </c>
      <c r="K901" t="str">
        <f>VLOOKUP(H901,Product_Dim!A:D,4,TRUE)</f>
        <v>Kitchen</v>
      </c>
      <c r="L901" t="s">
        <v>1754</v>
      </c>
      <c r="M901" t="str">
        <f>VLOOKUP(L901,Store_Dim!A:E,2,TRUE)</f>
        <v>Mann-Austin</v>
      </c>
      <c r="N901" t="str">
        <f>VLOOKUP(L901,Store_Dim!A:E,3,TRUE)</f>
        <v>East</v>
      </c>
      <c r="O901" t="str">
        <f>VLOOKUP(L901,Store_Dim!A:E,4,TRUE)</f>
        <v>Vasquezborough</v>
      </c>
      <c r="P901" t="str">
        <f>VLOOKUP(L901,Store_Dim!A:E,5,TRUE)</f>
        <v>Online</v>
      </c>
      <c r="Q901" t="s">
        <v>1807</v>
      </c>
      <c r="R901">
        <v>3</v>
      </c>
      <c r="S901" s="7">
        <v>0.15999999999999992</v>
      </c>
      <c r="T901" s="11">
        <f t="shared" si="14"/>
        <v>619.80999999999983</v>
      </c>
      <c r="U901" s="11">
        <v>1561.9211999999998</v>
      </c>
    </row>
    <row r="902" spans="1:21" hidden="1" x14ac:dyDescent="0.25">
      <c r="A902" t="s">
        <v>2704</v>
      </c>
      <c r="B902" s="9">
        <v>45713</v>
      </c>
      <c r="C902">
        <v>2</v>
      </c>
      <c r="D902">
        <v>2025</v>
      </c>
      <c r="E902" t="s">
        <v>373</v>
      </c>
      <c r="F902" t="str">
        <f>VLOOKUP(E902,Customer_Dim!A:F,4,TRUE)</f>
        <v>Male</v>
      </c>
      <c r="G902">
        <f>VLOOKUP(E902,Customer_Dim!A:F,3,TRUE)</f>
        <v>38</v>
      </c>
      <c r="H902" t="s">
        <v>1650</v>
      </c>
      <c r="I902" t="str">
        <f>VLOOKUP(H902,Product_Dim!A:C,2,TRUE)</f>
        <v>Laptop Cooling Pad</v>
      </c>
      <c r="J902" t="str">
        <f>VLOOKUP(H902,Product_Dim!A:C,3,TRUE)</f>
        <v>Electronics</v>
      </c>
      <c r="K902" t="str">
        <f>VLOOKUP(H902,Product_Dim!A:D,4,TRUE)</f>
        <v>Computer</v>
      </c>
      <c r="L902" t="s">
        <v>1757</v>
      </c>
      <c r="M902" t="str">
        <f>VLOOKUP(L902,Store_Dim!A:E,2,TRUE)</f>
        <v>Mann-Austin</v>
      </c>
      <c r="N902" t="str">
        <f>VLOOKUP(L902,Store_Dim!A:E,3,TRUE)</f>
        <v>East</v>
      </c>
      <c r="O902" t="str">
        <f>VLOOKUP(L902,Store_Dim!A:E,4,TRUE)</f>
        <v>Vasquezborough</v>
      </c>
      <c r="P902" t="str">
        <f>VLOOKUP(L902,Store_Dim!A:E,5,TRUE)</f>
        <v>Online</v>
      </c>
      <c r="Q902" t="s">
        <v>1804</v>
      </c>
      <c r="R902">
        <v>4</v>
      </c>
      <c r="S902" s="7">
        <v>0.26</v>
      </c>
      <c r="T902" s="11">
        <f t="shared" si="14"/>
        <v>46.970000000000006</v>
      </c>
      <c r="U902" s="11">
        <v>139.03120000000001</v>
      </c>
    </row>
    <row r="903" spans="1:21" hidden="1" x14ac:dyDescent="0.25">
      <c r="A903" t="s">
        <v>2705</v>
      </c>
      <c r="B903" s="9">
        <v>45784</v>
      </c>
      <c r="C903">
        <v>5</v>
      </c>
      <c r="D903">
        <v>2025</v>
      </c>
      <c r="E903" t="s">
        <v>598</v>
      </c>
      <c r="F903" t="str">
        <f>VLOOKUP(E903,Customer_Dim!A:F,4,TRUE)</f>
        <v>Female</v>
      </c>
      <c r="G903">
        <f>VLOOKUP(E903,Customer_Dim!A:F,3,TRUE)</f>
        <v>46</v>
      </c>
      <c r="H903" t="s">
        <v>1618</v>
      </c>
      <c r="I903" t="str">
        <f>VLOOKUP(H903,Product_Dim!A:C,2,TRUE)</f>
        <v>Men's Winter Jacket</v>
      </c>
      <c r="J903" t="str">
        <f>VLOOKUP(H903,Product_Dim!A:C,3,TRUE)</f>
        <v>Clothing</v>
      </c>
      <c r="K903" t="str">
        <f>VLOOKUP(H903,Product_Dim!A:D,4,TRUE)</f>
        <v>Outerwear</v>
      </c>
      <c r="L903" t="s">
        <v>1739</v>
      </c>
      <c r="M903" t="str">
        <f>VLOOKUP(L903,Store_Dim!A:E,2,TRUE)</f>
        <v>Mann-Austin</v>
      </c>
      <c r="N903" t="str">
        <f>VLOOKUP(L903,Store_Dim!A:E,3,TRUE)</f>
        <v>East</v>
      </c>
      <c r="O903" t="str">
        <f>VLOOKUP(L903,Store_Dim!A:E,4,TRUE)</f>
        <v>Vasquezborough</v>
      </c>
      <c r="P903" t="str">
        <f>VLOOKUP(L903,Store_Dim!A:E,5,TRUE)</f>
        <v>Online</v>
      </c>
      <c r="Q903" t="s">
        <v>1807</v>
      </c>
      <c r="R903">
        <v>2</v>
      </c>
      <c r="S903" s="7">
        <v>0.14000000000000001</v>
      </c>
      <c r="T903" s="11">
        <f t="shared" si="14"/>
        <v>71.48</v>
      </c>
      <c r="U903" s="11">
        <v>122.9456</v>
      </c>
    </row>
    <row r="904" spans="1:21" hidden="1" x14ac:dyDescent="0.25">
      <c r="A904" t="s">
        <v>2706</v>
      </c>
      <c r="B904" s="9">
        <v>45812</v>
      </c>
      <c r="C904">
        <v>6</v>
      </c>
      <c r="D904">
        <v>2025</v>
      </c>
      <c r="E904" t="s">
        <v>5</v>
      </c>
      <c r="F904" t="str">
        <f>VLOOKUP(E904,Customer_Dim!A:F,4,TRUE)</f>
        <v>Male</v>
      </c>
      <c r="G904">
        <f>VLOOKUP(E904,Customer_Dim!A:F,3,TRUE)</f>
        <v>55</v>
      </c>
      <c r="H904" t="s">
        <v>1638</v>
      </c>
      <c r="I904" t="str">
        <f>VLOOKUP(H904,Product_Dim!A:C,2,TRUE)</f>
        <v>Premium Blanket Throw</v>
      </c>
      <c r="J904" t="str">
        <f>VLOOKUP(H904,Product_Dim!A:C,3,TRUE)</f>
        <v>Home</v>
      </c>
      <c r="K904" t="str">
        <f>VLOOKUP(H904,Product_Dim!A:D,4,TRUE)</f>
        <v>Decor</v>
      </c>
      <c r="L904" t="s">
        <v>1791</v>
      </c>
      <c r="M904" t="str">
        <f>VLOOKUP(L904,Store_Dim!A:E,2,TRUE)</f>
        <v>Mann-Austin</v>
      </c>
      <c r="N904" t="str">
        <f>VLOOKUP(L904,Store_Dim!A:E,3,TRUE)</f>
        <v>East</v>
      </c>
      <c r="O904" t="str">
        <f>VLOOKUP(L904,Store_Dim!A:E,4,TRUE)</f>
        <v>Vasquezborough</v>
      </c>
      <c r="P904" t="str">
        <f>VLOOKUP(L904,Store_Dim!A:E,5,TRUE)</f>
        <v>Online</v>
      </c>
      <c r="Q904" t="s">
        <v>1802</v>
      </c>
      <c r="R904">
        <v>2</v>
      </c>
      <c r="S904" s="7">
        <v>7.0000000000000062E-2</v>
      </c>
      <c r="T904" s="11">
        <f t="shared" si="14"/>
        <v>404.08</v>
      </c>
      <c r="U904" s="11">
        <v>751.58879999999988</v>
      </c>
    </row>
    <row r="905" spans="1:21" x14ac:dyDescent="0.25">
      <c r="A905" t="s">
        <v>2707</v>
      </c>
      <c r="B905" s="9">
        <v>45653</v>
      </c>
      <c r="C905">
        <v>12</v>
      </c>
      <c r="D905">
        <v>2024</v>
      </c>
      <c r="E905" t="s">
        <v>832</v>
      </c>
      <c r="F905" t="str">
        <f>VLOOKUP(E905,Customer_Dim!A:F,4,TRUE)</f>
        <v>Male</v>
      </c>
      <c r="G905">
        <f>VLOOKUP(E905,Customer_Dim!A:F,3,TRUE)</f>
        <v>25</v>
      </c>
      <c r="H905" t="s">
        <v>1560</v>
      </c>
      <c r="I905" t="str">
        <f>VLOOKUP(H905,Product_Dim!A:C,2,TRUE)</f>
        <v>Soccer Training Cone Set</v>
      </c>
      <c r="J905" t="str">
        <f>VLOOKUP(H905,Product_Dim!A:C,3,TRUE)</f>
        <v>Sports</v>
      </c>
      <c r="K905" t="str">
        <f>VLOOKUP(H905,Product_Dim!A:D,4,TRUE)</f>
        <v>Accessories</v>
      </c>
      <c r="L905" t="s">
        <v>1782</v>
      </c>
      <c r="M905" t="str">
        <f>VLOOKUP(L905,Store_Dim!A:E,2,TRUE)</f>
        <v>Frederick-Wright</v>
      </c>
      <c r="N905" t="str">
        <f>VLOOKUP(L905,Store_Dim!A:E,3,TRUE)</f>
        <v>West</v>
      </c>
      <c r="O905" t="str">
        <f>VLOOKUP(L905,Store_Dim!A:E,4,TRUE)</f>
        <v>New Jimmymouth</v>
      </c>
      <c r="P905" t="str">
        <f>VLOOKUP(L905,Store_Dim!A:E,5,TRUE)</f>
        <v>Flagship</v>
      </c>
      <c r="Q905" t="s">
        <v>1807</v>
      </c>
      <c r="R905">
        <v>1</v>
      </c>
      <c r="S905" s="7">
        <v>5.0000000000000044E-2</v>
      </c>
      <c r="T905" s="11">
        <f t="shared" si="14"/>
        <v>519.91</v>
      </c>
      <c r="U905" s="11">
        <v>493.91449999999992</v>
      </c>
    </row>
    <row r="906" spans="1:21" hidden="1" x14ac:dyDescent="0.25">
      <c r="A906" t="s">
        <v>2708</v>
      </c>
      <c r="B906" s="9">
        <v>45672</v>
      </c>
      <c r="C906">
        <v>1</v>
      </c>
      <c r="D906">
        <v>2025</v>
      </c>
      <c r="E906" t="s">
        <v>482</v>
      </c>
      <c r="F906" t="str">
        <f>VLOOKUP(E906,Customer_Dim!A:F,4,TRUE)</f>
        <v>Male</v>
      </c>
      <c r="G906">
        <f>VLOOKUP(E906,Customer_Dim!A:F,3,TRUE)</f>
        <v>46</v>
      </c>
      <c r="H906" t="s">
        <v>1622</v>
      </c>
      <c r="I906" t="str">
        <f>VLOOKUP(H906,Product_Dim!A:C,2,TRUE)</f>
        <v>Car Dashboard Phone Holder</v>
      </c>
      <c r="J906" t="str">
        <f>VLOOKUP(H906,Product_Dim!A:C,3,TRUE)</f>
        <v>Electronics</v>
      </c>
      <c r="K906" t="str">
        <f>VLOOKUP(H906,Product_Dim!A:D,4,TRUE)</f>
        <v>Accessories</v>
      </c>
      <c r="L906" t="s">
        <v>1775</v>
      </c>
      <c r="M906" t="str">
        <f>VLOOKUP(L906,Store_Dim!A:E,2,TRUE)</f>
        <v>Martinez, Adkins and Johnson</v>
      </c>
      <c r="N906" t="str">
        <f>VLOOKUP(L906,Store_Dim!A:E,3,TRUE)</f>
        <v>North</v>
      </c>
      <c r="O906" t="str">
        <f>VLOOKUP(L906,Store_Dim!A:E,4,TRUE)</f>
        <v>Danielmouth</v>
      </c>
      <c r="P906" t="str">
        <f>VLOOKUP(L906,Store_Dim!A:E,5,TRUE)</f>
        <v>Flagship</v>
      </c>
      <c r="Q906" t="s">
        <v>1804</v>
      </c>
      <c r="R906">
        <v>3</v>
      </c>
      <c r="S906" s="7">
        <v>5.0000000000000155E-2</v>
      </c>
      <c r="T906" s="11">
        <f t="shared" si="14"/>
        <v>566.1600000000002</v>
      </c>
      <c r="U906" s="11">
        <v>1613.5560000000003</v>
      </c>
    </row>
    <row r="907" spans="1:21" hidden="1" x14ac:dyDescent="0.25">
      <c r="A907" t="s">
        <v>2709</v>
      </c>
      <c r="B907" s="9">
        <v>45799</v>
      </c>
      <c r="C907">
        <v>5</v>
      </c>
      <c r="D907">
        <v>2025</v>
      </c>
      <c r="E907" t="s">
        <v>1207</v>
      </c>
      <c r="F907" t="str">
        <f>VLOOKUP(E907,Customer_Dim!A:F,4,TRUE)</f>
        <v>Male</v>
      </c>
      <c r="G907">
        <f>VLOOKUP(E907,Customer_Dim!A:F,3,TRUE)</f>
        <v>46</v>
      </c>
      <c r="H907" t="s">
        <v>1630</v>
      </c>
      <c r="I907" t="str">
        <f>VLOOKUP(H907,Product_Dim!A:C,2,TRUE)</f>
        <v>Rugby Ball</v>
      </c>
      <c r="J907" t="str">
        <f>VLOOKUP(H907,Product_Dim!A:C,3,TRUE)</f>
        <v>Sports</v>
      </c>
      <c r="K907" t="str">
        <f>VLOOKUP(H907,Product_Dim!A:D,4,TRUE)</f>
        <v>Team Sports</v>
      </c>
      <c r="L907" t="s">
        <v>1767</v>
      </c>
      <c r="M907" t="str">
        <f>VLOOKUP(L907,Store_Dim!A:E,2,TRUE)</f>
        <v>Martinez, Adkins and Johnson</v>
      </c>
      <c r="N907" t="str">
        <f>VLOOKUP(L907,Store_Dim!A:E,3,TRUE)</f>
        <v>North</v>
      </c>
      <c r="O907" t="str">
        <f>VLOOKUP(L907,Store_Dim!A:E,4,TRUE)</f>
        <v>Danielmouth</v>
      </c>
      <c r="P907" t="str">
        <f>VLOOKUP(L907,Store_Dim!A:E,5,TRUE)</f>
        <v>Flagship</v>
      </c>
      <c r="Q907" t="s">
        <v>1807</v>
      </c>
      <c r="R907">
        <v>2</v>
      </c>
      <c r="S907" s="7">
        <v>8.9999999999999858E-2</v>
      </c>
      <c r="T907" s="11">
        <f t="shared" si="14"/>
        <v>295.12</v>
      </c>
      <c r="U907" s="11">
        <v>537.11840000000007</v>
      </c>
    </row>
    <row r="908" spans="1:21" hidden="1" x14ac:dyDescent="0.25">
      <c r="A908" t="s">
        <v>2710</v>
      </c>
      <c r="B908" s="9">
        <v>45848</v>
      </c>
      <c r="C908">
        <v>7</v>
      </c>
      <c r="D908">
        <v>2025</v>
      </c>
      <c r="E908" t="s">
        <v>376</v>
      </c>
      <c r="F908" t="str">
        <f>VLOOKUP(E908,Customer_Dim!A:F,4,TRUE)</f>
        <v>Male</v>
      </c>
      <c r="G908">
        <f>VLOOKUP(E908,Customer_Dim!A:F,3,TRUE)</f>
        <v>27</v>
      </c>
      <c r="H908" t="s">
        <v>1594</v>
      </c>
      <c r="I908" t="str">
        <f>VLOOKUP(H908,Product_Dim!A:C,2,TRUE)</f>
        <v>Gaming Mechanical Keyboard</v>
      </c>
      <c r="J908" t="str">
        <f>VLOOKUP(H908,Product_Dim!A:C,3,TRUE)</f>
        <v>Electronics</v>
      </c>
      <c r="K908" t="str">
        <f>VLOOKUP(H908,Product_Dim!A:D,4,TRUE)</f>
        <v>Computer</v>
      </c>
      <c r="L908" t="s">
        <v>1770</v>
      </c>
      <c r="M908" t="str">
        <f>VLOOKUP(L908,Store_Dim!A:E,2,TRUE)</f>
        <v>Martinez, Adkins and Johnson</v>
      </c>
      <c r="N908" t="str">
        <f>VLOOKUP(L908,Store_Dim!A:E,3,TRUE)</f>
        <v>North</v>
      </c>
      <c r="O908" t="str">
        <f>VLOOKUP(L908,Store_Dim!A:E,4,TRUE)</f>
        <v>Danielmouth</v>
      </c>
      <c r="P908" t="str">
        <f>VLOOKUP(L908,Store_Dim!A:E,5,TRUE)</f>
        <v>Flagship</v>
      </c>
      <c r="Q908" t="s">
        <v>1804</v>
      </c>
      <c r="R908">
        <v>2</v>
      </c>
      <c r="S908" s="7">
        <v>0.25</v>
      </c>
      <c r="T908" s="11">
        <f t="shared" si="14"/>
        <v>414.18</v>
      </c>
      <c r="U908" s="11">
        <v>621.27</v>
      </c>
    </row>
    <row r="909" spans="1:21" hidden="1" x14ac:dyDescent="0.25">
      <c r="A909" t="s">
        <v>2711</v>
      </c>
      <c r="B909" s="9">
        <v>45918</v>
      </c>
      <c r="C909">
        <v>9</v>
      </c>
      <c r="D909">
        <v>2025</v>
      </c>
      <c r="E909" t="s">
        <v>844</v>
      </c>
      <c r="F909" t="str">
        <f>VLOOKUP(E909,Customer_Dim!A:F,4,TRUE)</f>
        <v>Female</v>
      </c>
      <c r="G909">
        <f>VLOOKUP(E909,Customer_Dim!A:F,3,TRUE)</f>
        <v>53</v>
      </c>
      <c r="H909" t="s">
        <v>1642</v>
      </c>
      <c r="I909" t="str">
        <f>VLOOKUP(H909,Product_Dim!A:C,2,TRUE)</f>
        <v>Womens Cotton Scarf</v>
      </c>
      <c r="J909" t="str">
        <f>VLOOKUP(H909,Product_Dim!A:C,3,TRUE)</f>
        <v>Clothing</v>
      </c>
      <c r="K909" t="str">
        <f>VLOOKUP(H909,Product_Dim!A:D,4,TRUE)</f>
        <v>Accessories</v>
      </c>
      <c r="L909" t="s">
        <v>1760</v>
      </c>
      <c r="M909" t="str">
        <f>VLOOKUP(L909,Store_Dim!A:E,2,TRUE)</f>
        <v>Mann-Austin</v>
      </c>
      <c r="N909" t="str">
        <f>VLOOKUP(L909,Store_Dim!A:E,3,TRUE)</f>
        <v>East</v>
      </c>
      <c r="O909" t="str">
        <f>VLOOKUP(L909,Store_Dim!A:E,4,TRUE)</f>
        <v>Vasquezborough</v>
      </c>
      <c r="P909" t="str">
        <f>VLOOKUP(L909,Store_Dim!A:E,5,TRUE)</f>
        <v>Online</v>
      </c>
      <c r="Q909" t="s">
        <v>1802</v>
      </c>
      <c r="R909">
        <v>2</v>
      </c>
      <c r="S909" s="7">
        <v>0</v>
      </c>
      <c r="T909" s="11">
        <f t="shared" si="14"/>
        <v>433.75</v>
      </c>
      <c r="U909" s="11">
        <v>867.5</v>
      </c>
    </row>
    <row r="910" spans="1:21" hidden="1" x14ac:dyDescent="0.25">
      <c r="A910" t="s">
        <v>2712</v>
      </c>
      <c r="B910" s="9">
        <v>45288</v>
      </c>
      <c r="C910">
        <v>12</v>
      </c>
      <c r="D910">
        <v>2023</v>
      </c>
      <c r="E910" t="s">
        <v>882</v>
      </c>
      <c r="F910" t="str">
        <f>VLOOKUP(E910,Customer_Dim!A:F,4,TRUE)</f>
        <v>Male</v>
      </c>
      <c r="G910">
        <f>VLOOKUP(E910,Customer_Dim!A:F,3,TRUE)</f>
        <v>59</v>
      </c>
      <c r="H910" t="s">
        <v>1696</v>
      </c>
      <c r="I910" t="str">
        <f>VLOOKUP(H910,Product_Dim!A:C,2,TRUE)</f>
        <v>Women's Beanie Hat</v>
      </c>
      <c r="J910" t="str">
        <f>VLOOKUP(H910,Product_Dim!A:C,3,TRUE)</f>
        <v>Clothing</v>
      </c>
      <c r="K910" t="str">
        <f>VLOOKUP(H910,Product_Dim!A:D,4,TRUE)</f>
        <v>Accessories</v>
      </c>
      <c r="L910" t="s">
        <v>1791</v>
      </c>
      <c r="M910" t="str">
        <f>VLOOKUP(L910,Store_Dim!A:E,2,TRUE)</f>
        <v>Mann-Austin</v>
      </c>
      <c r="N910" t="str">
        <f>VLOOKUP(L910,Store_Dim!A:E,3,TRUE)</f>
        <v>East</v>
      </c>
      <c r="O910" t="str">
        <f>VLOOKUP(L910,Store_Dim!A:E,4,TRUE)</f>
        <v>Vasquezborough</v>
      </c>
      <c r="P910" t="str">
        <f>VLOOKUP(L910,Store_Dim!A:E,5,TRUE)</f>
        <v>Online</v>
      </c>
      <c r="Q910" t="s">
        <v>1807</v>
      </c>
      <c r="R910">
        <v>3</v>
      </c>
      <c r="S910" s="7">
        <v>0.12999999999999989</v>
      </c>
      <c r="T910" s="11">
        <f t="shared" si="14"/>
        <v>104.33</v>
      </c>
      <c r="U910" s="11">
        <v>272.30130000000003</v>
      </c>
    </row>
    <row r="911" spans="1:21" x14ac:dyDescent="0.25">
      <c r="A911" t="s">
        <v>2713</v>
      </c>
      <c r="B911" s="9">
        <v>45477</v>
      </c>
      <c r="C911">
        <v>7</v>
      </c>
      <c r="D911">
        <v>2024</v>
      </c>
      <c r="E911" t="s">
        <v>1412</v>
      </c>
      <c r="F911" t="str">
        <f>VLOOKUP(E911,Customer_Dim!A:F,4,TRUE)</f>
        <v>Female</v>
      </c>
      <c r="G911">
        <f>VLOOKUP(E911,Customer_Dim!A:F,3,TRUE)</f>
        <v>45</v>
      </c>
      <c r="H911" t="s">
        <v>1531</v>
      </c>
      <c r="I911" t="str">
        <f>VLOOKUP(H911,Product_Dim!A:C,2,TRUE)</f>
        <v>Portable Power Bank</v>
      </c>
      <c r="J911" t="str">
        <f>VLOOKUP(H911,Product_Dim!A:C,3,TRUE)</f>
        <v>Electronics</v>
      </c>
      <c r="K911" t="str">
        <f>VLOOKUP(H911,Product_Dim!A:D,4,TRUE)</f>
        <v>Mobile</v>
      </c>
      <c r="L911" t="s">
        <v>1772</v>
      </c>
      <c r="M911" t="str">
        <f>VLOOKUP(L911,Store_Dim!A:E,2,TRUE)</f>
        <v>Martinez, Adkins and Johnson</v>
      </c>
      <c r="N911" t="str">
        <f>VLOOKUP(L911,Store_Dim!A:E,3,TRUE)</f>
        <v>North</v>
      </c>
      <c r="O911" t="str">
        <f>VLOOKUP(L911,Store_Dim!A:E,4,TRUE)</f>
        <v>Danielmouth</v>
      </c>
      <c r="P911" t="str">
        <f>VLOOKUP(L911,Store_Dim!A:E,5,TRUE)</f>
        <v>Flagship</v>
      </c>
      <c r="Q911" t="s">
        <v>1802</v>
      </c>
      <c r="R911">
        <v>1</v>
      </c>
      <c r="S911" s="7">
        <v>3.9999999999999925E-2</v>
      </c>
      <c r="T911" s="11">
        <f t="shared" si="14"/>
        <v>221.7</v>
      </c>
      <c r="U911" s="11">
        <v>212.83199999999999</v>
      </c>
    </row>
    <row r="912" spans="1:21" hidden="1" x14ac:dyDescent="0.25">
      <c r="A912" t="s">
        <v>2714</v>
      </c>
      <c r="B912" s="9">
        <v>45796</v>
      </c>
      <c r="C912">
        <v>5</v>
      </c>
      <c r="D912">
        <v>2025</v>
      </c>
      <c r="E912" t="s">
        <v>678</v>
      </c>
      <c r="F912" t="str">
        <f>VLOOKUP(E912,Customer_Dim!A:F,4,TRUE)</f>
        <v>Female</v>
      </c>
      <c r="G912">
        <f>VLOOKUP(E912,Customer_Dim!A:F,3,TRUE)</f>
        <v>20</v>
      </c>
      <c r="H912" t="s">
        <v>1660</v>
      </c>
      <c r="I912" t="str">
        <f>VLOOKUP(H912,Product_Dim!A:C,2,TRUE)</f>
        <v>Smart LED Light Strip</v>
      </c>
      <c r="J912" t="str">
        <f>VLOOKUP(H912,Product_Dim!A:C,3,TRUE)</f>
        <v>Electronics</v>
      </c>
      <c r="K912" t="str">
        <f>VLOOKUP(H912,Product_Dim!A:D,4,TRUE)</f>
        <v>Accessories</v>
      </c>
      <c r="L912" t="s">
        <v>1751</v>
      </c>
      <c r="M912" t="str">
        <f>VLOOKUP(L912,Store_Dim!A:E,2,TRUE)</f>
        <v>Mann-Austin</v>
      </c>
      <c r="N912" t="str">
        <f>VLOOKUP(L912,Store_Dim!A:E,3,TRUE)</f>
        <v>East</v>
      </c>
      <c r="O912" t="str">
        <f>VLOOKUP(L912,Store_Dim!A:E,4,TRUE)</f>
        <v>Vasquezborough</v>
      </c>
      <c r="P912" t="str">
        <f>VLOOKUP(L912,Store_Dim!A:E,5,TRUE)</f>
        <v>Online</v>
      </c>
      <c r="Q912" t="s">
        <v>1807</v>
      </c>
      <c r="R912">
        <v>2</v>
      </c>
      <c r="S912" s="7">
        <v>0.14000000000000001</v>
      </c>
      <c r="T912" s="11">
        <f t="shared" si="14"/>
        <v>491.26</v>
      </c>
      <c r="U912" s="11">
        <v>844.96719999999993</v>
      </c>
    </row>
    <row r="913" spans="1:21" x14ac:dyDescent="0.25">
      <c r="A913" t="s">
        <v>2715</v>
      </c>
      <c r="B913" s="9">
        <v>45630</v>
      </c>
      <c r="C913">
        <v>12</v>
      </c>
      <c r="D913">
        <v>2024</v>
      </c>
      <c r="E913" t="s">
        <v>589</v>
      </c>
      <c r="F913" t="str">
        <f>VLOOKUP(E913,Customer_Dim!A:F,4,TRUE)</f>
        <v>Male</v>
      </c>
      <c r="G913">
        <f>VLOOKUP(E913,Customer_Dim!A:F,3,TRUE)</f>
        <v>60</v>
      </c>
      <c r="H913" t="s">
        <v>1600</v>
      </c>
      <c r="I913" t="str">
        <f>VLOOKUP(H913,Product_Dim!A:C,2,TRUE)</f>
        <v>Men's Casual Sneakers</v>
      </c>
      <c r="J913" t="str">
        <f>VLOOKUP(H913,Product_Dim!A:C,3,TRUE)</f>
        <v>Clothing</v>
      </c>
      <c r="K913" t="str">
        <f>VLOOKUP(H913,Product_Dim!A:D,4,TRUE)</f>
        <v>Footwear</v>
      </c>
      <c r="L913" t="s">
        <v>1760</v>
      </c>
      <c r="M913" t="str">
        <f>VLOOKUP(L913,Store_Dim!A:E,2,TRUE)</f>
        <v>Mann-Austin</v>
      </c>
      <c r="N913" t="str">
        <f>VLOOKUP(L913,Store_Dim!A:E,3,TRUE)</f>
        <v>East</v>
      </c>
      <c r="O913" t="str">
        <f>VLOOKUP(L913,Store_Dim!A:E,4,TRUE)</f>
        <v>Vasquezborough</v>
      </c>
      <c r="P913" t="str">
        <f>VLOOKUP(L913,Store_Dim!A:E,5,TRUE)</f>
        <v>Online</v>
      </c>
      <c r="Q913" t="s">
        <v>1802</v>
      </c>
      <c r="R913">
        <v>4</v>
      </c>
      <c r="S913" s="7">
        <v>0.15000000000000002</v>
      </c>
      <c r="T913" s="11">
        <f t="shared" si="14"/>
        <v>923.14</v>
      </c>
      <c r="U913" s="11">
        <v>3138.6759999999999</v>
      </c>
    </row>
    <row r="914" spans="1:21" x14ac:dyDescent="0.25">
      <c r="A914" t="s">
        <v>2716</v>
      </c>
      <c r="B914" s="9">
        <v>45625</v>
      </c>
      <c r="C914">
        <v>11</v>
      </c>
      <c r="D914">
        <v>2024</v>
      </c>
      <c r="E914" t="s">
        <v>625</v>
      </c>
      <c r="F914" t="str">
        <f>VLOOKUP(E914,Customer_Dim!A:F,4,TRUE)</f>
        <v>Male</v>
      </c>
      <c r="G914">
        <f>VLOOKUP(E914,Customer_Dim!A:F,3,TRUE)</f>
        <v>38</v>
      </c>
      <c r="H914" t="s">
        <v>1654</v>
      </c>
      <c r="I914" t="str">
        <f>VLOOKUP(H914,Product_Dim!A:C,2,TRUE)</f>
        <v>Matte Lipstick Set</v>
      </c>
      <c r="J914" t="str">
        <f>VLOOKUP(H914,Product_Dim!A:C,3,TRUE)</f>
        <v>Beauty</v>
      </c>
      <c r="K914" t="str">
        <f>VLOOKUP(H914,Product_Dim!A:D,4,TRUE)</f>
        <v>Makeup</v>
      </c>
      <c r="L914" t="s">
        <v>1757</v>
      </c>
      <c r="M914" t="str">
        <f>VLOOKUP(L914,Store_Dim!A:E,2,TRUE)</f>
        <v>Mann-Austin</v>
      </c>
      <c r="N914" t="str">
        <f>VLOOKUP(L914,Store_Dim!A:E,3,TRUE)</f>
        <v>East</v>
      </c>
      <c r="O914" t="str">
        <f>VLOOKUP(L914,Store_Dim!A:E,4,TRUE)</f>
        <v>Vasquezborough</v>
      </c>
      <c r="P914" t="str">
        <f>VLOOKUP(L914,Store_Dim!A:E,5,TRUE)</f>
        <v>Online</v>
      </c>
      <c r="Q914" t="s">
        <v>1802</v>
      </c>
      <c r="R914">
        <v>2</v>
      </c>
      <c r="S914" s="7">
        <v>8.0000000000000071E-2</v>
      </c>
      <c r="T914" s="11">
        <f t="shared" si="14"/>
        <v>747.65</v>
      </c>
      <c r="U914" s="11">
        <v>1375.6759999999999</v>
      </c>
    </row>
    <row r="915" spans="1:21" hidden="1" x14ac:dyDescent="0.25">
      <c r="A915" t="s">
        <v>2717</v>
      </c>
      <c r="B915" s="9">
        <v>45773</v>
      </c>
      <c r="C915">
        <v>4</v>
      </c>
      <c r="D915">
        <v>2025</v>
      </c>
      <c r="E915" t="s">
        <v>376</v>
      </c>
      <c r="F915" t="str">
        <f>VLOOKUP(E915,Customer_Dim!A:F,4,TRUE)</f>
        <v>Male</v>
      </c>
      <c r="G915">
        <f>VLOOKUP(E915,Customer_Dim!A:F,3,TRUE)</f>
        <v>27</v>
      </c>
      <c r="H915" t="s">
        <v>1610</v>
      </c>
      <c r="I915" t="str">
        <f>VLOOKUP(H915,Product_Dim!A:C,2,TRUE)</f>
        <v>Smart Home WiFi Camera</v>
      </c>
      <c r="J915" t="str">
        <f>VLOOKUP(H915,Product_Dim!A:C,3,TRUE)</f>
        <v>Electronics</v>
      </c>
      <c r="K915" t="str">
        <f>VLOOKUP(H915,Product_Dim!A:D,4,TRUE)</f>
        <v>Accessories</v>
      </c>
      <c r="L915" t="s">
        <v>1757</v>
      </c>
      <c r="M915" t="str">
        <f>VLOOKUP(L915,Store_Dim!A:E,2,TRUE)</f>
        <v>Mann-Austin</v>
      </c>
      <c r="N915" t="str">
        <f>VLOOKUP(L915,Store_Dim!A:E,3,TRUE)</f>
        <v>East</v>
      </c>
      <c r="O915" t="str">
        <f>VLOOKUP(L915,Store_Dim!A:E,4,TRUE)</f>
        <v>Vasquezborough</v>
      </c>
      <c r="P915" t="str">
        <f>VLOOKUP(L915,Store_Dim!A:E,5,TRUE)</f>
        <v>Online</v>
      </c>
      <c r="Q915" t="s">
        <v>1807</v>
      </c>
      <c r="R915">
        <v>3</v>
      </c>
      <c r="S915" s="7">
        <v>0.13</v>
      </c>
      <c r="T915" s="11">
        <f t="shared" si="14"/>
        <v>94.55</v>
      </c>
      <c r="U915" s="11">
        <v>246.77549999999997</v>
      </c>
    </row>
    <row r="916" spans="1:21" x14ac:dyDescent="0.25">
      <c r="A916" t="s">
        <v>2718</v>
      </c>
      <c r="B916" s="9">
        <v>45308</v>
      </c>
      <c r="C916">
        <v>1</v>
      </c>
      <c r="D916">
        <v>2024</v>
      </c>
      <c r="E916" t="s">
        <v>149</v>
      </c>
      <c r="F916" t="str">
        <f>VLOOKUP(E916,Customer_Dim!A:F,4,TRUE)</f>
        <v>Female</v>
      </c>
      <c r="G916">
        <f>VLOOKUP(E916,Customer_Dim!A:F,3,TRUE)</f>
        <v>55</v>
      </c>
      <c r="H916" t="s">
        <v>1556</v>
      </c>
      <c r="I916" t="str">
        <f>VLOOKUP(H916,Product_Dim!A:C,2,TRUE)</f>
        <v>4K Home Projector</v>
      </c>
      <c r="J916" t="str">
        <f>VLOOKUP(H916,Product_Dim!A:C,3,TRUE)</f>
        <v>Electronics</v>
      </c>
      <c r="K916" t="str">
        <f>VLOOKUP(H916,Product_Dim!A:D,4,TRUE)</f>
        <v>Appliances</v>
      </c>
      <c r="L916" t="s">
        <v>1791</v>
      </c>
      <c r="M916" t="str">
        <f>VLOOKUP(L916,Store_Dim!A:E,2,TRUE)</f>
        <v>Mann-Austin</v>
      </c>
      <c r="N916" t="str">
        <f>VLOOKUP(L916,Store_Dim!A:E,3,TRUE)</f>
        <v>East</v>
      </c>
      <c r="O916" t="str">
        <f>VLOOKUP(L916,Store_Dim!A:E,4,TRUE)</f>
        <v>Vasquezborough</v>
      </c>
      <c r="P916" t="str">
        <f>VLOOKUP(L916,Store_Dim!A:E,5,TRUE)</f>
        <v>Online</v>
      </c>
      <c r="Q916" t="s">
        <v>1802</v>
      </c>
      <c r="R916">
        <v>3</v>
      </c>
      <c r="S916" s="7">
        <v>6.0000000000000053E-2</v>
      </c>
      <c r="T916" s="11">
        <f t="shared" si="14"/>
        <v>620.12</v>
      </c>
      <c r="U916" s="11">
        <v>1748.7384</v>
      </c>
    </row>
    <row r="917" spans="1:21" hidden="1" x14ac:dyDescent="0.25">
      <c r="A917" t="s">
        <v>2719</v>
      </c>
      <c r="B917" s="9">
        <v>45869</v>
      </c>
      <c r="C917">
        <v>7</v>
      </c>
      <c r="D917">
        <v>2025</v>
      </c>
      <c r="E917" t="s">
        <v>1475</v>
      </c>
      <c r="F917" t="str">
        <f>VLOOKUP(E917,Customer_Dim!A:F,4,TRUE)</f>
        <v>Female</v>
      </c>
      <c r="G917">
        <f>VLOOKUP(E917,Customer_Dim!A:F,3,TRUE)</f>
        <v>22</v>
      </c>
      <c r="H917" t="s">
        <v>1664</v>
      </c>
      <c r="I917" t="str">
        <f>VLOOKUP(H917,Product_Dim!A:C,2,TRUE)</f>
        <v>Men's Sports Shorts</v>
      </c>
      <c r="J917" t="str">
        <f>VLOOKUP(H917,Product_Dim!A:C,3,TRUE)</f>
        <v>Clothing</v>
      </c>
      <c r="K917" t="str">
        <f>VLOOKUP(H917,Product_Dim!A:D,4,TRUE)</f>
        <v>Bottoms</v>
      </c>
      <c r="L917" t="s">
        <v>1754</v>
      </c>
      <c r="M917" t="str">
        <f>VLOOKUP(L917,Store_Dim!A:E,2,TRUE)</f>
        <v>Mann-Austin</v>
      </c>
      <c r="N917" t="str">
        <f>VLOOKUP(L917,Store_Dim!A:E,3,TRUE)</f>
        <v>East</v>
      </c>
      <c r="O917" t="str">
        <f>VLOOKUP(L917,Store_Dim!A:E,4,TRUE)</f>
        <v>Vasquezborough</v>
      </c>
      <c r="P917" t="str">
        <f>VLOOKUP(L917,Store_Dim!A:E,5,TRUE)</f>
        <v>Online</v>
      </c>
      <c r="Q917" t="s">
        <v>1807</v>
      </c>
      <c r="R917">
        <v>2</v>
      </c>
      <c r="S917" s="7">
        <v>0.12</v>
      </c>
      <c r="T917" s="11">
        <f t="shared" si="14"/>
        <v>354.09</v>
      </c>
      <c r="U917" s="11">
        <v>623.19839999999999</v>
      </c>
    </row>
    <row r="918" spans="1:21" x14ac:dyDescent="0.25">
      <c r="A918" t="s">
        <v>2720</v>
      </c>
      <c r="B918" s="9">
        <v>45621</v>
      </c>
      <c r="C918">
        <v>11</v>
      </c>
      <c r="D918">
        <v>2024</v>
      </c>
      <c r="E918" t="s">
        <v>439</v>
      </c>
      <c r="F918" t="str">
        <f>VLOOKUP(E918,Customer_Dim!A:F,4,TRUE)</f>
        <v>Male</v>
      </c>
      <c r="G918">
        <f>VLOOKUP(E918,Customer_Dim!A:F,3,TRUE)</f>
        <v>29</v>
      </c>
      <c r="H918" t="s">
        <v>1632</v>
      </c>
      <c r="I918" t="str">
        <f>VLOOKUP(H918,Product_Dim!A:C,2,TRUE)</f>
        <v>Men's Track Pants</v>
      </c>
      <c r="J918" t="str">
        <f>VLOOKUP(H918,Product_Dim!A:C,3,TRUE)</f>
        <v>Clothing</v>
      </c>
      <c r="K918" t="str">
        <f>VLOOKUP(H918,Product_Dim!A:D,4,TRUE)</f>
        <v>Bottoms</v>
      </c>
      <c r="L918" t="s">
        <v>1751</v>
      </c>
      <c r="M918" t="str">
        <f>VLOOKUP(L918,Store_Dim!A:E,2,TRUE)</f>
        <v>Mann-Austin</v>
      </c>
      <c r="N918" t="str">
        <f>VLOOKUP(L918,Store_Dim!A:E,3,TRUE)</f>
        <v>East</v>
      </c>
      <c r="O918" t="str">
        <f>VLOOKUP(L918,Store_Dim!A:E,4,TRUE)</f>
        <v>Vasquezborough</v>
      </c>
      <c r="P918" t="str">
        <f>VLOOKUP(L918,Store_Dim!A:E,5,TRUE)</f>
        <v>Online</v>
      </c>
      <c r="Q918" t="s">
        <v>1807</v>
      </c>
      <c r="R918">
        <v>3</v>
      </c>
      <c r="S918" s="7">
        <v>0.21999999999999997</v>
      </c>
      <c r="T918" s="11">
        <f t="shared" si="14"/>
        <v>214.94000000000005</v>
      </c>
      <c r="U918" s="11">
        <v>502.95960000000008</v>
      </c>
    </row>
    <row r="919" spans="1:21" x14ac:dyDescent="0.25">
      <c r="A919" t="s">
        <v>2721</v>
      </c>
      <c r="B919" s="9">
        <v>45428</v>
      </c>
      <c r="C919">
        <v>5</v>
      </c>
      <c r="D919">
        <v>2024</v>
      </c>
      <c r="E919" t="s">
        <v>642</v>
      </c>
      <c r="F919" t="str">
        <f>VLOOKUP(E919,Customer_Dim!A:F,4,TRUE)</f>
        <v>Male</v>
      </c>
      <c r="G919">
        <f>VLOOKUP(E919,Customer_Dim!A:F,3,TRUE)</f>
        <v>46</v>
      </c>
      <c r="H919" t="s">
        <v>1543</v>
      </c>
      <c r="I919" t="str">
        <f>VLOOKUP(H919,Product_Dim!A:C,2,TRUE)</f>
        <v>Face Foundation Kit</v>
      </c>
      <c r="J919" t="str">
        <f>VLOOKUP(H919,Product_Dim!A:C,3,TRUE)</f>
        <v>Beauty</v>
      </c>
      <c r="K919" t="str">
        <f>VLOOKUP(H919,Product_Dim!A:D,4,TRUE)</f>
        <v>Makeup</v>
      </c>
      <c r="L919" t="s">
        <v>1772</v>
      </c>
      <c r="M919" t="str">
        <f>VLOOKUP(L919,Store_Dim!A:E,2,TRUE)</f>
        <v>Martinez, Adkins and Johnson</v>
      </c>
      <c r="N919" t="str">
        <f>VLOOKUP(L919,Store_Dim!A:E,3,TRUE)</f>
        <v>North</v>
      </c>
      <c r="O919" t="str">
        <f>VLOOKUP(L919,Store_Dim!A:E,4,TRUE)</f>
        <v>Danielmouth</v>
      </c>
      <c r="P919" t="str">
        <f>VLOOKUP(L919,Store_Dim!A:E,5,TRUE)</f>
        <v>Flagship</v>
      </c>
      <c r="Q919" t="s">
        <v>1802</v>
      </c>
      <c r="R919">
        <v>2</v>
      </c>
      <c r="S919" s="7">
        <v>0.16000000000000003</v>
      </c>
      <c r="T919" s="11">
        <f t="shared" si="14"/>
        <v>309.77999999999997</v>
      </c>
      <c r="U919" s="11">
        <v>520.43039999999996</v>
      </c>
    </row>
    <row r="920" spans="1:21" hidden="1" x14ac:dyDescent="0.25">
      <c r="A920" t="s">
        <v>2722</v>
      </c>
      <c r="B920" s="9">
        <v>45807</v>
      </c>
      <c r="C920">
        <v>5</v>
      </c>
      <c r="D920">
        <v>2025</v>
      </c>
      <c r="E920" t="s">
        <v>249</v>
      </c>
      <c r="F920" t="str">
        <f>VLOOKUP(E920,Customer_Dim!A:F,4,TRUE)</f>
        <v>Female</v>
      </c>
      <c r="G920">
        <f>VLOOKUP(E920,Customer_Dim!A:F,3,TRUE)</f>
        <v>24</v>
      </c>
      <c r="H920" t="s">
        <v>1552</v>
      </c>
      <c r="I920" t="str">
        <f>VLOOKUP(H920,Product_Dim!A:C,2,TRUE)</f>
        <v>Men's Graphic T-Shirt</v>
      </c>
      <c r="J920" t="str">
        <f>VLOOKUP(H920,Product_Dim!A:C,3,TRUE)</f>
        <v>Clothing</v>
      </c>
      <c r="K920" t="str">
        <f>VLOOKUP(H920,Product_Dim!A:D,4,TRUE)</f>
        <v>Tops</v>
      </c>
      <c r="L920" t="s">
        <v>1744</v>
      </c>
      <c r="M920" t="str">
        <f>VLOOKUP(L920,Store_Dim!A:E,2,TRUE)</f>
        <v>Mann-Austin</v>
      </c>
      <c r="N920" t="str">
        <f>VLOOKUP(L920,Store_Dim!A:E,3,TRUE)</f>
        <v>East</v>
      </c>
      <c r="O920" t="str">
        <f>VLOOKUP(L920,Store_Dim!A:E,4,TRUE)</f>
        <v>Vasquezborough</v>
      </c>
      <c r="P920" t="str">
        <f>VLOOKUP(L920,Store_Dim!A:E,5,TRUE)</f>
        <v>Online</v>
      </c>
      <c r="Q920" t="s">
        <v>1804</v>
      </c>
      <c r="R920">
        <v>2</v>
      </c>
      <c r="S920" s="7">
        <v>0.14000000000000001</v>
      </c>
      <c r="T920" s="11">
        <f t="shared" si="14"/>
        <v>183.85</v>
      </c>
      <c r="U920" s="11">
        <v>316.22199999999998</v>
      </c>
    </row>
    <row r="921" spans="1:21" hidden="1" x14ac:dyDescent="0.25">
      <c r="A921" t="s">
        <v>2723</v>
      </c>
      <c r="B921" s="9">
        <v>45238</v>
      </c>
      <c r="C921">
        <v>11</v>
      </c>
      <c r="D921">
        <v>2023</v>
      </c>
      <c r="E921" t="s">
        <v>1255</v>
      </c>
      <c r="F921" t="str">
        <f>VLOOKUP(E921,Customer_Dim!A:F,4,TRUE)</f>
        <v>Male</v>
      </c>
      <c r="G921">
        <f>VLOOKUP(E921,Customer_Dim!A:F,3,TRUE)</f>
        <v>55</v>
      </c>
      <c r="H921" t="s">
        <v>1666</v>
      </c>
      <c r="I921" t="str">
        <f>VLOOKUP(H921,Product_Dim!A:C,2,TRUE)</f>
        <v>Kitchen Storage Rack</v>
      </c>
      <c r="J921" t="str">
        <f>VLOOKUP(H921,Product_Dim!A:C,3,TRUE)</f>
        <v>Home</v>
      </c>
      <c r="K921" t="str">
        <f>VLOOKUP(H921,Product_Dim!A:D,4,TRUE)</f>
        <v>Storage</v>
      </c>
      <c r="L921" t="s">
        <v>1730</v>
      </c>
      <c r="M921" t="str">
        <f>VLOOKUP(L921,Store_Dim!A:E,2,TRUE)</f>
        <v>Rivera-Warner</v>
      </c>
      <c r="N921" t="str">
        <f>VLOOKUP(L921,Store_Dim!A:E,3,TRUE)</f>
        <v>East</v>
      </c>
      <c r="O921" t="str">
        <f>VLOOKUP(L921,Store_Dim!A:E,4,TRUE)</f>
        <v>Washingtonfurt</v>
      </c>
      <c r="P921" t="str">
        <f>VLOOKUP(L921,Store_Dim!A:E,5,TRUE)</f>
        <v>Flagship</v>
      </c>
      <c r="Q921" t="s">
        <v>1802</v>
      </c>
      <c r="R921">
        <v>1</v>
      </c>
      <c r="S921" s="7">
        <v>9.9999999999998979E-3</v>
      </c>
      <c r="T921" s="11">
        <f t="shared" si="14"/>
        <v>550.05999999999995</v>
      </c>
      <c r="U921" s="11">
        <v>544.55939999999998</v>
      </c>
    </row>
    <row r="922" spans="1:21" hidden="1" x14ac:dyDescent="0.25">
      <c r="A922" t="s">
        <v>2724</v>
      </c>
      <c r="B922" s="9">
        <v>45253</v>
      </c>
      <c r="C922">
        <v>11</v>
      </c>
      <c r="D922">
        <v>2023</v>
      </c>
      <c r="E922" t="s">
        <v>118</v>
      </c>
      <c r="F922" t="str">
        <f>VLOOKUP(E922,Customer_Dim!A:F,4,TRUE)</f>
        <v>Female</v>
      </c>
      <c r="G922">
        <f>VLOOKUP(E922,Customer_Dim!A:F,3,TRUE)</f>
        <v>54</v>
      </c>
      <c r="H922" t="s">
        <v>1684</v>
      </c>
      <c r="I922" t="str">
        <f>VLOOKUP(H922,Product_Dim!A:C,2,TRUE)</f>
        <v>Decorative Lamp Shade</v>
      </c>
      <c r="J922" t="str">
        <f>VLOOKUP(H922,Product_Dim!A:C,3,TRUE)</f>
        <v>Home</v>
      </c>
      <c r="K922" t="str">
        <f>VLOOKUP(H922,Product_Dim!A:D,4,TRUE)</f>
        <v>Lighting</v>
      </c>
      <c r="L922" t="s">
        <v>1747</v>
      </c>
      <c r="M922" t="str">
        <f>VLOOKUP(L922,Store_Dim!A:E,2,TRUE)</f>
        <v>Mann-Austin</v>
      </c>
      <c r="N922" t="str">
        <f>VLOOKUP(L922,Store_Dim!A:E,3,TRUE)</f>
        <v>East</v>
      </c>
      <c r="O922" t="str">
        <f>VLOOKUP(L922,Store_Dim!A:E,4,TRUE)</f>
        <v>Vasquezborough</v>
      </c>
      <c r="P922" t="str">
        <f>VLOOKUP(L922,Store_Dim!A:E,5,TRUE)</f>
        <v>Online</v>
      </c>
      <c r="Q922" t="s">
        <v>1807</v>
      </c>
      <c r="R922">
        <v>2</v>
      </c>
      <c r="S922" s="7">
        <v>0.13</v>
      </c>
      <c r="T922" s="11">
        <f t="shared" si="14"/>
        <v>32.19</v>
      </c>
      <c r="U922" s="11">
        <v>56.010599999999997</v>
      </c>
    </row>
    <row r="923" spans="1:21" x14ac:dyDescent="0.25">
      <c r="A923" t="s">
        <v>2725</v>
      </c>
      <c r="B923" s="9">
        <v>45460</v>
      </c>
      <c r="C923">
        <v>6</v>
      </c>
      <c r="D923">
        <v>2024</v>
      </c>
      <c r="E923" t="s">
        <v>462</v>
      </c>
      <c r="F923" t="str">
        <f>VLOOKUP(E923,Customer_Dim!A:F,4,TRUE)</f>
        <v>Male</v>
      </c>
      <c r="G923">
        <f>VLOOKUP(E923,Customer_Dim!A:F,3,TRUE)</f>
        <v>43</v>
      </c>
      <c r="H923" t="s">
        <v>1592</v>
      </c>
      <c r="I923" t="str">
        <f>VLOOKUP(H923,Product_Dim!A:C,2,TRUE)</f>
        <v>Modern Wall Clock</v>
      </c>
      <c r="J923" t="str">
        <f>VLOOKUP(H923,Product_Dim!A:C,3,TRUE)</f>
        <v>Home</v>
      </c>
      <c r="K923" t="str">
        <f>VLOOKUP(H923,Product_Dim!A:D,4,TRUE)</f>
        <v>Decor</v>
      </c>
      <c r="L923" t="s">
        <v>1791</v>
      </c>
      <c r="M923" t="str">
        <f>VLOOKUP(L923,Store_Dim!A:E,2,TRUE)</f>
        <v>Mann-Austin</v>
      </c>
      <c r="N923" t="str">
        <f>VLOOKUP(L923,Store_Dim!A:E,3,TRUE)</f>
        <v>East</v>
      </c>
      <c r="O923" t="str">
        <f>VLOOKUP(L923,Store_Dim!A:E,4,TRUE)</f>
        <v>Vasquezborough</v>
      </c>
      <c r="P923" t="str">
        <f>VLOOKUP(L923,Store_Dim!A:E,5,TRUE)</f>
        <v>Online</v>
      </c>
      <c r="Q923" t="s">
        <v>1802</v>
      </c>
      <c r="R923">
        <v>2</v>
      </c>
      <c r="S923" s="7">
        <v>7.999999999999996E-2</v>
      </c>
      <c r="T923" s="11">
        <f t="shared" si="14"/>
        <v>892.06</v>
      </c>
      <c r="U923" s="11">
        <v>1641.3904</v>
      </c>
    </row>
    <row r="924" spans="1:21" x14ac:dyDescent="0.25">
      <c r="A924" t="s">
        <v>2726</v>
      </c>
      <c r="B924" s="9">
        <v>45628</v>
      </c>
      <c r="C924">
        <v>12</v>
      </c>
      <c r="D924">
        <v>2024</v>
      </c>
      <c r="E924" t="s">
        <v>1436</v>
      </c>
      <c r="F924" t="str">
        <f>VLOOKUP(E924,Customer_Dim!A:F,4,TRUE)</f>
        <v>Male</v>
      </c>
      <c r="G924">
        <f>VLOOKUP(E924,Customer_Dim!A:F,3,TRUE)</f>
        <v>42</v>
      </c>
      <c r="H924" t="s">
        <v>1642</v>
      </c>
      <c r="I924" t="str">
        <f>VLOOKUP(H924,Product_Dim!A:C,2,TRUE)</f>
        <v>Womens Cotton Scarf</v>
      </c>
      <c r="J924" t="str">
        <f>VLOOKUP(H924,Product_Dim!A:C,3,TRUE)</f>
        <v>Clothing</v>
      </c>
      <c r="K924" t="str">
        <f>VLOOKUP(H924,Product_Dim!A:D,4,TRUE)</f>
        <v>Accessories</v>
      </c>
      <c r="L924" t="s">
        <v>1754</v>
      </c>
      <c r="M924" t="str">
        <f>VLOOKUP(L924,Store_Dim!A:E,2,TRUE)</f>
        <v>Mann-Austin</v>
      </c>
      <c r="N924" t="str">
        <f>VLOOKUP(L924,Store_Dim!A:E,3,TRUE)</f>
        <v>East</v>
      </c>
      <c r="O924" t="str">
        <f>VLOOKUP(L924,Store_Dim!A:E,4,TRUE)</f>
        <v>Vasquezborough</v>
      </c>
      <c r="P924" t="str">
        <f>VLOOKUP(L924,Store_Dim!A:E,5,TRUE)</f>
        <v>Online</v>
      </c>
      <c r="Q924" t="s">
        <v>1807</v>
      </c>
      <c r="R924">
        <v>1</v>
      </c>
      <c r="S924" s="7">
        <v>0.16000000000000003</v>
      </c>
      <c r="T924" s="11">
        <f t="shared" si="14"/>
        <v>127.47</v>
      </c>
      <c r="U924" s="11">
        <v>107.0748</v>
      </c>
    </row>
    <row r="925" spans="1:21" hidden="1" x14ac:dyDescent="0.25">
      <c r="A925" t="s">
        <v>2727</v>
      </c>
      <c r="B925" s="9">
        <v>45778</v>
      </c>
      <c r="C925">
        <v>5</v>
      </c>
      <c r="D925">
        <v>2025</v>
      </c>
      <c r="E925" t="s">
        <v>1195</v>
      </c>
      <c r="F925" t="str">
        <f>VLOOKUP(E925,Customer_Dim!A:F,4,TRUE)</f>
        <v>Male</v>
      </c>
      <c r="G925">
        <f>VLOOKUP(E925,Customer_Dim!A:F,3,TRUE)</f>
        <v>53</v>
      </c>
      <c r="H925" t="s">
        <v>1680</v>
      </c>
      <c r="I925" t="str">
        <f>VLOOKUP(H925,Product_Dim!A:C,2,TRUE)</f>
        <v>WiFi Mesh Router</v>
      </c>
      <c r="J925" t="str">
        <f>VLOOKUP(H925,Product_Dim!A:C,3,TRUE)</f>
        <v>Electronics</v>
      </c>
      <c r="K925" t="str">
        <f>VLOOKUP(H925,Product_Dim!A:D,4,TRUE)</f>
        <v>Appliances</v>
      </c>
      <c r="L925" t="s">
        <v>1777</v>
      </c>
      <c r="M925" t="str">
        <f>VLOOKUP(L925,Store_Dim!A:E,2,TRUE)</f>
        <v>Mcdonald Inc</v>
      </c>
      <c r="N925" t="str">
        <f>VLOOKUP(L925,Store_Dim!A:E,3,TRUE)</f>
        <v>South</v>
      </c>
      <c r="O925" t="str">
        <f>VLOOKUP(L925,Store_Dim!A:E,4,TRUE)</f>
        <v>Christopherland</v>
      </c>
      <c r="P925" t="str">
        <f>VLOOKUP(L925,Store_Dim!A:E,5,TRUE)</f>
        <v>Outlet</v>
      </c>
      <c r="Q925" t="s">
        <v>1802</v>
      </c>
      <c r="R925">
        <v>3</v>
      </c>
      <c r="S925" s="7">
        <v>0.17999999999999994</v>
      </c>
      <c r="T925" s="11">
        <f t="shared" si="14"/>
        <v>212.87</v>
      </c>
      <c r="U925" s="11">
        <v>523.66020000000003</v>
      </c>
    </row>
    <row r="926" spans="1:21" x14ac:dyDescent="0.25">
      <c r="A926" t="s">
        <v>2728</v>
      </c>
      <c r="B926" s="9">
        <v>45471</v>
      </c>
      <c r="C926">
        <v>6</v>
      </c>
      <c r="D926">
        <v>2024</v>
      </c>
      <c r="E926" t="s">
        <v>589</v>
      </c>
      <c r="F926" t="str">
        <f>VLOOKUP(E926,Customer_Dim!A:F,4,TRUE)</f>
        <v>Male</v>
      </c>
      <c r="G926">
        <f>VLOOKUP(E926,Customer_Dim!A:F,3,TRUE)</f>
        <v>60</v>
      </c>
      <c r="H926" t="s">
        <v>1688</v>
      </c>
      <c r="I926" t="str">
        <f>VLOOKUP(H926,Product_Dim!A:C,2,TRUE)</f>
        <v>Badminton Racket Set</v>
      </c>
      <c r="J926" t="str">
        <f>VLOOKUP(H926,Product_Dim!A:C,3,TRUE)</f>
        <v>Sports</v>
      </c>
      <c r="K926" t="str">
        <f>VLOOKUP(H926,Product_Dim!A:D,4,TRUE)</f>
        <v>Equipment</v>
      </c>
      <c r="L926" t="s">
        <v>1757</v>
      </c>
      <c r="M926" t="str">
        <f>VLOOKUP(L926,Store_Dim!A:E,2,TRUE)</f>
        <v>Mann-Austin</v>
      </c>
      <c r="N926" t="str">
        <f>VLOOKUP(L926,Store_Dim!A:E,3,TRUE)</f>
        <v>East</v>
      </c>
      <c r="O926" t="str">
        <f>VLOOKUP(L926,Store_Dim!A:E,4,TRUE)</f>
        <v>Vasquezborough</v>
      </c>
      <c r="P926" t="str">
        <f>VLOOKUP(L926,Store_Dim!A:E,5,TRUE)</f>
        <v>Online</v>
      </c>
      <c r="Q926" t="s">
        <v>1807</v>
      </c>
      <c r="R926">
        <v>1</v>
      </c>
      <c r="S926" s="7">
        <v>0.30000000000000004</v>
      </c>
      <c r="T926" s="11">
        <f t="shared" si="14"/>
        <v>26.37</v>
      </c>
      <c r="U926" s="11">
        <v>18.459</v>
      </c>
    </row>
    <row r="927" spans="1:21" hidden="1" x14ac:dyDescent="0.25">
      <c r="A927" t="s">
        <v>2729</v>
      </c>
      <c r="B927" s="9">
        <v>45770</v>
      </c>
      <c r="C927">
        <v>4</v>
      </c>
      <c r="D927">
        <v>2025</v>
      </c>
      <c r="E927" t="s">
        <v>1418</v>
      </c>
      <c r="F927" t="str">
        <f>VLOOKUP(E927,Customer_Dim!A:F,4,TRUE)</f>
        <v>Male</v>
      </c>
      <c r="G927">
        <f>VLOOKUP(E927,Customer_Dim!A:F,3,TRUE)</f>
        <v>18</v>
      </c>
      <c r="H927" t="s">
        <v>1594</v>
      </c>
      <c r="I927" t="str">
        <f>VLOOKUP(H927,Product_Dim!A:C,2,TRUE)</f>
        <v>Gaming Mechanical Keyboard</v>
      </c>
      <c r="J927" t="str">
        <f>VLOOKUP(H927,Product_Dim!A:C,3,TRUE)</f>
        <v>Electronics</v>
      </c>
      <c r="K927" t="str">
        <f>VLOOKUP(H927,Product_Dim!A:D,4,TRUE)</f>
        <v>Computer</v>
      </c>
      <c r="L927" t="s">
        <v>1788</v>
      </c>
      <c r="M927" t="str">
        <f>VLOOKUP(L927,Store_Dim!A:E,2,TRUE)</f>
        <v>Guerrero-Schmitt</v>
      </c>
      <c r="N927" t="str">
        <f>VLOOKUP(L927,Store_Dim!A:E,3,TRUE)</f>
        <v>East</v>
      </c>
      <c r="O927" t="str">
        <f>VLOOKUP(L927,Store_Dim!A:E,4,TRUE)</f>
        <v>East Stevechester</v>
      </c>
      <c r="P927" t="str">
        <f>VLOOKUP(L927,Store_Dim!A:E,5,TRUE)</f>
        <v>Flagship</v>
      </c>
      <c r="Q927" t="s">
        <v>1802</v>
      </c>
      <c r="R927">
        <v>4</v>
      </c>
      <c r="S927" s="7">
        <v>0.16000000000000003</v>
      </c>
      <c r="T927" s="11">
        <f t="shared" si="14"/>
        <v>953.98</v>
      </c>
      <c r="U927" s="11">
        <v>3205.3728000000001</v>
      </c>
    </row>
    <row r="928" spans="1:21" x14ac:dyDescent="0.25">
      <c r="A928" t="s">
        <v>2730</v>
      </c>
      <c r="B928" s="9">
        <v>45369</v>
      </c>
      <c r="C928">
        <v>3</v>
      </c>
      <c r="D928">
        <v>2024</v>
      </c>
      <c r="E928" t="s">
        <v>690</v>
      </c>
      <c r="F928" t="str">
        <f>VLOOKUP(E928,Customer_Dim!A:F,4,TRUE)</f>
        <v>Female</v>
      </c>
      <c r="G928">
        <f>VLOOKUP(E928,Customer_Dim!A:F,3,TRUE)</f>
        <v>50</v>
      </c>
      <c r="H928" t="s">
        <v>1660</v>
      </c>
      <c r="I928" t="str">
        <f>VLOOKUP(H928,Product_Dim!A:C,2,TRUE)</f>
        <v>Smart LED Light Strip</v>
      </c>
      <c r="J928" t="str">
        <f>VLOOKUP(H928,Product_Dim!A:C,3,TRUE)</f>
        <v>Electronics</v>
      </c>
      <c r="K928" t="str">
        <f>VLOOKUP(H928,Product_Dim!A:D,4,TRUE)</f>
        <v>Accessories</v>
      </c>
      <c r="L928" t="s">
        <v>1791</v>
      </c>
      <c r="M928" t="str">
        <f>VLOOKUP(L928,Store_Dim!A:E,2,TRUE)</f>
        <v>Mann-Austin</v>
      </c>
      <c r="N928" t="str">
        <f>VLOOKUP(L928,Store_Dim!A:E,3,TRUE)</f>
        <v>East</v>
      </c>
      <c r="O928" t="str">
        <f>VLOOKUP(L928,Store_Dim!A:E,4,TRUE)</f>
        <v>Vasquezborough</v>
      </c>
      <c r="P928" t="str">
        <f>VLOOKUP(L928,Store_Dim!A:E,5,TRUE)</f>
        <v>Online</v>
      </c>
      <c r="Q928" t="s">
        <v>1802</v>
      </c>
      <c r="R928">
        <v>3</v>
      </c>
      <c r="S928" s="7">
        <v>0.15000000000000002</v>
      </c>
      <c r="T928" s="11">
        <f t="shared" si="14"/>
        <v>968.88</v>
      </c>
      <c r="U928" s="11">
        <v>2470.6439999999998</v>
      </c>
    </row>
    <row r="929" spans="1:21" hidden="1" x14ac:dyDescent="0.25">
      <c r="A929" t="s">
        <v>2731</v>
      </c>
      <c r="B929" s="9">
        <v>45910</v>
      </c>
      <c r="C929">
        <v>9</v>
      </c>
      <c r="D929">
        <v>2025</v>
      </c>
      <c r="E929" t="s">
        <v>607</v>
      </c>
      <c r="F929" t="str">
        <f>VLOOKUP(E929,Customer_Dim!A:F,4,TRUE)</f>
        <v>Female</v>
      </c>
      <c r="G929">
        <f>VLOOKUP(E929,Customer_Dim!A:F,3,TRUE)</f>
        <v>60</v>
      </c>
      <c r="H929" t="s">
        <v>1678</v>
      </c>
      <c r="I929" t="str">
        <f>VLOOKUP(H929,Product_Dim!A:C,2,TRUE)</f>
        <v>Wireless Mouse</v>
      </c>
      <c r="J929" t="str">
        <f>VLOOKUP(H929,Product_Dim!A:C,3,TRUE)</f>
        <v>Electronics</v>
      </c>
      <c r="K929" t="str">
        <f>VLOOKUP(H929,Product_Dim!A:D,4,TRUE)</f>
        <v>Computer</v>
      </c>
      <c r="L929" t="s">
        <v>1788</v>
      </c>
      <c r="M929" t="str">
        <f>VLOOKUP(L929,Store_Dim!A:E,2,TRUE)</f>
        <v>Guerrero-Schmitt</v>
      </c>
      <c r="N929" t="str">
        <f>VLOOKUP(L929,Store_Dim!A:E,3,TRUE)</f>
        <v>East</v>
      </c>
      <c r="O929" t="str">
        <f>VLOOKUP(L929,Store_Dim!A:E,4,TRUE)</f>
        <v>East Stevechester</v>
      </c>
      <c r="P929" t="str">
        <f>VLOOKUP(L929,Store_Dim!A:E,5,TRUE)</f>
        <v>Flagship</v>
      </c>
      <c r="Q929" t="s">
        <v>1804</v>
      </c>
      <c r="R929">
        <v>1</v>
      </c>
      <c r="S929" s="7">
        <v>0.10999999999999999</v>
      </c>
      <c r="T929" s="11">
        <f t="shared" si="14"/>
        <v>533.04999999999995</v>
      </c>
      <c r="U929" s="11">
        <v>474.41449999999998</v>
      </c>
    </row>
    <row r="930" spans="1:21" x14ac:dyDescent="0.25">
      <c r="A930" t="s">
        <v>2732</v>
      </c>
      <c r="B930" s="9">
        <v>45637</v>
      </c>
      <c r="C930">
        <v>12</v>
      </c>
      <c r="D930">
        <v>2024</v>
      </c>
      <c r="E930" t="s">
        <v>1174</v>
      </c>
      <c r="F930" t="str">
        <f>VLOOKUP(E930,Customer_Dim!A:F,4,TRUE)</f>
        <v>Male</v>
      </c>
      <c r="G930">
        <f>VLOOKUP(E930,Customer_Dim!A:F,3,TRUE)</f>
        <v>50</v>
      </c>
      <c r="H930" t="s">
        <v>1688</v>
      </c>
      <c r="I930" t="str">
        <f>VLOOKUP(H930,Product_Dim!A:C,2,TRUE)</f>
        <v>Badminton Racket Set</v>
      </c>
      <c r="J930" t="str">
        <f>VLOOKUP(H930,Product_Dim!A:C,3,TRUE)</f>
        <v>Sports</v>
      </c>
      <c r="K930" t="str">
        <f>VLOOKUP(H930,Product_Dim!A:D,4,TRUE)</f>
        <v>Equipment</v>
      </c>
      <c r="L930" t="s">
        <v>1735</v>
      </c>
      <c r="M930" t="str">
        <f>VLOOKUP(L930,Store_Dim!A:E,2,TRUE)</f>
        <v>Martinez, Adkins and Johnson</v>
      </c>
      <c r="N930" t="str">
        <f>VLOOKUP(L930,Store_Dim!A:E,3,TRUE)</f>
        <v>North</v>
      </c>
      <c r="O930" t="str">
        <f>VLOOKUP(L930,Store_Dim!A:E,4,TRUE)</f>
        <v>Danielmouth</v>
      </c>
      <c r="P930" t="str">
        <f>VLOOKUP(L930,Store_Dim!A:E,5,TRUE)</f>
        <v>Flagship</v>
      </c>
      <c r="Q930" t="s">
        <v>1804</v>
      </c>
      <c r="R930">
        <v>3</v>
      </c>
      <c r="S930" s="7">
        <v>0.10999999999999988</v>
      </c>
      <c r="T930" s="11">
        <f t="shared" si="14"/>
        <v>138.85999999999996</v>
      </c>
      <c r="U930" s="11">
        <v>370.75619999999992</v>
      </c>
    </row>
    <row r="931" spans="1:21" hidden="1" x14ac:dyDescent="0.25">
      <c r="A931" t="s">
        <v>2733</v>
      </c>
      <c r="B931" s="9">
        <v>45706</v>
      </c>
      <c r="C931">
        <v>2</v>
      </c>
      <c r="D931">
        <v>2025</v>
      </c>
      <c r="E931" t="s">
        <v>524</v>
      </c>
      <c r="F931" t="str">
        <f>VLOOKUP(E931,Customer_Dim!A:F,4,TRUE)</f>
        <v>Female</v>
      </c>
      <c r="G931">
        <f>VLOOKUP(E931,Customer_Dim!A:F,3,TRUE)</f>
        <v>46</v>
      </c>
      <c r="H931" t="s">
        <v>1570</v>
      </c>
      <c r="I931" t="str">
        <f>VLOOKUP(H931,Product_Dim!A:C,2,TRUE)</f>
        <v>Carbon Fiber Tennis Racket</v>
      </c>
      <c r="J931" t="str">
        <f>VLOOKUP(H931,Product_Dim!A:C,3,TRUE)</f>
        <v>Sports</v>
      </c>
      <c r="K931" t="str">
        <f>VLOOKUP(H931,Product_Dim!A:D,4,TRUE)</f>
        <v>Equipment</v>
      </c>
      <c r="L931" t="s">
        <v>1730</v>
      </c>
      <c r="M931" t="str">
        <f>VLOOKUP(L931,Store_Dim!A:E,2,TRUE)</f>
        <v>Rivera-Warner</v>
      </c>
      <c r="N931" t="str">
        <f>VLOOKUP(L931,Store_Dim!A:E,3,TRUE)</f>
        <v>East</v>
      </c>
      <c r="O931" t="str">
        <f>VLOOKUP(L931,Store_Dim!A:E,4,TRUE)</f>
        <v>Washingtonfurt</v>
      </c>
      <c r="P931" t="str">
        <f>VLOOKUP(L931,Store_Dim!A:E,5,TRUE)</f>
        <v>Flagship</v>
      </c>
      <c r="Q931" t="s">
        <v>1807</v>
      </c>
      <c r="R931">
        <v>1</v>
      </c>
      <c r="S931" s="7">
        <v>3.0000000000000027E-2</v>
      </c>
      <c r="T931" s="11">
        <f t="shared" si="14"/>
        <v>588.92999999999995</v>
      </c>
      <c r="U931" s="11">
        <v>571.26209999999992</v>
      </c>
    </row>
    <row r="932" spans="1:21" x14ac:dyDescent="0.25">
      <c r="A932" t="s">
        <v>2734</v>
      </c>
      <c r="B932" s="9">
        <v>45557</v>
      </c>
      <c r="C932">
        <v>9</v>
      </c>
      <c r="D932">
        <v>2024</v>
      </c>
      <c r="E932" t="s">
        <v>1237</v>
      </c>
      <c r="F932" t="str">
        <f>VLOOKUP(E932,Customer_Dim!A:F,4,TRUE)</f>
        <v>Male</v>
      </c>
      <c r="G932">
        <f>VLOOKUP(E932,Customer_Dim!A:F,3,TRUE)</f>
        <v>34</v>
      </c>
      <c r="H932" t="s">
        <v>1630</v>
      </c>
      <c r="I932" t="str">
        <f>VLOOKUP(H932,Product_Dim!A:C,2,TRUE)</f>
        <v>Rugby Ball</v>
      </c>
      <c r="J932" t="str">
        <f>VLOOKUP(H932,Product_Dim!A:C,3,TRUE)</f>
        <v>Sports</v>
      </c>
      <c r="K932" t="str">
        <f>VLOOKUP(H932,Product_Dim!A:D,4,TRUE)</f>
        <v>Team Sports</v>
      </c>
      <c r="L932" t="s">
        <v>1751</v>
      </c>
      <c r="M932" t="str">
        <f>VLOOKUP(L932,Store_Dim!A:E,2,TRUE)</f>
        <v>Mann-Austin</v>
      </c>
      <c r="N932" t="str">
        <f>VLOOKUP(L932,Store_Dim!A:E,3,TRUE)</f>
        <v>East</v>
      </c>
      <c r="O932" t="str">
        <f>VLOOKUP(L932,Store_Dim!A:E,4,TRUE)</f>
        <v>Vasquezborough</v>
      </c>
      <c r="P932" t="str">
        <f>VLOOKUP(L932,Store_Dim!A:E,5,TRUE)</f>
        <v>Online</v>
      </c>
      <c r="Q932" t="s">
        <v>1804</v>
      </c>
      <c r="R932">
        <v>2</v>
      </c>
      <c r="S932" s="7">
        <v>0.18999999999999995</v>
      </c>
      <c r="T932" s="11">
        <f t="shared" si="14"/>
        <v>576.83000000000004</v>
      </c>
      <c r="U932" s="11">
        <v>934.46460000000013</v>
      </c>
    </row>
    <row r="933" spans="1:21" x14ac:dyDescent="0.25">
      <c r="A933" t="s">
        <v>2735</v>
      </c>
      <c r="B933" s="9">
        <v>45338</v>
      </c>
      <c r="C933">
        <v>2</v>
      </c>
      <c r="D933">
        <v>2024</v>
      </c>
      <c r="E933" t="s">
        <v>1004</v>
      </c>
      <c r="F933" t="str">
        <f>VLOOKUP(E933,Customer_Dim!A:F,4,TRUE)</f>
        <v>Female</v>
      </c>
      <c r="G933">
        <f>VLOOKUP(E933,Customer_Dim!A:F,3,TRUE)</f>
        <v>64</v>
      </c>
      <c r="H933" t="s">
        <v>1656</v>
      </c>
      <c r="I933" t="str">
        <f>VLOOKUP(H933,Product_Dim!A:C,2,TRUE)</f>
        <v>Adjustable Dumbbells 20kg</v>
      </c>
      <c r="J933" t="str">
        <f>VLOOKUP(H933,Product_Dim!A:C,3,TRUE)</f>
        <v>Sports</v>
      </c>
      <c r="K933" t="str">
        <f>VLOOKUP(H933,Product_Dim!A:D,4,TRUE)</f>
        <v>Fitness</v>
      </c>
      <c r="L933" t="s">
        <v>1772</v>
      </c>
      <c r="M933" t="str">
        <f>VLOOKUP(L933,Store_Dim!A:E,2,TRUE)</f>
        <v>Martinez, Adkins and Johnson</v>
      </c>
      <c r="N933" t="str">
        <f>VLOOKUP(L933,Store_Dim!A:E,3,TRUE)</f>
        <v>North</v>
      </c>
      <c r="O933" t="str">
        <f>VLOOKUP(L933,Store_Dim!A:E,4,TRUE)</f>
        <v>Danielmouth</v>
      </c>
      <c r="P933" t="str">
        <f>VLOOKUP(L933,Store_Dim!A:E,5,TRUE)</f>
        <v>Flagship</v>
      </c>
      <c r="Q933" t="s">
        <v>1802</v>
      </c>
      <c r="R933">
        <v>1</v>
      </c>
      <c r="S933" s="7">
        <v>5.0000000000000044E-2</v>
      </c>
      <c r="T933" s="11">
        <f t="shared" si="14"/>
        <v>681.3</v>
      </c>
      <c r="U933" s="11">
        <v>647.2349999999999</v>
      </c>
    </row>
    <row r="934" spans="1:21" x14ac:dyDescent="0.25">
      <c r="A934" t="s">
        <v>2736</v>
      </c>
      <c r="B934" s="9">
        <v>45441</v>
      </c>
      <c r="C934">
        <v>5</v>
      </c>
      <c r="D934">
        <v>2024</v>
      </c>
      <c r="E934" t="s">
        <v>1392</v>
      </c>
      <c r="F934" t="str">
        <f>VLOOKUP(E934,Customer_Dim!A:F,4,TRUE)</f>
        <v>Male</v>
      </c>
      <c r="G934">
        <f>VLOOKUP(E934,Customer_Dim!A:F,3,TRUE)</f>
        <v>59</v>
      </c>
      <c r="H934" t="s">
        <v>1576</v>
      </c>
      <c r="I934" t="str">
        <f>VLOOKUP(H934,Product_Dim!A:C,2,TRUE)</f>
        <v>Women's Scarf Set</v>
      </c>
      <c r="J934" t="str">
        <f>VLOOKUP(H934,Product_Dim!A:C,3,TRUE)</f>
        <v>Clothing</v>
      </c>
      <c r="K934" t="str">
        <f>VLOOKUP(H934,Product_Dim!A:D,4,TRUE)</f>
        <v>Accessories</v>
      </c>
      <c r="L934" t="s">
        <v>1779</v>
      </c>
      <c r="M934" t="str">
        <f>VLOOKUP(L934,Store_Dim!A:E,2,TRUE)</f>
        <v>Shelton PLC</v>
      </c>
      <c r="N934" t="str">
        <f>VLOOKUP(L934,Store_Dim!A:E,3,TRUE)</f>
        <v>North</v>
      </c>
      <c r="O934" t="str">
        <f>VLOOKUP(L934,Store_Dim!A:E,4,TRUE)</f>
        <v>East Jenniferstad</v>
      </c>
      <c r="P934" t="str">
        <f>VLOOKUP(L934,Store_Dim!A:E,5,TRUE)</f>
        <v>Flagship</v>
      </c>
      <c r="Q934" t="s">
        <v>1802</v>
      </c>
      <c r="R934">
        <v>3</v>
      </c>
      <c r="S934" s="7">
        <v>0.30000000000000016</v>
      </c>
      <c r="T934" s="11">
        <f t="shared" si="14"/>
        <v>504.97</v>
      </c>
      <c r="U934" s="11">
        <v>1060.4369999999999</v>
      </c>
    </row>
    <row r="935" spans="1:21" x14ac:dyDescent="0.25">
      <c r="A935" t="s">
        <v>2737</v>
      </c>
      <c r="B935" s="9">
        <v>45396</v>
      </c>
      <c r="C935">
        <v>4</v>
      </c>
      <c r="D935">
        <v>2024</v>
      </c>
      <c r="E935" t="s">
        <v>218</v>
      </c>
      <c r="F935" t="str">
        <f>VLOOKUP(E935,Customer_Dim!A:F,4,TRUE)</f>
        <v>Female</v>
      </c>
      <c r="G935">
        <f>VLOOKUP(E935,Customer_Dim!A:F,3,TRUE)</f>
        <v>22</v>
      </c>
      <c r="H935" t="s">
        <v>1602</v>
      </c>
      <c r="I935" t="str">
        <f>VLOOKUP(H935,Product_Dim!A:C,2,TRUE)</f>
        <v>Sports Water Hydration Pack</v>
      </c>
      <c r="J935" t="str">
        <f>VLOOKUP(H935,Product_Dim!A:C,3,TRUE)</f>
        <v>Sports</v>
      </c>
      <c r="K935" t="str">
        <f>VLOOKUP(H935,Product_Dim!A:D,4,TRUE)</f>
        <v>Outdoor</v>
      </c>
      <c r="L935" t="s">
        <v>1770</v>
      </c>
      <c r="M935" t="str">
        <f>VLOOKUP(L935,Store_Dim!A:E,2,TRUE)</f>
        <v>Martinez, Adkins and Johnson</v>
      </c>
      <c r="N935" t="str">
        <f>VLOOKUP(L935,Store_Dim!A:E,3,TRUE)</f>
        <v>North</v>
      </c>
      <c r="O935" t="str">
        <f>VLOOKUP(L935,Store_Dim!A:E,4,TRUE)</f>
        <v>Danielmouth</v>
      </c>
      <c r="P935" t="str">
        <f>VLOOKUP(L935,Store_Dim!A:E,5,TRUE)</f>
        <v>Flagship</v>
      </c>
      <c r="Q935" t="s">
        <v>1804</v>
      </c>
      <c r="R935">
        <v>3</v>
      </c>
      <c r="S935" s="7">
        <v>9.9999999999999978E-2</v>
      </c>
      <c r="T935" s="11">
        <f t="shared" si="14"/>
        <v>649.78</v>
      </c>
      <c r="U935" s="11">
        <v>1754.4059999999999</v>
      </c>
    </row>
    <row r="936" spans="1:21" x14ac:dyDescent="0.25">
      <c r="A936" t="s">
        <v>2738</v>
      </c>
      <c r="B936" s="9">
        <v>45317</v>
      </c>
      <c r="C936">
        <v>1</v>
      </c>
      <c r="D936">
        <v>2024</v>
      </c>
      <c r="E936" t="s">
        <v>776</v>
      </c>
      <c r="F936" t="str">
        <f>VLOOKUP(E936,Customer_Dim!A:F,4,TRUE)</f>
        <v>Female</v>
      </c>
      <c r="G936">
        <f>VLOOKUP(E936,Customer_Dim!A:F,3,TRUE)</f>
        <v>57</v>
      </c>
      <c r="H936" t="s">
        <v>1604</v>
      </c>
      <c r="I936" t="str">
        <f>VLOOKUP(H936,Product_Dim!A:C,2,TRUE)</f>
        <v>Portable Power Bank</v>
      </c>
      <c r="J936" t="str">
        <f>VLOOKUP(H936,Product_Dim!A:C,3,TRUE)</f>
        <v>Electronics</v>
      </c>
      <c r="K936" t="str">
        <f>VLOOKUP(H936,Product_Dim!A:D,4,TRUE)</f>
        <v>Mobile</v>
      </c>
      <c r="L936" t="s">
        <v>1764</v>
      </c>
      <c r="M936" t="str">
        <f>VLOOKUP(L936,Store_Dim!A:E,2,TRUE)</f>
        <v>Mann-Austin</v>
      </c>
      <c r="N936" t="str">
        <f>VLOOKUP(L936,Store_Dim!A:E,3,TRUE)</f>
        <v>East</v>
      </c>
      <c r="O936" t="str">
        <f>VLOOKUP(L936,Store_Dim!A:E,4,TRUE)</f>
        <v>Vasquezborough</v>
      </c>
      <c r="P936" t="str">
        <f>VLOOKUP(L936,Store_Dim!A:E,5,TRUE)</f>
        <v>Online</v>
      </c>
      <c r="Q936" t="s">
        <v>1804</v>
      </c>
      <c r="R936">
        <v>2</v>
      </c>
      <c r="S936" s="7">
        <v>5.0000000000000044E-2</v>
      </c>
      <c r="T936" s="11">
        <f t="shared" si="14"/>
        <v>986.73</v>
      </c>
      <c r="U936" s="11">
        <v>1874.787</v>
      </c>
    </row>
    <row r="937" spans="1:21" hidden="1" x14ac:dyDescent="0.25">
      <c r="A937" t="s">
        <v>2739</v>
      </c>
      <c r="B937" s="9">
        <v>45235</v>
      </c>
      <c r="C937">
        <v>11</v>
      </c>
      <c r="D937">
        <v>2023</v>
      </c>
      <c r="E937" t="s">
        <v>406</v>
      </c>
      <c r="F937" t="str">
        <f>VLOOKUP(E937,Customer_Dim!A:F,4,TRUE)</f>
        <v>Male</v>
      </c>
      <c r="G937">
        <f>VLOOKUP(E937,Customer_Dim!A:F,3,TRUE)</f>
        <v>40</v>
      </c>
      <c r="H937" t="s">
        <v>1552</v>
      </c>
      <c r="I937" t="str">
        <f>VLOOKUP(H937,Product_Dim!A:C,2,TRUE)</f>
        <v>Men's Graphic T-Shirt</v>
      </c>
      <c r="J937" t="str">
        <f>VLOOKUP(H937,Product_Dim!A:C,3,TRUE)</f>
        <v>Clothing</v>
      </c>
      <c r="K937" t="str">
        <f>VLOOKUP(H937,Product_Dim!A:D,4,TRUE)</f>
        <v>Tops</v>
      </c>
      <c r="L937" t="s">
        <v>1779</v>
      </c>
      <c r="M937" t="str">
        <f>VLOOKUP(L937,Store_Dim!A:E,2,TRUE)</f>
        <v>Shelton PLC</v>
      </c>
      <c r="N937" t="str">
        <f>VLOOKUP(L937,Store_Dim!A:E,3,TRUE)</f>
        <v>North</v>
      </c>
      <c r="O937" t="str">
        <f>VLOOKUP(L937,Store_Dim!A:E,4,TRUE)</f>
        <v>East Jenniferstad</v>
      </c>
      <c r="P937" t="str">
        <f>VLOOKUP(L937,Store_Dim!A:E,5,TRUE)</f>
        <v>Flagship</v>
      </c>
      <c r="Q937" t="s">
        <v>1804</v>
      </c>
      <c r="R937">
        <v>2</v>
      </c>
      <c r="S937" s="7">
        <v>4.9999999999999933E-2</v>
      </c>
      <c r="T937" s="11">
        <f t="shared" si="14"/>
        <v>65.439999999999984</v>
      </c>
      <c r="U937" s="11">
        <v>124.33599999999998</v>
      </c>
    </row>
    <row r="938" spans="1:21" hidden="1" x14ac:dyDescent="0.25">
      <c r="A938" t="s">
        <v>2740</v>
      </c>
      <c r="B938" s="9">
        <v>45824</v>
      </c>
      <c r="C938">
        <v>6</v>
      </c>
      <c r="D938">
        <v>2025</v>
      </c>
      <c r="E938" t="s">
        <v>1180</v>
      </c>
      <c r="F938" t="str">
        <f>VLOOKUP(E938,Customer_Dim!A:F,4,TRUE)</f>
        <v>Female</v>
      </c>
      <c r="G938">
        <f>VLOOKUP(E938,Customer_Dim!A:F,3,TRUE)</f>
        <v>27</v>
      </c>
      <c r="H938" t="s">
        <v>1652</v>
      </c>
      <c r="I938" t="str">
        <f>VLOOKUP(H938,Product_Dim!A:C,2,TRUE)</f>
        <v>Organic Sunscreen Lotion</v>
      </c>
      <c r="J938" t="str">
        <f>VLOOKUP(H938,Product_Dim!A:C,3,TRUE)</f>
        <v>Beauty</v>
      </c>
      <c r="K938" t="str">
        <f>VLOOKUP(H938,Product_Dim!A:D,4,TRUE)</f>
        <v>Skincare</v>
      </c>
      <c r="L938" t="s">
        <v>1775</v>
      </c>
      <c r="M938" t="str">
        <f>VLOOKUP(L938,Store_Dim!A:E,2,TRUE)</f>
        <v>Martinez, Adkins and Johnson</v>
      </c>
      <c r="N938" t="str">
        <f>VLOOKUP(L938,Store_Dim!A:E,3,TRUE)</f>
        <v>North</v>
      </c>
      <c r="O938" t="str">
        <f>VLOOKUP(L938,Store_Dim!A:E,4,TRUE)</f>
        <v>Danielmouth</v>
      </c>
      <c r="P938" t="str">
        <f>VLOOKUP(L938,Store_Dim!A:E,5,TRUE)</f>
        <v>Flagship</v>
      </c>
      <c r="Q938" t="s">
        <v>1802</v>
      </c>
      <c r="R938">
        <v>3</v>
      </c>
      <c r="S938" s="7">
        <v>4.0000000000000036E-2</v>
      </c>
      <c r="T938" s="11">
        <f t="shared" si="14"/>
        <v>953.74000000000012</v>
      </c>
      <c r="U938" s="11">
        <v>2746.7712000000001</v>
      </c>
    </row>
    <row r="939" spans="1:21" x14ac:dyDescent="0.25">
      <c r="A939" t="s">
        <v>2741</v>
      </c>
      <c r="B939" s="9">
        <v>45543</v>
      </c>
      <c r="C939">
        <v>9</v>
      </c>
      <c r="D939">
        <v>2024</v>
      </c>
      <c r="E939" t="s">
        <v>241</v>
      </c>
      <c r="F939" t="str">
        <f>VLOOKUP(E939,Customer_Dim!A:F,4,TRUE)</f>
        <v>Male</v>
      </c>
      <c r="G939">
        <f>VLOOKUP(E939,Customer_Dim!A:F,3,TRUE)</f>
        <v>58</v>
      </c>
      <c r="H939" t="s">
        <v>1678</v>
      </c>
      <c r="I939" t="str">
        <f>VLOOKUP(H939,Product_Dim!A:C,2,TRUE)</f>
        <v>Wireless Mouse</v>
      </c>
      <c r="J939" t="str">
        <f>VLOOKUP(H939,Product_Dim!A:C,3,TRUE)</f>
        <v>Electronics</v>
      </c>
      <c r="K939" t="str">
        <f>VLOOKUP(H939,Product_Dim!A:D,4,TRUE)</f>
        <v>Computer</v>
      </c>
      <c r="L939" t="s">
        <v>1767</v>
      </c>
      <c r="M939" t="str">
        <f>VLOOKUP(L939,Store_Dim!A:E,2,TRUE)</f>
        <v>Martinez, Adkins and Johnson</v>
      </c>
      <c r="N939" t="str">
        <f>VLOOKUP(L939,Store_Dim!A:E,3,TRUE)</f>
        <v>North</v>
      </c>
      <c r="O939" t="str">
        <f>VLOOKUP(L939,Store_Dim!A:E,4,TRUE)</f>
        <v>Danielmouth</v>
      </c>
      <c r="P939" t="str">
        <f>VLOOKUP(L939,Store_Dim!A:E,5,TRUE)</f>
        <v>Flagship</v>
      </c>
      <c r="Q939" t="s">
        <v>1804</v>
      </c>
      <c r="R939">
        <v>3</v>
      </c>
      <c r="S939" s="7">
        <v>0.20999999999999996</v>
      </c>
      <c r="T939" s="11">
        <f t="shared" si="14"/>
        <v>904.48</v>
      </c>
      <c r="U939" s="11">
        <v>2143.6176</v>
      </c>
    </row>
    <row r="940" spans="1:21" x14ac:dyDescent="0.25">
      <c r="A940" t="s">
        <v>2742</v>
      </c>
      <c r="B940" s="9">
        <v>45595</v>
      </c>
      <c r="C940">
        <v>10</v>
      </c>
      <c r="D940">
        <v>2024</v>
      </c>
      <c r="E940" t="s">
        <v>1493</v>
      </c>
      <c r="F940" t="str">
        <f>VLOOKUP(E940,Customer_Dim!A:F,4,TRUE)</f>
        <v>Female</v>
      </c>
      <c r="G940">
        <f>VLOOKUP(E940,Customer_Dim!A:F,3,TRUE)</f>
        <v>59</v>
      </c>
      <c r="H940" t="s">
        <v>1650</v>
      </c>
      <c r="I940" t="str">
        <f>VLOOKUP(H940,Product_Dim!A:C,2,TRUE)</f>
        <v>Laptop Cooling Pad</v>
      </c>
      <c r="J940" t="str">
        <f>VLOOKUP(H940,Product_Dim!A:C,3,TRUE)</f>
        <v>Electronics</v>
      </c>
      <c r="K940" t="str">
        <f>VLOOKUP(H940,Product_Dim!A:D,4,TRUE)</f>
        <v>Computer</v>
      </c>
      <c r="L940" t="s">
        <v>1779</v>
      </c>
      <c r="M940" t="str">
        <f>VLOOKUP(L940,Store_Dim!A:E,2,TRUE)</f>
        <v>Shelton PLC</v>
      </c>
      <c r="N940" t="str">
        <f>VLOOKUP(L940,Store_Dim!A:E,3,TRUE)</f>
        <v>North</v>
      </c>
      <c r="O940" t="str">
        <f>VLOOKUP(L940,Store_Dim!A:E,4,TRUE)</f>
        <v>East Jenniferstad</v>
      </c>
      <c r="P940" t="str">
        <f>VLOOKUP(L940,Store_Dim!A:E,5,TRUE)</f>
        <v>Flagship</v>
      </c>
      <c r="Q940" t="s">
        <v>1804</v>
      </c>
      <c r="R940">
        <v>3</v>
      </c>
      <c r="S940" s="7">
        <v>9.9999999999999978E-2</v>
      </c>
      <c r="T940" s="11">
        <f t="shared" si="14"/>
        <v>920.81999999999994</v>
      </c>
      <c r="U940" s="11">
        <v>2486.2139999999999</v>
      </c>
    </row>
    <row r="941" spans="1:21" hidden="1" x14ac:dyDescent="0.25">
      <c r="A941" t="s">
        <v>2743</v>
      </c>
      <c r="B941" s="9">
        <v>45803</v>
      </c>
      <c r="C941">
        <v>5</v>
      </c>
      <c r="D941">
        <v>2025</v>
      </c>
      <c r="E941" t="s">
        <v>950</v>
      </c>
      <c r="F941" t="str">
        <f>VLOOKUP(E941,Customer_Dim!A:F,4,TRUE)</f>
        <v>Male</v>
      </c>
      <c r="G941">
        <f>VLOOKUP(E941,Customer_Dim!A:F,3,TRUE)</f>
        <v>64</v>
      </c>
      <c r="H941" t="s">
        <v>1582</v>
      </c>
      <c r="I941" t="str">
        <f>VLOOKUP(H941,Product_Dim!A:C,2,TRUE)</f>
        <v>Sports Stopwatch Timer</v>
      </c>
      <c r="J941" t="str">
        <f>VLOOKUP(H941,Product_Dim!A:C,3,TRUE)</f>
        <v>Sports</v>
      </c>
      <c r="K941" t="str">
        <f>VLOOKUP(H941,Product_Dim!A:D,4,TRUE)</f>
        <v>Accessories</v>
      </c>
      <c r="L941" t="s">
        <v>1735</v>
      </c>
      <c r="M941" t="str">
        <f>VLOOKUP(L941,Store_Dim!A:E,2,TRUE)</f>
        <v>Martinez, Adkins and Johnson</v>
      </c>
      <c r="N941" t="str">
        <f>VLOOKUP(L941,Store_Dim!A:E,3,TRUE)</f>
        <v>North</v>
      </c>
      <c r="O941" t="str">
        <f>VLOOKUP(L941,Store_Dim!A:E,4,TRUE)</f>
        <v>Danielmouth</v>
      </c>
      <c r="P941" t="str">
        <f>VLOOKUP(L941,Store_Dim!A:E,5,TRUE)</f>
        <v>Flagship</v>
      </c>
      <c r="Q941" t="s">
        <v>1807</v>
      </c>
      <c r="R941">
        <v>1</v>
      </c>
      <c r="S941" s="7">
        <v>0.15000000000000002</v>
      </c>
      <c r="T941" s="11">
        <f t="shared" si="14"/>
        <v>182.28</v>
      </c>
      <c r="U941" s="11">
        <v>154.93799999999999</v>
      </c>
    </row>
    <row r="942" spans="1:21" hidden="1" x14ac:dyDescent="0.25">
      <c r="A942" t="s">
        <v>2744</v>
      </c>
      <c r="B942" s="9">
        <v>45880</v>
      </c>
      <c r="C942">
        <v>8</v>
      </c>
      <c r="D942">
        <v>2025</v>
      </c>
      <c r="E942" t="s">
        <v>1358</v>
      </c>
      <c r="F942" t="str">
        <f>VLOOKUP(E942,Customer_Dim!A:F,4,TRUE)</f>
        <v>Female</v>
      </c>
      <c r="G942">
        <f>VLOOKUP(E942,Customer_Dim!A:F,3,TRUE)</f>
        <v>41</v>
      </c>
      <c r="H942" t="s">
        <v>1588</v>
      </c>
      <c r="I942" t="str">
        <f>VLOOKUP(H942,Product_Dim!A:C,2,TRUE)</f>
        <v>Basketball</v>
      </c>
      <c r="J942" t="str">
        <f>VLOOKUP(H942,Product_Dim!A:C,3,TRUE)</f>
        <v>Sports</v>
      </c>
      <c r="K942" t="str">
        <f>VLOOKUP(H942,Product_Dim!A:D,4,TRUE)</f>
        <v>Team Sports</v>
      </c>
      <c r="L942" t="s">
        <v>1782</v>
      </c>
      <c r="M942" t="str">
        <f>VLOOKUP(L942,Store_Dim!A:E,2,TRUE)</f>
        <v>Frederick-Wright</v>
      </c>
      <c r="N942" t="str">
        <f>VLOOKUP(L942,Store_Dim!A:E,3,TRUE)</f>
        <v>West</v>
      </c>
      <c r="O942" t="str">
        <f>VLOOKUP(L942,Store_Dim!A:E,4,TRUE)</f>
        <v>New Jimmymouth</v>
      </c>
      <c r="P942" t="str">
        <f>VLOOKUP(L942,Store_Dim!A:E,5,TRUE)</f>
        <v>Flagship</v>
      </c>
      <c r="Q942" t="s">
        <v>1802</v>
      </c>
      <c r="R942">
        <v>3</v>
      </c>
      <c r="S942" s="7">
        <v>0.1399999999999999</v>
      </c>
      <c r="T942" s="11">
        <f t="shared" si="14"/>
        <v>938.67999999999984</v>
      </c>
      <c r="U942" s="11">
        <v>2421.7943999999998</v>
      </c>
    </row>
    <row r="943" spans="1:21" hidden="1" x14ac:dyDescent="0.25">
      <c r="A943" t="s">
        <v>2745</v>
      </c>
      <c r="B943" s="9">
        <v>45690</v>
      </c>
      <c r="C943">
        <v>2</v>
      </c>
      <c r="D943">
        <v>2025</v>
      </c>
      <c r="E943" t="s">
        <v>289</v>
      </c>
      <c r="F943" t="str">
        <f>VLOOKUP(E943,Customer_Dim!A:F,4,TRUE)</f>
        <v>Female</v>
      </c>
      <c r="G943">
        <f>VLOOKUP(E943,Customer_Dim!A:F,3,TRUE)</f>
        <v>34</v>
      </c>
      <c r="H943" t="s">
        <v>1708</v>
      </c>
      <c r="I943" t="str">
        <f>VLOOKUP(H943,Product_Dim!A:C,2,TRUE)</f>
        <v>Women's High Heels</v>
      </c>
      <c r="J943" t="str">
        <f>VLOOKUP(H943,Product_Dim!A:C,3,TRUE)</f>
        <v>Clothing</v>
      </c>
      <c r="K943" t="str">
        <f>VLOOKUP(H943,Product_Dim!A:D,4,TRUE)</f>
        <v>Footwear</v>
      </c>
      <c r="L943" t="s">
        <v>1751</v>
      </c>
      <c r="M943" t="str">
        <f>VLOOKUP(L943,Store_Dim!A:E,2,TRUE)</f>
        <v>Mann-Austin</v>
      </c>
      <c r="N943" t="str">
        <f>VLOOKUP(L943,Store_Dim!A:E,3,TRUE)</f>
        <v>East</v>
      </c>
      <c r="O943" t="str">
        <f>VLOOKUP(L943,Store_Dim!A:E,4,TRUE)</f>
        <v>Vasquezborough</v>
      </c>
      <c r="P943" t="str">
        <f>VLOOKUP(L943,Store_Dim!A:E,5,TRUE)</f>
        <v>Online</v>
      </c>
      <c r="Q943" t="s">
        <v>1804</v>
      </c>
      <c r="R943">
        <v>3</v>
      </c>
      <c r="S943" s="7">
        <v>0.18000000000000005</v>
      </c>
      <c r="T943" s="11">
        <f t="shared" si="14"/>
        <v>219.96000000000004</v>
      </c>
      <c r="U943" s="11">
        <v>541.10160000000008</v>
      </c>
    </row>
    <row r="944" spans="1:21" hidden="1" x14ac:dyDescent="0.25">
      <c r="A944" t="s">
        <v>2746</v>
      </c>
      <c r="B944" s="9">
        <v>45841</v>
      </c>
      <c r="C944">
        <v>7</v>
      </c>
      <c r="D944">
        <v>2025</v>
      </c>
      <c r="E944" t="s">
        <v>1439</v>
      </c>
      <c r="F944" t="str">
        <f>VLOOKUP(E944,Customer_Dim!A:F,4,TRUE)</f>
        <v>Male</v>
      </c>
      <c r="G944">
        <f>VLOOKUP(E944,Customer_Dim!A:F,3,TRUE)</f>
        <v>53</v>
      </c>
      <c r="H944" t="s">
        <v>1668</v>
      </c>
      <c r="I944" t="str">
        <f>VLOOKUP(H944,Product_Dim!A:C,2,TRUE)</f>
        <v>Hair Repair Oil Treatment</v>
      </c>
      <c r="J944" t="str">
        <f>VLOOKUP(H944,Product_Dim!A:C,3,TRUE)</f>
        <v>Beauty</v>
      </c>
      <c r="K944" t="str">
        <f>VLOOKUP(H944,Product_Dim!A:D,4,TRUE)</f>
        <v>Haircare</v>
      </c>
      <c r="L944" t="s">
        <v>1788</v>
      </c>
      <c r="M944" t="str">
        <f>VLOOKUP(L944,Store_Dim!A:E,2,TRUE)</f>
        <v>Guerrero-Schmitt</v>
      </c>
      <c r="N944" t="str">
        <f>VLOOKUP(L944,Store_Dim!A:E,3,TRUE)</f>
        <v>East</v>
      </c>
      <c r="O944" t="str">
        <f>VLOOKUP(L944,Store_Dim!A:E,4,TRUE)</f>
        <v>East Stevechester</v>
      </c>
      <c r="P944" t="str">
        <f>VLOOKUP(L944,Store_Dim!A:E,5,TRUE)</f>
        <v>Flagship</v>
      </c>
      <c r="Q944" t="s">
        <v>1802</v>
      </c>
      <c r="R944">
        <v>3</v>
      </c>
      <c r="S944" s="7">
        <v>0.27</v>
      </c>
      <c r="T944" s="11">
        <f t="shared" si="14"/>
        <v>385.74</v>
      </c>
      <c r="U944" s="11">
        <v>844.77059999999994</v>
      </c>
    </row>
    <row r="945" spans="1:21" x14ac:dyDescent="0.25">
      <c r="A945" t="s">
        <v>2747</v>
      </c>
      <c r="B945" s="9">
        <v>45380</v>
      </c>
      <c r="C945">
        <v>3</v>
      </c>
      <c r="D945">
        <v>2024</v>
      </c>
      <c r="E945" t="s">
        <v>1381</v>
      </c>
      <c r="F945" t="str">
        <f>VLOOKUP(E945,Customer_Dim!A:F,4,TRUE)</f>
        <v>Female</v>
      </c>
      <c r="G945">
        <f>VLOOKUP(E945,Customer_Dim!A:F,3,TRUE)</f>
        <v>62</v>
      </c>
      <c r="H945" t="s">
        <v>1688</v>
      </c>
      <c r="I945" t="str">
        <f>VLOOKUP(H945,Product_Dim!A:C,2,TRUE)</f>
        <v>Badminton Racket Set</v>
      </c>
      <c r="J945" t="str">
        <f>VLOOKUP(H945,Product_Dim!A:C,3,TRUE)</f>
        <v>Sports</v>
      </c>
      <c r="K945" t="str">
        <f>VLOOKUP(H945,Product_Dim!A:D,4,TRUE)</f>
        <v>Equipment</v>
      </c>
      <c r="L945" t="s">
        <v>1788</v>
      </c>
      <c r="M945" t="str">
        <f>VLOOKUP(L945,Store_Dim!A:E,2,TRUE)</f>
        <v>Guerrero-Schmitt</v>
      </c>
      <c r="N945" t="str">
        <f>VLOOKUP(L945,Store_Dim!A:E,3,TRUE)</f>
        <v>East</v>
      </c>
      <c r="O945" t="str">
        <f>VLOOKUP(L945,Store_Dim!A:E,4,TRUE)</f>
        <v>East Stevechester</v>
      </c>
      <c r="P945" t="str">
        <f>VLOOKUP(L945,Store_Dim!A:E,5,TRUE)</f>
        <v>Flagship</v>
      </c>
      <c r="Q945" t="s">
        <v>1804</v>
      </c>
      <c r="R945">
        <v>2</v>
      </c>
      <c r="S945" s="7">
        <v>0.28000000000000003</v>
      </c>
      <c r="T945" s="11">
        <f t="shared" si="14"/>
        <v>830.94</v>
      </c>
      <c r="U945" s="11">
        <v>1196.5536</v>
      </c>
    </row>
    <row r="946" spans="1:21" x14ac:dyDescent="0.25">
      <c r="A946" t="s">
        <v>2748</v>
      </c>
      <c r="B946" s="9">
        <v>45503</v>
      </c>
      <c r="C946">
        <v>7</v>
      </c>
      <c r="D946">
        <v>2024</v>
      </c>
      <c r="E946" t="s">
        <v>1180</v>
      </c>
      <c r="F946" t="str">
        <f>VLOOKUP(E946,Customer_Dim!A:F,4,TRUE)</f>
        <v>Female</v>
      </c>
      <c r="G946">
        <f>VLOOKUP(E946,Customer_Dim!A:F,3,TRUE)</f>
        <v>27</v>
      </c>
      <c r="H946" t="s">
        <v>1529</v>
      </c>
      <c r="I946" t="str">
        <f>VLOOKUP(H946,Product_Dim!A:C,2,TRUE)</f>
        <v>Fabric Sofa Throw Blanket</v>
      </c>
      <c r="J946" t="str">
        <f>VLOOKUP(H946,Product_Dim!A:C,3,TRUE)</f>
        <v>Home</v>
      </c>
      <c r="K946" t="str">
        <f>VLOOKUP(H946,Product_Dim!A:D,4,TRUE)</f>
        <v>Decor</v>
      </c>
      <c r="L946" t="s">
        <v>1764</v>
      </c>
      <c r="M946" t="str">
        <f>VLOOKUP(L946,Store_Dim!A:E,2,TRUE)</f>
        <v>Mann-Austin</v>
      </c>
      <c r="N946" t="str">
        <f>VLOOKUP(L946,Store_Dim!A:E,3,TRUE)</f>
        <v>East</v>
      </c>
      <c r="O946" t="str">
        <f>VLOOKUP(L946,Store_Dim!A:E,4,TRUE)</f>
        <v>Vasquezborough</v>
      </c>
      <c r="P946" t="str">
        <f>VLOOKUP(L946,Store_Dim!A:E,5,TRUE)</f>
        <v>Online</v>
      </c>
      <c r="Q946" t="s">
        <v>1804</v>
      </c>
      <c r="R946">
        <v>3</v>
      </c>
      <c r="S946" s="7">
        <v>0.22000000000000008</v>
      </c>
      <c r="T946" s="11">
        <f t="shared" si="14"/>
        <v>462.75000000000011</v>
      </c>
      <c r="U946" s="11">
        <v>1082.8350000000003</v>
      </c>
    </row>
    <row r="947" spans="1:21" x14ac:dyDescent="0.25">
      <c r="A947" t="s">
        <v>2749</v>
      </c>
      <c r="B947" s="9">
        <v>45567</v>
      </c>
      <c r="C947">
        <v>10</v>
      </c>
      <c r="D947">
        <v>2024</v>
      </c>
      <c r="E947" t="s">
        <v>241</v>
      </c>
      <c r="F947" t="str">
        <f>VLOOKUP(E947,Customer_Dim!A:F,4,TRUE)</f>
        <v>Male</v>
      </c>
      <c r="G947">
        <f>VLOOKUP(E947,Customer_Dim!A:F,3,TRUE)</f>
        <v>58</v>
      </c>
      <c r="H947" t="s">
        <v>1554</v>
      </c>
      <c r="I947" t="str">
        <f>VLOOKUP(H947,Product_Dim!A:C,2,TRUE)</f>
        <v>Decorative Wall Mirror</v>
      </c>
      <c r="J947" t="str">
        <f>VLOOKUP(H947,Product_Dim!A:C,3,TRUE)</f>
        <v>Home</v>
      </c>
      <c r="K947" t="str">
        <f>VLOOKUP(H947,Product_Dim!A:D,4,TRUE)</f>
        <v>Decor</v>
      </c>
      <c r="L947" t="s">
        <v>1779</v>
      </c>
      <c r="M947" t="str">
        <f>VLOOKUP(L947,Store_Dim!A:E,2,TRUE)</f>
        <v>Shelton PLC</v>
      </c>
      <c r="N947" t="str">
        <f>VLOOKUP(L947,Store_Dim!A:E,3,TRUE)</f>
        <v>North</v>
      </c>
      <c r="O947" t="str">
        <f>VLOOKUP(L947,Store_Dim!A:E,4,TRUE)</f>
        <v>East Jenniferstad</v>
      </c>
      <c r="P947" t="str">
        <f>VLOOKUP(L947,Store_Dim!A:E,5,TRUE)</f>
        <v>Flagship</v>
      </c>
      <c r="Q947" t="s">
        <v>1807</v>
      </c>
      <c r="R947">
        <v>4</v>
      </c>
      <c r="S947" s="7">
        <v>2.0000000000000018E-2</v>
      </c>
      <c r="T947" s="11">
        <f t="shared" si="14"/>
        <v>973.90000000000009</v>
      </c>
      <c r="U947" s="11">
        <v>3817.6880000000001</v>
      </c>
    </row>
    <row r="948" spans="1:21" x14ac:dyDescent="0.25">
      <c r="A948" t="s">
        <v>2750</v>
      </c>
      <c r="B948" s="9">
        <v>45600</v>
      </c>
      <c r="C948">
        <v>11</v>
      </c>
      <c r="D948">
        <v>2024</v>
      </c>
      <c r="E948" t="s">
        <v>467</v>
      </c>
      <c r="F948" t="str">
        <f>VLOOKUP(E948,Customer_Dim!A:F,4,TRUE)</f>
        <v>Female</v>
      </c>
      <c r="G948">
        <f>VLOOKUP(E948,Customer_Dim!A:F,3,TRUE)</f>
        <v>63</v>
      </c>
      <c r="H948" t="s">
        <v>1596</v>
      </c>
      <c r="I948" t="str">
        <f>VLOOKUP(H948,Product_Dim!A:C,2,TRUE)</f>
        <v>Bedroom Table Lamp</v>
      </c>
      <c r="J948" t="str">
        <f>VLOOKUP(H948,Product_Dim!A:C,3,TRUE)</f>
        <v>Home</v>
      </c>
      <c r="K948" t="str">
        <f>VLOOKUP(H948,Product_Dim!A:D,4,TRUE)</f>
        <v>Lighting</v>
      </c>
      <c r="L948" t="s">
        <v>1735</v>
      </c>
      <c r="M948" t="str">
        <f>VLOOKUP(L948,Store_Dim!A:E,2,TRUE)</f>
        <v>Martinez, Adkins and Johnson</v>
      </c>
      <c r="N948" t="str">
        <f>VLOOKUP(L948,Store_Dim!A:E,3,TRUE)</f>
        <v>North</v>
      </c>
      <c r="O948" t="str">
        <f>VLOOKUP(L948,Store_Dim!A:E,4,TRUE)</f>
        <v>Danielmouth</v>
      </c>
      <c r="P948" t="str">
        <f>VLOOKUP(L948,Store_Dim!A:E,5,TRUE)</f>
        <v>Flagship</v>
      </c>
      <c r="Q948" t="s">
        <v>1802</v>
      </c>
      <c r="R948">
        <v>2</v>
      </c>
      <c r="S948" s="7">
        <v>0.15000000000000002</v>
      </c>
      <c r="T948" s="11">
        <f t="shared" si="14"/>
        <v>157.18</v>
      </c>
      <c r="U948" s="11">
        <v>267.20600000000002</v>
      </c>
    </row>
    <row r="949" spans="1:21" x14ac:dyDescent="0.25">
      <c r="A949" t="s">
        <v>2751</v>
      </c>
      <c r="B949" s="9">
        <v>45415</v>
      </c>
      <c r="C949">
        <v>5</v>
      </c>
      <c r="D949">
        <v>2024</v>
      </c>
      <c r="E949" t="s">
        <v>60</v>
      </c>
      <c r="F949" t="str">
        <f>VLOOKUP(E949,Customer_Dim!A:F,4,TRUE)</f>
        <v>Female</v>
      </c>
      <c r="G949">
        <f>VLOOKUP(E949,Customer_Dim!A:F,3,TRUE)</f>
        <v>32</v>
      </c>
      <c r="H949" t="s">
        <v>1672</v>
      </c>
      <c r="I949" t="str">
        <f>VLOOKUP(H949,Product_Dim!A:C,2,TRUE)</f>
        <v>Shin Guards – Adult</v>
      </c>
      <c r="J949" t="str">
        <f>VLOOKUP(H949,Product_Dim!A:C,3,TRUE)</f>
        <v>Sports</v>
      </c>
      <c r="K949" t="str">
        <f>VLOOKUP(H949,Product_Dim!A:D,4,TRUE)</f>
        <v>Team Sports</v>
      </c>
      <c r="L949" t="s">
        <v>1775</v>
      </c>
      <c r="M949" t="str">
        <f>VLOOKUP(L949,Store_Dim!A:E,2,TRUE)</f>
        <v>Martinez, Adkins and Johnson</v>
      </c>
      <c r="N949" t="str">
        <f>VLOOKUP(L949,Store_Dim!A:E,3,TRUE)</f>
        <v>North</v>
      </c>
      <c r="O949" t="str">
        <f>VLOOKUP(L949,Store_Dim!A:E,4,TRUE)</f>
        <v>Danielmouth</v>
      </c>
      <c r="P949" t="str">
        <f>VLOOKUP(L949,Store_Dim!A:E,5,TRUE)</f>
        <v>Flagship</v>
      </c>
      <c r="Q949" t="s">
        <v>1802</v>
      </c>
      <c r="R949">
        <v>3</v>
      </c>
      <c r="S949" s="7">
        <v>0.16000000000000003</v>
      </c>
      <c r="T949" s="11">
        <f t="shared" si="14"/>
        <v>239.57</v>
      </c>
      <c r="U949" s="11">
        <v>603.71640000000002</v>
      </c>
    </row>
    <row r="950" spans="1:21" x14ac:dyDescent="0.25">
      <c r="A950" t="s">
        <v>2752</v>
      </c>
      <c r="B950" s="9">
        <v>45343</v>
      </c>
      <c r="C950">
        <v>2</v>
      </c>
      <c r="D950">
        <v>2024</v>
      </c>
      <c r="E950" t="s">
        <v>1015</v>
      </c>
      <c r="F950" t="str">
        <f>VLOOKUP(E950,Customer_Dim!A:F,4,TRUE)</f>
        <v>Female</v>
      </c>
      <c r="G950">
        <f>VLOOKUP(E950,Customer_Dim!A:F,3,TRUE)</f>
        <v>62</v>
      </c>
      <c r="H950" t="s">
        <v>1543</v>
      </c>
      <c r="I950" t="str">
        <f>VLOOKUP(H950,Product_Dim!A:C,2,TRUE)</f>
        <v>Face Foundation Kit</v>
      </c>
      <c r="J950" t="str">
        <f>VLOOKUP(H950,Product_Dim!A:C,3,TRUE)</f>
        <v>Beauty</v>
      </c>
      <c r="K950" t="str">
        <f>VLOOKUP(H950,Product_Dim!A:D,4,TRUE)</f>
        <v>Makeup</v>
      </c>
      <c r="L950" t="s">
        <v>1782</v>
      </c>
      <c r="M950" t="str">
        <f>VLOOKUP(L950,Store_Dim!A:E,2,TRUE)</f>
        <v>Frederick-Wright</v>
      </c>
      <c r="N950" t="str">
        <f>VLOOKUP(L950,Store_Dim!A:E,3,TRUE)</f>
        <v>West</v>
      </c>
      <c r="O950" t="str">
        <f>VLOOKUP(L950,Store_Dim!A:E,4,TRUE)</f>
        <v>New Jimmymouth</v>
      </c>
      <c r="P950" t="str">
        <f>VLOOKUP(L950,Store_Dim!A:E,5,TRUE)</f>
        <v>Flagship</v>
      </c>
      <c r="Q950" t="s">
        <v>1802</v>
      </c>
      <c r="R950">
        <v>4</v>
      </c>
      <c r="S950" s="7">
        <v>0.19999999999999996</v>
      </c>
      <c r="T950" s="11">
        <f t="shared" si="14"/>
        <v>583.20999999999992</v>
      </c>
      <c r="U950" s="11">
        <v>1866.2719999999999</v>
      </c>
    </row>
    <row r="951" spans="1:21" x14ac:dyDescent="0.25">
      <c r="A951" t="s">
        <v>2753</v>
      </c>
      <c r="B951" s="9">
        <v>45399</v>
      </c>
      <c r="C951">
        <v>4</v>
      </c>
      <c r="D951">
        <v>2024</v>
      </c>
      <c r="E951" t="s">
        <v>1266</v>
      </c>
      <c r="F951" t="str">
        <f>VLOOKUP(E951,Customer_Dim!A:F,4,TRUE)</f>
        <v>Female</v>
      </c>
      <c r="G951">
        <f>VLOOKUP(E951,Customer_Dim!A:F,3,TRUE)</f>
        <v>59</v>
      </c>
      <c r="H951" t="s">
        <v>1688</v>
      </c>
      <c r="I951" t="str">
        <f>VLOOKUP(H951,Product_Dim!A:C,2,TRUE)</f>
        <v>Badminton Racket Set</v>
      </c>
      <c r="J951" t="str">
        <f>VLOOKUP(H951,Product_Dim!A:C,3,TRUE)</f>
        <v>Sports</v>
      </c>
      <c r="K951" t="str">
        <f>VLOOKUP(H951,Product_Dim!A:D,4,TRUE)</f>
        <v>Equipment</v>
      </c>
      <c r="L951" t="s">
        <v>1760</v>
      </c>
      <c r="M951" t="str">
        <f>VLOOKUP(L951,Store_Dim!A:E,2,TRUE)</f>
        <v>Mann-Austin</v>
      </c>
      <c r="N951" t="str">
        <f>VLOOKUP(L951,Store_Dim!A:E,3,TRUE)</f>
        <v>East</v>
      </c>
      <c r="O951" t="str">
        <f>VLOOKUP(L951,Store_Dim!A:E,4,TRUE)</f>
        <v>Vasquezborough</v>
      </c>
      <c r="P951" t="str">
        <f>VLOOKUP(L951,Store_Dim!A:E,5,TRUE)</f>
        <v>Online</v>
      </c>
      <c r="Q951" t="s">
        <v>1804</v>
      </c>
      <c r="R951">
        <v>3</v>
      </c>
      <c r="S951" s="7">
        <v>0.27</v>
      </c>
      <c r="T951" s="11">
        <f t="shared" si="14"/>
        <v>758.75</v>
      </c>
      <c r="U951" s="11">
        <v>1661.6624999999999</v>
      </c>
    </row>
    <row r="952" spans="1:21" hidden="1" x14ac:dyDescent="0.25">
      <c r="A952" t="s">
        <v>2754</v>
      </c>
      <c r="B952" s="9">
        <v>45689</v>
      </c>
      <c r="C952">
        <v>2</v>
      </c>
      <c r="D952">
        <v>2025</v>
      </c>
      <c r="E952" t="s">
        <v>962</v>
      </c>
      <c r="F952" t="str">
        <f>VLOOKUP(E952,Customer_Dim!A:F,4,TRUE)</f>
        <v>Female</v>
      </c>
      <c r="G952">
        <f>VLOOKUP(E952,Customer_Dim!A:F,3,TRUE)</f>
        <v>41</v>
      </c>
      <c r="H952" t="s">
        <v>1648</v>
      </c>
      <c r="I952" t="str">
        <f>VLOOKUP(H952,Product_Dim!A:C,2,TRUE)</f>
        <v>Tennis Ball 3-Pack</v>
      </c>
      <c r="J952" t="str">
        <f>VLOOKUP(H952,Product_Dim!A:C,3,TRUE)</f>
        <v>Sports</v>
      </c>
      <c r="K952" t="str">
        <f>VLOOKUP(H952,Product_Dim!A:D,4,TRUE)</f>
        <v>Equipment</v>
      </c>
      <c r="L952" t="s">
        <v>1751</v>
      </c>
      <c r="M952" t="str">
        <f>VLOOKUP(L952,Store_Dim!A:E,2,TRUE)</f>
        <v>Mann-Austin</v>
      </c>
      <c r="N952" t="str">
        <f>VLOOKUP(L952,Store_Dim!A:E,3,TRUE)</f>
        <v>East</v>
      </c>
      <c r="O952" t="str">
        <f>VLOOKUP(L952,Store_Dim!A:E,4,TRUE)</f>
        <v>Vasquezborough</v>
      </c>
      <c r="P952" t="str">
        <f>VLOOKUP(L952,Store_Dim!A:E,5,TRUE)</f>
        <v>Online</v>
      </c>
      <c r="Q952" t="s">
        <v>1802</v>
      </c>
      <c r="R952">
        <v>4</v>
      </c>
      <c r="S952" s="7">
        <v>0.18999999999999995</v>
      </c>
      <c r="T952" s="11">
        <f t="shared" si="14"/>
        <v>372.41999999999996</v>
      </c>
      <c r="U952" s="11">
        <v>1206.6407999999999</v>
      </c>
    </row>
    <row r="953" spans="1:21" hidden="1" x14ac:dyDescent="0.25">
      <c r="A953" t="s">
        <v>2755</v>
      </c>
      <c r="B953" s="9">
        <v>45699</v>
      </c>
      <c r="C953">
        <v>2</v>
      </c>
      <c r="D953">
        <v>2025</v>
      </c>
      <c r="E953" t="s">
        <v>509</v>
      </c>
      <c r="F953" t="str">
        <f>VLOOKUP(E953,Customer_Dim!A:F,4,TRUE)</f>
        <v>Female</v>
      </c>
      <c r="G953">
        <f>VLOOKUP(E953,Customer_Dim!A:F,3,TRUE)</f>
        <v>35</v>
      </c>
      <c r="H953" t="s">
        <v>1652</v>
      </c>
      <c r="I953" t="str">
        <f>VLOOKUP(H953,Product_Dim!A:C,2,TRUE)</f>
        <v>Organic Sunscreen Lotion</v>
      </c>
      <c r="J953" t="str">
        <f>VLOOKUP(H953,Product_Dim!A:C,3,TRUE)</f>
        <v>Beauty</v>
      </c>
      <c r="K953" t="str">
        <f>VLOOKUP(H953,Product_Dim!A:D,4,TRUE)</f>
        <v>Skincare</v>
      </c>
      <c r="L953" t="s">
        <v>1791</v>
      </c>
      <c r="M953" t="str">
        <f>VLOOKUP(L953,Store_Dim!A:E,2,TRUE)</f>
        <v>Mann-Austin</v>
      </c>
      <c r="N953" t="str">
        <f>VLOOKUP(L953,Store_Dim!A:E,3,TRUE)</f>
        <v>East</v>
      </c>
      <c r="O953" t="str">
        <f>VLOOKUP(L953,Store_Dim!A:E,4,TRUE)</f>
        <v>Vasquezborough</v>
      </c>
      <c r="P953" t="str">
        <f>VLOOKUP(L953,Store_Dim!A:E,5,TRUE)</f>
        <v>Online</v>
      </c>
      <c r="Q953" t="s">
        <v>1804</v>
      </c>
      <c r="R953">
        <v>4</v>
      </c>
      <c r="S953" s="7">
        <v>0.28000000000000003</v>
      </c>
      <c r="T953" s="11">
        <f t="shared" si="14"/>
        <v>286.27999999999997</v>
      </c>
      <c r="U953" s="11">
        <v>824.48639999999989</v>
      </c>
    </row>
    <row r="954" spans="1:21" hidden="1" x14ac:dyDescent="0.25">
      <c r="A954" t="s">
        <v>2756</v>
      </c>
      <c r="B954" s="9">
        <v>45663</v>
      </c>
      <c r="C954">
        <v>1</v>
      </c>
      <c r="D954">
        <v>2025</v>
      </c>
      <c r="E954" t="s">
        <v>876</v>
      </c>
      <c r="F954" t="str">
        <f>VLOOKUP(E954,Customer_Dim!A:F,4,TRUE)</f>
        <v>Female</v>
      </c>
      <c r="G954">
        <f>VLOOKUP(E954,Customer_Dim!A:F,3,TRUE)</f>
        <v>21</v>
      </c>
      <c r="H954" t="s">
        <v>1672</v>
      </c>
      <c r="I954" t="str">
        <f>VLOOKUP(H954,Product_Dim!A:C,2,TRUE)</f>
        <v>Shin Guards – Adult</v>
      </c>
      <c r="J954" t="str">
        <f>VLOOKUP(H954,Product_Dim!A:C,3,TRUE)</f>
        <v>Sports</v>
      </c>
      <c r="K954" t="str">
        <f>VLOOKUP(H954,Product_Dim!A:D,4,TRUE)</f>
        <v>Team Sports</v>
      </c>
      <c r="L954" t="s">
        <v>1770</v>
      </c>
      <c r="M954" t="str">
        <f>VLOOKUP(L954,Store_Dim!A:E,2,TRUE)</f>
        <v>Martinez, Adkins and Johnson</v>
      </c>
      <c r="N954" t="str">
        <f>VLOOKUP(L954,Store_Dim!A:E,3,TRUE)</f>
        <v>North</v>
      </c>
      <c r="O954" t="str">
        <f>VLOOKUP(L954,Store_Dim!A:E,4,TRUE)</f>
        <v>Danielmouth</v>
      </c>
      <c r="P954" t="str">
        <f>VLOOKUP(L954,Store_Dim!A:E,5,TRUE)</f>
        <v>Flagship</v>
      </c>
      <c r="Q954" t="s">
        <v>1807</v>
      </c>
      <c r="R954">
        <v>3</v>
      </c>
      <c r="S954" s="7">
        <v>0.27</v>
      </c>
      <c r="T954" s="11">
        <f t="shared" si="14"/>
        <v>488.36999999999995</v>
      </c>
      <c r="U954" s="11">
        <v>1069.5302999999999</v>
      </c>
    </row>
    <row r="955" spans="1:21" x14ac:dyDescent="0.25">
      <c r="A955" t="s">
        <v>2757</v>
      </c>
      <c r="B955" s="9">
        <v>45377</v>
      </c>
      <c r="C955">
        <v>3</v>
      </c>
      <c r="D955">
        <v>2024</v>
      </c>
      <c r="E955" t="s">
        <v>1427</v>
      </c>
      <c r="F955" t="str">
        <f>VLOOKUP(E955,Customer_Dim!A:F,4,TRUE)</f>
        <v>Male</v>
      </c>
      <c r="G955">
        <f>VLOOKUP(E955,Customer_Dim!A:F,3,TRUE)</f>
        <v>19</v>
      </c>
      <c r="H955" t="s">
        <v>1700</v>
      </c>
      <c r="I955" t="str">
        <f>VLOOKUP(H955,Product_Dim!A:C,2,TRUE)</f>
        <v>LED Bedside Lamp</v>
      </c>
      <c r="J955" t="str">
        <f>VLOOKUP(H955,Product_Dim!A:C,3,TRUE)</f>
        <v>Home</v>
      </c>
      <c r="K955" t="str">
        <f>VLOOKUP(H955,Product_Dim!A:D,4,TRUE)</f>
        <v>Lighting</v>
      </c>
      <c r="L955" t="s">
        <v>1760</v>
      </c>
      <c r="M955" t="str">
        <f>VLOOKUP(L955,Store_Dim!A:E,2,TRUE)</f>
        <v>Mann-Austin</v>
      </c>
      <c r="N955" t="str">
        <f>VLOOKUP(L955,Store_Dim!A:E,3,TRUE)</f>
        <v>East</v>
      </c>
      <c r="O955" t="str">
        <f>VLOOKUP(L955,Store_Dim!A:E,4,TRUE)</f>
        <v>Vasquezborough</v>
      </c>
      <c r="P955" t="str">
        <f>VLOOKUP(L955,Store_Dim!A:E,5,TRUE)</f>
        <v>Online</v>
      </c>
      <c r="Q955" t="s">
        <v>1807</v>
      </c>
      <c r="R955">
        <v>3</v>
      </c>
      <c r="S955" s="7">
        <v>1.0000000000000009E-2</v>
      </c>
      <c r="T955" s="11">
        <f t="shared" si="14"/>
        <v>662.82</v>
      </c>
      <c r="U955" s="11">
        <v>1968.5753999999999</v>
      </c>
    </row>
    <row r="956" spans="1:21" x14ac:dyDescent="0.25">
      <c r="A956" t="s">
        <v>2758</v>
      </c>
      <c r="B956" s="9">
        <v>45412</v>
      </c>
      <c r="C956">
        <v>4</v>
      </c>
      <c r="D956">
        <v>2024</v>
      </c>
      <c r="E956" t="s">
        <v>1507</v>
      </c>
      <c r="F956" t="str">
        <f>VLOOKUP(E956,Customer_Dim!A:F,4,TRUE)</f>
        <v>Female</v>
      </c>
      <c r="G956">
        <f>VLOOKUP(E956,Customer_Dim!A:F,3,TRUE)</f>
        <v>47</v>
      </c>
      <c r="H956" t="s">
        <v>1535</v>
      </c>
      <c r="I956" t="str">
        <f>VLOOKUP(H956,Product_Dim!A:C,2,TRUE)</f>
        <v>Men's Hair Styling Gel</v>
      </c>
      <c r="J956" t="str">
        <f>VLOOKUP(H956,Product_Dim!A:C,3,TRUE)</f>
        <v>Beauty</v>
      </c>
      <c r="K956" t="str">
        <f>VLOOKUP(H956,Product_Dim!A:D,4,TRUE)</f>
        <v>Haircare</v>
      </c>
      <c r="L956" t="s">
        <v>1782</v>
      </c>
      <c r="M956" t="str">
        <f>VLOOKUP(L956,Store_Dim!A:E,2,TRUE)</f>
        <v>Frederick-Wright</v>
      </c>
      <c r="N956" t="str">
        <f>VLOOKUP(L956,Store_Dim!A:E,3,TRUE)</f>
        <v>West</v>
      </c>
      <c r="O956" t="str">
        <f>VLOOKUP(L956,Store_Dim!A:E,4,TRUE)</f>
        <v>New Jimmymouth</v>
      </c>
      <c r="P956" t="str">
        <f>VLOOKUP(L956,Store_Dim!A:E,5,TRUE)</f>
        <v>Flagship</v>
      </c>
      <c r="Q956" t="s">
        <v>1807</v>
      </c>
      <c r="R956">
        <v>2</v>
      </c>
      <c r="S956" s="7">
        <v>9.9999999999999978E-2</v>
      </c>
      <c r="T956" s="11">
        <f t="shared" si="14"/>
        <v>824.33999999999992</v>
      </c>
      <c r="U956" s="11">
        <v>1483.8119999999999</v>
      </c>
    </row>
    <row r="957" spans="1:21" x14ac:dyDescent="0.25">
      <c r="A957" t="s">
        <v>2759</v>
      </c>
      <c r="B957" s="9">
        <v>45349</v>
      </c>
      <c r="C957">
        <v>2</v>
      </c>
      <c r="D957">
        <v>2024</v>
      </c>
      <c r="E957" t="s">
        <v>388</v>
      </c>
      <c r="F957" t="str">
        <f>VLOOKUP(E957,Customer_Dim!A:F,4,TRUE)</f>
        <v>Male</v>
      </c>
      <c r="G957">
        <f>VLOOKUP(E957,Customer_Dim!A:F,3,TRUE)</f>
        <v>51</v>
      </c>
      <c r="H957" t="s">
        <v>1644</v>
      </c>
      <c r="I957" t="str">
        <f>VLOOKUP(H957,Product_Dim!A:C,2,TRUE)</f>
        <v>Men's Hair Styling Gel</v>
      </c>
      <c r="J957" t="str">
        <f>VLOOKUP(H957,Product_Dim!A:C,3,TRUE)</f>
        <v>Beauty</v>
      </c>
      <c r="K957" t="str">
        <f>VLOOKUP(H957,Product_Dim!A:D,4,TRUE)</f>
        <v>Haircare</v>
      </c>
      <c r="L957" t="s">
        <v>1760</v>
      </c>
      <c r="M957" t="str">
        <f>VLOOKUP(L957,Store_Dim!A:E,2,TRUE)</f>
        <v>Mann-Austin</v>
      </c>
      <c r="N957" t="str">
        <f>VLOOKUP(L957,Store_Dim!A:E,3,TRUE)</f>
        <v>East</v>
      </c>
      <c r="O957" t="str">
        <f>VLOOKUP(L957,Store_Dim!A:E,4,TRUE)</f>
        <v>Vasquezborough</v>
      </c>
      <c r="P957" t="str">
        <f>VLOOKUP(L957,Store_Dim!A:E,5,TRUE)</f>
        <v>Online</v>
      </c>
      <c r="Q957" t="s">
        <v>1802</v>
      </c>
      <c r="R957">
        <v>1</v>
      </c>
      <c r="S957" s="7">
        <v>0.20999999999999996</v>
      </c>
      <c r="T957" s="11">
        <f t="shared" si="14"/>
        <v>437.11999999999995</v>
      </c>
      <c r="U957" s="11">
        <v>345.32479999999998</v>
      </c>
    </row>
    <row r="958" spans="1:21" x14ac:dyDescent="0.25">
      <c r="A958" t="s">
        <v>2760</v>
      </c>
      <c r="B958" s="9">
        <v>45486</v>
      </c>
      <c r="C958">
        <v>7</v>
      </c>
      <c r="D958">
        <v>2024</v>
      </c>
      <c r="E958" t="s">
        <v>1103</v>
      </c>
      <c r="F958" t="str">
        <f>VLOOKUP(E958,Customer_Dim!A:F,4,TRUE)</f>
        <v>Male</v>
      </c>
      <c r="G958">
        <f>VLOOKUP(E958,Customer_Dim!A:F,3,TRUE)</f>
        <v>41</v>
      </c>
      <c r="H958" t="s">
        <v>1702</v>
      </c>
      <c r="I958" t="str">
        <f>VLOOKUP(H958,Product_Dim!A:C,2,TRUE)</f>
        <v>Sports Wrist Sweatbands</v>
      </c>
      <c r="J958" t="str">
        <f>VLOOKUP(H958,Product_Dim!A:C,3,TRUE)</f>
        <v>Sports</v>
      </c>
      <c r="K958" t="str">
        <f>VLOOKUP(H958,Product_Dim!A:D,4,TRUE)</f>
        <v>Accessories</v>
      </c>
      <c r="L958" t="s">
        <v>1754</v>
      </c>
      <c r="M958" t="str">
        <f>VLOOKUP(L958,Store_Dim!A:E,2,TRUE)</f>
        <v>Mann-Austin</v>
      </c>
      <c r="N958" t="str">
        <f>VLOOKUP(L958,Store_Dim!A:E,3,TRUE)</f>
        <v>East</v>
      </c>
      <c r="O958" t="str">
        <f>VLOOKUP(L958,Store_Dim!A:E,4,TRUE)</f>
        <v>Vasquezborough</v>
      </c>
      <c r="P958" t="str">
        <f>VLOOKUP(L958,Store_Dim!A:E,5,TRUE)</f>
        <v>Online</v>
      </c>
      <c r="Q958" t="s">
        <v>1804</v>
      </c>
      <c r="R958">
        <v>3</v>
      </c>
      <c r="S958" s="7">
        <v>0.15000000000000002</v>
      </c>
      <c r="T958" s="11">
        <f t="shared" si="14"/>
        <v>23.37</v>
      </c>
      <c r="U958" s="11">
        <v>59.593499999999999</v>
      </c>
    </row>
    <row r="959" spans="1:21" hidden="1" x14ac:dyDescent="0.25">
      <c r="A959" t="s">
        <v>2761</v>
      </c>
      <c r="B959" s="9">
        <v>45761</v>
      </c>
      <c r="C959">
        <v>4</v>
      </c>
      <c r="D959">
        <v>2025</v>
      </c>
      <c r="E959" t="s">
        <v>607</v>
      </c>
      <c r="F959" t="str">
        <f>VLOOKUP(E959,Customer_Dim!A:F,4,TRUE)</f>
        <v>Female</v>
      </c>
      <c r="G959">
        <f>VLOOKUP(E959,Customer_Dim!A:F,3,TRUE)</f>
        <v>60</v>
      </c>
      <c r="H959" t="s">
        <v>1598</v>
      </c>
      <c r="I959" t="str">
        <f>VLOOKUP(H959,Product_Dim!A:C,2,TRUE)</f>
        <v>Women's Summer Dress</v>
      </c>
      <c r="J959" t="str">
        <f>VLOOKUP(H959,Product_Dim!A:C,3,TRUE)</f>
        <v>Clothing</v>
      </c>
      <c r="K959" t="str">
        <f>VLOOKUP(H959,Product_Dim!A:D,4,TRUE)</f>
        <v>Tops</v>
      </c>
      <c r="L959" t="s">
        <v>1760</v>
      </c>
      <c r="M959" t="str">
        <f>VLOOKUP(L959,Store_Dim!A:E,2,TRUE)</f>
        <v>Mann-Austin</v>
      </c>
      <c r="N959" t="str">
        <f>VLOOKUP(L959,Store_Dim!A:E,3,TRUE)</f>
        <v>East</v>
      </c>
      <c r="O959" t="str">
        <f>VLOOKUP(L959,Store_Dim!A:E,4,TRUE)</f>
        <v>Vasquezborough</v>
      </c>
      <c r="P959" t="str">
        <f>VLOOKUP(L959,Store_Dim!A:E,5,TRUE)</f>
        <v>Online</v>
      </c>
      <c r="Q959" t="s">
        <v>1802</v>
      </c>
      <c r="R959">
        <v>1</v>
      </c>
      <c r="S959" s="7">
        <v>2.0000000000000018E-2</v>
      </c>
      <c r="T959" s="11">
        <f t="shared" si="14"/>
        <v>579.69000000000005</v>
      </c>
      <c r="U959" s="11">
        <v>568.09620000000007</v>
      </c>
    </row>
    <row r="960" spans="1:21" x14ac:dyDescent="0.25">
      <c r="A960" t="s">
        <v>2762</v>
      </c>
      <c r="B960" s="9">
        <v>45639</v>
      </c>
      <c r="C960">
        <v>12</v>
      </c>
      <c r="D960">
        <v>2024</v>
      </c>
      <c r="E960" t="s">
        <v>1315</v>
      </c>
      <c r="F960" t="str">
        <f>VLOOKUP(E960,Customer_Dim!A:F,4,TRUE)</f>
        <v>Female</v>
      </c>
      <c r="G960">
        <f>VLOOKUP(E960,Customer_Dim!A:F,3,TRUE)</f>
        <v>36</v>
      </c>
      <c r="H960" t="s">
        <v>1682</v>
      </c>
      <c r="I960" t="str">
        <f>VLOOKUP(H960,Product_Dim!A:C,2,TRUE)</f>
        <v>Essential Oil Diffuser</v>
      </c>
      <c r="J960" t="str">
        <f>VLOOKUP(H960,Product_Dim!A:C,3,TRUE)</f>
        <v>Home</v>
      </c>
      <c r="K960" t="str">
        <f>VLOOKUP(H960,Product_Dim!A:D,4,TRUE)</f>
        <v>Decor</v>
      </c>
      <c r="L960" t="s">
        <v>1777</v>
      </c>
      <c r="M960" t="str">
        <f>VLOOKUP(L960,Store_Dim!A:E,2,TRUE)</f>
        <v>Mcdonald Inc</v>
      </c>
      <c r="N960" t="str">
        <f>VLOOKUP(L960,Store_Dim!A:E,3,TRUE)</f>
        <v>South</v>
      </c>
      <c r="O960" t="str">
        <f>VLOOKUP(L960,Store_Dim!A:E,4,TRUE)</f>
        <v>Christopherland</v>
      </c>
      <c r="P960" t="str">
        <f>VLOOKUP(L960,Store_Dim!A:E,5,TRUE)</f>
        <v>Outlet</v>
      </c>
      <c r="Q960" t="s">
        <v>1802</v>
      </c>
      <c r="R960">
        <v>3</v>
      </c>
      <c r="S960" s="7">
        <v>6.9999999999999951E-2</v>
      </c>
      <c r="T960" s="11">
        <f t="shared" si="14"/>
        <v>240.50999999999993</v>
      </c>
      <c r="U960" s="11">
        <v>671.02289999999982</v>
      </c>
    </row>
    <row r="961" spans="1:21" hidden="1" x14ac:dyDescent="0.25">
      <c r="A961" t="s">
        <v>2763</v>
      </c>
      <c r="B961" s="9">
        <v>45893</v>
      </c>
      <c r="C961">
        <v>8</v>
      </c>
      <c r="D961">
        <v>2025</v>
      </c>
      <c r="E961" t="s">
        <v>1177</v>
      </c>
      <c r="F961" t="str">
        <f>VLOOKUP(E961,Customer_Dim!A:F,4,TRUE)</f>
        <v>Female</v>
      </c>
      <c r="G961">
        <f>VLOOKUP(E961,Customer_Dim!A:F,3,TRUE)</f>
        <v>20</v>
      </c>
      <c r="H961" t="s">
        <v>1576</v>
      </c>
      <c r="I961" t="str">
        <f>VLOOKUP(H961,Product_Dim!A:C,2,TRUE)</f>
        <v>Women's Scarf Set</v>
      </c>
      <c r="J961" t="str">
        <f>VLOOKUP(H961,Product_Dim!A:C,3,TRUE)</f>
        <v>Clothing</v>
      </c>
      <c r="K961" t="str">
        <f>VLOOKUP(H961,Product_Dim!A:D,4,TRUE)</f>
        <v>Accessories</v>
      </c>
      <c r="L961" t="s">
        <v>1777</v>
      </c>
      <c r="M961" t="str">
        <f>VLOOKUP(L961,Store_Dim!A:E,2,TRUE)</f>
        <v>Mcdonald Inc</v>
      </c>
      <c r="N961" t="str">
        <f>VLOOKUP(L961,Store_Dim!A:E,3,TRUE)</f>
        <v>South</v>
      </c>
      <c r="O961" t="str">
        <f>VLOOKUP(L961,Store_Dim!A:E,4,TRUE)</f>
        <v>Christopherland</v>
      </c>
      <c r="P961" t="str">
        <f>VLOOKUP(L961,Store_Dim!A:E,5,TRUE)</f>
        <v>Outlet</v>
      </c>
      <c r="Q961" t="s">
        <v>1807</v>
      </c>
      <c r="R961">
        <v>2</v>
      </c>
      <c r="S961" s="7">
        <v>7.9999999999999849E-2</v>
      </c>
      <c r="T961" s="11">
        <f t="shared" si="14"/>
        <v>855.39999999999986</v>
      </c>
      <c r="U961" s="11">
        <v>1573.9359999999999</v>
      </c>
    </row>
    <row r="962" spans="1:21" hidden="1" x14ac:dyDescent="0.25">
      <c r="A962" t="s">
        <v>2764</v>
      </c>
      <c r="B962" s="9">
        <v>45227</v>
      </c>
      <c r="C962">
        <v>10</v>
      </c>
      <c r="D962">
        <v>2023</v>
      </c>
      <c r="E962" t="s">
        <v>37</v>
      </c>
      <c r="F962" t="str">
        <f>VLOOKUP(E962,Customer_Dim!A:F,4,TRUE)</f>
        <v>Female</v>
      </c>
      <c r="G962">
        <f>VLOOKUP(E962,Customer_Dim!A:F,3,TRUE)</f>
        <v>29</v>
      </c>
      <c r="H962" t="s">
        <v>1706</v>
      </c>
      <c r="I962" t="str">
        <f>VLOOKUP(H962,Product_Dim!A:C,2,TRUE)</f>
        <v>Gaming Mouse Pad XL</v>
      </c>
      <c r="J962" t="str">
        <f>VLOOKUP(H962,Product_Dim!A:C,3,TRUE)</f>
        <v>Electronics</v>
      </c>
      <c r="K962" t="str">
        <f>VLOOKUP(H962,Product_Dim!A:D,4,TRUE)</f>
        <v>Accessories</v>
      </c>
      <c r="L962" t="s">
        <v>1757</v>
      </c>
      <c r="M962" t="str">
        <f>VLOOKUP(L962,Store_Dim!A:E,2,TRUE)</f>
        <v>Mann-Austin</v>
      </c>
      <c r="N962" t="str">
        <f>VLOOKUP(L962,Store_Dim!A:E,3,TRUE)</f>
        <v>East</v>
      </c>
      <c r="O962" t="str">
        <f>VLOOKUP(L962,Store_Dim!A:E,4,TRUE)</f>
        <v>Vasquezborough</v>
      </c>
      <c r="P962" t="str">
        <f>VLOOKUP(L962,Store_Dim!A:E,5,TRUE)</f>
        <v>Online</v>
      </c>
      <c r="Q962" t="s">
        <v>1802</v>
      </c>
      <c r="R962">
        <v>1</v>
      </c>
      <c r="S962" s="7">
        <v>8.9999999999999969E-2</v>
      </c>
      <c r="T962" s="11">
        <f t="shared" ref="T962:T1025" si="15" xml:space="preserve"> U962/ (R962 * (1 - S962))</f>
        <v>537.26</v>
      </c>
      <c r="U962" s="11">
        <v>488.90660000000003</v>
      </c>
    </row>
    <row r="963" spans="1:21" x14ac:dyDescent="0.25">
      <c r="A963" t="s">
        <v>2765</v>
      </c>
      <c r="B963" s="9">
        <v>45637</v>
      </c>
      <c r="C963">
        <v>12</v>
      </c>
      <c r="D963">
        <v>2024</v>
      </c>
      <c r="E963" t="s">
        <v>1183</v>
      </c>
      <c r="F963" t="str">
        <f>VLOOKUP(E963,Customer_Dim!A:F,4,TRUE)</f>
        <v>Female</v>
      </c>
      <c r="G963">
        <f>VLOOKUP(E963,Customer_Dim!A:F,3,TRUE)</f>
        <v>52</v>
      </c>
      <c r="H963" t="s">
        <v>1628</v>
      </c>
      <c r="I963" t="str">
        <f>VLOOKUP(H963,Product_Dim!A:C,2,TRUE)</f>
        <v>HDMI Cable – 2m</v>
      </c>
      <c r="J963" t="str">
        <f>VLOOKUP(H963,Product_Dim!A:C,3,TRUE)</f>
        <v>Electronics</v>
      </c>
      <c r="K963" t="str">
        <f>VLOOKUP(H963,Product_Dim!A:D,4,TRUE)</f>
        <v>Accessories</v>
      </c>
      <c r="L963" t="s">
        <v>1767</v>
      </c>
      <c r="M963" t="str">
        <f>VLOOKUP(L963,Store_Dim!A:E,2,TRUE)</f>
        <v>Martinez, Adkins and Johnson</v>
      </c>
      <c r="N963" t="str">
        <f>VLOOKUP(L963,Store_Dim!A:E,3,TRUE)</f>
        <v>North</v>
      </c>
      <c r="O963" t="str">
        <f>VLOOKUP(L963,Store_Dim!A:E,4,TRUE)</f>
        <v>Danielmouth</v>
      </c>
      <c r="P963" t="str">
        <f>VLOOKUP(L963,Store_Dim!A:E,5,TRUE)</f>
        <v>Flagship</v>
      </c>
      <c r="Q963" t="s">
        <v>1807</v>
      </c>
      <c r="R963">
        <v>3</v>
      </c>
      <c r="S963" s="7">
        <v>0.17000000000000004</v>
      </c>
      <c r="T963" s="11">
        <f t="shared" si="15"/>
        <v>918.2600000000001</v>
      </c>
      <c r="U963" s="11">
        <v>2286.4674</v>
      </c>
    </row>
    <row r="964" spans="1:21" x14ac:dyDescent="0.25">
      <c r="A964" t="s">
        <v>2766</v>
      </c>
      <c r="B964" s="9">
        <v>45472</v>
      </c>
      <c r="C964">
        <v>6</v>
      </c>
      <c r="D964">
        <v>2024</v>
      </c>
      <c r="E964" t="s">
        <v>333</v>
      </c>
      <c r="F964" t="str">
        <f>VLOOKUP(E964,Customer_Dim!A:F,4,TRUE)</f>
        <v>Female</v>
      </c>
      <c r="G964">
        <f>VLOOKUP(E964,Customer_Dim!A:F,3,TRUE)</f>
        <v>62</v>
      </c>
      <c r="H964" t="s">
        <v>1535</v>
      </c>
      <c r="I964" t="str">
        <f>VLOOKUP(H964,Product_Dim!A:C,2,TRUE)</f>
        <v>Men's Hair Styling Gel</v>
      </c>
      <c r="J964" t="str">
        <f>VLOOKUP(H964,Product_Dim!A:C,3,TRUE)</f>
        <v>Beauty</v>
      </c>
      <c r="K964" t="str">
        <f>VLOOKUP(H964,Product_Dim!A:D,4,TRUE)</f>
        <v>Haircare</v>
      </c>
      <c r="L964" t="s">
        <v>1764</v>
      </c>
      <c r="M964" t="str">
        <f>VLOOKUP(L964,Store_Dim!A:E,2,TRUE)</f>
        <v>Mann-Austin</v>
      </c>
      <c r="N964" t="str">
        <f>VLOOKUP(L964,Store_Dim!A:E,3,TRUE)</f>
        <v>East</v>
      </c>
      <c r="O964" t="str">
        <f>VLOOKUP(L964,Store_Dim!A:E,4,TRUE)</f>
        <v>Vasquezborough</v>
      </c>
      <c r="P964" t="str">
        <f>VLOOKUP(L964,Store_Dim!A:E,5,TRUE)</f>
        <v>Online</v>
      </c>
      <c r="Q964" t="s">
        <v>1804</v>
      </c>
      <c r="R964">
        <v>4</v>
      </c>
      <c r="S964" s="7">
        <v>0.17999999999999994</v>
      </c>
      <c r="T964" s="11">
        <f t="shared" si="15"/>
        <v>579.69999999999993</v>
      </c>
      <c r="U964" s="11">
        <v>1901.4159999999999</v>
      </c>
    </row>
    <row r="965" spans="1:21" hidden="1" x14ac:dyDescent="0.25">
      <c r="A965" t="s">
        <v>2767</v>
      </c>
      <c r="B965" s="9">
        <v>45710</v>
      </c>
      <c r="C965">
        <v>2</v>
      </c>
      <c r="D965">
        <v>2025</v>
      </c>
      <c r="E965" t="s">
        <v>482</v>
      </c>
      <c r="F965" t="str">
        <f>VLOOKUP(E965,Customer_Dim!A:F,4,TRUE)</f>
        <v>Male</v>
      </c>
      <c r="G965">
        <f>VLOOKUP(E965,Customer_Dim!A:F,3,TRUE)</f>
        <v>46</v>
      </c>
      <c r="H965" t="s">
        <v>1612</v>
      </c>
      <c r="I965" t="str">
        <f>VLOOKUP(H965,Product_Dim!A:C,2,TRUE)</f>
        <v>USB External Hard Drive</v>
      </c>
      <c r="J965" t="str">
        <f>VLOOKUP(H965,Product_Dim!A:C,3,TRUE)</f>
        <v>Electronics</v>
      </c>
      <c r="K965" t="str">
        <f>VLOOKUP(H965,Product_Dim!A:D,4,TRUE)</f>
        <v>Computer</v>
      </c>
      <c r="L965" t="s">
        <v>1754</v>
      </c>
      <c r="M965" t="str">
        <f>VLOOKUP(L965,Store_Dim!A:E,2,TRUE)</f>
        <v>Mann-Austin</v>
      </c>
      <c r="N965" t="str">
        <f>VLOOKUP(L965,Store_Dim!A:E,3,TRUE)</f>
        <v>East</v>
      </c>
      <c r="O965" t="str">
        <f>VLOOKUP(L965,Store_Dim!A:E,4,TRUE)</f>
        <v>Vasquezborough</v>
      </c>
      <c r="P965" t="str">
        <f>VLOOKUP(L965,Store_Dim!A:E,5,TRUE)</f>
        <v>Online</v>
      </c>
      <c r="Q965" t="s">
        <v>1802</v>
      </c>
      <c r="R965">
        <v>1</v>
      </c>
      <c r="S965" s="7">
        <v>0.17999999999999994</v>
      </c>
      <c r="T965" s="11">
        <f t="shared" si="15"/>
        <v>824.32</v>
      </c>
      <c r="U965" s="11">
        <v>675.94240000000013</v>
      </c>
    </row>
    <row r="966" spans="1:21" hidden="1" x14ac:dyDescent="0.25">
      <c r="A966" t="s">
        <v>2768</v>
      </c>
      <c r="B966" s="9">
        <v>45682</v>
      </c>
      <c r="C966">
        <v>1</v>
      </c>
      <c r="D966">
        <v>2025</v>
      </c>
      <c r="E966" t="s">
        <v>376</v>
      </c>
      <c r="F966" t="str">
        <f>VLOOKUP(E966,Customer_Dim!A:F,4,TRUE)</f>
        <v>Male</v>
      </c>
      <c r="G966">
        <f>VLOOKUP(E966,Customer_Dim!A:F,3,TRUE)</f>
        <v>27</v>
      </c>
      <c r="H966" t="s">
        <v>1618</v>
      </c>
      <c r="I966" t="str">
        <f>VLOOKUP(H966,Product_Dim!A:C,2,TRUE)</f>
        <v>Men's Winter Jacket</v>
      </c>
      <c r="J966" t="str">
        <f>VLOOKUP(H966,Product_Dim!A:C,3,TRUE)</f>
        <v>Clothing</v>
      </c>
      <c r="K966" t="str">
        <f>VLOOKUP(H966,Product_Dim!A:D,4,TRUE)</f>
        <v>Outerwear</v>
      </c>
      <c r="L966" t="s">
        <v>1779</v>
      </c>
      <c r="M966" t="str">
        <f>VLOOKUP(L966,Store_Dim!A:E,2,TRUE)</f>
        <v>Shelton PLC</v>
      </c>
      <c r="N966" t="str">
        <f>VLOOKUP(L966,Store_Dim!A:E,3,TRUE)</f>
        <v>North</v>
      </c>
      <c r="O966" t="str">
        <f>VLOOKUP(L966,Store_Dim!A:E,4,TRUE)</f>
        <v>East Jenniferstad</v>
      </c>
      <c r="P966" t="str">
        <f>VLOOKUP(L966,Store_Dim!A:E,5,TRUE)</f>
        <v>Flagship</v>
      </c>
      <c r="Q966" t="s">
        <v>1804</v>
      </c>
      <c r="R966">
        <v>4</v>
      </c>
      <c r="S966" s="7">
        <v>0.16000000000000003</v>
      </c>
      <c r="T966" s="11">
        <f t="shared" si="15"/>
        <v>614.99</v>
      </c>
      <c r="U966" s="11">
        <v>2066.3663999999999</v>
      </c>
    </row>
    <row r="967" spans="1:21" hidden="1" x14ac:dyDescent="0.25">
      <c r="A967" t="s">
        <v>2769</v>
      </c>
      <c r="B967" s="9">
        <v>45730</v>
      </c>
      <c r="C967">
        <v>3</v>
      </c>
      <c r="D967">
        <v>2025</v>
      </c>
      <c r="E967" t="s">
        <v>433</v>
      </c>
      <c r="F967" t="str">
        <f>VLOOKUP(E967,Customer_Dim!A:F,4,TRUE)</f>
        <v>Male</v>
      </c>
      <c r="G967">
        <f>VLOOKUP(E967,Customer_Dim!A:F,3,TRUE)</f>
        <v>45</v>
      </c>
      <c r="H967" t="s">
        <v>1650</v>
      </c>
      <c r="I967" t="str">
        <f>VLOOKUP(H967,Product_Dim!A:C,2,TRUE)</f>
        <v>Laptop Cooling Pad</v>
      </c>
      <c r="J967" t="str">
        <f>VLOOKUP(H967,Product_Dim!A:C,3,TRUE)</f>
        <v>Electronics</v>
      </c>
      <c r="K967" t="str">
        <f>VLOOKUP(H967,Product_Dim!A:D,4,TRUE)</f>
        <v>Computer</v>
      </c>
      <c r="L967" t="s">
        <v>1730</v>
      </c>
      <c r="M967" t="str">
        <f>VLOOKUP(L967,Store_Dim!A:E,2,TRUE)</f>
        <v>Rivera-Warner</v>
      </c>
      <c r="N967" t="str">
        <f>VLOOKUP(L967,Store_Dim!A:E,3,TRUE)</f>
        <v>East</v>
      </c>
      <c r="O967" t="str">
        <f>VLOOKUP(L967,Store_Dim!A:E,4,TRUE)</f>
        <v>Washingtonfurt</v>
      </c>
      <c r="P967" t="str">
        <f>VLOOKUP(L967,Store_Dim!A:E,5,TRUE)</f>
        <v>Flagship</v>
      </c>
      <c r="Q967" t="s">
        <v>1807</v>
      </c>
      <c r="R967">
        <v>4</v>
      </c>
      <c r="S967" s="7">
        <v>6.0000000000000164E-2</v>
      </c>
      <c r="T967" s="11">
        <f t="shared" si="15"/>
        <v>189.21</v>
      </c>
      <c r="U967" s="11">
        <v>711.42959999999994</v>
      </c>
    </row>
    <row r="968" spans="1:21" x14ac:dyDescent="0.25">
      <c r="A968" t="s">
        <v>2770</v>
      </c>
      <c r="B968" s="9">
        <v>45629</v>
      </c>
      <c r="C968">
        <v>12</v>
      </c>
      <c r="D968">
        <v>2024</v>
      </c>
      <c r="E968" t="s">
        <v>509</v>
      </c>
      <c r="F968" t="str">
        <f>VLOOKUP(E968,Customer_Dim!A:F,4,TRUE)</f>
        <v>Female</v>
      </c>
      <c r="G968">
        <f>VLOOKUP(E968,Customer_Dim!A:F,3,TRUE)</f>
        <v>35</v>
      </c>
      <c r="H968" t="s">
        <v>1650</v>
      </c>
      <c r="I968" t="str">
        <f>VLOOKUP(H968,Product_Dim!A:C,2,TRUE)</f>
        <v>Laptop Cooling Pad</v>
      </c>
      <c r="J968" t="str">
        <f>VLOOKUP(H968,Product_Dim!A:C,3,TRUE)</f>
        <v>Electronics</v>
      </c>
      <c r="K968" t="str">
        <f>VLOOKUP(H968,Product_Dim!A:D,4,TRUE)</f>
        <v>Computer</v>
      </c>
      <c r="L968" t="s">
        <v>1777</v>
      </c>
      <c r="M968" t="str">
        <f>VLOOKUP(L968,Store_Dim!A:E,2,TRUE)</f>
        <v>Mcdonald Inc</v>
      </c>
      <c r="N968" t="str">
        <f>VLOOKUP(L968,Store_Dim!A:E,3,TRUE)</f>
        <v>South</v>
      </c>
      <c r="O968" t="str">
        <f>VLOOKUP(L968,Store_Dim!A:E,4,TRUE)</f>
        <v>Christopherland</v>
      </c>
      <c r="P968" t="str">
        <f>VLOOKUP(L968,Store_Dim!A:E,5,TRUE)</f>
        <v>Outlet</v>
      </c>
      <c r="Q968" t="s">
        <v>1802</v>
      </c>
      <c r="R968">
        <v>2</v>
      </c>
      <c r="S968" s="7">
        <v>5.0000000000000044E-2</v>
      </c>
      <c r="T968" s="11">
        <f t="shared" si="15"/>
        <v>233.33</v>
      </c>
      <c r="U968" s="11">
        <v>443.327</v>
      </c>
    </row>
    <row r="969" spans="1:21" hidden="1" x14ac:dyDescent="0.25">
      <c r="A969" t="s">
        <v>2771</v>
      </c>
      <c r="B969" s="9">
        <v>45783</v>
      </c>
      <c r="C969">
        <v>5</v>
      </c>
      <c r="D969">
        <v>2025</v>
      </c>
      <c r="E969" t="s">
        <v>785</v>
      </c>
      <c r="F969" t="str">
        <f>VLOOKUP(E969,Customer_Dim!A:F,4,TRUE)</f>
        <v>Male</v>
      </c>
      <c r="G969">
        <f>VLOOKUP(E969,Customer_Dim!A:F,3,TRUE)</f>
        <v>19</v>
      </c>
      <c r="H969" t="s">
        <v>1604</v>
      </c>
      <c r="I969" t="str">
        <f>VLOOKUP(H969,Product_Dim!A:C,2,TRUE)</f>
        <v>Portable Power Bank</v>
      </c>
      <c r="J969" t="str">
        <f>VLOOKUP(H969,Product_Dim!A:C,3,TRUE)</f>
        <v>Electronics</v>
      </c>
      <c r="K969" t="str">
        <f>VLOOKUP(H969,Product_Dim!A:D,4,TRUE)</f>
        <v>Mobile</v>
      </c>
      <c r="L969" t="s">
        <v>1788</v>
      </c>
      <c r="M969" t="str">
        <f>VLOOKUP(L969,Store_Dim!A:E,2,TRUE)</f>
        <v>Guerrero-Schmitt</v>
      </c>
      <c r="N969" t="str">
        <f>VLOOKUP(L969,Store_Dim!A:E,3,TRUE)</f>
        <v>East</v>
      </c>
      <c r="O969" t="str">
        <f>VLOOKUP(L969,Store_Dim!A:E,4,TRUE)</f>
        <v>East Stevechester</v>
      </c>
      <c r="P969" t="str">
        <f>VLOOKUP(L969,Store_Dim!A:E,5,TRUE)</f>
        <v>Flagship</v>
      </c>
      <c r="Q969" t="s">
        <v>1802</v>
      </c>
      <c r="R969">
        <v>3</v>
      </c>
      <c r="S969" s="7">
        <v>0.20999999999999996</v>
      </c>
      <c r="T969" s="11">
        <f t="shared" si="15"/>
        <v>529.89</v>
      </c>
      <c r="U969" s="11">
        <v>1255.8393000000001</v>
      </c>
    </row>
    <row r="970" spans="1:21" x14ac:dyDescent="0.25">
      <c r="A970" t="s">
        <v>2772</v>
      </c>
      <c r="B970" s="9">
        <v>45518</v>
      </c>
      <c r="C970">
        <v>8</v>
      </c>
      <c r="D970">
        <v>2024</v>
      </c>
      <c r="E970" t="s">
        <v>1484</v>
      </c>
      <c r="F970" t="str">
        <f>VLOOKUP(E970,Customer_Dim!A:F,4,TRUE)</f>
        <v>Female</v>
      </c>
      <c r="G970">
        <f>VLOOKUP(E970,Customer_Dim!A:F,3,TRUE)</f>
        <v>42</v>
      </c>
      <c r="H970" t="s">
        <v>1710</v>
      </c>
      <c r="I970" t="str">
        <f>VLOOKUP(H970,Product_Dim!A:C,2,TRUE)</f>
        <v>Microwave Oven</v>
      </c>
      <c r="J970" t="str">
        <f>VLOOKUP(H970,Product_Dim!A:C,3,TRUE)</f>
        <v>Home</v>
      </c>
      <c r="K970" t="str">
        <f>VLOOKUP(H970,Product_Dim!A:D,4,TRUE)</f>
        <v>Appliances</v>
      </c>
      <c r="L970" t="s">
        <v>1735</v>
      </c>
      <c r="M970" t="str">
        <f>VLOOKUP(L970,Store_Dim!A:E,2,TRUE)</f>
        <v>Martinez, Adkins and Johnson</v>
      </c>
      <c r="N970" t="str">
        <f>VLOOKUP(L970,Store_Dim!A:E,3,TRUE)</f>
        <v>North</v>
      </c>
      <c r="O970" t="str">
        <f>VLOOKUP(L970,Store_Dim!A:E,4,TRUE)</f>
        <v>Danielmouth</v>
      </c>
      <c r="P970" t="str">
        <f>VLOOKUP(L970,Store_Dim!A:E,5,TRUE)</f>
        <v>Flagship</v>
      </c>
      <c r="Q970" t="s">
        <v>1804</v>
      </c>
      <c r="R970">
        <v>2</v>
      </c>
      <c r="S970" s="7">
        <v>0.17000000000000004</v>
      </c>
      <c r="T970" s="11">
        <f t="shared" si="15"/>
        <v>954.1</v>
      </c>
      <c r="U970" s="11">
        <v>1583.806</v>
      </c>
    </row>
    <row r="971" spans="1:21" hidden="1" x14ac:dyDescent="0.25">
      <c r="A971" t="s">
        <v>2773</v>
      </c>
      <c r="B971" s="9">
        <v>45274</v>
      </c>
      <c r="C971">
        <v>12</v>
      </c>
      <c r="D971">
        <v>2023</v>
      </c>
      <c r="E971" t="s">
        <v>1004</v>
      </c>
      <c r="F971" t="str">
        <f>VLOOKUP(E971,Customer_Dim!A:F,4,TRUE)</f>
        <v>Female</v>
      </c>
      <c r="G971">
        <f>VLOOKUP(E971,Customer_Dim!A:F,3,TRUE)</f>
        <v>64</v>
      </c>
      <c r="H971" t="s">
        <v>1656</v>
      </c>
      <c r="I971" t="str">
        <f>VLOOKUP(H971,Product_Dim!A:C,2,TRUE)</f>
        <v>Adjustable Dumbbells 20kg</v>
      </c>
      <c r="J971" t="str">
        <f>VLOOKUP(H971,Product_Dim!A:C,3,TRUE)</f>
        <v>Sports</v>
      </c>
      <c r="K971" t="str">
        <f>VLOOKUP(H971,Product_Dim!A:D,4,TRUE)</f>
        <v>Fitness</v>
      </c>
      <c r="L971" t="s">
        <v>1757</v>
      </c>
      <c r="M971" t="str">
        <f>VLOOKUP(L971,Store_Dim!A:E,2,TRUE)</f>
        <v>Mann-Austin</v>
      </c>
      <c r="N971" t="str">
        <f>VLOOKUP(L971,Store_Dim!A:E,3,TRUE)</f>
        <v>East</v>
      </c>
      <c r="O971" t="str">
        <f>VLOOKUP(L971,Store_Dim!A:E,4,TRUE)</f>
        <v>Vasquezborough</v>
      </c>
      <c r="P971" t="str">
        <f>VLOOKUP(L971,Store_Dim!A:E,5,TRUE)</f>
        <v>Online</v>
      </c>
      <c r="Q971" t="s">
        <v>1807</v>
      </c>
      <c r="R971">
        <v>1</v>
      </c>
      <c r="S971" s="7">
        <v>4.0000000000000036E-2</v>
      </c>
      <c r="T971" s="11">
        <f t="shared" si="15"/>
        <v>370.04</v>
      </c>
      <c r="U971" s="11">
        <v>355.23840000000001</v>
      </c>
    </row>
    <row r="972" spans="1:21" x14ac:dyDescent="0.25">
      <c r="A972" t="s">
        <v>2774</v>
      </c>
      <c r="B972" s="9">
        <v>45297</v>
      </c>
      <c r="C972">
        <v>1</v>
      </c>
      <c r="D972">
        <v>2024</v>
      </c>
      <c r="E972" t="s">
        <v>221</v>
      </c>
      <c r="F972" t="str">
        <f>VLOOKUP(E972,Customer_Dim!A:F,4,TRUE)</f>
        <v>Male</v>
      </c>
      <c r="G972">
        <f>VLOOKUP(E972,Customer_Dim!A:F,3,TRUE)</f>
        <v>23</v>
      </c>
      <c r="H972" t="s">
        <v>1718</v>
      </c>
      <c r="I972" t="str">
        <f>VLOOKUP(H972,Product_Dim!A:C,2,TRUE)</f>
        <v>Women's Formal Blazer</v>
      </c>
      <c r="J972" t="str">
        <f>VLOOKUP(H972,Product_Dim!A:C,3,TRUE)</f>
        <v>Clothing</v>
      </c>
      <c r="K972" t="str">
        <f>VLOOKUP(H972,Product_Dim!A:D,4,TRUE)</f>
        <v>Outerwear</v>
      </c>
      <c r="L972" t="s">
        <v>1791</v>
      </c>
      <c r="M972" t="str">
        <f>VLOOKUP(L972,Store_Dim!A:E,2,TRUE)</f>
        <v>Mann-Austin</v>
      </c>
      <c r="N972" t="str">
        <f>VLOOKUP(L972,Store_Dim!A:E,3,TRUE)</f>
        <v>East</v>
      </c>
      <c r="O972" t="str">
        <f>VLOOKUP(L972,Store_Dim!A:E,4,TRUE)</f>
        <v>Vasquezborough</v>
      </c>
      <c r="P972" t="str">
        <f>VLOOKUP(L972,Store_Dim!A:E,5,TRUE)</f>
        <v>Online</v>
      </c>
      <c r="Q972" t="s">
        <v>1802</v>
      </c>
      <c r="R972">
        <v>4</v>
      </c>
      <c r="S972" s="7">
        <v>7.999999999999996E-2</v>
      </c>
      <c r="T972" s="11">
        <f t="shared" si="15"/>
        <v>492.71</v>
      </c>
      <c r="U972" s="11">
        <v>1813.1728000000001</v>
      </c>
    </row>
    <row r="973" spans="1:21" x14ac:dyDescent="0.25">
      <c r="A973" t="s">
        <v>2775</v>
      </c>
      <c r="B973" s="9">
        <v>45530</v>
      </c>
      <c r="C973">
        <v>8</v>
      </c>
      <c r="D973">
        <v>2024</v>
      </c>
      <c r="E973" t="s">
        <v>879</v>
      </c>
      <c r="F973" t="str">
        <f>VLOOKUP(E973,Customer_Dim!A:F,4,TRUE)</f>
        <v>Male</v>
      </c>
      <c r="G973">
        <f>VLOOKUP(E973,Customer_Dim!A:F,3,TRUE)</f>
        <v>48</v>
      </c>
      <c r="H973" t="s">
        <v>1708</v>
      </c>
      <c r="I973" t="str">
        <f>VLOOKUP(H973,Product_Dim!A:C,2,TRUE)</f>
        <v>Women's High Heels</v>
      </c>
      <c r="J973" t="str">
        <f>VLOOKUP(H973,Product_Dim!A:C,3,TRUE)</f>
        <v>Clothing</v>
      </c>
      <c r="K973" t="str">
        <f>VLOOKUP(H973,Product_Dim!A:D,4,TRUE)</f>
        <v>Footwear</v>
      </c>
      <c r="L973" t="s">
        <v>1775</v>
      </c>
      <c r="M973" t="str">
        <f>VLOOKUP(L973,Store_Dim!A:E,2,TRUE)</f>
        <v>Martinez, Adkins and Johnson</v>
      </c>
      <c r="N973" t="str">
        <f>VLOOKUP(L973,Store_Dim!A:E,3,TRUE)</f>
        <v>North</v>
      </c>
      <c r="O973" t="str">
        <f>VLOOKUP(L973,Store_Dim!A:E,4,TRUE)</f>
        <v>Danielmouth</v>
      </c>
      <c r="P973" t="str">
        <f>VLOOKUP(L973,Store_Dim!A:E,5,TRUE)</f>
        <v>Flagship</v>
      </c>
      <c r="Q973" t="s">
        <v>1807</v>
      </c>
      <c r="R973">
        <v>4</v>
      </c>
      <c r="S973" s="7">
        <v>0.24</v>
      </c>
      <c r="T973" s="11">
        <f t="shared" si="15"/>
        <v>853.2600000000001</v>
      </c>
      <c r="U973" s="11">
        <v>2593.9104000000002</v>
      </c>
    </row>
    <row r="974" spans="1:21" hidden="1" x14ac:dyDescent="0.25">
      <c r="A974" t="s">
        <v>2776</v>
      </c>
      <c r="B974" s="9">
        <v>45740</v>
      </c>
      <c r="C974">
        <v>3</v>
      </c>
      <c r="D974">
        <v>2025</v>
      </c>
      <c r="E974" t="s">
        <v>1246</v>
      </c>
      <c r="F974" t="str">
        <f>VLOOKUP(E974,Customer_Dim!A:F,4,TRUE)</f>
        <v>Female</v>
      </c>
      <c r="G974">
        <f>VLOOKUP(E974,Customer_Dim!A:F,3,TRUE)</f>
        <v>23</v>
      </c>
      <c r="H974" t="s">
        <v>1529</v>
      </c>
      <c r="I974" t="str">
        <f>VLOOKUP(H974,Product_Dim!A:C,2,TRUE)</f>
        <v>Fabric Sofa Throw Blanket</v>
      </c>
      <c r="J974" t="str">
        <f>VLOOKUP(H974,Product_Dim!A:C,3,TRUE)</f>
        <v>Home</v>
      </c>
      <c r="K974" t="str">
        <f>VLOOKUP(H974,Product_Dim!A:D,4,TRUE)</f>
        <v>Decor</v>
      </c>
      <c r="L974" t="s">
        <v>1782</v>
      </c>
      <c r="M974" t="str">
        <f>VLOOKUP(L974,Store_Dim!A:E,2,TRUE)</f>
        <v>Frederick-Wright</v>
      </c>
      <c r="N974" t="str">
        <f>VLOOKUP(L974,Store_Dim!A:E,3,TRUE)</f>
        <v>West</v>
      </c>
      <c r="O974" t="str">
        <f>VLOOKUP(L974,Store_Dim!A:E,4,TRUE)</f>
        <v>New Jimmymouth</v>
      </c>
      <c r="P974" t="str">
        <f>VLOOKUP(L974,Store_Dim!A:E,5,TRUE)</f>
        <v>Flagship</v>
      </c>
      <c r="Q974" t="s">
        <v>1804</v>
      </c>
      <c r="R974">
        <v>1</v>
      </c>
      <c r="S974" s="7">
        <v>0.18999999999999995</v>
      </c>
      <c r="T974" s="11">
        <f t="shared" si="15"/>
        <v>402.47000000000008</v>
      </c>
      <c r="U974" s="11">
        <v>326.00070000000011</v>
      </c>
    </row>
    <row r="975" spans="1:21" x14ac:dyDescent="0.25">
      <c r="A975" t="s">
        <v>2777</v>
      </c>
      <c r="B975" s="9">
        <v>45311</v>
      </c>
      <c r="C975">
        <v>1</v>
      </c>
      <c r="D975">
        <v>2024</v>
      </c>
      <c r="E975" t="s">
        <v>1235</v>
      </c>
      <c r="F975" t="str">
        <f>VLOOKUP(E975,Customer_Dim!A:F,4,TRUE)</f>
        <v>Male</v>
      </c>
      <c r="G975">
        <f>VLOOKUP(E975,Customer_Dim!A:F,3,TRUE)</f>
        <v>31</v>
      </c>
      <c r="H975" t="s">
        <v>1634</v>
      </c>
      <c r="I975" t="str">
        <f>VLOOKUP(H975,Product_Dim!A:C,2,TRUE)</f>
        <v>Sports Stopwatch Pro</v>
      </c>
      <c r="J975" t="str">
        <f>VLOOKUP(H975,Product_Dim!A:C,3,TRUE)</f>
        <v>Sports</v>
      </c>
      <c r="K975" t="str">
        <f>VLOOKUP(H975,Product_Dim!A:D,4,TRUE)</f>
        <v>Accessories</v>
      </c>
      <c r="L975" t="s">
        <v>1788</v>
      </c>
      <c r="M975" t="str">
        <f>VLOOKUP(L975,Store_Dim!A:E,2,TRUE)</f>
        <v>Guerrero-Schmitt</v>
      </c>
      <c r="N975" t="str">
        <f>VLOOKUP(L975,Store_Dim!A:E,3,TRUE)</f>
        <v>East</v>
      </c>
      <c r="O975" t="str">
        <f>VLOOKUP(L975,Store_Dim!A:E,4,TRUE)</f>
        <v>East Stevechester</v>
      </c>
      <c r="P975" t="str">
        <f>VLOOKUP(L975,Store_Dim!A:E,5,TRUE)</f>
        <v>Flagship</v>
      </c>
      <c r="Q975" t="s">
        <v>1802</v>
      </c>
      <c r="R975">
        <v>2</v>
      </c>
      <c r="S975" s="7">
        <v>0.24</v>
      </c>
      <c r="T975" s="11">
        <f t="shared" si="15"/>
        <v>528.29999999999995</v>
      </c>
      <c r="U975" s="11">
        <v>803.01599999999996</v>
      </c>
    </row>
    <row r="976" spans="1:21" hidden="1" x14ac:dyDescent="0.25">
      <c r="A976" t="s">
        <v>2778</v>
      </c>
      <c r="B976" s="9">
        <v>45667</v>
      </c>
      <c r="C976">
        <v>1</v>
      </c>
      <c r="D976">
        <v>2025</v>
      </c>
      <c r="E976" t="s">
        <v>1355</v>
      </c>
      <c r="F976" t="str">
        <f>VLOOKUP(E976,Customer_Dim!A:F,4,TRUE)</f>
        <v>Male</v>
      </c>
      <c r="G976">
        <f>VLOOKUP(E976,Customer_Dim!A:F,3,TRUE)</f>
        <v>19</v>
      </c>
      <c r="H976" t="s">
        <v>1546</v>
      </c>
      <c r="I976" t="str">
        <f>VLOOKUP(H976,Product_Dim!A:C,2,TRUE)</f>
        <v>Men's Graphic T-Shirt</v>
      </c>
      <c r="J976" t="str">
        <f>VLOOKUP(H976,Product_Dim!A:C,3,TRUE)</f>
        <v>Clothing</v>
      </c>
      <c r="K976" t="str">
        <f>VLOOKUP(H976,Product_Dim!A:D,4,TRUE)</f>
        <v>Tops</v>
      </c>
      <c r="L976" t="s">
        <v>1754</v>
      </c>
      <c r="M976" t="str">
        <f>VLOOKUP(L976,Store_Dim!A:E,2,TRUE)</f>
        <v>Mann-Austin</v>
      </c>
      <c r="N976" t="str">
        <f>VLOOKUP(L976,Store_Dim!A:E,3,TRUE)</f>
        <v>East</v>
      </c>
      <c r="O976" t="str">
        <f>VLOOKUP(L976,Store_Dim!A:E,4,TRUE)</f>
        <v>Vasquezborough</v>
      </c>
      <c r="P976" t="str">
        <f>VLOOKUP(L976,Store_Dim!A:E,5,TRUE)</f>
        <v>Online</v>
      </c>
      <c r="Q976" t="s">
        <v>1802</v>
      </c>
      <c r="R976">
        <v>4</v>
      </c>
      <c r="S976" s="7">
        <v>0.25</v>
      </c>
      <c r="T976" s="11">
        <f t="shared" si="15"/>
        <v>599.85</v>
      </c>
      <c r="U976" s="11">
        <v>1799.5500000000002</v>
      </c>
    </row>
    <row r="977" spans="1:21" hidden="1" x14ac:dyDescent="0.25">
      <c r="A977" t="s">
        <v>2779</v>
      </c>
      <c r="B977" s="9">
        <v>45281</v>
      </c>
      <c r="C977">
        <v>12</v>
      </c>
      <c r="D977">
        <v>2023</v>
      </c>
      <c r="E977" t="s">
        <v>945</v>
      </c>
      <c r="F977" t="str">
        <f>VLOOKUP(E977,Customer_Dim!A:F,4,TRUE)</f>
        <v>Female</v>
      </c>
      <c r="G977">
        <f>VLOOKUP(E977,Customer_Dim!A:F,3,TRUE)</f>
        <v>23</v>
      </c>
      <c r="H977" t="s">
        <v>1558</v>
      </c>
      <c r="I977" t="str">
        <f>VLOOKUP(H977,Product_Dim!A:C,2,TRUE)</f>
        <v>Beard Grooming Kit</v>
      </c>
      <c r="J977" t="str">
        <f>VLOOKUP(H977,Product_Dim!A:C,3,TRUE)</f>
        <v>Beauty</v>
      </c>
      <c r="K977" t="str">
        <f>VLOOKUP(H977,Product_Dim!A:D,4,TRUE)</f>
        <v>Grooming</v>
      </c>
      <c r="L977" t="s">
        <v>1764</v>
      </c>
      <c r="M977" t="str">
        <f>VLOOKUP(L977,Store_Dim!A:E,2,TRUE)</f>
        <v>Mann-Austin</v>
      </c>
      <c r="N977" t="str">
        <f>VLOOKUP(L977,Store_Dim!A:E,3,TRUE)</f>
        <v>East</v>
      </c>
      <c r="O977" t="str">
        <f>VLOOKUP(L977,Store_Dim!A:E,4,TRUE)</f>
        <v>Vasquezborough</v>
      </c>
      <c r="P977" t="str">
        <f>VLOOKUP(L977,Store_Dim!A:E,5,TRUE)</f>
        <v>Online</v>
      </c>
      <c r="Q977" t="s">
        <v>1804</v>
      </c>
      <c r="R977">
        <v>2</v>
      </c>
      <c r="S977" s="7">
        <v>7.999999999999996E-2</v>
      </c>
      <c r="T977" s="11">
        <f t="shared" si="15"/>
        <v>61.419999999999995</v>
      </c>
      <c r="U977" s="11">
        <v>113.0128</v>
      </c>
    </row>
    <row r="978" spans="1:21" hidden="1" x14ac:dyDescent="0.25">
      <c r="A978" t="s">
        <v>2780</v>
      </c>
      <c r="B978" s="9">
        <v>45693</v>
      </c>
      <c r="C978">
        <v>2</v>
      </c>
      <c r="D978">
        <v>2025</v>
      </c>
      <c r="E978" t="s">
        <v>788</v>
      </c>
      <c r="F978" t="str">
        <f>VLOOKUP(E978,Customer_Dim!A:F,4,TRUE)</f>
        <v>Female</v>
      </c>
      <c r="G978">
        <f>VLOOKUP(E978,Customer_Dim!A:F,3,TRUE)</f>
        <v>41</v>
      </c>
      <c r="H978" t="s">
        <v>1564</v>
      </c>
      <c r="I978" t="str">
        <f>VLOOKUP(H978,Product_Dim!A:C,2,TRUE)</f>
        <v>Knee Support Brace</v>
      </c>
      <c r="J978" t="str">
        <f>VLOOKUP(H978,Product_Dim!A:C,3,TRUE)</f>
        <v>Sports</v>
      </c>
      <c r="K978" t="str">
        <f>VLOOKUP(H978,Product_Dim!A:D,4,TRUE)</f>
        <v>Equipment</v>
      </c>
      <c r="L978" t="s">
        <v>1767</v>
      </c>
      <c r="M978" t="str">
        <f>VLOOKUP(L978,Store_Dim!A:E,2,TRUE)</f>
        <v>Martinez, Adkins and Johnson</v>
      </c>
      <c r="N978" t="str">
        <f>VLOOKUP(L978,Store_Dim!A:E,3,TRUE)</f>
        <v>North</v>
      </c>
      <c r="O978" t="str">
        <f>VLOOKUP(L978,Store_Dim!A:E,4,TRUE)</f>
        <v>Danielmouth</v>
      </c>
      <c r="P978" t="str">
        <f>VLOOKUP(L978,Store_Dim!A:E,5,TRUE)</f>
        <v>Flagship</v>
      </c>
      <c r="Q978" t="s">
        <v>1804</v>
      </c>
      <c r="R978">
        <v>2</v>
      </c>
      <c r="S978" s="7">
        <v>0.12</v>
      </c>
      <c r="T978" s="11">
        <f t="shared" si="15"/>
        <v>466.42</v>
      </c>
      <c r="U978" s="11">
        <v>820.89920000000006</v>
      </c>
    </row>
    <row r="979" spans="1:21" hidden="1" x14ac:dyDescent="0.25">
      <c r="A979" t="s">
        <v>2781</v>
      </c>
      <c r="B979" s="9">
        <v>45857</v>
      </c>
      <c r="C979">
        <v>7</v>
      </c>
      <c r="D979">
        <v>2025</v>
      </c>
      <c r="E979" t="s">
        <v>345</v>
      </c>
      <c r="F979" t="str">
        <f>VLOOKUP(E979,Customer_Dim!A:F,4,TRUE)</f>
        <v>Male</v>
      </c>
      <c r="G979">
        <f>VLOOKUP(E979,Customer_Dim!A:F,3,TRUE)</f>
        <v>35</v>
      </c>
      <c r="H979" t="s">
        <v>1588</v>
      </c>
      <c r="I979" t="str">
        <f>VLOOKUP(H979,Product_Dim!A:C,2,TRUE)</f>
        <v>Basketball</v>
      </c>
      <c r="J979" t="str">
        <f>VLOOKUP(H979,Product_Dim!A:C,3,TRUE)</f>
        <v>Sports</v>
      </c>
      <c r="K979" t="str">
        <f>VLOOKUP(H979,Product_Dim!A:D,4,TRUE)</f>
        <v>Team Sports</v>
      </c>
      <c r="L979" t="s">
        <v>1751</v>
      </c>
      <c r="M979" t="str">
        <f>VLOOKUP(L979,Store_Dim!A:E,2,TRUE)</f>
        <v>Mann-Austin</v>
      </c>
      <c r="N979" t="str">
        <f>VLOOKUP(L979,Store_Dim!A:E,3,TRUE)</f>
        <v>East</v>
      </c>
      <c r="O979" t="str">
        <f>VLOOKUP(L979,Store_Dim!A:E,4,TRUE)</f>
        <v>Vasquezborough</v>
      </c>
      <c r="P979" t="str">
        <f>VLOOKUP(L979,Store_Dim!A:E,5,TRUE)</f>
        <v>Online</v>
      </c>
      <c r="Q979" t="s">
        <v>1807</v>
      </c>
      <c r="R979">
        <v>4</v>
      </c>
      <c r="S979" s="7">
        <v>8.9999999999999969E-2</v>
      </c>
      <c r="T979" s="11">
        <f t="shared" si="15"/>
        <v>540.68999999999994</v>
      </c>
      <c r="U979" s="11">
        <v>1968.1116</v>
      </c>
    </row>
    <row r="980" spans="1:21" hidden="1" x14ac:dyDescent="0.25">
      <c r="A980" t="s">
        <v>2782</v>
      </c>
      <c r="B980" s="9">
        <v>45737</v>
      </c>
      <c r="C980">
        <v>3</v>
      </c>
      <c r="D980">
        <v>2025</v>
      </c>
      <c r="E980" t="s">
        <v>930</v>
      </c>
      <c r="F980" t="str">
        <f>VLOOKUP(E980,Customer_Dim!A:F,4,TRUE)</f>
        <v>Male</v>
      </c>
      <c r="G980">
        <f>VLOOKUP(E980,Customer_Dim!A:F,3,TRUE)</f>
        <v>64</v>
      </c>
      <c r="H980" t="s">
        <v>1564</v>
      </c>
      <c r="I980" t="str">
        <f>VLOOKUP(H980,Product_Dim!A:C,2,TRUE)</f>
        <v>Knee Support Brace</v>
      </c>
      <c r="J980" t="str">
        <f>VLOOKUP(H980,Product_Dim!A:C,3,TRUE)</f>
        <v>Sports</v>
      </c>
      <c r="K980" t="str">
        <f>VLOOKUP(H980,Product_Dim!A:D,4,TRUE)</f>
        <v>Equipment</v>
      </c>
      <c r="L980" t="s">
        <v>1775</v>
      </c>
      <c r="M980" t="str">
        <f>VLOOKUP(L980,Store_Dim!A:E,2,TRUE)</f>
        <v>Martinez, Adkins and Johnson</v>
      </c>
      <c r="N980" t="str">
        <f>VLOOKUP(L980,Store_Dim!A:E,3,TRUE)</f>
        <v>North</v>
      </c>
      <c r="O980" t="str">
        <f>VLOOKUP(L980,Store_Dim!A:E,4,TRUE)</f>
        <v>Danielmouth</v>
      </c>
      <c r="P980" t="str">
        <f>VLOOKUP(L980,Store_Dim!A:E,5,TRUE)</f>
        <v>Flagship</v>
      </c>
      <c r="Q980" t="s">
        <v>1802</v>
      </c>
      <c r="R980">
        <v>3</v>
      </c>
      <c r="S980" s="7">
        <v>5.0000000000000044E-2</v>
      </c>
      <c r="T980" s="11">
        <f t="shared" si="15"/>
        <v>677.46</v>
      </c>
      <c r="U980" s="11">
        <v>1930.761</v>
      </c>
    </row>
    <row r="981" spans="1:21" hidden="1" x14ac:dyDescent="0.25">
      <c r="A981" t="s">
        <v>2783</v>
      </c>
      <c r="B981" s="9">
        <v>45771</v>
      </c>
      <c r="C981">
        <v>4</v>
      </c>
      <c r="D981">
        <v>2025</v>
      </c>
      <c r="E981" t="s">
        <v>1018</v>
      </c>
      <c r="F981" t="str">
        <f>VLOOKUP(E981,Customer_Dim!A:F,4,TRUE)</f>
        <v>Male</v>
      </c>
      <c r="G981">
        <f>VLOOKUP(E981,Customer_Dim!A:F,3,TRUE)</f>
        <v>46</v>
      </c>
      <c r="H981" t="s">
        <v>1568</v>
      </c>
      <c r="I981" t="str">
        <f>VLOOKUP(H981,Product_Dim!A:C,2,TRUE)</f>
        <v>Multi-Purpose Storage Box</v>
      </c>
      <c r="J981" t="str">
        <f>VLOOKUP(H981,Product_Dim!A:C,3,TRUE)</f>
        <v>Home</v>
      </c>
      <c r="K981" t="str">
        <f>VLOOKUP(H981,Product_Dim!A:D,4,TRUE)</f>
        <v>Storage</v>
      </c>
      <c r="L981" t="s">
        <v>1735</v>
      </c>
      <c r="M981" t="str">
        <f>VLOOKUP(L981,Store_Dim!A:E,2,TRUE)</f>
        <v>Martinez, Adkins and Johnson</v>
      </c>
      <c r="N981" t="str">
        <f>VLOOKUP(L981,Store_Dim!A:E,3,TRUE)</f>
        <v>North</v>
      </c>
      <c r="O981" t="str">
        <f>VLOOKUP(L981,Store_Dim!A:E,4,TRUE)</f>
        <v>Danielmouth</v>
      </c>
      <c r="P981" t="str">
        <f>VLOOKUP(L981,Store_Dim!A:E,5,TRUE)</f>
        <v>Flagship</v>
      </c>
      <c r="Q981" t="s">
        <v>1804</v>
      </c>
      <c r="R981">
        <v>3</v>
      </c>
      <c r="S981" s="7">
        <v>5.9999999999999942E-2</v>
      </c>
      <c r="T981" s="11">
        <f t="shared" si="15"/>
        <v>614.62999999999988</v>
      </c>
      <c r="U981" s="11">
        <v>1733.2565999999997</v>
      </c>
    </row>
    <row r="982" spans="1:21" hidden="1" x14ac:dyDescent="0.25">
      <c r="A982" t="s">
        <v>2784</v>
      </c>
      <c r="B982" s="9">
        <v>45272</v>
      </c>
      <c r="C982">
        <v>12</v>
      </c>
      <c r="D982">
        <v>2023</v>
      </c>
      <c r="E982" t="s">
        <v>737</v>
      </c>
      <c r="F982" t="str">
        <f>VLOOKUP(E982,Customer_Dim!A:F,4,TRUE)</f>
        <v>Female</v>
      </c>
      <c r="G982">
        <f>VLOOKUP(E982,Customer_Dim!A:F,3,TRUE)</f>
        <v>27</v>
      </c>
      <c r="H982" t="s">
        <v>1658</v>
      </c>
      <c r="I982" t="str">
        <f>VLOOKUP(H982,Product_Dim!A:C,2,TRUE)</f>
        <v>Women's Hair Dryer Brush</v>
      </c>
      <c r="J982" t="str">
        <f>VLOOKUP(H982,Product_Dim!A:C,3,TRUE)</f>
        <v>Beauty</v>
      </c>
      <c r="K982" t="str">
        <f>VLOOKUP(H982,Product_Dim!A:D,4,TRUE)</f>
        <v>Haircare</v>
      </c>
      <c r="L982" t="s">
        <v>1760</v>
      </c>
      <c r="M982" t="str">
        <f>VLOOKUP(L982,Store_Dim!A:E,2,TRUE)</f>
        <v>Mann-Austin</v>
      </c>
      <c r="N982" t="str">
        <f>VLOOKUP(L982,Store_Dim!A:E,3,TRUE)</f>
        <v>East</v>
      </c>
      <c r="O982" t="str">
        <f>VLOOKUP(L982,Store_Dim!A:E,4,TRUE)</f>
        <v>Vasquezborough</v>
      </c>
      <c r="P982" t="str">
        <f>VLOOKUP(L982,Store_Dim!A:E,5,TRUE)</f>
        <v>Online</v>
      </c>
      <c r="Q982" t="s">
        <v>1802</v>
      </c>
      <c r="R982">
        <v>4</v>
      </c>
      <c r="S982" s="7">
        <v>0.10999999999999988</v>
      </c>
      <c r="T982" s="11">
        <f t="shared" si="15"/>
        <v>649.52</v>
      </c>
      <c r="U982" s="11">
        <v>2312.2912000000001</v>
      </c>
    </row>
    <row r="983" spans="1:21" x14ac:dyDescent="0.25">
      <c r="A983" t="s">
        <v>2785</v>
      </c>
      <c r="B983" s="9">
        <v>45481</v>
      </c>
      <c r="C983">
        <v>7</v>
      </c>
      <c r="D983">
        <v>2024</v>
      </c>
      <c r="E983" t="s">
        <v>1358</v>
      </c>
      <c r="F983" t="str">
        <f>VLOOKUP(E983,Customer_Dim!A:F,4,TRUE)</f>
        <v>Female</v>
      </c>
      <c r="G983">
        <f>VLOOKUP(E983,Customer_Dim!A:F,3,TRUE)</f>
        <v>41</v>
      </c>
      <c r="H983" t="s">
        <v>1696</v>
      </c>
      <c r="I983" t="str">
        <f>VLOOKUP(H983,Product_Dim!A:C,2,TRUE)</f>
        <v>Women's Beanie Hat</v>
      </c>
      <c r="J983" t="str">
        <f>VLOOKUP(H983,Product_Dim!A:C,3,TRUE)</f>
        <v>Clothing</v>
      </c>
      <c r="K983" t="str">
        <f>VLOOKUP(H983,Product_Dim!A:D,4,TRUE)</f>
        <v>Accessories</v>
      </c>
      <c r="L983" t="s">
        <v>1760</v>
      </c>
      <c r="M983" t="str">
        <f>VLOOKUP(L983,Store_Dim!A:E,2,TRUE)</f>
        <v>Mann-Austin</v>
      </c>
      <c r="N983" t="str">
        <f>VLOOKUP(L983,Store_Dim!A:E,3,TRUE)</f>
        <v>East</v>
      </c>
      <c r="O983" t="str">
        <f>VLOOKUP(L983,Store_Dim!A:E,4,TRUE)</f>
        <v>Vasquezborough</v>
      </c>
      <c r="P983" t="str">
        <f>VLOOKUP(L983,Store_Dim!A:E,5,TRUE)</f>
        <v>Online</v>
      </c>
      <c r="Q983" t="s">
        <v>1804</v>
      </c>
      <c r="R983">
        <v>2</v>
      </c>
      <c r="S983" s="7">
        <v>0.21999999999999997</v>
      </c>
      <c r="T983" s="11">
        <f t="shared" si="15"/>
        <v>943.93</v>
      </c>
      <c r="U983" s="11">
        <v>1472.5308</v>
      </c>
    </row>
    <row r="984" spans="1:21" hidden="1" x14ac:dyDescent="0.25">
      <c r="A984" t="s">
        <v>2786</v>
      </c>
      <c r="B984" s="9">
        <v>45228</v>
      </c>
      <c r="C984">
        <v>10</v>
      </c>
      <c r="D984">
        <v>2023</v>
      </c>
      <c r="E984" t="s">
        <v>542</v>
      </c>
      <c r="F984" t="str">
        <f>VLOOKUP(E984,Customer_Dim!A:F,4,TRUE)</f>
        <v>Female</v>
      </c>
      <c r="G984">
        <f>VLOOKUP(E984,Customer_Dim!A:F,3,TRUE)</f>
        <v>47</v>
      </c>
      <c r="H984" t="s">
        <v>1588</v>
      </c>
      <c r="I984" t="str">
        <f>VLOOKUP(H984,Product_Dim!A:C,2,TRUE)</f>
        <v>Basketball</v>
      </c>
      <c r="J984" t="str">
        <f>VLOOKUP(H984,Product_Dim!A:C,3,TRUE)</f>
        <v>Sports</v>
      </c>
      <c r="K984" t="str">
        <f>VLOOKUP(H984,Product_Dim!A:D,4,TRUE)</f>
        <v>Team Sports</v>
      </c>
      <c r="L984" t="s">
        <v>1760</v>
      </c>
      <c r="M984" t="str">
        <f>VLOOKUP(L984,Store_Dim!A:E,2,TRUE)</f>
        <v>Mann-Austin</v>
      </c>
      <c r="N984" t="str">
        <f>VLOOKUP(L984,Store_Dim!A:E,3,TRUE)</f>
        <v>East</v>
      </c>
      <c r="O984" t="str">
        <f>VLOOKUP(L984,Store_Dim!A:E,4,TRUE)</f>
        <v>Vasquezborough</v>
      </c>
      <c r="P984" t="str">
        <f>VLOOKUP(L984,Store_Dim!A:E,5,TRUE)</f>
        <v>Online</v>
      </c>
      <c r="Q984" t="s">
        <v>1802</v>
      </c>
      <c r="R984">
        <v>4</v>
      </c>
      <c r="S984" s="7">
        <v>3.0000000000000138E-2</v>
      </c>
      <c r="T984" s="11">
        <f t="shared" si="15"/>
        <v>538.73</v>
      </c>
      <c r="U984" s="11">
        <v>2090.2723999999998</v>
      </c>
    </row>
    <row r="985" spans="1:21" x14ac:dyDescent="0.25">
      <c r="A985" t="s">
        <v>2787</v>
      </c>
      <c r="B985" s="9">
        <v>45432</v>
      </c>
      <c r="C985">
        <v>5</v>
      </c>
      <c r="D985">
        <v>2024</v>
      </c>
      <c r="E985" t="s">
        <v>310</v>
      </c>
      <c r="F985" t="str">
        <f>VLOOKUP(E985,Customer_Dim!A:F,4,TRUE)</f>
        <v>Male</v>
      </c>
      <c r="G985">
        <f>VLOOKUP(E985,Customer_Dim!A:F,3,TRUE)</f>
        <v>58</v>
      </c>
      <c r="H985" t="s">
        <v>1658</v>
      </c>
      <c r="I985" t="str">
        <f>VLOOKUP(H985,Product_Dim!A:C,2,TRUE)</f>
        <v>Women's Hair Dryer Brush</v>
      </c>
      <c r="J985" t="str">
        <f>VLOOKUP(H985,Product_Dim!A:C,3,TRUE)</f>
        <v>Beauty</v>
      </c>
      <c r="K985" t="str">
        <f>VLOOKUP(H985,Product_Dim!A:D,4,TRUE)</f>
        <v>Haircare</v>
      </c>
      <c r="L985" t="s">
        <v>1760</v>
      </c>
      <c r="M985" t="str">
        <f>VLOOKUP(L985,Store_Dim!A:E,2,TRUE)</f>
        <v>Mann-Austin</v>
      </c>
      <c r="N985" t="str">
        <f>VLOOKUP(L985,Store_Dim!A:E,3,TRUE)</f>
        <v>East</v>
      </c>
      <c r="O985" t="str">
        <f>VLOOKUP(L985,Store_Dim!A:E,4,TRUE)</f>
        <v>Vasquezborough</v>
      </c>
      <c r="P985" t="str">
        <f>VLOOKUP(L985,Store_Dim!A:E,5,TRUE)</f>
        <v>Online</v>
      </c>
      <c r="Q985" t="s">
        <v>1804</v>
      </c>
      <c r="R985">
        <v>2</v>
      </c>
      <c r="S985" s="7">
        <v>1.0000000000000009E-2</v>
      </c>
      <c r="T985" s="11">
        <f t="shared" si="15"/>
        <v>853.93000000000006</v>
      </c>
      <c r="U985" s="11">
        <v>1690.7814000000001</v>
      </c>
    </row>
    <row r="986" spans="1:21" hidden="1" x14ac:dyDescent="0.25">
      <c r="A986" t="s">
        <v>2788</v>
      </c>
      <c r="B986" s="9">
        <v>45914</v>
      </c>
      <c r="C986">
        <v>9</v>
      </c>
      <c r="D986">
        <v>2025</v>
      </c>
      <c r="E986" t="s">
        <v>1490</v>
      </c>
      <c r="F986" t="str">
        <f>VLOOKUP(E986,Customer_Dim!A:F,4,TRUE)</f>
        <v>Female</v>
      </c>
      <c r="G986">
        <f>VLOOKUP(E986,Customer_Dim!A:F,3,TRUE)</f>
        <v>52</v>
      </c>
      <c r="H986" t="s">
        <v>1584</v>
      </c>
      <c r="I986" t="str">
        <f>VLOOKUP(H986,Product_Dim!A:C,2,TRUE)</f>
        <v>Fabric Sofa Throw Blanket</v>
      </c>
      <c r="J986" t="str">
        <f>VLOOKUP(H986,Product_Dim!A:C,3,TRUE)</f>
        <v>Home</v>
      </c>
      <c r="K986" t="str">
        <f>VLOOKUP(H986,Product_Dim!A:D,4,TRUE)</f>
        <v>Decor</v>
      </c>
      <c r="L986" t="s">
        <v>1747</v>
      </c>
      <c r="M986" t="str">
        <f>VLOOKUP(L986,Store_Dim!A:E,2,TRUE)</f>
        <v>Mann-Austin</v>
      </c>
      <c r="N986" t="str">
        <f>VLOOKUP(L986,Store_Dim!A:E,3,TRUE)</f>
        <v>East</v>
      </c>
      <c r="O986" t="str">
        <f>VLOOKUP(L986,Store_Dim!A:E,4,TRUE)</f>
        <v>Vasquezborough</v>
      </c>
      <c r="P986" t="str">
        <f>VLOOKUP(L986,Store_Dim!A:E,5,TRUE)</f>
        <v>Online</v>
      </c>
      <c r="Q986" t="s">
        <v>1807</v>
      </c>
      <c r="R986">
        <v>4</v>
      </c>
      <c r="S986" s="7">
        <v>0.26</v>
      </c>
      <c r="T986" s="11">
        <f t="shared" si="15"/>
        <v>465.42</v>
      </c>
      <c r="U986" s="11">
        <v>1377.6432</v>
      </c>
    </row>
    <row r="987" spans="1:21" hidden="1" x14ac:dyDescent="0.25">
      <c r="A987" t="s">
        <v>2789</v>
      </c>
      <c r="B987" s="9">
        <v>45758</v>
      </c>
      <c r="C987">
        <v>4</v>
      </c>
      <c r="D987">
        <v>2025</v>
      </c>
      <c r="E987" t="s">
        <v>202</v>
      </c>
      <c r="F987" t="str">
        <f>VLOOKUP(E987,Customer_Dim!A:F,4,TRUE)</f>
        <v>Female</v>
      </c>
      <c r="G987">
        <f>VLOOKUP(E987,Customer_Dim!A:F,3,TRUE)</f>
        <v>56</v>
      </c>
      <c r="H987" t="s">
        <v>1524</v>
      </c>
      <c r="I987" t="str">
        <f>VLOOKUP(H987,Product_Dim!A:C,2,TRUE)</f>
        <v>Men's Graphic T-Shirt</v>
      </c>
      <c r="J987" t="str">
        <f>VLOOKUP(H987,Product_Dim!A:C,3,TRUE)</f>
        <v>Clothing</v>
      </c>
      <c r="K987" t="str">
        <f>VLOOKUP(H987,Product_Dim!A:D,4,TRUE)</f>
        <v>Tops</v>
      </c>
      <c r="L987" t="s">
        <v>1770</v>
      </c>
      <c r="M987" t="str">
        <f>VLOOKUP(L987,Store_Dim!A:E,2,TRUE)</f>
        <v>Martinez, Adkins and Johnson</v>
      </c>
      <c r="N987" t="str">
        <f>VLOOKUP(L987,Store_Dim!A:E,3,TRUE)</f>
        <v>North</v>
      </c>
      <c r="O987" t="str">
        <f>VLOOKUP(L987,Store_Dim!A:E,4,TRUE)</f>
        <v>Danielmouth</v>
      </c>
      <c r="P987" t="str">
        <f>VLOOKUP(L987,Store_Dim!A:E,5,TRUE)</f>
        <v>Flagship</v>
      </c>
      <c r="Q987" t="s">
        <v>1807</v>
      </c>
      <c r="R987">
        <v>4</v>
      </c>
      <c r="S987" s="7">
        <v>0.10999999999999988</v>
      </c>
      <c r="T987" s="11">
        <f t="shared" si="15"/>
        <v>880.26</v>
      </c>
      <c r="U987" s="11">
        <v>3133.7256000000002</v>
      </c>
    </row>
    <row r="988" spans="1:21" x14ac:dyDescent="0.25">
      <c r="A988" t="s">
        <v>2790</v>
      </c>
      <c r="B988" s="9">
        <v>45429</v>
      </c>
      <c r="C988">
        <v>5</v>
      </c>
      <c r="D988">
        <v>2024</v>
      </c>
      <c r="E988" t="s">
        <v>1467</v>
      </c>
      <c r="F988" t="str">
        <f>VLOOKUP(E988,Customer_Dim!A:F,4,TRUE)</f>
        <v>Male</v>
      </c>
      <c r="G988">
        <f>VLOOKUP(E988,Customer_Dim!A:F,3,TRUE)</f>
        <v>48</v>
      </c>
      <c r="H988" t="s">
        <v>1628</v>
      </c>
      <c r="I988" t="str">
        <f>VLOOKUP(H988,Product_Dim!A:C,2,TRUE)</f>
        <v>HDMI Cable – 2m</v>
      </c>
      <c r="J988" t="str">
        <f>VLOOKUP(H988,Product_Dim!A:C,3,TRUE)</f>
        <v>Electronics</v>
      </c>
      <c r="K988" t="str">
        <f>VLOOKUP(H988,Product_Dim!A:D,4,TRUE)</f>
        <v>Accessories</v>
      </c>
      <c r="L988" t="s">
        <v>1770</v>
      </c>
      <c r="M988" t="str">
        <f>VLOOKUP(L988,Store_Dim!A:E,2,TRUE)</f>
        <v>Martinez, Adkins and Johnson</v>
      </c>
      <c r="N988" t="str">
        <f>VLOOKUP(L988,Store_Dim!A:E,3,TRUE)</f>
        <v>North</v>
      </c>
      <c r="O988" t="str">
        <f>VLOOKUP(L988,Store_Dim!A:E,4,TRUE)</f>
        <v>Danielmouth</v>
      </c>
      <c r="P988" t="str">
        <f>VLOOKUP(L988,Store_Dim!A:E,5,TRUE)</f>
        <v>Flagship</v>
      </c>
      <c r="Q988" t="s">
        <v>1804</v>
      </c>
      <c r="R988">
        <v>3</v>
      </c>
      <c r="S988" s="7">
        <v>0.29000000000000004</v>
      </c>
      <c r="T988" s="11">
        <f t="shared" si="15"/>
        <v>461.02</v>
      </c>
      <c r="U988" s="11">
        <v>981.97259999999994</v>
      </c>
    </row>
    <row r="989" spans="1:21" x14ac:dyDescent="0.25">
      <c r="A989" t="s">
        <v>2791</v>
      </c>
      <c r="B989" s="9">
        <v>45578</v>
      </c>
      <c r="C989">
        <v>10</v>
      </c>
      <c r="D989">
        <v>2024</v>
      </c>
      <c r="E989" t="s">
        <v>107</v>
      </c>
      <c r="F989" t="str">
        <f>VLOOKUP(E989,Customer_Dim!A:F,4,TRUE)</f>
        <v>Female</v>
      </c>
      <c r="G989">
        <f>VLOOKUP(E989,Customer_Dim!A:F,3,TRUE)</f>
        <v>18</v>
      </c>
      <c r="H989" t="s">
        <v>1576</v>
      </c>
      <c r="I989" t="str">
        <f>VLOOKUP(H989,Product_Dim!A:C,2,TRUE)</f>
        <v>Women's Scarf Set</v>
      </c>
      <c r="J989" t="str">
        <f>VLOOKUP(H989,Product_Dim!A:C,3,TRUE)</f>
        <v>Clothing</v>
      </c>
      <c r="K989" t="str">
        <f>VLOOKUP(H989,Product_Dim!A:D,4,TRUE)</f>
        <v>Accessories</v>
      </c>
      <c r="L989" t="s">
        <v>1775</v>
      </c>
      <c r="M989" t="str">
        <f>VLOOKUP(L989,Store_Dim!A:E,2,TRUE)</f>
        <v>Martinez, Adkins and Johnson</v>
      </c>
      <c r="N989" t="str">
        <f>VLOOKUP(L989,Store_Dim!A:E,3,TRUE)</f>
        <v>North</v>
      </c>
      <c r="O989" t="str">
        <f>VLOOKUP(L989,Store_Dim!A:E,4,TRUE)</f>
        <v>Danielmouth</v>
      </c>
      <c r="P989" t="str">
        <f>VLOOKUP(L989,Store_Dim!A:E,5,TRUE)</f>
        <v>Flagship</v>
      </c>
      <c r="Q989" t="s">
        <v>1804</v>
      </c>
      <c r="R989">
        <v>1</v>
      </c>
      <c r="S989" s="7">
        <v>0.17000000000000004</v>
      </c>
      <c r="T989" s="11">
        <f t="shared" si="15"/>
        <v>531.99</v>
      </c>
      <c r="U989" s="11">
        <v>441.55169999999998</v>
      </c>
    </row>
    <row r="990" spans="1:21" x14ac:dyDescent="0.25">
      <c r="A990" t="s">
        <v>2792</v>
      </c>
      <c r="B990" s="9">
        <v>45486</v>
      </c>
      <c r="C990">
        <v>7</v>
      </c>
      <c r="D990">
        <v>2024</v>
      </c>
      <c r="E990" t="s">
        <v>24</v>
      </c>
      <c r="F990" t="str">
        <f>VLOOKUP(E990,Customer_Dim!A:F,4,TRUE)</f>
        <v>Female</v>
      </c>
      <c r="G990">
        <f>VLOOKUP(E990,Customer_Dim!A:F,3,TRUE)</f>
        <v>64</v>
      </c>
      <c r="H990" t="s">
        <v>1620</v>
      </c>
      <c r="I990" t="str">
        <f>VLOOKUP(H990,Product_Dim!A:C,2,TRUE)</f>
        <v>Makeup Brush Set</v>
      </c>
      <c r="J990" t="str">
        <f>VLOOKUP(H990,Product_Dim!A:C,3,TRUE)</f>
        <v>Beauty</v>
      </c>
      <c r="K990" t="str">
        <f>VLOOKUP(H990,Product_Dim!A:D,4,TRUE)</f>
        <v>Makeup</v>
      </c>
      <c r="L990" t="s">
        <v>1785</v>
      </c>
      <c r="M990" t="str">
        <f>VLOOKUP(L990,Store_Dim!A:E,2,TRUE)</f>
        <v>Holloway Ltd</v>
      </c>
      <c r="N990" t="str">
        <f>VLOOKUP(L990,Store_Dim!A:E,3,TRUE)</f>
        <v>North</v>
      </c>
      <c r="O990" t="str">
        <f>VLOOKUP(L990,Store_Dim!A:E,4,TRUE)</f>
        <v>Bensonhaven</v>
      </c>
      <c r="P990" t="str">
        <f>VLOOKUP(L990,Store_Dim!A:E,5,TRUE)</f>
        <v>Flagship</v>
      </c>
      <c r="Q990" t="s">
        <v>1804</v>
      </c>
      <c r="R990">
        <v>2</v>
      </c>
      <c r="S990" s="7">
        <v>0.13000000000000012</v>
      </c>
      <c r="T990" s="11">
        <f t="shared" si="15"/>
        <v>274.09000000000009</v>
      </c>
      <c r="U990" s="11">
        <v>476.91660000000007</v>
      </c>
    </row>
    <row r="991" spans="1:21" hidden="1" x14ac:dyDescent="0.25">
      <c r="A991" t="s">
        <v>2793</v>
      </c>
      <c r="B991" s="9">
        <v>45694</v>
      </c>
      <c r="C991">
        <v>2</v>
      </c>
      <c r="D991">
        <v>2025</v>
      </c>
      <c r="E991" t="s">
        <v>1352</v>
      </c>
      <c r="F991" t="str">
        <f>VLOOKUP(E991,Customer_Dim!A:F,4,TRUE)</f>
        <v>Male</v>
      </c>
      <c r="G991">
        <f>VLOOKUP(E991,Customer_Dim!A:F,3,TRUE)</f>
        <v>51</v>
      </c>
      <c r="H991" t="s">
        <v>1702</v>
      </c>
      <c r="I991" t="str">
        <f>VLOOKUP(H991,Product_Dim!A:C,2,TRUE)</f>
        <v>Sports Wrist Sweatbands</v>
      </c>
      <c r="J991" t="str">
        <f>VLOOKUP(H991,Product_Dim!A:C,3,TRUE)</f>
        <v>Sports</v>
      </c>
      <c r="K991" t="str">
        <f>VLOOKUP(H991,Product_Dim!A:D,4,TRUE)</f>
        <v>Accessories</v>
      </c>
      <c r="L991" t="s">
        <v>1767</v>
      </c>
      <c r="M991" t="str">
        <f>VLOOKUP(L991,Store_Dim!A:E,2,TRUE)</f>
        <v>Martinez, Adkins and Johnson</v>
      </c>
      <c r="N991" t="str">
        <f>VLOOKUP(L991,Store_Dim!A:E,3,TRUE)</f>
        <v>North</v>
      </c>
      <c r="O991" t="str">
        <f>VLOOKUP(L991,Store_Dim!A:E,4,TRUE)</f>
        <v>Danielmouth</v>
      </c>
      <c r="P991" t="str">
        <f>VLOOKUP(L991,Store_Dim!A:E,5,TRUE)</f>
        <v>Flagship</v>
      </c>
      <c r="Q991" t="s">
        <v>1807</v>
      </c>
      <c r="R991">
        <v>1</v>
      </c>
      <c r="S991" s="7">
        <v>0.14000000000000001</v>
      </c>
      <c r="T991" s="11">
        <f t="shared" si="15"/>
        <v>66.14</v>
      </c>
      <c r="U991" s="11">
        <v>56.880400000000002</v>
      </c>
    </row>
    <row r="992" spans="1:21" hidden="1" x14ac:dyDescent="0.25">
      <c r="A992" t="s">
        <v>2794</v>
      </c>
      <c r="B992" s="9">
        <v>45875</v>
      </c>
      <c r="C992">
        <v>8</v>
      </c>
      <c r="D992">
        <v>2025</v>
      </c>
      <c r="E992" t="s">
        <v>275</v>
      </c>
      <c r="F992" t="str">
        <f>VLOOKUP(E992,Customer_Dim!A:F,4,TRUE)</f>
        <v>Male</v>
      </c>
      <c r="G992">
        <f>VLOOKUP(E992,Customer_Dim!A:F,3,TRUE)</f>
        <v>29</v>
      </c>
      <c r="H992" t="s">
        <v>1566</v>
      </c>
      <c r="I992" t="str">
        <f>VLOOKUP(H992,Product_Dim!A:C,2,TRUE)</f>
        <v>Outdoor Sports Water Bottle</v>
      </c>
      <c r="J992" t="str">
        <f>VLOOKUP(H992,Product_Dim!A:C,3,TRUE)</f>
        <v>Sports</v>
      </c>
      <c r="K992" t="str">
        <f>VLOOKUP(H992,Product_Dim!A:D,4,TRUE)</f>
        <v>Accessories</v>
      </c>
      <c r="L992" t="s">
        <v>1764</v>
      </c>
      <c r="M992" t="str">
        <f>VLOOKUP(L992,Store_Dim!A:E,2,TRUE)</f>
        <v>Mann-Austin</v>
      </c>
      <c r="N992" t="str">
        <f>VLOOKUP(L992,Store_Dim!A:E,3,TRUE)</f>
        <v>East</v>
      </c>
      <c r="O992" t="str">
        <f>VLOOKUP(L992,Store_Dim!A:E,4,TRUE)</f>
        <v>Vasquezborough</v>
      </c>
      <c r="P992" t="str">
        <f>VLOOKUP(L992,Store_Dim!A:E,5,TRUE)</f>
        <v>Online</v>
      </c>
      <c r="Q992" t="s">
        <v>1807</v>
      </c>
      <c r="R992">
        <v>3</v>
      </c>
      <c r="S992" s="7">
        <v>0.16000000000000003</v>
      </c>
      <c r="T992" s="11">
        <f t="shared" si="15"/>
        <v>955.82</v>
      </c>
      <c r="U992" s="11">
        <v>2408.6664000000001</v>
      </c>
    </row>
    <row r="993" spans="1:21" x14ac:dyDescent="0.25">
      <c r="A993" t="s">
        <v>2795</v>
      </c>
      <c r="B993" s="9">
        <v>45432</v>
      </c>
      <c r="C993">
        <v>5</v>
      </c>
      <c r="D993">
        <v>2024</v>
      </c>
      <c r="E993" t="s">
        <v>992</v>
      </c>
      <c r="F993" t="str">
        <f>VLOOKUP(E993,Customer_Dim!A:F,4,TRUE)</f>
        <v>Male</v>
      </c>
      <c r="G993">
        <f>VLOOKUP(E993,Customer_Dim!A:F,3,TRUE)</f>
        <v>54</v>
      </c>
      <c r="H993" t="s">
        <v>1570</v>
      </c>
      <c r="I993" t="str">
        <f>VLOOKUP(H993,Product_Dim!A:C,2,TRUE)</f>
        <v>Carbon Fiber Tennis Racket</v>
      </c>
      <c r="J993" t="str">
        <f>VLOOKUP(H993,Product_Dim!A:C,3,TRUE)</f>
        <v>Sports</v>
      </c>
      <c r="K993" t="str">
        <f>VLOOKUP(H993,Product_Dim!A:D,4,TRUE)</f>
        <v>Equipment</v>
      </c>
      <c r="L993" t="s">
        <v>1772</v>
      </c>
      <c r="M993" t="str">
        <f>VLOOKUP(L993,Store_Dim!A:E,2,TRUE)</f>
        <v>Martinez, Adkins and Johnson</v>
      </c>
      <c r="N993" t="str">
        <f>VLOOKUP(L993,Store_Dim!A:E,3,TRUE)</f>
        <v>North</v>
      </c>
      <c r="O993" t="str">
        <f>VLOOKUP(L993,Store_Dim!A:E,4,TRUE)</f>
        <v>Danielmouth</v>
      </c>
      <c r="P993" t="str">
        <f>VLOOKUP(L993,Store_Dim!A:E,5,TRUE)</f>
        <v>Flagship</v>
      </c>
      <c r="Q993" t="s">
        <v>1802</v>
      </c>
      <c r="R993">
        <v>1</v>
      </c>
      <c r="S993" s="7">
        <v>0.13</v>
      </c>
      <c r="T993" s="11">
        <f t="shared" si="15"/>
        <v>904.92</v>
      </c>
      <c r="U993" s="11">
        <v>787.28039999999999</v>
      </c>
    </row>
    <row r="994" spans="1:21" x14ac:dyDescent="0.25">
      <c r="A994" t="s">
        <v>2796</v>
      </c>
      <c r="B994" s="9">
        <v>45575</v>
      </c>
      <c r="C994">
        <v>10</v>
      </c>
      <c r="D994">
        <v>2024</v>
      </c>
      <c r="E994" t="s">
        <v>5</v>
      </c>
      <c r="F994" t="str">
        <f>VLOOKUP(E994,Customer_Dim!A:F,4,TRUE)</f>
        <v>Male</v>
      </c>
      <c r="G994">
        <f>VLOOKUP(E994,Customer_Dim!A:F,3,TRUE)</f>
        <v>55</v>
      </c>
      <c r="H994" t="s">
        <v>1606</v>
      </c>
      <c r="I994" t="str">
        <f>VLOOKUP(H994,Product_Dim!A:C,2,TRUE)</f>
        <v>Noise-Canceling Headphones</v>
      </c>
      <c r="J994" t="str">
        <f>VLOOKUP(H994,Product_Dim!A:C,3,TRUE)</f>
        <v>Electronics</v>
      </c>
      <c r="K994" t="str">
        <f>VLOOKUP(H994,Product_Dim!A:D,4,TRUE)</f>
        <v>Audio</v>
      </c>
      <c r="L994" t="s">
        <v>1757</v>
      </c>
      <c r="M994" t="str">
        <f>VLOOKUP(L994,Store_Dim!A:E,2,TRUE)</f>
        <v>Mann-Austin</v>
      </c>
      <c r="N994" t="str">
        <f>VLOOKUP(L994,Store_Dim!A:E,3,TRUE)</f>
        <v>East</v>
      </c>
      <c r="O994" t="str">
        <f>VLOOKUP(L994,Store_Dim!A:E,4,TRUE)</f>
        <v>Vasquezborough</v>
      </c>
      <c r="P994" t="str">
        <f>VLOOKUP(L994,Store_Dim!A:E,5,TRUE)</f>
        <v>Online</v>
      </c>
      <c r="Q994" t="s">
        <v>1802</v>
      </c>
      <c r="R994">
        <v>3</v>
      </c>
      <c r="S994" s="7">
        <v>0.26000000000000012</v>
      </c>
      <c r="T994" s="11">
        <f t="shared" si="15"/>
        <v>490.02000000000015</v>
      </c>
      <c r="U994" s="11">
        <v>1087.8444000000002</v>
      </c>
    </row>
    <row r="995" spans="1:21" x14ac:dyDescent="0.25">
      <c r="A995" t="s">
        <v>2797</v>
      </c>
      <c r="B995" s="9">
        <v>45340</v>
      </c>
      <c r="C995">
        <v>2</v>
      </c>
      <c r="D995">
        <v>2024</v>
      </c>
      <c r="E995" t="s">
        <v>1120</v>
      </c>
      <c r="F995" t="str">
        <f>VLOOKUP(E995,Customer_Dim!A:F,4,TRUE)</f>
        <v>Male</v>
      </c>
      <c r="G995">
        <f>VLOOKUP(E995,Customer_Dim!A:F,3,TRUE)</f>
        <v>23</v>
      </c>
      <c r="H995" t="s">
        <v>1564</v>
      </c>
      <c r="I995" t="str">
        <f>VLOOKUP(H995,Product_Dim!A:C,2,TRUE)</f>
        <v>Knee Support Brace</v>
      </c>
      <c r="J995" t="str">
        <f>VLOOKUP(H995,Product_Dim!A:C,3,TRUE)</f>
        <v>Sports</v>
      </c>
      <c r="K995" t="str">
        <f>VLOOKUP(H995,Product_Dim!A:D,4,TRUE)</f>
        <v>Equipment</v>
      </c>
      <c r="L995" t="s">
        <v>1754</v>
      </c>
      <c r="M995" t="str">
        <f>VLOOKUP(L995,Store_Dim!A:E,2,TRUE)</f>
        <v>Mann-Austin</v>
      </c>
      <c r="N995" t="str">
        <f>VLOOKUP(L995,Store_Dim!A:E,3,TRUE)</f>
        <v>East</v>
      </c>
      <c r="O995" t="str">
        <f>VLOOKUP(L995,Store_Dim!A:E,4,TRUE)</f>
        <v>Vasquezborough</v>
      </c>
      <c r="P995" t="str">
        <f>VLOOKUP(L995,Store_Dim!A:E,5,TRUE)</f>
        <v>Online</v>
      </c>
      <c r="Q995" t="s">
        <v>1807</v>
      </c>
      <c r="R995">
        <v>2</v>
      </c>
      <c r="S995" s="7">
        <v>9.9999999999999978E-2</v>
      </c>
      <c r="T995" s="11">
        <f t="shared" si="15"/>
        <v>957.54</v>
      </c>
      <c r="U995" s="11">
        <v>1723.5719999999999</v>
      </c>
    </row>
    <row r="996" spans="1:21" hidden="1" x14ac:dyDescent="0.25">
      <c r="A996" t="s">
        <v>2798</v>
      </c>
      <c r="B996" s="9">
        <v>45926</v>
      </c>
      <c r="C996">
        <v>9</v>
      </c>
      <c r="D996">
        <v>2025</v>
      </c>
      <c r="E996" t="s">
        <v>1021</v>
      </c>
      <c r="F996" t="str">
        <f>VLOOKUP(E996,Customer_Dim!A:F,4,TRUE)</f>
        <v>Female</v>
      </c>
      <c r="G996">
        <f>VLOOKUP(E996,Customer_Dim!A:F,3,TRUE)</f>
        <v>62</v>
      </c>
      <c r="H996" t="s">
        <v>1724</v>
      </c>
      <c r="I996" t="str">
        <f>VLOOKUP(H996,Product_Dim!A:C,2,TRUE)</f>
        <v>Stainless Steel Cookware Set</v>
      </c>
      <c r="J996" t="str">
        <f>VLOOKUP(H996,Product_Dim!A:C,3,TRUE)</f>
        <v>Home</v>
      </c>
      <c r="K996" t="str">
        <f>VLOOKUP(H996,Product_Dim!A:D,4,TRUE)</f>
        <v>Kitchen</v>
      </c>
      <c r="L996" t="s">
        <v>1775</v>
      </c>
      <c r="M996" t="str">
        <f>VLOOKUP(L996,Store_Dim!A:E,2,TRUE)</f>
        <v>Martinez, Adkins and Johnson</v>
      </c>
      <c r="N996" t="str">
        <f>VLOOKUP(L996,Store_Dim!A:E,3,TRUE)</f>
        <v>North</v>
      </c>
      <c r="O996" t="str">
        <f>VLOOKUP(L996,Store_Dim!A:E,4,TRUE)</f>
        <v>Danielmouth</v>
      </c>
      <c r="P996" t="str">
        <f>VLOOKUP(L996,Store_Dim!A:E,5,TRUE)</f>
        <v>Flagship</v>
      </c>
      <c r="Q996" t="s">
        <v>1804</v>
      </c>
      <c r="R996">
        <v>2</v>
      </c>
      <c r="S996" s="7">
        <v>7.0000000000000173E-2</v>
      </c>
      <c r="T996" s="11">
        <f t="shared" si="15"/>
        <v>314.39999999999998</v>
      </c>
      <c r="U996" s="11">
        <v>584.78399999999988</v>
      </c>
    </row>
    <row r="997" spans="1:21" x14ac:dyDescent="0.25">
      <c r="A997" t="s">
        <v>2799</v>
      </c>
      <c r="B997" s="9">
        <v>45373</v>
      </c>
      <c r="C997">
        <v>3</v>
      </c>
      <c r="D997">
        <v>2024</v>
      </c>
      <c r="E997" t="s">
        <v>1213</v>
      </c>
      <c r="F997" t="str">
        <f>VLOOKUP(E997,Customer_Dim!A:F,4,TRUE)</f>
        <v>Female</v>
      </c>
      <c r="G997">
        <f>VLOOKUP(E997,Customer_Dim!A:F,3,TRUE)</f>
        <v>43</v>
      </c>
      <c r="H997" t="s">
        <v>1574</v>
      </c>
      <c r="I997" t="str">
        <f>VLOOKUP(H997,Product_Dim!A:C,2,TRUE)</f>
        <v>Foldable Camping Chair</v>
      </c>
      <c r="J997" t="str">
        <f>VLOOKUP(H997,Product_Dim!A:C,3,TRUE)</f>
        <v>Sports</v>
      </c>
      <c r="K997" t="str">
        <f>VLOOKUP(H997,Product_Dim!A:D,4,TRUE)</f>
        <v>Outdoor</v>
      </c>
      <c r="L997" t="s">
        <v>1754</v>
      </c>
      <c r="M997" t="str">
        <f>VLOOKUP(L997,Store_Dim!A:E,2,TRUE)</f>
        <v>Mann-Austin</v>
      </c>
      <c r="N997" t="str">
        <f>VLOOKUP(L997,Store_Dim!A:E,3,TRUE)</f>
        <v>East</v>
      </c>
      <c r="O997" t="str">
        <f>VLOOKUP(L997,Store_Dim!A:E,4,TRUE)</f>
        <v>Vasquezborough</v>
      </c>
      <c r="P997" t="str">
        <f>VLOOKUP(L997,Store_Dim!A:E,5,TRUE)</f>
        <v>Online</v>
      </c>
      <c r="Q997" t="s">
        <v>1804</v>
      </c>
      <c r="R997">
        <v>3</v>
      </c>
      <c r="S997" s="7">
        <v>0.10999999999999999</v>
      </c>
      <c r="T997" s="11">
        <f t="shared" si="15"/>
        <v>480.11000000000007</v>
      </c>
      <c r="U997" s="11">
        <v>1281.8937000000001</v>
      </c>
    </row>
    <row r="998" spans="1:21" x14ac:dyDescent="0.25">
      <c r="A998" t="s">
        <v>2800</v>
      </c>
      <c r="B998" s="9">
        <v>45579</v>
      </c>
      <c r="C998">
        <v>10</v>
      </c>
      <c r="D998">
        <v>2024</v>
      </c>
      <c r="E998" t="s">
        <v>1195</v>
      </c>
      <c r="F998" t="str">
        <f>VLOOKUP(E998,Customer_Dim!A:F,4,TRUE)</f>
        <v>Male</v>
      </c>
      <c r="G998">
        <f>VLOOKUP(E998,Customer_Dim!A:F,3,TRUE)</f>
        <v>53</v>
      </c>
      <c r="H998" t="s">
        <v>1622</v>
      </c>
      <c r="I998" t="str">
        <f>VLOOKUP(H998,Product_Dim!A:C,2,TRUE)</f>
        <v>Car Dashboard Phone Holder</v>
      </c>
      <c r="J998" t="str">
        <f>VLOOKUP(H998,Product_Dim!A:C,3,TRUE)</f>
        <v>Electronics</v>
      </c>
      <c r="K998" t="str">
        <f>VLOOKUP(H998,Product_Dim!A:D,4,TRUE)</f>
        <v>Accessories</v>
      </c>
      <c r="L998" t="s">
        <v>1754</v>
      </c>
      <c r="M998" t="str">
        <f>VLOOKUP(L998,Store_Dim!A:E,2,TRUE)</f>
        <v>Mann-Austin</v>
      </c>
      <c r="N998" t="str">
        <f>VLOOKUP(L998,Store_Dim!A:E,3,TRUE)</f>
        <v>East</v>
      </c>
      <c r="O998" t="str">
        <f>VLOOKUP(L998,Store_Dim!A:E,4,TRUE)</f>
        <v>Vasquezborough</v>
      </c>
      <c r="P998" t="str">
        <f>VLOOKUP(L998,Store_Dim!A:E,5,TRUE)</f>
        <v>Online</v>
      </c>
      <c r="Q998" t="s">
        <v>1802</v>
      </c>
      <c r="R998">
        <v>4</v>
      </c>
      <c r="S998" s="7">
        <v>0.28000000000000003</v>
      </c>
      <c r="T998" s="11">
        <f t="shared" si="15"/>
        <v>826.55</v>
      </c>
      <c r="U998" s="11">
        <v>2380.4639999999999</v>
      </c>
    </row>
    <row r="999" spans="1:21" hidden="1" x14ac:dyDescent="0.25">
      <c r="A999" t="s">
        <v>2801</v>
      </c>
      <c r="B999" s="9">
        <v>45805</v>
      </c>
      <c r="C999">
        <v>5</v>
      </c>
      <c r="D999">
        <v>2025</v>
      </c>
      <c r="E999" t="s">
        <v>616</v>
      </c>
      <c r="F999" t="str">
        <f>VLOOKUP(E999,Customer_Dim!A:F,4,TRUE)</f>
        <v>Male</v>
      </c>
      <c r="G999">
        <f>VLOOKUP(E999,Customer_Dim!A:F,3,TRUE)</f>
        <v>21</v>
      </c>
      <c r="H999" t="s">
        <v>1580</v>
      </c>
      <c r="I999" t="str">
        <f>VLOOKUP(H999,Product_Dim!A:C,2,TRUE)</f>
        <v>Decorative Floor Vase</v>
      </c>
      <c r="J999" t="str">
        <f>VLOOKUP(H999,Product_Dim!A:C,3,TRUE)</f>
        <v>Home</v>
      </c>
      <c r="K999" t="str">
        <f>VLOOKUP(H999,Product_Dim!A:D,4,TRUE)</f>
        <v>Decor</v>
      </c>
      <c r="L999" t="s">
        <v>1744</v>
      </c>
      <c r="M999" t="str">
        <f>VLOOKUP(L999,Store_Dim!A:E,2,TRUE)</f>
        <v>Mann-Austin</v>
      </c>
      <c r="N999" t="str">
        <f>VLOOKUP(L999,Store_Dim!A:E,3,TRUE)</f>
        <v>East</v>
      </c>
      <c r="O999" t="str">
        <f>VLOOKUP(L999,Store_Dim!A:E,4,TRUE)</f>
        <v>Vasquezborough</v>
      </c>
      <c r="P999" t="str">
        <f>VLOOKUP(L999,Store_Dim!A:E,5,TRUE)</f>
        <v>Online</v>
      </c>
      <c r="Q999" t="s">
        <v>1804</v>
      </c>
      <c r="R999">
        <v>3</v>
      </c>
      <c r="S999" s="7">
        <v>0.18000000000000005</v>
      </c>
      <c r="T999" s="11">
        <f t="shared" si="15"/>
        <v>530.17000000000007</v>
      </c>
      <c r="U999" s="11">
        <v>1304.2182000000003</v>
      </c>
    </row>
    <row r="1000" spans="1:21" x14ac:dyDescent="0.25">
      <c r="A1000" t="s">
        <v>2802</v>
      </c>
      <c r="B1000" s="9">
        <v>45522</v>
      </c>
      <c r="C1000">
        <v>8</v>
      </c>
      <c r="D1000">
        <v>2024</v>
      </c>
      <c r="E1000" t="s">
        <v>1249</v>
      </c>
      <c r="F1000" t="str">
        <f>VLOOKUP(E1000,Customer_Dim!A:F,4,TRUE)</f>
        <v>Male</v>
      </c>
      <c r="G1000">
        <f>VLOOKUP(E1000,Customer_Dim!A:F,3,TRUE)</f>
        <v>33</v>
      </c>
      <c r="H1000" t="s">
        <v>1594</v>
      </c>
      <c r="I1000" t="str">
        <f>VLOOKUP(H1000,Product_Dim!A:C,2,TRUE)</f>
        <v>Gaming Mechanical Keyboard</v>
      </c>
      <c r="J1000" t="str">
        <f>VLOOKUP(H1000,Product_Dim!A:C,3,TRUE)</f>
        <v>Electronics</v>
      </c>
      <c r="K1000" t="str">
        <f>VLOOKUP(H1000,Product_Dim!A:D,4,TRUE)</f>
        <v>Computer</v>
      </c>
      <c r="L1000" t="s">
        <v>1785</v>
      </c>
      <c r="M1000" t="str">
        <f>VLOOKUP(L1000,Store_Dim!A:E,2,TRUE)</f>
        <v>Holloway Ltd</v>
      </c>
      <c r="N1000" t="str">
        <f>VLOOKUP(L1000,Store_Dim!A:E,3,TRUE)</f>
        <v>North</v>
      </c>
      <c r="O1000" t="str">
        <f>VLOOKUP(L1000,Store_Dim!A:E,4,TRUE)</f>
        <v>Bensonhaven</v>
      </c>
      <c r="P1000" t="str">
        <f>VLOOKUP(L1000,Store_Dim!A:E,5,TRUE)</f>
        <v>Flagship</v>
      </c>
      <c r="Q1000" t="s">
        <v>1807</v>
      </c>
      <c r="R1000">
        <v>3</v>
      </c>
      <c r="S1000" s="7">
        <v>4.0000000000000036E-2</v>
      </c>
      <c r="T1000" s="11">
        <f t="shared" si="15"/>
        <v>336.17</v>
      </c>
      <c r="U1000" s="11">
        <v>968.16959999999995</v>
      </c>
    </row>
    <row r="1001" spans="1:21" x14ac:dyDescent="0.25">
      <c r="A1001" t="s">
        <v>2803</v>
      </c>
      <c r="B1001" s="9">
        <v>45304</v>
      </c>
      <c r="C1001">
        <v>1</v>
      </c>
      <c r="D1001">
        <v>2024</v>
      </c>
      <c r="E1001" t="s">
        <v>1289</v>
      </c>
      <c r="F1001" t="str">
        <f>VLOOKUP(E1001,Customer_Dim!A:F,4,TRUE)</f>
        <v>Female</v>
      </c>
      <c r="G1001">
        <f>VLOOKUP(E1001,Customer_Dim!A:F,3,TRUE)</f>
        <v>45</v>
      </c>
      <c r="H1001" t="s">
        <v>1688</v>
      </c>
      <c r="I1001" t="str">
        <f>VLOOKUP(H1001,Product_Dim!A:C,2,TRUE)</f>
        <v>Badminton Racket Set</v>
      </c>
      <c r="J1001" t="str">
        <f>VLOOKUP(H1001,Product_Dim!A:C,3,TRUE)</f>
        <v>Sports</v>
      </c>
      <c r="K1001" t="str">
        <f>VLOOKUP(H1001,Product_Dim!A:D,4,TRUE)</f>
        <v>Equipment</v>
      </c>
      <c r="L1001" t="s">
        <v>1760</v>
      </c>
      <c r="M1001" t="str">
        <f>VLOOKUP(L1001,Store_Dim!A:E,2,TRUE)</f>
        <v>Mann-Austin</v>
      </c>
      <c r="N1001" t="str">
        <f>VLOOKUP(L1001,Store_Dim!A:E,3,TRUE)</f>
        <v>East</v>
      </c>
      <c r="O1001" t="str">
        <f>VLOOKUP(L1001,Store_Dim!A:E,4,TRUE)</f>
        <v>Vasquezborough</v>
      </c>
      <c r="P1001" t="str">
        <f>VLOOKUP(L1001,Store_Dim!A:E,5,TRUE)</f>
        <v>Online</v>
      </c>
      <c r="Q1001" t="s">
        <v>1804</v>
      </c>
      <c r="R1001">
        <v>4</v>
      </c>
      <c r="S1001" s="7">
        <v>0.27</v>
      </c>
      <c r="T1001" s="11">
        <f t="shared" si="15"/>
        <v>22.51</v>
      </c>
      <c r="U1001" s="11">
        <v>65.729200000000006</v>
      </c>
    </row>
    <row r="1002" spans="1:21" x14ac:dyDescent="0.25">
      <c r="A1002" t="s">
        <v>2804</v>
      </c>
      <c r="B1002" s="9">
        <v>45456</v>
      </c>
      <c r="C1002">
        <v>6</v>
      </c>
      <c r="D1002">
        <v>2024</v>
      </c>
      <c r="E1002" t="s">
        <v>616</v>
      </c>
      <c r="F1002" t="str">
        <f>VLOOKUP(E1002,Customer_Dim!A:F,4,TRUE)</f>
        <v>Male</v>
      </c>
      <c r="G1002">
        <f>VLOOKUP(E1002,Customer_Dim!A:F,3,TRUE)</f>
        <v>21</v>
      </c>
      <c r="H1002" t="s">
        <v>1644</v>
      </c>
      <c r="I1002" t="str">
        <f>VLOOKUP(H1002,Product_Dim!A:C,2,TRUE)</f>
        <v>Men's Hair Styling Gel</v>
      </c>
      <c r="J1002" t="str">
        <f>VLOOKUP(H1002,Product_Dim!A:C,3,TRUE)</f>
        <v>Beauty</v>
      </c>
      <c r="K1002" t="str">
        <f>VLOOKUP(H1002,Product_Dim!A:D,4,TRUE)</f>
        <v>Haircare</v>
      </c>
      <c r="L1002" t="s">
        <v>1739</v>
      </c>
      <c r="M1002" t="str">
        <f>VLOOKUP(L1002,Store_Dim!A:E,2,TRUE)</f>
        <v>Mann-Austin</v>
      </c>
      <c r="N1002" t="str">
        <f>VLOOKUP(L1002,Store_Dim!A:E,3,TRUE)</f>
        <v>East</v>
      </c>
      <c r="O1002" t="str">
        <f>VLOOKUP(L1002,Store_Dim!A:E,4,TRUE)</f>
        <v>Vasquezborough</v>
      </c>
      <c r="P1002" t="str">
        <f>VLOOKUP(L1002,Store_Dim!A:E,5,TRUE)</f>
        <v>Online</v>
      </c>
      <c r="Q1002" t="s">
        <v>1802</v>
      </c>
      <c r="R1002">
        <v>2</v>
      </c>
      <c r="S1002" s="7">
        <v>0.27</v>
      </c>
      <c r="T1002" s="11">
        <f t="shared" si="15"/>
        <v>909.5100000000001</v>
      </c>
      <c r="U1002" s="11">
        <v>1327.8846000000001</v>
      </c>
    </row>
    <row r="1003" spans="1:21" hidden="1" x14ac:dyDescent="0.25">
      <c r="A1003" t="s">
        <v>2805</v>
      </c>
      <c r="B1003" s="9">
        <v>45776</v>
      </c>
      <c r="C1003">
        <v>4</v>
      </c>
      <c r="D1003">
        <v>2025</v>
      </c>
      <c r="E1003" t="s">
        <v>192</v>
      </c>
      <c r="F1003" t="str">
        <f>VLOOKUP(E1003,Customer_Dim!A:F,4,TRUE)</f>
        <v>Male</v>
      </c>
      <c r="G1003">
        <f>VLOOKUP(E1003,Customer_Dim!A:F,3,TRUE)</f>
        <v>55</v>
      </c>
      <c r="H1003" t="s">
        <v>1664</v>
      </c>
      <c r="I1003" t="str">
        <f>VLOOKUP(H1003,Product_Dim!A:C,2,TRUE)</f>
        <v>Men's Sports Shorts</v>
      </c>
      <c r="J1003" t="str">
        <f>VLOOKUP(H1003,Product_Dim!A:C,3,TRUE)</f>
        <v>Clothing</v>
      </c>
      <c r="K1003" t="str">
        <f>VLOOKUP(H1003,Product_Dim!A:D,4,TRUE)</f>
        <v>Bottoms</v>
      </c>
      <c r="L1003" t="s">
        <v>1777</v>
      </c>
      <c r="M1003" t="str">
        <f>VLOOKUP(L1003,Store_Dim!A:E,2,TRUE)</f>
        <v>Mcdonald Inc</v>
      </c>
      <c r="N1003" t="str">
        <f>VLOOKUP(L1003,Store_Dim!A:E,3,TRUE)</f>
        <v>South</v>
      </c>
      <c r="O1003" t="str">
        <f>VLOOKUP(L1003,Store_Dim!A:E,4,TRUE)</f>
        <v>Christopherland</v>
      </c>
      <c r="P1003" t="str">
        <f>VLOOKUP(L1003,Store_Dim!A:E,5,TRUE)</f>
        <v>Outlet</v>
      </c>
      <c r="Q1003" t="s">
        <v>1804</v>
      </c>
      <c r="R1003">
        <v>4</v>
      </c>
      <c r="S1003" s="7">
        <v>0.24</v>
      </c>
      <c r="T1003" s="11">
        <f t="shared" si="15"/>
        <v>593.84</v>
      </c>
      <c r="U1003" s="11">
        <v>1805.2736000000002</v>
      </c>
    </row>
    <row r="1004" spans="1:21" x14ac:dyDescent="0.25">
      <c r="A1004" t="s">
        <v>2806</v>
      </c>
      <c r="B1004" s="9">
        <v>45566</v>
      </c>
      <c r="C1004">
        <v>10</v>
      </c>
      <c r="D1004">
        <v>2024</v>
      </c>
      <c r="E1004" t="s">
        <v>376</v>
      </c>
      <c r="F1004" t="str">
        <f>VLOOKUP(E1004,Customer_Dim!A:F,4,TRUE)</f>
        <v>Male</v>
      </c>
      <c r="G1004">
        <f>VLOOKUP(E1004,Customer_Dim!A:F,3,TRUE)</f>
        <v>27</v>
      </c>
      <c r="H1004" t="s">
        <v>1672</v>
      </c>
      <c r="I1004" t="str">
        <f>VLOOKUP(H1004,Product_Dim!A:C,2,TRUE)</f>
        <v>Shin Guards – Adult</v>
      </c>
      <c r="J1004" t="str">
        <f>VLOOKUP(H1004,Product_Dim!A:C,3,TRUE)</f>
        <v>Sports</v>
      </c>
      <c r="K1004" t="str">
        <f>VLOOKUP(H1004,Product_Dim!A:D,4,TRUE)</f>
        <v>Team Sports</v>
      </c>
      <c r="L1004" t="s">
        <v>1767</v>
      </c>
      <c r="M1004" t="str">
        <f>VLOOKUP(L1004,Store_Dim!A:E,2,TRUE)</f>
        <v>Martinez, Adkins and Johnson</v>
      </c>
      <c r="N1004" t="str">
        <f>VLOOKUP(L1004,Store_Dim!A:E,3,TRUE)</f>
        <v>North</v>
      </c>
      <c r="O1004" t="str">
        <f>VLOOKUP(L1004,Store_Dim!A:E,4,TRUE)</f>
        <v>Danielmouth</v>
      </c>
      <c r="P1004" t="str">
        <f>VLOOKUP(L1004,Store_Dim!A:E,5,TRUE)</f>
        <v>Flagship</v>
      </c>
      <c r="Q1004" t="s">
        <v>1807</v>
      </c>
      <c r="R1004">
        <v>3</v>
      </c>
      <c r="S1004" s="7">
        <v>0.22999999999999998</v>
      </c>
      <c r="T1004" s="11">
        <f t="shared" si="15"/>
        <v>909.11</v>
      </c>
      <c r="U1004" s="11">
        <v>2100.0441000000001</v>
      </c>
    </row>
    <row r="1005" spans="1:21" x14ac:dyDescent="0.25">
      <c r="A1005" t="s">
        <v>2807</v>
      </c>
      <c r="B1005" s="9">
        <v>45542</v>
      </c>
      <c r="C1005">
        <v>9</v>
      </c>
      <c r="D1005">
        <v>2024</v>
      </c>
      <c r="E1005" t="s">
        <v>1226</v>
      </c>
      <c r="F1005" t="str">
        <f>VLOOKUP(E1005,Customer_Dim!A:F,4,TRUE)</f>
        <v>Male</v>
      </c>
      <c r="G1005">
        <f>VLOOKUP(E1005,Customer_Dim!A:F,3,TRUE)</f>
        <v>27</v>
      </c>
      <c r="H1005" t="s">
        <v>1574</v>
      </c>
      <c r="I1005" t="str">
        <f>VLOOKUP(H1005,Product_Dim!A:C,2,TRUE)</f>
        <v>Foldable Camping Chair</v>
      </c>
      <c r="J1005" t="str">
        <f>VLOOKUP(H1005,Product_Dim!A:C,3,TRUE)</f>
        <v>Sports</v>
      </c>
      <c r="K1005" t="str">
        <f>VLOOKUP(H1005,Product_Dim!A:D,4,TRUE)</f>
        <v>Outdoor</v>
      </c>
      <c r="L1005" t="s">
        <v>1735</v>
      </c>
      <c r="M1005" t="str">
        <f>VLOOKUP(L1005,Store_Dim!A:E,2,TRUE)</f>
        <v>Martinez, Adkins and Johnson</v>
      </c>
      <c r="N1005" t="str">
        <f>VLOOKUP(L1005,Store_Dim!A:E,3,TRUE)</f>
        <v>North</v>
      </c>
      <c r="O1005" t="str">
        <f>VLOOKUP(L1005,Store_Dim!A:E,4,TRUE)</f>
        <v>Danielmouth</v>
      </c>
      <c r="P1005" t="str">
        <f>VLOOKUP(L1005,Store_Dim!A:E,5,TRUE)</f>
        <v>Flagship</v>
      </c>
      <c r="Q1005" t="s">
        <v>1804</v>
      </c>
      <c r="R1005">
        <v>4</v>
      </c>
      <c r="S1005" s="7">
        <v>0.24</v>
      </c>
      <c r="T1005" s="11">
        <f t="shared" si="15"/>
        <v>996.85</v>
      </c>
      <c r="U1005" s="11">
        <v>3030.424</v>
      </c>
    </row>
    <row r="1006" spans="1:21" hidden="1" x14ac:dyDescent="0.25">
      <c r="A1006" t="s">
        <v>2808</v>
      </c>
      <c r="B1006" s="9">
        <v>45834</v>
      </c>
      <c r="C1006">
        <v>6</v>
      </c>
      <c r="D1006">
        <v>2025</v>
      </c>
      <c r="E1006" t="s">
        <v>936</v>
      </c>
      <c r="F1006" t="str">
        <f>VLOOKUP(E1006,Customer_Dim!A:F,4,TRUE)</f>
        <v>Male</v>
      </c>
      <c r="G1006">
        <f>VLOOKUP(E1006,Customer_Dim!A:F,3,TRUE)</f>
        <v>29</v>
      </c>
      <c r="H1006" t="s">
        <v>1521</v>
      </c>
      <c r="I1006" t="str">
        <f>VLOOKUP(H1006,Product_Dim!A:C,2,TRUE)</f>
        <v>Brother Laser Printer</v>
      </c>
      <c r="J1006" t="str">
        <f>VLOOKUP(H1006,Product_Dim!A:C,3,TRUE)</f>
        <v>Electronics</v>
      </c>
      <c r="K1006" t="str">
        <f>VLOOKUP(H1006,Product_Dim!A:D,4,TRUE)</f>
        <v>Computer</v>
      </c>
      <c r="L1006" t="s">
        <v>1785</v>
      </c>
      <c r="M1006" t="str">
        <f>VLOOKUP(L1006,Store_Dim!A:E,2,TRUE)</f>
        <v>Holloway Ltd</v>
      </c>
      <c r="N1006" t="str">
        <f>VLOOKUP(L1006,Store_Dim!A:E,3,TRUE)</f>
        <v>North</v>
      </c>
      <c r="O1006" t="str">
        <f>VLOOKUP(L1006,Store_Dim!A:E,4,TRUE)</f>
        <v>Bensonhaven</v>
      </c>
      <c r="P1006" t="str">
        <f>VLOOKUP(L1006,Store_Dim!A:E,5,TRUE)</f>
        <v>Flagship</v>
      </c>
      <c r="Q1006" t="s">
        <v>1807</v>
      </c>
      <c r="R1006">
        <v>1</v>
      </c>
      <c r="S1006" s="7">
        <v>6.0000000000000053E-2</v>
      </c>
      <c r="T1006" s="11">
        <f t="shared" si="15"/>
        <v>522.69000000000017</v>
      </c>
      <c r="U1006" s="11">
        <v>491.32860000000011</v>
      </c>
    </row>
    <row r="1007" spans="1:21" x14ac:dyDescent="0.25">
      <c r="A1007" t="s">
        <v>2809</v>
      </c>
      <c r="B1007" s="9">
        <v>45405</v>
      </c>
      <c r="C1007">
        <v>4</v>
      </c>
      <c r="D1007">
        <v>2024</v>
      </c>
      <c r="E1007" t="s">
        <v>628</v>
      </c>
      <c r="F1007" t="str">
        <f>VLOOKUP(E1007,Customer_Dim!A:F,4,TRUE)</f>
        <v>Male</v>
      </c>
      <c r="G1007">
        <f>VLOOKUP(E1007,Customer_Dim!A:F,3,TRUE)</f>
        <v>46</v>
      </c>
      <c r="H1007" t="s">
        <v>1634</v>
      </c>
      <c r="I1007" t="str">
        <f>VLOOKUP(H1007,Product_Dim!A:C,2,TRUE)</f>
        <v>Sports Stopwatch Pro</v>
      </c>
      <c r="J1007" t="str">
        <f>VLOOKUP(H1007,Product_Dim!A:C,3,TRUE)</f>
        <v>Sports</v>
      </c>
      <c r="K1007" t="str">
        <f>VLOOKUP(H1007,Product_Dim!A:D,4,TRUE)</f>
        <v>Accessories</v>
      </c>
      <c r="L1007" t="s">
        <v>1744</v>
      </c>
      <c r="M1007" t="str">
        <f>VLOOKUP(L1007,Store_Dim!A:E,2,TRUE)</f>
        <v>Mann-Austin</v>
      </c>
      <c r="N1007" t="str">
        <f>VLOOKUP(L1007,Store_Dim!A:E,3,TRUE)</f>
        <v>East</v>
      </c>
      <c r="O1007" t="str">
        <f>VLOOKUP(L1007,Store_Dim!A:E,4,TRUE)</f>
        <v>Vasquezborough</v>
      </c>
      <c r="P1007" t="str">
        <f>VLOOKUP(L1007,Store_Dim!A:E,5,TRUE)</f>
        <v>Online</v>
      </c>
      <c r="Q1007" t="s">
        <v>1804</v>
      </c>
      <c r="R1007">
        <v>3</v>
      </c>
      <c r="S1007" s="7">
        <v>0.12000000000000011</v>
      </c>
      <c r="T1007" s="11">
        <f t="shared" si="15"/>
        <v>261.05000000000007</v>
      </c>
      <c r="U1007" s="11">
        <v>689.17200000000014</v>
      </c>
    </row>
    <row r="1008" spans="1:21" hidden="1" x14ac:dyDescent="0.25">
      <c r="A1008" t="s">
        <v>2810</v>
      </c>
      <c r="B1008" s="9">
        <v>45918</v>
      </c>
      <c r="C1008">
        <v>9</v>
      </c>
      <c r="D1008">
        <v>2025</v>
      </c>
      <c r="E1008" t="s">
        <v>307</v>
      </c>
      <c r="F1008" t="str">
        <f>VLOOKUP(E1008,Customer_Dim!A:F,4,TRUE)</f>
        <v>Female</v>
      </c>
      <c r="G1008">
        <f>VLOOKUP(E1008,Customer_Dim!A:F,3,TRUE)</f>
        <v>58</v>
      </c>
      <c r="H1008" t="s">
        <v>1572</v>
      </c>
      <c r="I1008" t="str">
        <f>VLOOKUP(H1008,Product_Dim!A:C,2,TRUE)</f>
        <v>Men's Formal Shirt</v>
      </c>
      <c r="J1008" t="str">
        <f>VLOOKUP(H1008,Product_Dim!A:C,3,TRUE)</f>
        <v>Clothing</v>
      </c>
      <c r="K1008" t="str">
        <f>VLOOKUP(H1008,Product_Dim!A:D,4,TRUE)</f>
        <v>Tops</v>
      </c>
      <c r="L1008" t="s">
        <v>1785</v>
      </c>
      <c r="M1008" t="str">
        <f>VLOOKUP(L1008,Store_Dim!A:E,2,TRUE)</f>
        <v>Holloway Ltd</v>
      </c>
      <c r="N1008" t="str">
        <f>VLOOKUP(L1008,Store_Dim!A:E,3,TRUE)</f>
        <v>North</v>
      </c>
      <c r="O1008" t="str">
        <f>VLOOKUP(L1008,Store_Dim!A:E,4,TRUE)</f>
        <v>Bensonhaven</v>
      </c>
      <c r="P1008" t="str">
        <f>VLOOKUP(L1008,Store_Dim!A:E,5,TRUE)</f>
        <v>Flagship</v>
      </c>
      <c r="Q1008" t="s">
        <v>1807</v>
      </c>
      <c r="R1008">
        <v>3</v>
      </c>
      <c r="S1008" s="7">
        <v>1.0000000000000009E-2</v>
      </c>
      <c r="T1008" s="11">
        <f t="shared" si="15"/>
        <v>644.73</v>
      </c>
      <c r="U1008" s="11">
        <v>1914.8480999999999</v>
      </c>
    </row>
    <row r="1009" spans="1:21" hidden="1" x14ac:dyDescent="0.25">
      <c r="A1009" t="s">
        <v>2811</v>
      </c>
      <c r="B1009" s="9">
        <v>45217</v>
      </c>
      <c r="C1009">
        <v>10</v>
      </c>
      <c r="D1009">
        <v>2023</v>
      </c>
      <c r="E1009" t="s">
        <v>639</v>
      </c>
      <c r="F1009" t="str">
        <f>VLOOKUP(E1009,Customer_Dim!A:F,4,TRUE)</f>
        <v>Male</v>
      </c>
      <c r="G1009">
        <f>VLOOKUP(E1009,Customer_Dim!A:F,3,TRUE)</f>
        <v>54</v>
      </c>
      <c r="H1009" t="s">
        <v>1676</v>
      </c>
      <c r="I1009" t="str">
        <f>VLOOKUP(H1009,Product_Dim!A:C,2,TRUE)</f>
        <v>Women's Ankle Boots</v>
      </c>
      <c r="J1009" t="str">
        <f>VLOOKUP(H1009,Product_Dim!A:C,3,TRUE)</f>
        <v>Clothing</v>
      </c>
      <c r="K1009" t="str">
        <f>VLOOKUP(H1009,Product_Dim!A:D,4,TRUE)</f>
        <v>Footwear</v>
      </c>
      <c r="L1009" t="s">
        <v>1739</v>
      </c>
      <c r="M1009" t="str">
        <f>VLOOKUP(L1009,Store_Dim!A:E,2,TRUE)</f>
        <v>Mann-Austin</v>
      </c>
      <c r="N1009" t="str">
        <f>VLOOKUP(L1009,Store_Dim!A:E,3,TRUE)</f>
        <v>East</v>
      </c>
      <c r="O1009" t="str">
        <f>VLOOKUP(L1009,Store_Dim!A:E,4,TRUE)</f>
        <v>Vasquezborough</v>
      </c>
      <c r="P1009" t="str">
        <f>VLOOKUP(L1009,Store_Dim!A:E,5,TRUE)</f>
        <v>Online</v>
      </c>
      <c r="Q1009" t="s">
        <v>1804</v>
      </c>
      <c r="R1009">
        <v>2</v>
      </c>
      <c r="S1009" s="7">
        <v>0.26</v>
      </c>
      <c r="T1009" s="11">
        <f t="shared" si="15"/>
        <v>541.52</v>
      </c>
      <c r="U1009" s="11">
        <v>801.44959999999992</v>
      </c>
    </row>
    <row r="1010" spans="1:21" hidden="1" x14ac:dyDescent="0.25">
      <c r="A1010" t="s">
        <v>2812</v>
      </c>
      <c r="B1010" s="9">
        <v>45259</v>
      </c>
      <c r="C1010">
        <v>11</v>
      </c>
      <c r="D1010">
        <v>2023</v>
      </c>
      <c r="E1010" t="s">
        <v>1303</v>
      </c>
      <c r="F1010" t="str">
        <f>VLOOKUP(E1010,Customer_Dim!A:F,4,TRUE)</f>
        <v>Male</v>
      </c>
      <c r="G1010">
        <f>VLOOKUP(E1010,Customer_Dim!A:F,3,TRUE)</f>
        <v>28</v>
      </c>
      <c r="H1010" t="s">
        <v>1652</v>
      </c>
      <c r="I1010" t="str">
        <f>VLOOKUP(H1010,Product_Dim!A:C,2,TRUE)</f>
        <v>Organic Sunscreen Lotion</v>
      </c>
      <c r="J1010" t="str">
        <f>VLOOKUP(H1010,Product_Dim!A:C,3,TRUE)</f>
        <v>Beauty</v>
      </c>
      <c r="K1010" t="str">
        <f>VLOOKUP(H1010,Product_Dim!A:D,4,TRUE)</f>
        <v>Skincare</v>
      </c>
      <c r="L1010" t="s">
        <v>1767</v>
      </c>
      <c r="M1010" t="str">
        <f>VLOOKUP(L1010,Store_Dim!A:E,2,TRUE)</f>
        <v>Martinez, Adkins and Johnson</v>
      </c>
      <c r="N1010" t="str">
        <f>VLOOKUP(L1010,Store_Dim!A:E,3,TRUE)</f>
        <v>North</v>
      </c>
      <c r="O1010" t="str">
        <f>VLOOKUP(L1010,Store_Dim!A:E,4,TRUE)</f>
        <v>Danielmouth</v>
      </c>
      <c r="P1010" t="str">
        <f>VLOOKUP(L1010,Store_Dim!A:E,5,TRUE)</f>
        <v>Flagship</v>
      </c>
      <c r="Q1010" t="s">
        <v>1804</v>
      </c>
      <c r="R1010">
        <v>1</v>
      </c>
      <c r="S1010" s="7">
        <v>8.9999999999999969E-2</v>
      </c>
      <c r="T1010" s="11">
        <f t="shared" si="15"/>
        <v>395.18</v>
      </c>
      <c r="U1010" s="11">
        <v>359.61380000000003</v>
      </c>
    </row>
    <row r="1011" spans="1:21" hidden="1" x14ac:dyDescent="0.25">
      <c r="A1011" t="s">
        <v>2813</v>
      </c>
      <c r="B1011" s="9">
        <v>45740</v>
      </c>
      <c r="C1011">
        <v>3</v>
      </c>
      <c r="D1011">
        <v>2025</v>
      </c>
      <c r="E1011" t="s">
        <v>348</v>
      </c>
      <c r="F1011" t="str">
        <f>VLOOKUP(E1011,Customer_Dim!A:F,4,TRUE)</f>
        <v>Female</v>
      </c>
      <c r="G1011">
        <f>VLOOKUP(E1011,Customer_Dim!A:F,3,TRUE)</f>
        <v>53</v>
      </c>
      <c r="H1011" t="s">
        <v>1540</v>
      </c>
      <c r="I1011" t="str">
        <f>VLOOKUP(H1011,Product_Dim!A:C,2,TRUE)</f>
        <v>Decorative Lamp Shade</v>
      </c>
      <c r="J1011" t="str">
        <f>VLOOKUP(H1011,Product_Dim!A:C,3,TRUE)</f>
        <v>Home</v>
      </c>
      <c r="K1011" t="str">
        <f>VLOOKUP(H1011,Product_Dim!A:D,4,TRUE)</f>
        <v>Lighting</v>
      </c>
      <c r="L1011" t="s">
        <v>1760</v>
      </c>
      <c r="M1011" t="str">
        <f>VLOOKUP(L1011,Store_Dim!A:E,2,TRUE)</f>
        <v>Mann-Austin</v>
      </c>
      <c r="N1011" t="str">
        <f>VLOOKUP(L1011,Store_Dim!A:E,3,TRUE)</f>
        <v>East</v>
      </c>
      <c r="O1011" t="str">
        <f>VLOOKUP(L1011,Store_Dim!A:E,4,TRUE)</f>
        <v>Vasquezborough</v>
      </c>
      <c r="P1011" t="str">
        <f>VLOOKUP(L1011,Store_Dim!A:E,5,TRUE)</f>
        <v>Online</v>
      </c>
      <c r="Q1011" t="s">
        <v>1802</v>
      </c>
      <c r="R1011">
        <v>4</v>
      </c>
      <c r="S1011" s="7">
        <v>0.17000000000000004</v>
      </c>
      <c r="T1011" s="11">
        <f t="shared" si="15"/>
        <v>56.370000000000005</v>
      </c>
      <c r="U1011" s="11">
        <v>187.14840000000001</v>
      </c>
    </row>
    <row r="1012" spans="1:21" hidden="1" x14ac:dyDescent="0.25">
      <c r="A1012" t="s">
        <v>2814</v>
      </c>
      <c r="B1012" s="9">
        <v>45908</v>
      </c>
      <c r="C1012">
        <v>9</v>
      </c>
      <c r="D1012">
        <v>2025</v>
      </c>
      <c r="E1012" t="s">
        <v>672</v>
      </c>
      <c r="F1012" t="str">
        <f>VLOOKUP(E1012,Customer_Dim!A:F,4,TRUE)</f>
        <v>Female</v>
      </c>
      <c r="G1012">
        <f>VLOOKUP(E1012,Customer_Dim!A:F,3,TRUE)</f>
        <v>50</v>
      </c>
      <c r="H1012" t="s">
        <v>1684</v>
      </c>
      <c r="I1012" t="str">
        <f>VLOOKUP(H1012,Product_Dim!A:C,2,TRUE)</f>
        <v>Decorative Lamp Shade</v>
      </c>
      <c r="J1012" t="str">
        <f>VLOOKUP(H1012,Product_Dim!A:C,3,TRUE)</f>
        <v>Home</v>
      </c>
      <c r="K1012" t="str">
        <f>VLOOKUP(H1012,Product_Dim!A:D,4,TRUE)</f>
        <v>Lighting</v>
      </c>
      <c r="L1012" t="s">
        <v>1764</v>
      </c>
      <c r="M1012" t="str">
        <f>VLOOKUP(L1012,Store_Dim!A:E,2,TRUE)</f>
        <v>Mann-Austin</v>
      </c>
      <c r="N1012" t="str">
        <f>VLOOKUP(L1012,Store_Dim!A:E,3,TRUE)</f>
        <v>East</v>
      </c>
      <c r="O1012" t="str">
        <f>VLOOKUP(L1012,Store_Dim!A:E,4,TRUE)</f>
        <v>Vasquezborough</v>
      </c>
      <c r="P1012" t="str">
        <f>VLOOKUP(L1012,Store_Dim!A:E,5,TRUE)</f>
        <v>Online</v>
      </c>
      <c r="Q1012" t="s">
        <v>1807</v>
      </c>
      <c r="R1012">
        <v>4</v>
      </c>
      <c r="S1012" s="7">
        <v>6.0000000000000053E-2</v>
      </c>
      <c r="T1012" s="11">
        <f t="shared" si="15"/>
        <v>202.59</v>
      </c>
      <c r="U1012" s="11">
        <v>761.73839999999996</v>
      </c>
    </row>
    <row r="1013" spans="1:21" x14ac:dyDescent="0.25">
      <c r="A1013" t="s">
        <v>2815</v>
      </c>
      <c r="B1013" s="9">
        <v>45601</v>
      </c>
      <c r="C1013">
        <v>11</v>
      </c>
      <c r="D1013">
        <v>2024</v>
      </c>
      <c r="E1013" t="s">
        <v>24</v>
      </c>
      <c r="F1013" t="str">
        <f>VLOOKUP(E1013,Customer_Dim!A:F,4,TRUE)</f>
        <v>Female</v>
      </c>
      <c r="G1013">
        <f>VLOOKUP(E1013,Customer_Dim!A:F,3,TRUE)</f>
        <v>64</v>
      </c>
      <c r="H1013" t="s">
        <v>1688</v>
      </c>
      <c r="I1013" t="str">
        <f>VLOOKUP(H1013,Product_Dim!A:C,2,TRUE)</f>
        <v>Badminton Racket Set</v>
      </c>
      <c r="J1013" t="str">
        <f>VLOOKUP(H1013,Product_Dim!A:C,3,TRUE)</f>
        <v>Sports</v>
      </c>
      <c r="K1013" t="str">
        <f>VLOOKUP(H1013,Product_Dim!A:D,4,TRUE)</f>
        <v>Equipment</v>
      </c>
      <c r="L1013" t="s">
        <v>1751</v>
      </c>
      <c r="M1013" t="str">
        <f>VLOOKUP(L1013,Store_Dim!A:E,2,TRUE)</f>
        <v>Mann-Austin</v>
      </c>
      <c r="N1013" t="str">
        <f>VLOOKUP(L1013,Store_Dim!A:E,3,TRUE)</f>
        <v>East</v>
      </c>
      <c r="O1013" t="str">
        <f>VLOOKUP(L1013,Store_Dim!A:E,4,TRUE)</f>
        <v>Vasquezborough</v>
      </c>
      <c r="P1013" t="str">
        <f>VLOOKUP(L1013,Store_Dim!A:E,5,TRUE)</f>
        <v>Online</v>
      </c>
      <c r="Q1013" t="s">
        <v>1804</v>
      </c>
      <c r="R1013">
        <v>2</v>
      </c>
      <c r="S1013" s="7">
        <v>5.0000000000000044E-2</v>
      </c>
      <c r="T1013" s="11">
        <f t="shared" si="15"/>
        <v>358.36</v>
      </c>
      <c r="U1013" s="11">
        <v>680.88400000000001</v>
      </c>
    </row>
    <row r="1014" spans="1:21" x14ac:dyDescent="0.25">
      <c r="A1014" t="s">
        <v>2816</v>
      </c>
      <c r="B1014" s="9">
        <v>45535</v>
      </c>
      <c r="C1014">
        <v>8</v>
      </c>
      <c r="D1014">
        <v>2024</v>
      </c>
      <c r="E1014" t="s">
        <v>258</v>
      </c>
      <c r="F1014" t="str">
        <f>VLOOKUP(E1014,Customer_Dim!A:F,4,TRUE)</f>
        <v>Female</v>
      </c>
      <c r="G1014">
        <f>VLOOKUP(E1014,Customer_Dim!A:F,3,TRUE)</f>
        <v>39</v>
      </c>
      <c r="H1014" t="s">
        <v>1600</v>
      </c>
      <c r="I1014" t="str">
        <f>VLOOKUP(H1014,Product_Dim!A:C,2,TRUE)</f>
        <v>Men's Casual Sneakers</v>
      </c>
      <c r="J1014" t="str">
        <f>VLOOKUP(H1014,Product_Dim!A:C,3,TRUE)</f>
        <v>Clothing</v>
      </c>
      <c r="K1014" t="str">
        <f>VLOOKUP(H1014,Product_Dim!A:D,4,TRUE)</f>
        <v>Footwear</v>
      </c>
      <c r="L1014" t="s">
        <v>1788</v>
      </c>
      <c r="M1014" t="str">
        <f>VLOOKUP(L1014,Store_Dim!A:E,2,TRUE)</f>
        <v>Guerrero-Schmitt</v>
      </c>
      <c r="N1014" t="str">
        <f>VLOOKUP(L1014,Store_Dim!A:E,3,TRUE)</f>
        <v>East</v>
      </c>
      <c r="O1014" t="str">
        <f>VLOOKUP(L1014,Store_Dim!A:E,4,TRUE)</f>
        <v>East Stevechester</v>
      </c>
      <c r="P1014" t="str">
        <f>VLOOKUP(L1014,Store_Dim!A:E,5,TRUE)</f>
        <v>Flagship</v>
      </c>
      <c r="Q1014" t="s">
        <v>1807</v>
      </c>
      <c r="R1014">
        <v>4</v>
      </c>
      <c r="S1014" s="7">
        <v>0.28000000000000003</v>
      </c>
      <c r="T1014" s="11">
        <f t="shared" si="15"/>
        <v>85.62</v>
      </c>
      <c r="U1014" s="11">
        <v>246.5856</v>
      </c>
    </row>
    <row r="1015" spans="1:21" x14ac:dyDescent="0.25">
      <c r="A1015" t="s">
        <v>2817</v>
      </c>
      <c r="B1015" s="9">
        <v>45459</v>
      </c>
      <c r="C1015">
        <v>6</v>
      </c>
      <c r="D1015">
        <v>2024</v>
      </c>
      <c r="E1015" t="s">
        <v>601</v>
      </c>
      <c r="F1015" t="str">
        <f>VLOOKUP(E1015,Customer_Dim!A:F,4,TRUE)</f>
        <v>Female</v>
      </c>
      <c r="G1015">
        <f>VLOOKUP(E1015,Customer_Dim!A:F,3,TRUE)</f>
        <v>54</v>
      </c>
      <c r="H1015" t="s">
        <v>1538</v>
      </c>
      <c r="I1015" t="str">
        <f>VLOOKUP(H1015,Product_Dim!A:C,2,TRUE)</f>
        <v>Men's Sports Shorts</v>
      </c>
      <c r="J1015" t="str">
        <f>VLOOKUP(H1015,Product_Dim!A:C,3,TRUE)</f>
        <v>Clothing</v>
      </c>
      <c r="K1015" t="str">
        <f>VLOOKUP(H1015,Product_Dim!A:D,4,TRUE)</f>
        <v>Bottoms</v>
      </c>
      <c r="L1015" t="s">
        <v>1785</v>
      </c>
      <c r="M1015" t="str">
        <f>VLOOKUP(L1015,Store_Dim!A:E,2,TRUE)</f>
        <v>Holloway Ltd</v>
      </c>
      <c r="N1015" t="str">
        <f>VLOOKUP(L1015,Store_Dim!A:E,3,TRUE)</f>
        <v>North</v>
      </c>
      <c r="O1015" t="str">
        <f>VLOOKUP(L1015,Store_Dim!A:E,4,TRUE)</f>
        <v>Bensonhaven</v>
      </c>
      <c r="P1015" t="str">
        <f>VLOOKUP(L1015,Store_Dim!A:E,5,TRUE)</f>
        <v>Flagship</v>
      </c>
      <c r="Q1015" t="s">
        <v>1804</v>
      </c>
      <c r="R1015">
        <v>4</v>
      </c>
      <c r="S1015" s="7">
        <v>0.22999999999999998</v>
      </c>
      <c r="T1015" s="11">
        <f t="shared" si="15"/>
        <v>929.26</v>
      </c>
      <c r="U1015" s="11">
        <v>2862.1208000000001</v>
      </c>
    </row>
    <row r="1016" spans="1:21" hidden="1" x14ac:dyDescent="0.25">
      <c r="A1016" t="s">
        <v>2818</v>
      </c>
      <c r="B1016" s="9">
        <v>45681</v>
      </c>
      <c r="C1016">
        <v>1</v>
      </c>
      <c r="D1016">
        <v>2025</v>
      </c>
      <c r="E1016" t="s">
        <v>962</v>
      </c>
      <c r="F1016" t="str">
        <f>VLOOKUP(E1016,Customer_Dim!A:F,4,TRUE)</f>
        <v>Female</v>
      </c>
      <c r="G1016">
        <f>VLOOKUP(E1016,Customer_Dim!A:F,3,TRUE)</f>
        <v>41</v>
      </c>
      <c r="H1016" t="s">
        <v>1646</v>
      </c>
      <c r="I1016" t="str">
        <f>VLOOKUP(H1016,Product_Dim!A:C,2,TRUE)</f>
        <v>Luxury Perfume Spray</v>
      </c>
      <c r="J1016" t="str">
        <f>VLOOKUP(H1016,Product_Dim!A:C,3,TRUE)</f>
        <v>Beauty</v>
      </c>
      <c r="K1016" t="str">
        <f>VLOOKUP(H1016,Product_Dim!A:D,4,TRUE)</f>
        <v>Fragrance</v>
      </c>
      <c r="L1016" t="s">
        <v>1775</v>
      </c>
      <c r="M1016" t="str">
        <f>VLOOKUP(L1016,Store_Dim!A:E,2,TRUE)</f>
        <v>Martinez, Adkins and Johnson</v>
      </c>
      <c r="N1016" t="str">
        <f>VLOOKUP(L1016,Store_Dim!A:E,3,TRUE)</f>
        <v>North</v>
      </c>
      <c r="O1016" t="str">
        <f>VLOOKUP(L1016,Store_Dim!A:E,4,TRUE)</f>
        <v>Danielmouth</v>
      </c>
      <c r="P1016" t="str">
        <f>VLOOKUP(L1016,Store_Dim!A:E,5,TRUE)</f>
        <v>Flagship</v>
      </c>
      <c r="Q1016" t="s">
        <v>1807</v>
      </c>
      <c r="R1016">
        <v>2</v>
      </c>
      <c r="S1016" s="7">
        <v>0.14000000000000001</v>
      </c>
      <c r="T1016" s="11">
        <f t="shared" si="15"/>
        <v>92.64</v>
      </c>
      <c r="U1016" s="11">
        <v>159.3408</v>
      </c>
    </row>
    <row r="1017" spans="1:21" hidden="1" x14ac:dyDescent="0.25">
      <c r="A1017" t="s">
        <v>2819</v>
      </c>
      <c r="B1017" s="9">
        <v>45725</v>
      </c>
      <c r="C1017">
        <v>3</v>
      </c>
      <c r="D1017">
        <v>2025</v>
      </c>
      <c r="E1017" t="s">
        <v>785</v>
      </c>
      <c r="F1017" t="str">
        <f>VLOOKUP(E1017,Customer_Dim!A:F,4,TRUE)</f>
        <v>Male</v>
      </c>
      <c r="G1017">
        <f>VLOOKUP(E1017,Customer_Dim!A:F,3,TRUE)</f>
        <v>19</v>
      </c>
      <c r="H1017" t="s">
        <v>1650</v>
      </c>
      <c r="I1017" t="str">
        <f>VLOOKUP(H1017,Product_Dim!A:C,2,TRUE)</f>
        <v>Laptop Cooling Pad</v>
      </c>
      <c r="J1017" t="str">
        <f>VLOOKUP(H1017,Product_Dim!A:C,3,TRUE)</f>
        <v>Electronics</v>
      </c>
      <c r="K1017" t="str">
        <f>VLOOKUP(H1017,Product_Dim!A:D,4,TRUE)</f>
        <v>Computer</v>
      </c>
      <c r="L1017" t="s">
        <v>1747</v>
      </c>
      <c r="M1017" t="str">
        <f>VLOOKUP(L1017,Store_Dim!A:E,2,TRUE)</f>
        <v>Mann-Austin</v>
      </c>
      <c r="N1017" t="str">
        <f>VLOOKUP(L1017,Store_Dim!A:E,3,TRUE)</f>
        <v>East</v>
      </c>
      <c r="O1017" t="str">
        <f>VLOOKUP(L1017,Store_Dim!A:E,4,TRUE)</f>
        <v>Vasquezborough</v>
      </c>
      <c r="P1017" t="str">
        <f>VLOOKUP(L1017,Store_Dim!A:E,5,TRUE)</f>
        <v>Online</v>
      </c>
      <c r="Q1017" t="s">
        <v>1807</v>
      </c>
      <c r="R1017">
        <v>4</v>
      </c>
      <c r="S1017" s="7">
        <v>0.29000000000000004</v>
      </c>
      <c r="T1017" s="11">
        <f t="shared" si="15"/>
        <v>139.05000000000001</v>
      </c>
      <c r="U1017" s="11">
        <v>394.90199999999999</v>
      </c>
    </row>
    <row r="1018" spans="1:21" x14ac:dyDescent="0.25">
      <c r="A1018" t="s">
        <v>2820</v>
      </c>
      <c r="B1018" s="9">
        <v>45461</v>
      </c>
      <c r="C1018">
        <v>6</v>
      </c>
      <c r="D1018">
        <v>2024</v>
      </c>
      <c r="E1018" t="s">
        <v>467</v>
      </c>
      <c r="F1018" t="str">
        <f>VLOOKUP(E1018,Customer_Dim!A:F,4,TRUE)</f>
        <v>Female</v>
      </c>
      <c r="G1018">
        <f>VLOOKUP(E1018,Customer_Dim!A:F,3,TRUE)</f>
        <v>63</v>
      </c>
      <c r="H1018" t="s">
        <v>1632</v>
      </c>
      <c r="I1018" t="str">
        <f>VLOOKUP(H1018,Product_Dim!A:C,2,TRUE)</f>
        <v>Men's Track Pants</v>
      </c>
      <c r="J1018" t="str">
        <f>VLOOKUP(H1018,Product_Dim!A:C,3,TRUE)</f>
        <v>Clothing</v>
      </c>
      <c r="K1018" t="str">
        <f>VLOOKUP(H1018,Product_Dim!A:D,4,TRUE)</f>
        <v>Bottoms</v>
      </c>
      <c r="L1018" t="s">
        <v>1747</v>
      </c>
      <c r="M1018" t="str">
        <f>VLOOKUP(L1018,Store_Dim!A:E,2,TRUE)</f>
        <v>Mann-Austin</v>
      </c>
      <c r="N1018" t="str">
        <f>VLOOKUP(L1018,Store_Dim!A:E,3,TRUE)</f>
        <v>East</v>
      </c>
      <c r="O1018" t="str">
        <f>VLOOKUP(L1018,Store_Dim!A:E,4,TRUE)</f>
        <v>Vasquezborough</v>
      </c>
      <c r="P1018" t="str">
        <f>VLOOKUP(L1018,Store_Dim!A:E,5,TRUE)</f>
        <v>Online</v>
      </c>
      <c r="Q1018" t="s">
        <v>1807</v>
      </c>
      <c r="R1018">
        <v>3</v>
      </c>
      <c r="S1018" s="7">
        <v>3.0000000000000027E-2</v>
      </c>
      <c r="T1018" s="11">
        <f t="shared" si="15"/>
        <v>155.87</v>
      </c>
      <c r="U1018" s="11">
        <v>453.58170000000001</v>
      </c>
    </row>
    <row r="1019" spans="1:21" hidden="1" x14ac:dyDescent="0.25">
      <c r="A1019" t="s">
        <v>2821</v>
      </c>
      <c r="B1019" s="9">
        <v>45837</v>
      </c>
      <c r="C1019">
        <v>6</v>
      </c>
      <c r="D1019">
        <v>2025</v>
      </c>
      <c r="E1019" t="s">
        <v>1349</v>
      </c>
      <c r="F1019" t="str">
        <f>VLOOKUP(E1019,Customer_Dim!A:F,4,TRUE)</f>
        <v>Female</v>
      </c>
      <c r="G1019">
        <f>VLOOKUP(E1019,Customer_Dim!A:F,3,TRUE)</f>
        <v>42</v>
      </c>
      <c r="H1019" t="s">
        <v>1594</v>
      </c>
      <c r="I1019" t="str">
        <f>VLOOKUP(H1019,Product_Dim!A:C,2,TRUE)</f>
        <v>Gaming Mechanical Keyboard</v>
      </c>
      <c r="J1019" t="str">
        <f>VLOOKUP(H1019,Product_Dim!A:C,3,TRUE)</f>
        <v>Electronics</v>
      </c>
      <c r="K1019" t="str">
        <f>VLOOKUP(H1019,Product_Dim!A:D,4,TRUE)</f>
        <v>Computer</v>
      </c>
      <c r="L1019" t="s">
        <v>1782</v>
      </c>
      <c r="M1019" t="str">
        <f>VLOOKUP(L1019,Store_Dim!A:E,2,TRUE)</f>
        <v>Frederick-Wright</v>
      </c>
      <c r="N1019" t="str">
        <f>VLOOKUP(L1019,Store_Dim!A:E,3,TRUE)</f>
        <v>West</v>
      </c>
      <c r="O1019" t="str">
        <f>VLOOKUP(L1019,Store_Dim!A:E,4,TRUE)</f>
        <v>New Jimmymouth</v>
      </c>
      <c r="P1019" t="str">
        <f>VLOOKUP(L1019,Store_Dim!A:E,5,TRUE)</f>
        <v>Flagship</v>
      </c>
      <c r="Q1019" t="s">
        <v>1807</v>
      </c>
      <c r="R1019">
        <v>4</v>
      </c>
      <c r="S1019" s="7">
        <v>3.0000000000000027E-2</v>
      </c>
      <c r="T1019" s="11">
        <f t="shared" si="15"/>
        <v>115.42000000000002</v>
      </c>
      <c r="U1019" s="11">
        <v>447.82960000000003</v>
      </c>
    </row>
    <row r="1020" spans="1:21" hidden="1" x14ac:dyDescent="0.25">
      <c r="A1020" t="s">
        <v>2822</v>
      </c>
      <c r="B1020" s="9">
        <v>45823</v>
      </c>
      <c r="C1020">
        <v>6</v>
      </c>
      <c r="D1020">
        <v>2025</v>
      </c>
      <c r="E1020" t="s">
        <v>414</v>
      </c>
      <c r="F1020" t="str">
        <f>VLOOKUP(E1020,Customer_Dim!A:F,4,TRUE)</f>
        <v>Male</v>
      </c>
      <c r="G1020">
        <f>VLOOKUP(E1020,Customer_Dim!A:F,3,TRUE)</f>
        <v>50</v>
      </c>
      <c r="H1020" t="s">
        <v>1630</v>
      </c>
      <c r="I1020" t="str">
        <f>VLOOKUP(H1020,Product_Dim!A:C,2,TRUE)</f>
        <v>Rugby Ball</v>
      </c>
      <c r="J1020" t="str">
        <f>VLOOKUP(H1020,Product_Dim!A:C,3,TRUE)</f>
        <v>Sports</v>
      </c>
      <c r="K1020" t="str">
        <f>VLOOKUP(H1020,Product_Dim!A:D,4,TRUE)</f>
        <v>Team Sports</v>
      </c>
      <c r="L1020" t="s">
        <v>1754</v>
      </c>
      <c r="M1020" t="str">
        <f>VLOOKUP(L1020,Store_Dim!A:E,2,TRUE)</f>
        <v>Mann-Austin</v>
      </c>
      <c r="N1020" t="str">
        <f>VLOOKUP(L1020,Store_Dim!A:E,3,TRUE)</f>
        <v>East</v>
      </c>
      <c r="O1020" t="str">
        <f>VLOOKUP(L1020,Store_Dim!A:E,4,TRUE)</f>
        <v>Vasquezborough</v>
      </c>
      <c r="P1020" t="str">
        <f>VLOOKUP(L1020,Store_Dim!A:E,5,TRUE)</f>
        <v>Online</v>
      </c>
      <c r="Q1020" t="s">
        <v>1802</v>
      </c>
      <c r="R1020">
        <v>3</v>
      </c>
      <c r="S1020" s="7">
        <v>8.0000000000000071E-2</v>
      </c>
      <c r="T1020" s="11">
        <f t="shared" si="15"/>
        <v>593.62000000000012</v>
      </c>
      <c r="U1020" s="11">
        <v>1638.3912000000003</v>
      </c>
    </row>
    <row r="1021" spans="1:21" hidden="1" x14ac:dyDescent="0.25">
      <c r="A1021" t="s">
        <v>2823</v>
      </c>
      <c r="B1021" s="9">
        <v>45733</v>
      </c>
      <c r="C1021">
        <v>3</v>
      </c>
      <c r="D1021">
        <v>2025</v>
      </c>
      <c r="E1021" t="s">
        <v>1092</v>
      </c>
      <c r="F1021" t="str">
        <f>VLOOKUP(E1021,Customer_Dim!A:F,4,TRUE)</f>
        <v>Female</v>
      </c>
      <c r="G1021">
        <f>VLOOKUP(E1021,Customer_Dim!A:F,3,TRUE)</f>
        <v>56</v>
      </c>
      <c r="H1021" t="s">
        <v>1616</v>
      </c>
      <c r="I1021" t="str">
        <f>VLOOKUP(H1021,Product_Dim!A:C,2,TRUE)</f>
        <v>High-Grip Football</v>
      </c>
      <c r="J1021" t="str">
        <f>VLOOKUP(H1021,Product_Dim!A:C,3,TRUE)</f>
        <v>Sports</v>
      </c>
      <c r="K1021" t="str">
        <f>VLOOKUP(H1021,Product_Dim!A:D,4,TRUE)</f>
        <v>Team Sports</v>
      </c>
      <c r="L1021" t="s">
        <v>1747</v>
      </c>
      <c r="M1021" t="str">
        <f>VLOOKUP(L1021,Store_Dim!A:E,2,TRUE)</f>
        <v>Mann-Austin</v>
      </c>
      <c r="N1021" t="str">
        <f>VLOOKUP(L1021,Store_Dim!A:E,3,TRUE)</f>
        <v>East</v>
      </c>
      <c r="O1021" t="str">
        <f>VLOOKUP(L1021,Store_Dim!A:E,4,TRUE)</f>
        <v>Vasquezborough</v>
      </c>
      <c r="P1021" t="str">
        <f>VLOOKUP(L1021,Store_Dim!A:E,5,TRUE)</f>
        <v>Online</v>
      </c>
      <c r="Q1021" t="s">
        <v>1802</v>
      </c>
      <c r="R1021">
        <v>2</v>
      </c>
      <c r="S1021" s="7">
        <v>0.19999999999999996</v>
      </c>
      <c r="T1021" s="11">
        <f t="shared" si="15"/>
        <v>825.04</v>
      </c>
      <c r="U1021" s="11">
        <v>1320.0640000000001</v>
      </c>
    </row>
    <row r="1022" spans="1:21" x14ac:dyDescent="0.25">
      <c r="A1022" t="s">
        <v>2824</v>
      </c>
      <c r="B1022" s="9">
        <v>45322</v>
      </c>
      <c r="C1022">
        <v>1</v>
      </c>
      <c r="D1022">
        <v>2024</v>
      </c>
      <c r="E1022" t="s">
        <v>1412</v>
      </c>
      <c r="F1022" t="str">
        <f>VLOOKUP(E1022,Customer_Dim!A:F,4,TRUE)</f>
        <v>Female</v>
      </c>
      <c r="G1022">
        <f>VLOOKUP(E1022,Customer_Dim!A:F,3,TRUE)</f>
        <v>45</v>
      </c>
      <c r="H1022" t="s">
        <v>1576</v>
      </c>
      <c r="I1022" t="str">
        <f>VLOOKUP(H1022,Product_Dim!A:C,2,TRUE)</f>
        <v>Women's Scarf Set</v>
      </c>
      <c r="J1022" t="str">
        <f>VLOOKUP(H1022,Product_Dim!A:C,3,TRUE)</f>
        <v>Clothing</v>
      </c>
      <c r="K1022" t="str">
        <f>VLOOKUP(H1022,Product_Dim!A:D,4,TRUE)</f>
        <v>Accessories</v>
      </c>
      <c r="L1022" t="s">
        <v>1775</v>
      </c>
      <c r="M1022" t="str">
        <f>VLOOKUP(L1022,Store_Dim!A:E,2,TRUE)</f>
        <v>Martinez, Adkins and Johnson</v>
      </c>
      <c r="N1022" t="str">
        <f>VLOOKUP(L1022,Store_Dim!A:E,3,TRUE)</f>
        <v>North</v>
      </c>
      <c r="O1022" t="str">
        <f>VLOOKUP(L1022,Store_Dim!A:E,4,TRUE)</f>
        <v>Danielmouth</v>
      </c>
      <c r="P1022" t="str">
        <f>VLOOKUP(L1022,Store_Dim!A:E,5,TRUE)</f>
        <v>Flagship</v>
      </c>
      <c r="Q1022" t="s">
        <v>1804</v>
      </c>
      <c r="R1022">
        <v>1</v>
      </c>
      <c r="S1022" s="7">
        <v>0.14000000000000001</v>
      </c>
      <c r="T1022" s="11">
        <f t="shared" si="15"/>
        <v>963.76</v>
      </c>
      <c r="U1022" s="11">
        <v>828.83359999999993</v>
      </c>
    </row>
    <row r="1023" spans="1:21" x14ac:dyDescent="0.25">
      <c r="A1023" t="s">
        <v>2825</v>
      </c>
      <c r="B1023" s="9">
        <v>45415</v>
      </c>
      <c r="C1023">
        <v>5</v>
      </c>
      <c r="D1023">
        <v>2024</v>
      </c>
      <c r="E1023" t="s">
        <v>914</v>
      </c>
      <c r="F1023" t="str">
        <f>VLOOKUP(E1023,Customer_Dim!A:F,4,TRUE)</f>
        <v>Male</v>
      </c>
      <c r="G1023">
        <f>VLOOKUP(E1023,Customer_Dim!A:F,3,TRUE)</f>
        <v>30</v>
      </c>
      <c r="H1023" t="s">
        <v>1636</v>
      </c>
      <c r="I1023" t="str">
        <f>VLOOKUP(H1023,Product_Dim!A:C,2,TRUE)</f>
        <v>Ceramic Plant Pot</v>
      </c>
      <c r="J1023" t="str">
        <f>VLOOKUP(H1023,Product_Dim!A:C,3,TRUE)</f>
        <v>Home</v>
      </c>
      <c r="K1023" t="str">
        <f>VLOOKUP(H1023,Product_Dim!A:D,4,TRUE)</f>
        <v>Decor</v>
      </c>
      <c r="L1023" t="s">
        <v>1754</v>
      </c>
      <c r="M1023" t="str">
        <f>VLOOKUP(L1023,Store_Dim!A:E,2,TRUE)</f>
        <v>Mann-Austin</v>
      </c>
      <c r="N1023" t="str">
        <f>VLOOKUP(L1023,Store_Dim!A:E,3,TRUE)</f>
        <v>East</v>
      </c>
      <c r="O1023" t="str">
        <f>VLOOKUP(L1023,Store_Dim!A:E,4,TRUE)</f>
        <v>Vasquezborough</v>
      </c>
      <c r="P1023" t="str">
        <f>VLOOKUP(L1023,Store_Dim!A:E,5,TRUE)</f>
        <v>Online</v>
      </c>
      <c r="Q1023" t="s">
        <v>1804</v>
      </c>
      <c r="R1023">
        <v>1</v>
      </c>
      <c r="S1023" s="7">
        <v>0.12</v>
      </c>
      <c r="T1023" s="11">
        <f t="shared" si="15"/>
        <v>238.23999999999998</v>
      </c>
      <c r="U1023" s="11">
        <v>209.65119999999999</v>
      </c>
    </row>
    <row r="1024" spans="1:21" x14ac:dyDescent="0.25">
      <c r="A1024" t="s">
        <v>2826</v>
      </c>
      <c r="B1024" s="9">
        <v>45644</v>
      </c>
      <c r="C1024">
        <v>12</v>
      </c>
      <c r="D1024">
        <v>2024</v>
      </c>
      <c r="E1024" t="s">
        <v>1392</v>
      </c>
      <c r="F1024" t="str">
        <f>VLOOKUP(E1024,Customer_Dim!A:F,4,TRUE)</f>
        <v>Male</v>
      </c>
      <c r="G1024">
        <f>VLOOKUP(E1024,Customer_Dim!A:F,3,TRUE)</f>
        <v>59</v>
      </c>
      <c r="H1024" t="s">
        <v>1690</v>
      </c>
      <c r="I1024" t="str">
        <f>VLOOKUP(H1024,Product_Dim!A:C,2,TRUE)</f>
        <v>Fitness Resistance Bands</v>
      </c>
      <c r="J1024" t="str">
        <f>VLOOKUP(H1024,Product_Dim!A:C,3,TRUE)</f>
        <v>Sports</v>
      </c>
      <c r="K1024" t="str">
        <f>VLOOKUP(H1024,Product_Dim!A:D,4,TRUE)</f>
        <v>Fitness</v>
      </c>
      <c r="L1024" t="s">
        <v>1782</v>
      </c>
      <c r="M1024" t="str">
        <f>VLOOKUP(L1024,Store_Dim!A:E,2,TRUE)</f>
        <v>Frederick-Wright</v>
      </c>
      <c r="N1024" t="str">
        <f>VLOOKUP(L1024,Store_Dim!A:E,3,TRUE)</f>
        <v>West</v>
      </c>
      <c r="O1024" t="str">
        <f>VLOOKUP(L1024,Store_Dim!A:E,4,TRUE)</f>
        <v>New Jimmymouth</v>
      </c>
      <c r="P1024" t="str">
        <f>VLOOKUP(L1024,Store_Dim!A:E,5,TRUE)</f>
        <v>Flagship</v>
      </c>
      <c r="Q1024" t="s">
        <v>1804</v>
      </c>
      <c r="R1024">
        <v>1</v>
      </c>
      <c r="S1024" s="7">
        <v>4.0000000000000036E-2</v>
      </c>
      <c r="T1024" s="11">
        <f t="shared" si="15"/>
        <v>756.63</v>
      </c>
      <c r="U1024" s="11">
        <v>726.36479999999995</v>
      </c>
    </row>
    <row r="1025" spans="1:21" hidden="1" x14ac:dyDescent="0.25">
      <c r="A1025" t="s">
        <v>2827</v>
      </c>
      <c r="B1025" s="9">
        <v>45845</v>
      </c>
      <c r="C1025">
        <v>7</v>
      </c>
      <c r="D1025">
        <v>2025</v>
      </c>
      <c r="E1025" t="s">
        <v>82</v>
      </c>
      <c r="F1025" t="str">
        <f>VLOOKUP(E1025,Customer_Dim!A:F,4,TRUE)</f>
        <v>Female</v>
      </c>
      <c r="G1025">
        <f>VLOOKUP(E1025,Customer_Dim!A:F,3,TRUE)</f>
        <v>46</v>
      </c>
      <c r="H1025" t="s">
        <v>1712</v>
      </c>
      <c r="I1025" t="str">
        <f>VLOOKUP(H1025,Product_Dim!A:C,2,TRUE)</f>
        <v>USB-C Laptop Charger</v>
      </c>
      <c r="J1025" t="str">
        <f>VLOOKUP(H1025,Product_Dim!A:C,3,TRUE)</f>
        <v>Electronics</v>
      </c>
      <c r="K1025" t="str">
        <f>VLOOKUP(H1025,Product_Dim!A:D,4,TRUE)</f>
        <v>Computer</v>
      </c>
      <c r="L1025" t="s">
        <v>1757</v>
      </c>
      <c r="M1025" t="str">
        <f>VLOOKUP(L1025,Store_Dim!A:E,2,TRUE)</f>
        <v>Mann-Austin</v>
      </c>
      <c r="N1025" t="str">
        <f>VLOOKUP(L1025,Store_Dim!A:E,3,TRUE)</f>
        <v>East</v>
      </c>
      <c r="O1025" t="str">
        <f>VLOOKUP(L1025,Store_Dim!A:E,4,TRUE)</f>
        <v>Vasquezborough</v>
      </c>
      <c r="P1025" t="str">
        <f>VLOOKUP(L1025,Store_Dim!A:E,5,TRUE)</f>
        <v>Online</v>
      </c>
      <c r="Q1025" t="s">
        <v>1802</v>
      </c>
      <c r="R1025">
        <v>3</v>
      </c>
      <c r="S1025" s="7">
        <v>0.21999999999999997</v>
      </c>
      <c r="T1025" s="11">
        <f t="shared" si="15"/>
        <v>159.76</v>
      </c>
      <c r="U1025" s="11">
        <v>373.83839999999998</v>
      </c>
    </row>
    <row r="1026" spans="1:21" x14ac:dyDescent="0.25">
      <c r="A1026" t="s">
        <v>2828</v>
      </c>
      <c r="B1026" s="9">
        <v>45354</v>
      </c>
      <c r="C1026">
        <v>3</v>
      </c>
      <c r="D1026">
        <v>2024</v>
      </c>
      <c r="E1026" t="s">
        <v>1135</v>
      </c>
      <c r="F1026" t="str">
        <f>VLOOKUP(E1026,Customer_Dim!A:F,4,TRUE)</f>
        <v>Female</v>
      </c>
      <c r="G1026">
        <f>VLOOKUP(E1026,Customer_Dim!A:F,3,TRUE)</f>
        <v>34</v>
      </c>
      <c r="H1026" t="s">
        <v>1716</v>
      </c>
      <c r="I1026" t="str">
        <f>VLOOKUP(H1026,Product_Dim!A:C,2,TRUE)</f>
        <v>Sports Stopwatch Basic</v>
      </c>
      <c r="J1026" t="str">
        <f>VLOOKUP(H1026,Product_Dim!A:C,3,TRUE)</f>
        <v>Sports</v>
      </c>
      <c r="K1026" t="str">
        <f>VLOOKUP(H1026,Product_Dim!A:D,4,TRUE)</f>
        <v>Accessories</v>
      </c>
      <c r="L1026" t="s">
        <v>1760</v>
      </c>
      <c r="M1026" t="str">
        <f>VLOOKUP(L1026,Store_Dim!A:E,2,TRUE)</f>
        <v>Mann-Austin</v>
      </c>
      <c r="N1026" t="str">
        <f>VLOOKUP(L1026,Store_Dim!A:E,3,TRUE)</f>
        <v>East</v>
      </c>
      <c r="O1026" t="str">
        <f>VLOOKUP(L1026,Store_Dim!A:E,4,TRUE)</f>
        <v>Vasquezborough</v>
      </c>
      <c r="P1026" t="str">
        <f>VLOOKUP(L1026,Store_Dim!A:E,5,TRUE)</f>
        <v>Online</v>
      </c>
      <c r="Q1026" t="s">
        <v>1807</v>
      </c>
      <c r="R1026">
        <v>1</v>
      </c>
      <c r="S1026" s="7">
        <v>0.14000000000000001</v>
      </c>
      <c r="T1026" s="11">
        <f t="shared" ref="T1026:T1089" si="16" xml:space="preserve"> U1026/ (R1026 * (1 - S1026))</f>
        <v>329.94</v>
      </c>
      <c r="U1026" s="11">
        <v>283.7484</v>
      </c>
    </row>
    <row r="1027" spans="1:21" hidden="1" x14ac:dyDescent="0.25">
      <c r="A1027" t="s">
        <v>2829</v>
      </c>
      <c r="B1027" s="9">
        <v>45720</v>
      </c>
      <c r="C1027">
        <v>3</v>
      </c>
      <c r="D1027">
        <v>2025</v>
      </c>
      <c r="E1027" t="s">
        <v>218</v>
      </c>
      <c r="F1027" t="str">
        <f>VLOOKUP(E1027,Customer_Dim!A:F,4,TRUE)</f>
        <v>Female</v>
      </c>
      <c r="G1027">
        <f>VLOOKUP(E1027,Customer_Dim!A:F,3,TRUE)</f>
        <v>22</v>
      </c>
      <c r="H1027" t="s">
        <v>1560</v>
      </c>
      <c r="I1027" t="str">
        <f>VLOOKUP(H1027,Product_Dim!A:C,2,TRUE)</f>
        <v>Soccer Training Cone Set</v>
      </c>
      <c r="J1027" t="str">
        <f>VLOOKUP(H1027,Product_Dim!A:C,3,TRUE)</f>
        <v>Sports</v>
      </c>
      <c r="K1027" t="str">
        <f>VLOOKUP(H1027,Product_Dim!A:D,4,TRUE)</f>
        <v>Accessories</v>
      </c>
      <c r="L1027" t="s">
        <v>1760</v>
      </c>
      <c r="M1027" t="str">
        <f>VLOOKUP(L1027,Store_Dim!A:E,2,TRUE)</f>
        <v>Mann-Austin</v>
      </c>
      <c r="N1027" t="str">
        <f>VLOOKUP(L1027,Store_Dim!A:E,3,TRUE)</f>
        <v>East</v>
      </c>
      <c r="O1027" t="str">
        <f>VLOOKUP(L1027,Store_Dim!A:E,4,TRUE)</f>
        <v>Vasquezborough</v>
      </c>
      <c r="P1027" t="str">
        <f>VLOOKUP(L1027,Store_Dim!A:E,5,TRUE)</f>
        <v>Online</v>
      </c>
      <c r="Q1027" t="s">
        <v>1804</v>
      </c>
      <c r="R1027">
        <v>1</v>
      </c>
      <c r="S1027" s="7">
        <v>0.10999999999999999</v>
      </c>
      <c r="T1027" s="11">
        <f t="shared" si="16"/>
        <v>234.06</v>
      </c>
      <c r="U1027" s="11">
        <v>208.3134</v>
      </c>
    </row>
    <row r="1028" spans="1:21" hidden="1" x14ac:dyDescent="0.25">
      <c r="A1028" t="s">
        <v>2830</v>
      </c>
      <c r="B1028" s="9">
        <v>45278</v>
      </c>
      <c r="C1028">
        <v>12</v>
      </c>
      <c r="D1028">
        <v>2023</v>
      </c>
      <c r="E1028" t="s">
        <v>986</v>
      </c>
      <c r="F1028" t="str">
        <f>VLOOKUP(E1028,Customer_Dim!A:F,4,TRUE)</f>
        <v>Female</v>
      </c>
      <c r="G1028">
        <f>VLOOKUP(E1028,Customer_Dim!A:F,3,TRUE)</f>
        <v>64</v>
      </c>
      <c r="H1028" t="s">
        <v>1688</v>
      </c>
      <c r="I1028" t="str">
        <f>VLOOKUP(H1028,Product_Dim!A:C,2,TRUE)</f>
        <v>Badminton Racket Set</v>
      </c>
      <c r="J1028" t="str">
        <f>VLOOKUP(H1028,Product_Dim!A:C,3,TRUE)</f>
        <v>Sports</v>
      </c>
      <c r="K1028" t="str">
        <f>VLOOKUP(H1028,Product_Dim!A:D,4,TRUE)</f>
        <v>Equipment</v>
      </c>
      <c r="L1028" t="s">
        <v>1730</v>
      </c>
      <c r="M1028" t="str">
        <f>VLOOKUP(L1028,Store_Dim!A:E,2,TRUE)</f>
        <v>Rivera-Warner</v>
      </c>
      <c r="N1028" t="str">
        <f>VLOOKUP(L1028,Store_Dim!A:E,3,TRUE)</f>
        <v>East</v>
      </c>
      <c r="O1028" t="str">
        <f>VLOOKUP(L1028,Store_Dim!A:E,4,TRUE)</f>
        <v>Washingtonfurt</v>
      </c>
      <c r="P1028" t="str">
        <f>VLOOKUP(L1028,Store_Dim!A:E,5,TRUE)</f>
        <v>Flagship</v>
      </c>
      <c r="Q1028" t="s">
        <v>1804</v>
      </c>
      <c r="R1028">
        <v>2</v>
      </c>
      <c r="S1028" s="7">
        <v>0.16000000000000003</v>
      </c>
      <c r="T1028" s="11">
        <f t="shared" si="16"/>
        <v>773.75000000000011</v>
      </c>
      <c r="U1028" s="11">
        <v>1299.9000000000001</v>
      </c>
    </row>
    <row r="1029" spans="1:21" x14ac:dyDescent="0.25">
      <c r="A1029" t="s">
        <v>2831</v>
      </c>
      <c r="B1029" s="9">
        <v>45422</v>
      </c>
      <c r="C1029">
        <v>5</v>
      </c>
      <c r="D1029">
        <v>2024</v>
      </c>
      <c r="E1029" t="s">
        <v>1333</v>
      </c>
      <c r="F1029" t="str">
        <f>VLOOKUP(E1029,Customer_Dim!A:F,4,TRUE)</f>
        <v>Male</v>
      </c>
      <c r="G1029">
        <f>VLOOKUP(E1029,Customer_Dim!A:F,3,TRUE)</f>
        <v>61</v>
      </c>
      <c r="H1029" t="s">
        <v>1630</v>
      </c>
      <c r="I1029" t="str">
        <f>VLOOKUP(H1029,Product_Dim!A:C,2,TRUE)</f>
        <v>Rugby Ball</v>
      </c>
      <c r="J1029" t="str">
        <f>VLOOKUP(H1029,Product_Dim!A:C,3,TRUE)</f>
        <v>Sports</v>
      </c>
      <c r="K1029" t="str">
        <f>VLOOKUP(H1029,Product_Dim!A:D,4,TRUE)</f>
        <v>Team Sports</v>
      </c>
      <c r="L1029" t="s">
        <v>1788</v>
      </c>
      <c r="M1029" t="str">
        <f>VLOOKUP(L1029,Store_Dim!A:E,2,TRUE)</f>
        <v>Guerrero-Schmitt</v>
      </c>
      <c r="N1029" t="str">
        <f>VLOOKUP(L1029,Store_Dim!A:E,3,TRUE)</f>
        <v>East</v>
      </c>
      <c r="O1029" t="str">
        <f>VLOOKUP(L1029,Store_Dim!A:E,4,TRUE)</f>
        <v>East Stevechester</v>
      </c>
      <c r="P1029" t="str">
        <f>VLOOKUP(L1029,Store_Dim!A:E,5,TRUE)</f>
        <v>Flagship</v>
      </c>
      <c r="Q1029" t="s">
        <v>1802</v>
      </c>
      <c r="R1029">
        <v>1</v>
      </c>
      <c r="S1029" s="7">
        <v>4.0000000000000036E-2</v>
      </c>
      <c r="T1029" s="11">
        <f t="shared" si="16"/>
        <v>73.88</v>
      </c>
      <c r="U1029" s="11">
        <v>70.924799999999991</v>
      </c>
    </row>
    <row r="1030" spans="1:21" x14ac:dyDescent="0.25">
      <c r="A1030" t="s">
        <v>2832</v>
      </c>
      <c r="B1030" s="9">
        <v>45337</v>
      </c>
      <c r="C1030">
        <v>2</v>
      </c>
      <c r="D1030">
        <v>2024</v>
      </c>
      <c r="E1030" t="s">
        <v>29</v>
      </c>
      <c r="F1030" t="str">
        <f>VLOOKUP(E1030,Customer_Dim!A:F,4,TRUE)</f>
        <v>Male</v>
      </c>
      <c r="G1030">
        <f>VLOOKUP(E1030,Customer_Dim!A:F,3,TRUE)</f>
        <v>24</v>
      </c>
      <c r="H1030" t="s">
        <v>1698</v>
      </c>
      <c r="I1030" t="str">
        <f>VLOOKUP(H1030,Product_Dim!A:C,2,TRUE)</f>
        <v>Kitchen Cutting Board</v>
      </c>
      <c r="J1030" t="str">
        <f>VLOOKUP(H1030,Product_Dim!A:C,3,TRUE)</f>
        <v>Home</v>
      </c>
      <c r="K1030" t="str">
        <f>VLOOKUP(H1030,Product_Dim!A:D,4,TRUE)</f>
        <v>Kitchen</v>
      </c>
      <c r="L1030" t="s">
        <v>1788</v>
      </c>
      <c r="M1030" t="str">
        <f>VLOOKUP(L1030,Store_Dim!A:E,2,TRUE)</f>
        <v>Guerrero-Schmitt</v>
      </c>
      <c r="N1030" t="str">
        <f>VLOOKUP(L1030,Store_Dim!A:E,3,TRUE)</f>
        <v>East</v>
      </c>
      <c r="O1030" t="str">
        <f>VLOOKUP(L1030,Store_Dim!A:E,4,TRUE)</f>
        <v>East Stevechester</v>
      </c>
      <c r="P1030" t="str">
        <f>VLOOKUP(L1030,Store_Dim!A:E,5,TRUE)</f>
        <v>Flagship</v>
      </c>
      <c r="Q1030" t="s">
        <v>1804</v>
      </c>
      <c r="R1030">
        <v>1</v>
      </c>
      <c r="S1030" s="7">
        <v>0.16000000000000003</v>
      </c>
      <c r="T1030" s="11">
        <f t="shared" si="16"/>
        <v>859.3</v>
      </c>
      <c r="U1030" s="11">
        <v>721.8119999999999</v>
      </c>
    </row>
    <row r="1031" spans="1:21" x14ac:dyDescent="0.25">
      <c r="A1031" t="s">
        <v>2833</v>
      </c>
      <c r="B1031" s="9">
        <v>45564</v>
      </c>
      <c r="C1031">
        <v>9</v>
      </c>
      <c r="D1031">
        <v>2024</v>
      </c>
      <c r="E1031" t="s">
        <v>436</v>
      </c>
      <c r="F1031" t="str">
        <f>VLOOKUP(E1031,Customer_Dim!A:F,4,TRUE)</f>
        <v>Female</v>
      </c>
      <c r="G1031">
        <f>VLOOKUP(E1031,Customer_Dim!A:F,3,TRUE)</f>
        <v>43</v>
      </c>
      <c r="H1031" t="s">
        <v>1688</v>
      </c>
      <c r="I1031" t="str">
        <f>VLOOKUP(H1031,Product_Dim!A:C,2,TRUE)</f>
        <v>Badminton Racket Set</v>
      </c>
      <c r="J1031" t="str">
        <f>VLOOKUP(H1031,Product_Dim!A:C,3,TRUE)</f>
        <v>Sports</v>
      </c>
      <c r="K1031" t="str">
        <f>VLOOKUP(H1031,Product_Dim!A:D,4,TRUE)</f>
        <v>Equipment</v>
      </c>
      <c r="L1031" t="s">
        <v>1754</v>
      </c>
      <c r="M1031" t="str">
        <f>VLOOKUP(L1031,Store_Dim!A:E,2,TRUE)</f>
        <v>Mann-Austin</v>
      </c>
      <c r="N1031" t="str">
        <f>VLOOKUP(L1031,Store_Dim!A:E,3,TRUE)</f>
        <v>East</v>
      </c>
      <c r="O1031" t="str">
        <f>VLOOKUP(L1031,Store_Dim!A:E,4,TRUE)</f>
        <v>Vasquezborough</v>
      </c>
      <c r="P1031" t="str">
        <f>VLOOKUP(L1031,Store_Dim!A:E,5,TRUE)</f>
        <v>Online</v>
      </c>
      <c r="Q1031" t="s">
        <v>1802</v>
      </c>
      <c r="R1031">
        <v>4</v>
      </c>
      <c r="S1031" s="7">
        <v>4.9999999999999933E-2</v>
      </c>
      <c r="T1031" s="11">
        <f t="shared" si="16"/>
        <v>762.42999999999972</v>
      </c>
      <c r="U1031" s="11">
        <v>2897.233999999999</v>
      </c>
    </row>
    <row r="1032" spans="1:21" x14ac:dyDescent="0.25">
      <c r="A1032" t="s">
        <v>2834</v>
      </c>
      <c r="B1032" s="9">
        <v>45424</v>
      </c>
      <c r="C1032">
        <v>5</v>
      </c>
      <c r="D1032">
        <v>2024</v>
      </c>
      <c r="E1032" t="s">
        <v>420</v>
      </c>
      <c r="F1032" t="str">
        <f>VLOOKUP(E1032,Customer_Dim!A:F,4,TRUE)</f>
        <v>Male</v>
      </c>
      <c r="G1032">
        <f>VLOOKUP(E1032,Customer_Dim!A:F,3,TRUE)</f>
        <v>26</v>
      </c>
      <c r="H1032" t="s">
        <v>1672</v>
      </c>
      <c r="I1032" t="str">
        <f>VLOOKUP(H1032,Product_Dim!A:C,2,TRUE)</f>
        <v>Shin Guards – Adult</v>
      </c>
      <c r="J1032" t="str">
        <f>VLOOKUP(H1032,Product_Dim!A:C,3,TRUE)</f>
        <v>Sports</v>
      </c>
      <c r="K1032" t="str">
        <f>VLOOKUP(H1032,Product_Dim!A:D,4,TRUE)</f>
        <v>Team Sports</v>
      </c>
      <c r="L1032" t="s">
        <v>1730</v>
      </c>
      <c r="M1032" t="str">
        <f>VLOOKUP(L1032,Store_Dim!A:E,2,TRUE)</f>
        <v>Rivera-Warner</v>
      </c>
      <c r="N1032" t="str">
        <f>VLOOKUP(L1032,Store_Dim!A:E,3,TRUE)</f>
        <v>East</v>
      </c>
      <c r="O1032" t="str">
        <f>VLOOKUP(L1032,Store_Dim!A:E,4,TRUE)</f>
        <v>Washingtonfurt</v>
      </c>
      <c r="P1032" t="str">
        <f>VLOOKUP(L1032,Store_Dim!A:E,5,TRUE)</f>
        <v>Flagship</v>
      </c>
      <c r="Q1032" t="s">
        <v>1807</v>
      </c>
      <c r="R1032">
        <v>1</v>
      </c>
      <c r="S1032" s="7">
        <v>0.19999999999999996</v>
      </c>
      <c r="T1032" s="11">
        <f t="shared" si="16"/>
        <v>328.51</v>
      </c>
      <c r="U1032" s="11">
        <v>262.80799999999999</v>
      </c>
    </row>
    <row r="1033" spans="1:21" hidden="1" x14ac:dyDescent="0.25">
      <c r="A1033" t="s">
        <v>2835</v>
      </c>
      <c r="B1033" s="9">
        <v>45719</v>
      </c>
      <c r="C1033">
        <v>3</v>
      </c>
      <c r="D1033">
        <v>2025</v>
      </c>
      <c r="E1033" t="s">
        <v>861</v>
      </c>
      <c r="F1033" t="str">
        <f>VLOOKUP(E1033,Customer_Dim!A:F,4,TRUE)</f>
        <v>Male</v>
      </c>
      <c r="G1033">
        <f>VLOOKUP(E1033,Customer_Dim!A:F,3,TRUE)</f>
        <v>38</v>
      </c>
      <c r="H1033" t="s">
        <v>1614</v>
      </c>
      <c r="I1033" t="str">
        <f>VLOOKUP(H1033,Product_Dim!A:C,2,TRUE)</f>
        <v>Adjustable Jump Rope</v>
      </c>
      <c r="J1033" t="str">
        <f>VLOOKUP(H1033,Product_Dim!A:C,3,TRUE)</f>
        <v>Sports</v>
      </c>
      <c r="K1033" t="str">
        <f>VLOOKUP(H1033,Product_Dim!A:D,4,TRUE)</f>
        <v>Fitness</v>
      </c>
      <c r="L1033" t="s">
        <v>1747</v>
      </c>
      <c r="M1033" t="str">
        <f>VLOOKUP(L1033,Store_Dim!A:E,2,TRUE)</f>
        <v>Mann-Austin</v>
      </c>
      <c r="N1033" t="str">
        <f>VLOOKUP(L1033,Store_Dim!A:E,3,TRUE)</f>
        <v>East</v>
      </c>
      <c r="O1033" t="str">
        <f>VLOOKUP(L1033,Store_Dim!A:E,4,TRUE)</f>
        <v>Vasquezborough</v>
      </c>
      <c r="P1033" t="str">
        <f>VLOOKUP(L1033,Store_Dim!A:E,5,TRUE)</f>
        <v>Online</v>
      </c>
      <c r="Q1033" t="s">
        <v>1807</v>
      </c>
      <c r="R1033">
        <v>1</v>
      </c>
      <c r="S1033" s="7">
        <v>4.0000000000000036E-2</v>
      </c>
      <c r="T1033" s="11">
        <f t="shared" si="16"/>
        <v>34.510000000000005</v>
      </c>
      <c r="U1033" s="11">
        <v>33.129600000000003</v>
      </c>
    </row>
    <row r="1034" spans="1:21" hidden="1" x14ac:dyDescent="0.25">
      <c r="A1034" t="s">
        <v>2836</v>
      </c>
      <c r="B1034" s="9">
        <v>45250</v>
      </c>
      <c r="C1034">
        <v>11</v>
      </c>
      <c r="D1034">
        <v>2023</v>
      </c>
      <c r="E1034" t="s">
        <v>364</v>
      </c>
      <c r="F1034" t="str">
        <f>VLOOKUP(E1034,Customer_Dim!A:F,4,TRUE)</f>
        <v>Female</v>
      </c>
      <c r="G1034">
        <f>VLOOKUP(E1034,Customer_Dim!A:F,3,TRUE)</f>
        <v>50</v>
      </c>
      <c r="H1034" t="s">
        <v>1564</v>
      </c>
      <c r="I1034" t="str">
        <f>VLOOKUP(H1034,Product_Dim!A:C,2,TRUE)</f>
        <v>Knee Support Brace</v>
      </c>
      <c r="J1034" t="str">
        <f>VLOOKUP(H1034,Product_Dim!A:C,3,TRUE)</f>
        <v>Sports</v>
      </c>
      <c r="K1034" t="str">
        <f>VLOOKUP(H1034,Product_Dim!A:D,4,TRUE)</f>
        <v>Equipment</v>
      </c>
      <c r="L1034" t="s">
        <v>1770</v>
      </c>
      <c r="M1034" t="str">
        <f>VLOOKUP(L1034,Store_Dim!A:E,2,TRUE)</f>
        <v>Martinez, Adkins and Johnson</v>
      </c>
      <c r="N1034" t="str">
        <f>VLOOKUP(L1034,Store_Dim!A:E,3,TRUE)</f>
        <v>North</v>
      </c>
      <c r="O1034" t="str">
        <f>VLOOKUP(L1034,Store_Dim!A:E,4,TRUE)</f>
        <v>Danielmouth</v>
      </c>
      <c r="P1034" t="str">
        <f>VLOOKUP(L1034,Store_Dim!A:E,5,TRUE)</f>
        <v>Flagship</v>
      </c>
      <c r="Q1034" t="s">
        <v>1807</v>
      </c>
      <c r="R1034">
        <v>3</v>
      </c>
      <c r="S1034" s="7">
        <v>6.0000000000000053E-2</v>
      </c>
      <c r="T1034" s="11">
        <f t="shared" si="16"/>
        <v>663.73</v>
      </c>
      <c r="U1034" s="11">
        <v>1871.7185999999999</v>
      </c>
    </row>
    <row r="1035" spans="1:21" x14ac:dyDescent="0.25">
      <c r="A1035" t="s">
        <v>2837</v>
      </c>
      <c r="B1035" s="9">
        <v>45479</v>
      </c>
      <c r="C1035">
        <v>7</v>
      </c>
      <c r="D1035">
        <v>2024</v>
      </c>
      <c r="E1035" t="s">
        <v>779</v>
      </c>
      <c r="F1035" t="str">
        <f>VLOOKUP(E1035,Customer_Dim!A:F,4,TRUE)</f>
        <v>Male</v>
      </c>
      <c r="G1035">
        <f>VLOOKUP(E1035,Customer_Dim!A:F,3,TRUE)</f>
        <v>58</v>
      </c>
      <c r="H1035" t="s">
        <v>1592</v>
      </c>
      <c r="I1035" t="str">
        <f>VLOOKUP(H1035,Product_Dim!A:C,2,TRUE)</f>
        <v>Modern Wall Clock</v>
      </c>
      <c r="J1035" t="str">
        <f>VLOOKUP(H1035,Product_Dim!A:C,3,TRUE)</f>
        <v>Home</v>
      </c>
      <c r="K1035" t="str">
        <f>VLOOKUP(H1035,Product_Dim!A:D,4,TRUE)</f>
        <v>Decor</v>
      </c>
      <c r="L1035" t="s">
        <v>1764</v>
      </c>
      <c r="M1035" t="str">
        <f>VLOOKUP(L1035,Store_Dim!A:E,2,TRUE)</f>
        <v>Mann-Austin</v>
      </c>
      <c r="N1035" t="str">
        <f>VLOOKUP(L1035,Store_Dim!A:E,3,TRUE)</f>
        <v>East</v>
      </c>
      <c r="O1035" t="str">
        <f>VLOOKUP(L1035,Store_Dim!A:E,4,TRUE)</f>
        <v>Vasquezborough</v>
      </c>
      <c r="P1035" t="str">
        <f>VLOOKUP(L1035,Store_Dim!A:E,5,TRUE)</f>
        <v>Online</v>
      </c>
      <c r="Q1035" t="s">
        <v>1804</v>
      </c>
      <c r="R1035">
        <v>1</v>
      </c>
      <c r="S1035" s="7">
        <v>0.13</v>
      </c>
      <c r="T1035" s="11">
        <f t="shared" si="16"/>
        <v>409.40999999999997</v>
      </c>
      <c r="U1035" s="11">
        <v>356.18669999999997</v>
      </c>
    </row>
    <row r="1036" spans="1:21" hidden="1" x14ac:dyDescent="0.25">
      <c r="A1036" t="s">
        <v>2838</v>
      </c>
      <c r="B1036" s="9">
        <v>45727</v>
      </c>
      <c r="C1036">
        <v>3</v>
      </c>
      <c r="D1036">
        <v>2025</v>
      </c>
      <c r="E1036" t="s">
        <v>324</v>
      </c>
      <c r="F1036" t="str">
        <f>VLOOKUP(E1036,Customer_Dim!A:F,4,TRUE)</f>
        <v>Female</v>
      </c>
      <c r="G1036">
        <f>VLOOKUP(E1036,Customer_Dim!A:F,3,TRUE)</f>
        <v>44</v>
      </c>
      <c r="H1036" t="s">
        <v>1682</v>
      </c>
      <c r="I1036" t="str">
        <f>VLOOKUP(H1036,Product_Dim!A:C,2,TRUE)</f>
        <v>Essential Oil Diffuser</v>
      </c>
      <c r="J1036" t="str">
        <f>VLOOKUP(H1036,Product_Dim!A:C,3,TRUE)</f>
        <v>Home</v>
      </c>
      <c r="K1036" t="str">
        <f>VLOOKUP(H1036,Product_Dim!A:D,4,TRUE)</f>
        <v>Decor</v>
      </c>
      <c r="L1036" t="s">
        <v>1744</v>
      </c>
      <c r="M1036" t="str">
        <f>VLOOKUP(L1036,Store_Dim!A:E,2,TRUE)</f>
        <v>Mann-Austin</v>
      </c>
      <c r="N1036" t="str">
        <f>VLOOKUP(L1036,Store_Dim!A:E,3,TRUE)</f>
        <v>East</v>
      </c>
      <c r="O1036" t="str">
        <f>VLOOKUP(L1036,Store_Dim!A:E,4,TRUE)</f>
        <v>Vasquezborough</v>
      </c>
      <c r="P1036" t="str">
        <f>VLOOKUP(L1036,Store_Dim!A:E,5,TRUE)</f>
        <v>Online</v>
      </c>
      <c r="Q1036" t="s">
        <v>1804</v>
      </c>
      <c r="R1036">
        <v>3</v>
      </c>
      <c r="S1036" s="7">
        <v>0.1100000000000001</v>
      </c>
      <c r="T1036" s="11">
        <f t="shared" si="16"/>
        <v>461.03000000000009</v>
      </c>
      <c r="U1036" s="11">
        <v>1230.9501000000002</v>
      </c>
    </row>
    <row r="1037" spans="1:21" x14ac:dyDescent="0.25">
      <c r="A1037" t="s">
        <v>2839</v>
      </c>
      <c r="B1037" s="9">
        <v>45394</v>
      </c>
      <c r="C1037">
        <v>4</v>
      </c>
      <c r="D1037">
        <v>2024</v>
      </c>
      <c r="E1037" t="s">
        <v>1135</v>
      </c>
      <c r="F1037" t="str">
        <f>VLOOKUP(E1037,Customer_Dim!A:F,4,TRUE)</f>
        <v>Female</v>
      </c>
      <c r="G1037">
        <f>VLOOKUP(E1037,Customer_Dim!A:F,3,TRUE)</f>
        <v>34</v>
      </c>
      <c r="H1037" t="s">
        <v>1564</v>
      </c>
      <c r="I1037" t="str">
        <f>VLOOKUP(H1037,Product_Dim!A:C,2,TRUE)</f>
        <v>Knee Support Brace</v>
      </c>
      <c r="J1037" t="str">
        <f>VLOOKUP(H1037,Product_Dim!A:C,3,TRUE)</f>
        <v>Sports</v>
      </c>
      <c r="K1037" t="str">
        <f>VLOOKUP(H1037,Product_Dim!A:D,4,TRUE)</f>
        <v>Equipment</v>
      </c>
      <c r="L1037" t="s">
        <v>1777</v>
      </c>
      <c r="M1037" t="str">
        <f>VLOOKUP(L1037,Store_Dim!A:E,2,TRUE)</f>
        <v>Mcdonald Inc</v>
      </c>
      <c r="N1037" t="str">
        <f>VLOOKUP(L1037,Store_Dim!A:E,3,TRUE)</f>
        <v>South</v>
      </c>
      <c r="O1037" t="str">
        <f>VLOOKUP(L1037,Store_Dim!A:E,4,TRUE)</f>
        <v>Christopherland</v>
      </c>
      <c r="P1037" t="str">
        <f>VLOOKUP(L1037,Store_Dim!A:E,5,TRUE)</f>
        <v>Outlet</v>
      </c>
      <c r="Q1037" t="s">
        <v>1807</v>
      </c>
      <c r="R1037">
        <v>2</v>
      </c>
      <c r="S1037" s="7">
        <v>2.0000000000000018E-2</v>
      </c>
      <c r="T1037" s="11">
        <f t="shared" si="16"/>
        <v>760.14</v>
      </c>
      <c r="U1037" s="11">
        <v>1489.8743999999999</v>
      </c>
    </row>
    <row r="1038" spans="1:21" hidden="1" x14ac:dyDescent="0.25">
      <c r="A1038" t="s">
        <v>2840</v>
      </c>
      <c r="B1038" s="9">
        <v>45773</v>
      </c>
      <c r="C1038">
        <v>4</v>
      </c>
      <c r="D1038">
        <v>2025</v>
      </c>
      <c r="E1038" t="s">
        <v>873</v>
      </c>
      <c r="F1038" t="str">
        <f>VLOOKUP(E1038,Customer_Dim!A:F,4,TRUE)</f>
        <v>Female</v>
      </c>
      <c r="G1038">
        <f>VLOOKUP(E1038,Customer_Dim!A:F,3,TRUE)</f>
        <v>42</v>
      </c>
      <c r="H1038" t="s">
        <v>1572</v>
      </c>
      <c r="I1038" t="str">
        <f>VLOOKUP(H1038,Product_Dim!A:C,2,TRUE)</f>
        <v>Men's Formal Shirt</v>
      </c>
      <c r="J1038" t="str">
        <f>VLOOKUP(H1038,Product_Dim!A:C,3,TRUE)</f>
        <v>Clothing</v>
      </c>
      <c r="K1038" t="str">
        <f>VLOOKUP(H1038,Product_Dim!A:D,4,TRUE)</f>
        <v>Tops</v>
      </c>
      <c r="L1038" t="s">
        <v>1735</v>
      </c>
      <c r="M1038" t="str">
        <f>VLOOKUP(L1038,Store_Dim!A:E,2,TRUE)</f>
        <v>Martinez, Adkins and Johnson</v>
      </c>
      <c r="N1038" t="str">
        <f>VLOOKUP(L1038,Store_Dim!A:E,3,TRUE)</f>
        <v>North</v>
      </c>
      <c r="O1038" t="str">
        <f>VLOOKUP(L1038,Store_Dim!A:E,4,TRUE)</f>
        <v>Danielmouth</v>
      </c>
      <c r="P1038" t="str">
        <f>VLOOKUP(L1038,Store_Dim!A:E,5,TRUE)</f>
        <v>Flagship</v>
      </c>
      <c r="Q1038" t="s">
        <v>1804</v>
      </c>
      <c r="R1038">
        <v>3</v>
      </c>
      <c r="S1038" s="7">
        <v>0.11999999999999988</v>
      </c>
      <c r="T1038" s="11">
        <f t="shared" si="16"/>
        <v>688.75999999999976</v>
      </c>
      <c r="U1038" s="11">
        <v>1818.3263999999997</v>
      </c>
    </row>
    <row r="1039" spans="1:21" hidden="1" x14ac:dyDescent="0.25">
      <c r="A1039" t="s">
        <v>2841</v>
      </c>
      <c r="B1039" s="9">
        <v>45779</v>
      </c>
      <c r="C1039">
        <v>5</v>
      </c>
      <c r="D1039">
        <v>2025</v>
      </c>
      <c r="E1039" t="s">
        <v>524</v>
      </c>
      <c r="F1039" t="str">
        <f>VLOOKUP(E1039,Customer_Dim!A:F,4,TRUE)</f>
        <v>Female</v>
      </c>
      <c r="G1039">
        <f>VLOOKUP(E1039,Customer_Dim!A:F,3,TRUE)</f>
        <v>46</v>
      </c>
      <c r="H1039" t="s">
        <v>1612</v>
      </c>
      <c r="I1039" t="str">
        <f>VLOOKUP(H1039,Product_Dim!A:C,2,TRUE)</f>
        <v>USB External Hard Drive</v>
      </c>
      <c r="J1039" t="str">
        <f>VLOOKUP(H1039,Product_Dim!A:C,3,TRUE)</f>
        <v>Electronics</v>
      </c>
      <c r="K1039" t="str">
        <f>VLOOKUP(H1039,Product_Dim!A:D,4,TRUE)</f>
        <v>Computer</v>
      </c>
      <c r="L1039" t="s">
        <v>1764</v>
      </c>
      <c r="M1039" t="str">
        <f>VLOOKUP(L1039,Store_Dim!A:E,2,TRUE)</f>
        <v>Mann-Austin</v>
      </c>
      <c r="N1039" t="str">
        <f>VLOOKUP(L1039,Store_Dim!A:E,3,TRUE)</f>
        <v>East</v>
      </c>
      <c r="O1039" t="str">
        <f>VLOOKUP(L1039,Store_Dim!A:E,4,TRUE)</f>
        <v>Vasquezborough</v>
      </c>
      <c r="P1039" t="str">
        <f>VLOOKUP(L1039,Store_Dim!A:E,5,TRUE)</f>
        <v>Online</v>
      </c>
      <c r="Q1039" t="s">
        <v>1802</v>
      </c>
      <c r="R1039">
        <v>2</v>
      </c>
      <c r="S1039" s="7">
        <v>5.0000000000000044E-2</v>
      </c>
      <c r="T1039" s="11">
        <f t="shared" si="16"/>
        <v>257.77999999999997</v>
      </c>
      <c r="U1039" s="11">
        <v>489.78199999999993</v>
      </c>
    </row>
    <row r="1040" spans="1:21" x14ac:dyDescent="0.25">
      <c r="A1040" t="s">
        <v>2842</v>
      </c>
      <c r="B1040" s="9">
        <v>45400</v>
      </c>
      <c r="C1040">
        <v>4</v>
      </c>
      <c r="D1040">
        <v>2024</v>
      </c>
      <c r="E1040" t="s">
        <v>192</v>
      </c>
      <c r="F1040" t="str">
        <f>VLOOKUP(E1040,Customer_Dim!A:F,4,TRUE)</f>
        <v>Male</v>
      </c>
      <c r="G1040">
        <f>VLOOKUP(E1040,Customer_Dim!A:F,3,TRUE)</f>
        <v>55</v>
      </c>
      <c r="H1040" t="s">
        <v>1632</v>
      </c>
      <c r="I1040" t="str">
        <f>VLOOKUP(H1040,Product_Dim!A:C,2,TRUE)</f>
        <v>Men's Track Pants</v>
      </c>
      <c r="J1040" t="str">
        <f>VLOOKUP(H1040,Product_Dim!A:C,3,TRUE)</f>
        <v>Clothing</v>
      </c>
      <c r="K1040" t="str">
        <f>VLOOKUP(H1040,Product_Dim!A:D,4,TRUE)</f>
        <v>Bottoms</v>
      </c>
      <c r="L1040" t="s">
        <v>1757</v>
      </c>
      <c r="M1040" t="str">
        <f>VLOOKUP(L1040,Store_Dim!A:E,2,TRUE)</f>
        <v>Mann-Austin</v>
      </c>
      <c r="N1040" t="str">
        <f>VLOOKUP(L1040,Store_Dim!A:E,3,TRUE)</f>
        <v>East</v>
      </c>
      <c r="O1040" t="str">
        <f>VLOOKUP(L1040,Store_Dim!A:E,4,TRUE)</f>
        <v>Vasquezborough</v>
      </c>
      <c r="P1040" t="str">
        <f>VLOOKUP(L1040,Store_Dim!A:E,5,TRUE)</f>
        <v>Online</v>
      </c>
      <c r="Q1040" t="s">
        <v>1807</v>
      </c>
      <c r="R1040">
        <v>2</v>
      </c>
      <c r="S1040" s="7">
        <v>0.18999999999999995</v>
      </c>
      <c r="T1040" s="11">
        <f t="shared" si="16"/>
        <v>314.29000000000002</v>
      </c>
      <c r="U1040" s="11">
        <v>509.14980000000008</v>
      </c>
    </row>
    <row r="1041" spans="1:21" x14ac:dyDescent="0.25">
      <c r="A1041" t="s">
        <v>2843</v>
      </c>
      <c r="B1041" s="9">
        <v>45520</v>
      </c>
      <c r="C1041">
        <v>8</v>
      </c>
      <c r="D1041">
        <v>2024</v>
      </c>
      <c r="E1041" t="s">
        <v>512</v>
      </c>
      <c r="F1041" t="str">
        <f>VLOOKUP(E1041,Customer_Dim!A:F,4,TRUE)</f>
        <v>Female</v>
      </c>
      <c r="G1041">
        <f>VLOOKUP(E1041,Customer_Dim!A:F,3,TRUE)</f>
        <v>60</v>
      </c>
      <c r="H1041" t="s">
        <v>1670</v>
      </c>
      <c r="I1041" t="str">
        <f>VLOOKUP(H1041,Product_Dim!A:C,2,TRUE)</f>
        <v>Professional Jump Rope</v>
      </c>
      <c r="J1041" t="str">
        <f>VLOOKUP(H1041,Product_Dim!A:C,3,TRUE)</f>
        <v>Sports</v>
      </c>
      <c r="K1041" t="str">
        <f>VLOOKUP(H1041,Product_Dim!A:D,4,TRUE)</f>
        <v>Fitness</v>
      </c>
      <c r="L1041" t="s">
        <v>1777</v>
      </c>
      <c r="M1041" t="str">
        <f>VLOOKUP(L1041,Store_Dim!A:E,2,TRUE)</f>
        <v>Mcdonald Inc</v>
      </c>
      <c r="N1041" t="str">
        <f>VLOOKUP(L1041,Store_Dim!A:E,3,TRUE)</f>
        <v>South</v>
      </c>
      <c r="O1041" t="str">
        <f>VLOOKUP(L1041,Store_Dim!A:E,4,TRUE)</f>
        <v>Christopherland</v>
      </c>
      <c r="P1041" t="str">
        <f>VLOOKUP(L1041,Store_Dim!A:E,5,TRUE)</f>
        <v>Outlet</v>
      </c>
      <c r="Q1041" t="s">
        <v>1804</v>
      </c>
      <c r="R1041">
        <v>3</v>
      </c>
      <c r="S1041" s="7">
        <v>1.000000000000012E-2</v>
      </c>
      <c r="T1041" s="11">
        <f t="shared" si="16"/>
        <v>336.09000000000003</v>
      </c>
      <c r="U1041" s="11">
        <v>998.18730000000005</v>
      </c>
    </row>
    <row r="1042" spans="1:21" hidden="1" x14ac:dyDescent="0.25">
      <c r="A1042" t="s">
        <v>2844</v>
      </c>
      <c r="B1042" s="9">
        <v>45861</v>
      </c>
      <c r="C1042">
        <v>7</v>
      </c>
      <c r="D1042">
        <v>2025</v>
      </c>
      <c r="E1042" t="s">
        <v>17</v>
      </c>
      <c r="F1042" t="str">
        <f>VLOOKUP(E1042,Customer_Dim!A:F,4,TRUE)</f>
        <v>Female</v>
      </c>
      <c r="G1042">
        <f>VLOOKUP(E1042,Customer_Dim!A:F,3,TRUE)</f>
        <v>29</v>
      </c>
      <c r="H1042" t="s">
        <v>1676</v>
      </c>
      <c r="I1042" t="str">
        <f>VLOOKUP(H1042,Product_Dim!A:C,2,TRUE)</f>
        <v>Women's Ankle Boots</v>
      </c>
      <c r="J1042" t="str">
        <f>VLOOKUP(H1042,Product_Dim!A:C,3,TRUE)</f>
        <v>Clothing</v>
      </c>
      <c r="K1042" t="str">
        <f>VLOOKUP(H1042,Product_Dim!A:D,4,TRUE)</f>
        <v>Footwear</v>
      </c>
      <c r="L1042" t="s">
        <v>1785</v>
      </c>
      <c r="M1042" t="str">
        <f>VLOOKUP(L1042,Store_Dim!A:E,2,TRUE)</f>
        <v>Holloway Ltd</v>
      </c>
      <c r="N1042" t="str">
        <f>VLOOKUP(L1042,Store_Dim!A:E,3,TRUE)</f>
        <v>North</v>
      </c>
      <c r="O1042" t="str">
        <f>VLOOKUP(L1042,Store_Dim!A:E,4,TRUE)</f>
        <v>Bensonhaven</v>
      </c>
      <c r="P1042" t="str">
        <f>VLOOKUP(L1042,Store_Dim!A:E,5,TRUE)</f>
        <v>Flagship</v>
      </c>
      <c r="Q1042" t="s">
        <v>1804</v>
      </c>
      <c r="R1042">
        <v>3</v>
      </c>
      <c r="S1042" s="7">
        <v>0.22999999999999998</v>
      </c>
      <c r="T1042" s="11">
        <f t="shared" si="16"/>
        <v>202.07000000000005</v>
      </c>
      <c r="U1042" s="11">
        <v>466.78170000000011</v>
      </c>
    </row>
    <row r="1043" spans="1:21" hidden="1" x14ac:dyDescent="0.25">
      <c r="A1043" t="s">
        <v>2845</v>
      </c>
      <c r="B1043" s="9">
        <v>45781</v>
      </c>
      <c r="C1043">
        <v>5</v>
      </c>
      <c r="D1043">
        <v>2025</v>
      </c>
      <c r="E1043" t="s">
        <v>965</v>
      </c>
      <c r="F1043" t="str">
        <f>VLOOKUP(E1043,Customer_Dim!A:F,4,TRUE)</f>
        <v>Male</v>
      </c>
      <c r="G1043">
        <f>VLOOKUP(E1043,Customer_Dim!A:F,3,TRUE)</f>
        <v>20</v>
      </c>
      <c r="H1043" t="s">
        <v>1560</v>
      </c>
      <c r="I1043" t="str">
        <f>VLOOKUP(H1043,Product_Dim!A:C,2,TRUE)</f>
        <v>Soccer Training Cone Set</v>
      </c>
      <c r="J1043" t="str">
        <f>VLOOKUP(H1043,Product_Dim!A:C,3,TRUE)</f>
        <v>Sports</v>
      </c>
      <c r="K1043" t="str">
        <f>VLOOKUP(H1043,Product_Dim!A:D,4,TRUE)</f>
        <v>Accessories</v>
      </c>
      <c r="L1043" t="s">
        <v>1760</v>
      </c>
      <c r="M1043" t="str">
        <f>VLOOKUP(L1043,Store_Dim!A:E,2,TRUE)</f>
        <v>Mann-Austin</v>
      </c>
      <c r="N1043" t="str">
        <f>VLOOKUP(L1043,Store_Dim!A:E,3,TRUE)</f>
        <v>East</v>
      </c>
      <c r="O1043" t="str">
        <f>VLOOKUP(L1043,Store_Dim!A:E,4,TRUE)</f>
        <v>Vasquezborough</v>
      </c>
      <c r="P1043" t="str">
        <f>VLOOKUP(L1043,Store_Dim!A:E,5,TRUE)</f>
        <v>Online</v>
      </c>
      <c r="Q1043" t="s">
        <v>1802</v>
      </c>
      <c r="R1043">
        <v>2</v>
      </c>
      <c r="S1043" s="7">
        <v>0.28000000000000003</v>
      </c>
      <c r="T1043" s="11">
        <f t="shared" si="16"/>
        <v>485.25</v>
      </c>
      <c r="U1043" s="11">
        <v>698.76</v>
      </c>
    </row>
    <row r="1044" spans="1:21" hidden="1" x14ac:dyDescent="0.25">
      <c r="A1044" t="s">
        <v>2846</v>
      </c>
      <c r="B1044" s="9">
        <v>45906</v>
      </c>
      <c r="C1044">
        <v>9</v>
      </c>
      <c r="D1044">
        <v>2025</v>
      </c>
      <c r="E1044" t="s">
        <v>559</v>
      </c>
      <c r="F1044" t="str">
        <f>VLOOKUP(E1044,Customer_Dim!A:F,4,TRUE)</f>
        <v>Female</v>
      </c>
      <c r="G1044">
        <f>VLOOKUP(E1044,Customer_Dim!A:F,3,TRUE)</f>
        <v>44</v>
      </c>
      <c r="H1044" t="s">
        <v>1676</v>
      </c>
      <c r="I1044" t="str">
        <f>VLOOKUP(H1044,Product_Dim!A:C,2,TRUE)</f>
        <v>Women's Ankle Boots</v>
      </c>
      <c r="J1044" t="str">
        <f>VLOOKUP(H1044,Product_Dim!A:C,3,TRUE)</f>
        <v>Clothing</v>
      </c>
      <c r="K1044" t="str">
        <f>VLOOKUP(H1044,Product_Dim!A:D,4,TRUE)</f>
        <v>Footwear</v>
      </c>
      <c r="L1044" t="s">
        <v>1767</v>
      </c>
      <c r="M1044" t="str">
        <f>VLOOKUP(L1044,Store_Dim!A:E,2,TRUE)</f>
        <v>Martinez, Adkins and Johnson</v>
      </c>
      <c r="N1044" t="str">
        <f>VLOOKUP(L1044,Store_Dim!A:E,3,TRUE)</f>
        <v>North</v>
      </c>
      <c r="O1044" t="str">
        <f>VLOOKUP(L1044,Store_Dim!A:E,4,TRUE)</f>
        <v>Danielmouth</v>
      </c>
      <c r="P1044" t="str">
        <f>VLOOKUP(L1044,Store_Dim!A:E,5,TRUE)</f>
        <v>Flagship</v>
      </c>
      <c r="Q1044" t="s">
        <v>1804</v>
      </c>
      <c r="R1044">
        <v>4</v>
      </c>
      <c r="S1044" s="7">
        <v>9.9999999999999978E-2</v>
      </c>
      <c r="T1044" s="11">
        <f t="shared" si="16"/>
        <v>552.38</v>
      </c>
      <c r="U1044" s="11">
        <v>1988.568</v>
      </c>
    </row>
    <row r="1045" spans="1:21" hidden="1" x14ac:dyDescent="0.25">
      <c r="A1045" t="s">
        <v>2847</v>
      </c>
      <c r="B1045" s="9">
        <v>45251</v>
      </c>
      <c r="C1045">
        <v>11</v>
      </c>
      <c r="D1045">
        <v>2023</v>
      </c>
      <c r="E1045" t="s">
        <v>370</v>
      </c>
      <c r="F1045" t="str">
        <f>VLOOKUP(E1045,Customer_Dim!A:F,4,TRUE)</f>
        <v>Female</v>
      </c>
      <c r="G1045">
        <f>VLOOKUP(E1045,Customer_Dim!A:F,3,TRUE)</f>
        <v>62</v>
      </c>
      <c r="H1045" t="s">
        <v>1642</v>
      </c>
      <c r="I1045" t="str">
        <f>VLOOKUP(H1045,Product_Dim!A:C,2,TRUE)</f>
        <v>Womens Cotton Scarf</v>
      </c>
      <c r="J1045" t="str">
        <f>VLOOKUP(H1045,Product_Dim!A:C,3,TRUE)</f>
        <v>Clothing</v>
      </c>
      <c r="K1045" t="str">
        <f>VLOOKUP(H1045,Product_Dim!A:D,4,TRUE)</f>
        <v>Accessories</v>
      </c>
      <c r="L1045" t="s">
        <v>1785</v>
      </c>
      <c r="M1045" t="str">
        <f>VLOOKUP(L1045,Store_Dim!A:E,2,TRUE)</f>
        <v>Holloway Ltd</v>
      </c>
      <c r="N1045" t="str">
        <f>VLOOKUP(L1045,Store_Dim!A:E,3,TRUE)</f>
        <v>North</v>
      </c>
      <c r="O1045" t="str">
        <f>VLOOKUP(L1045,Store_Dim!A:E,4,TRUE)</f>
        <v>Bensonhaven</v>
      </c>
      <c r="P1045" t="str">
        <f>VLOOKUP(L1045,Store_Dim!A:E,5,TRUE)</f>
        <v>Flagship</v>
      </c>
      <c r="Q1045" t="s">
        <v>1807</v>
      </c>
      <c r="R1045">
        <v>4</v>
      </c>
      <c r="S1045" s="7">
        <v>0.21999999999999997</v>
      </c>
      <c r="T1045" s="11">
        <f t="shared" si="16"/>
        <v>377.26000000000005</v>
      </c>
      <c r="U1045" s="11">
        <v>1177.0512000000001</v>
      </c>
    </row>
    <row r="1046" spans="1:21" hidden="1" x14ac:dyDescent="0.25">
      <c r="A1046" t="s">
        <v>2848</v>
      </c>
      <c r="B1046" s="9">
        <v>45257</v>
      </c>
      <c r="C1046">
        <v>11</v>
      </c>
      <c r="D1046">
        <v>2023</v>
      </c>
      <c r="E1046" t="s">
        <v>196</v>
      </c>
      <c r="F1046" t="str">
        <f>VLOOKUP(E1046,Customer_Dim!A:F,4,TRUE)</f>
        <v>Female</v>
      </c>
      <c r="G1046">
        <f>VLOOKUP(E1046,Customer_Dim!A:F,3,TRUE)</f>
        <v>37</v>
      </c>
      <c r="H1046" t="s">
        <v>1620</v>
      </c>
      <c r="I1046" t="str">
        <f>VLOOKUP(H1046,Product_Dim!A:C,2,TRUE)</f>
        <v>Makeup Brush Set</v>
      </c>
      <c r="J1046" t="str">
        <f>VLOOKUP(H1046,Product_Dim!A:C,3,TRUE)</f>
        <v>Beauty</v>
      </c>
      <c r="K1046" t="str">
        <f>VLOOKUP(H1046,Product_Dim!A:D,4,TRUE)</f>
        <v>Makeup</v>
      </c>
      <c r="L1046" t="s">
        <v>1791</v>
      </c>
      <c r="M1046" t="str">
        <f>VLOOKUP(L1046,Store_Dim!A:E,2,TRUE)</f>
        <v>Mann-Austin</v>
      </c>
      <c r="N1046" t="str">
        <f>VLOOKUP(L1046,Store_Dim!A:E,3,TRUE)</f>
        <v>East</v>
      </c>
      <c r="O1046" t="str">
        <f>VLOOKUP(L1046,Store_Dim!A:E,4,TRUE)</f>
        <v>Vasquezborough</v>
      </c>
      <c r="P1046" t="str">
        <f>VLOOKUP(L1046,Store_Dim!A:E,5,TRUE)</f>
        <v>Online</v>
      </c>
      <c r="Q1046" t="s">
        <v>1807</v>
      </c>
      <c r="R1046">
        <v>4</v>
      </c>
      <c r="S1046" s="7">
        <v>0.10000000000000009</v>
      </c>
      <c r="T1046" s="11">
        <f t="shared" si="16"/>
        <v>189.07000000000002</v>
      </c>
      <c r="U1046" s="11">
        <v>680.65200000000004</v>
      </c>
    </row>
    <row r="1047" spans="1:21" hidden="1" x14ac:dyDescent="0.25">
      <c r="A1047" t="s">
        <v>2849</v>
      </c>
      <c r="B1047" s="9">
        <v>45818</v>
      </c>
      <c r="C1047">
        <v>6</v>
      </c>
      <c r="D1047">
        <v>2025</v>
      </c>
      <c r="E1047" t="s">
        <v>1513</v>
      </c>
      <c r="F1047" t="str">
        <f>VLOOKUP(E1047,Customer_Dim!A:F,4,TRUE)</f>
        <v>Female</v>
      </c>
      <c r="G1047">
        <f>VLOOKUP(E1047,Customer_Dim!A:F,3,TRUE)</f>
        <v>27</v>
      </c>
      <c r="H1047" t="s">
        <v>1586</v>
      </c>
      <c r="I1047" t="str">
        <f>VLOOKUP(H1047,Product_Dim!A:C,2,TRUE)</f>
        <v>Stainless Steel Cutlery Set</v>
      </c>
      <c r="J1047" t="str">
        <f>VLOOKUP(H1047,Product_Dim!A:C,3,TRUE)</f>
        <v>Home</v>
      </c>
      <c r="K1047" t="str">
        <f>VLOOKUP(H1047,Product_Dim!A:D,4,TRUE)</f>
        <v>Kitchen</v>
      </c>
      <c r="L1047" t="s">
        <v>1747</v>
      </c>
      <c r="M1047" t="str">
        <f>VLOOKUP(L1047,Store_Dim!A:E,2,TRUE)</f>
        <v>Mann-Austin</v>
      </c>
      <c r="N1047" t="str">
        <f>VLOOKUP(L1047,Store_Dim!A:E,3,TRUE)</f>
        <v>East</v>
      </c>
      <c r="O1047" t="str">
        <f>VLOOKUP(L1047,Store_Dim!A:E,4,TRUE)</f>
        <v>Vasquezborough</v>
      </c>
      <c r="P1047" t="str">
        <f>VLOOKUP(L1047,Store_Dim!A:E,5,TRUE)</f>
        <v>Online</v>
      </c>
      <c r="Q1047" t="s">
        <v>1802</v>
      </c>
      <c r="R1047">
        <v>3</v>
      </c>
      <c r="S1047" s="7">
        <v>1.0000000000000231E-2</v>
      </c>
      <c r="T1047" s="11">
        <f t="shared" si="16"/>
        <v>272.27000000000015</v>
      </c>
      <c r="U1047" s="11">
        <v>808.64190000000019</v>
      </c>
    </row>
    <row r="1048" spans="1:21" hidden="1" x14ac:dyDescent="0.25">
      <c r="A1048" t="s">
        <v>2850</v>
      </c>
      <c r="B1048" s="9">
        <v>45806</v>
      </c>
      <c r="C1048">
        <v>5</v>
      </c>
      <c r="D1048">
        <v>2025</v>
      </c>
      <c r="E1048" t="s">
        <v>832</v>
      </c>
      <c r="F1048" t="str">
        <f>VLOOKUP(E1048,Customer_Dim!A:F,4,TRUE)</f>
        <v>Male</v>
      </c>
      <c r="G1048">
        <f>VLOOKUP(E1048,Customer_Dim!A:F,3,TRUE)</f>
        <v>25</v>
      </c>
      <c r="H1048" t="s">
        <v>1710</v>
      </c>
      <c r="I1048" t="str">
        <f>VLOOKUP(H1048,Product_Dim!A:C,2,TRUE)</f>
        <v>Microwave Oven</v>
      </c>
      <c r="J1048" t="str">
        <f>VLOOKUP(H1048,Product_Dim!A:C,3,TRUE)</f>
        <v>Home</v>
      </c>
      <c r="K1048" t="str">
        <f>VLOOKUP(H1048,Product_Dim!A:D,4,TRUE)</f>
        <v>Appliances</v>
      </c>
      <c r="L1048" t="s">
        <v>1770</v>
      </c>
      <c r="M1048" t="str">
        <f>VLOOKUP(L1048,Store_Dim!A:E,2,TRUE)</f>
        <v>Martinez, Adkins and Johnson</v>
      </c>
      <c r="N1048" t="str">
        <f>VLOOKUP(L1048,Store_Dim!A:E,3,TRUE)</f>
        <v>North</v>
      </c>
      <c r="O1048" t="str">
        <f>VLOOKUP(L1048,Store_Dim!A:E,4,TRUE)</f>
        <v>Danielmouth</v>
      </c>
      <c r="P1048" t="str">
        <f>VLOOKUP(L1048,Store_Dim!A:E,5,TRUE)</f>
        <v>Flagship</v>
      </c>
      <c r="Q1048" t="s">
        <v>1804</v>
      </c>
      <c r="R1048">
        <v>1</v>
      </c>
      <c r="S1048" s="7">
        <v>0.28000000000000003</v>
      </c>
      <c r="T1048" s="11">
        <f t="shared" si="16"/>
        <v>209.39</v>
      </c>
      <c r="U1048" s="11">
        <v>150.76079999999999</v>
      </c>
    </row>
    <row r="1049" spans="1:21" hidden="1" x14ac:dyDescent="0.25">
      <c r="A1049" t="s">
        <v>2851</v>
      </c>
      <c r="B1049" s="9">
        <v>45288</v>
      </c>
      <c r="C1049">
        <v>12</v>
      </c>
      <c r="D1049">
        <v>2023</v>
      </c>
      <c r="E1049" t="s">
        <v>196</v>
      </c>
      <c r="F1049" t="str">
        <f>VLOOKUP(E1049,Customer_Dim!A:F,4,TRUE)</f>
        <v>Female</v>
      </c>
      <c r="G1049">
        <f>VLOOKUP(E1049,Customer_Dim!A:F,3,TRUE)</f>
        <v>37</v>
      </c>
      <c r="H1049" t="s">
        <v>1686</v>
      </c>
      <c r="I1049" t="str">
        <f>VLOOKUP(H1049,Product_Dim!A:C,2,TRUE)</f>
        <v>Wall-Mounted Spice Rack</v>
      </c>
      <c r="J1049" t="str">
        <f>VLOOKUP(H1049,Product_Dim!A:C,3,TRUE)</f>
        <v>Home</v>
      </c>
      <c r="K1049" t="str">
        <f>VLOOKUP(H1049,Product_Dim!A:D,4,TRUE)</f>
        <v>Kitchen</v>
      </c>
      <c r="L1049" t="s">
        <v>1764</v>
      </c>
      <c r="M1049" t="str">
        <f>VLOOKUP(L1049,Store_Dim!A:E,2,TRUE)</f>
        <v>Mann-Austin</v>
      </c>
      <c r="N1049" t="str">
        <f>VLOOKUP(L1049,Store_Dim!A:E,3,TRUE)</f>
        <v>East</v>
      </c>
      <c r="O1049" t="str">
        <f>VLOOKUP(L1049,Store_Dim!A:E,4,TRUE)</f>
        <v>Vasquezborough</v>
      </c>
      <c r="P1049" t="str">
        <f>VLOOKUP(L1049,Store_Dim!A:E,5,TRUE)</f>
        <v>Online</v>
      </c>
      <c r="Q1049" t="s">
        <v>1802</v>
      </c>
      <c r="R1049">
        <v>1</v>
      </c>
      <c r="S1049" s="7">
        <v>0.22999999999999998</v>
      </c>
      <c r="T1049" s="11">
        <f t="shared" si="16"/>
        <v>813.87</v>
      </c>
      <c r="U1049" s="11">
        <v>626.67989999999998</v>
      </c>
    </row>
    <row r="1050" spans="1:21" hidden="1" x14ac:dyDescent="0.25">
      <c r="A1050" t="s">
        <v>2852</v>
      </c>
      <c r="B1050" s="9">
        <v>45783</v>
      </c>
      <c r="C1050">
        <v>5</v>
      </c>
      <c r="D1050">
        <v>2025</v>
      </c>
      <c r="E1050" t="s">
        <v>811</v>
      </c>
      <c r="F1050" t="str">
        <f>VLOOKUP(E1050,Customer_Dim!A:F,4,TRUE)</f>
        <v>Male</v>
      </c>
      <c r="G1050">
        <f>VLOOKUP(E1050,Customer_Dim!A:F,3,TRUE)</f>
        <v>42</v>
      </c>
      <c r="H1050" t="s">
        <v>1582</v>
      </c>
      <c r="I1050" t="str">
        <f>VLOOKUP(H1050,Product_Dim!A:C,2,TRUE)</f>
        <v>Sports Stopwatch Timer</v>
      </c>
      <c r="J1050" t="str">
        <f>VLOOKUP(H1050,Product_Dim!A:C,3,TRUE)</f>
        <v>Sports</v>
      </c>
      <c r="K1050" t="str">
        <f>VLOOKUP(H1050,Product_Dim!A:D,4,TRUE)</f>
        <v>Accessories</v>
      </c>
      <c r="L1050" t="s">
        <v>1730</v>
      </c>
      <c r="M1050" t="str">
        <f>VLOOKUP(L1050,Store_Dim!A:E,2,TRUE)</f>
        <v>Rivera-Warner</v>
      </c>
      <c r="N1050" t="str">
        <f>VLOOKUP(L1050,Store_Dim!A:E,3,TRUE)</f>
        <v>East</v>
      </c>
      <c r="O1050" t="str">
        <f>VLOOKUP(L1050,Store_Dim!A:E,4,TRUE)</f>
        <v>Washingtonfurt</v>
      </c>
      <c r="P1050" t="str">
        <f>VLOOKUP(L1050,Store_Dim!A:E,5,TRUE)</f>
        <v>Flagship</v>
      </c>
      <c r="Q1050" t="s">
        <v>1804</v>
      </c>
      <c r="R1050">
        <v>1</v>
      </c>
      <c r="S1050" s="7">
        <v>0.18999999999999995</v>
      </c>
      <c r="T1050" s="11">
        <f t="shared" si="16"/>
        <v>143.69999999999999</v>
      </c>
      <c r="U1050" s="11">
        <v>116.39699999999999</v>
      </c>
    </row>
    <row r="1051" spans="1:21" x14ac:dyDescent="0.25">
      <c r="A1051" t="s">
        <v>2853</v>
      </c>
      <c r="B1051" s="9">
        <v>45385</v>
      </c>
      <c r="C1051">
        <v>4</v>
      </c>
      <c r="D1051">
        <v>2024</v>
      </c>
      <c r="E1051" t="s">
        <v>1430</v>
      </c>
      <c r="F1051" t="str">
        <f>VLOOKUP(E1051,Customer_Dim!A:F,4,TRUE)</f>
        <v>Female</v>
      </c>
      <c r="G1051">
        <f>VLOOKUP(E1051,Customer_Dim!A:F,3,TRUE)</f>
        <v>21</v>
      </c>
      <c r="H1051" t="s">
        <v>1618</v>
      </c>
      <c r="I1051" t="str">
        <f>VLOOKUP(H1051,Product_Dim!A:C,2,TRUE)</f>
        <v>Men's Winter Jacket</v>
      </c>
      <c r="J1051" t="str">
        <f>VLOOKUP(H1051,Product_Dim!A:C,3,TRUE)</f>
        <v>Clothing</v>
      </c>
      <c r="K1051" t="str">
        <f>VLOOKUP(H1051,Product_Dim!A:D,4,TRUE)</f>
        <v>Outerwear</v>
      </c>
      <c r="L1051" t="s">
        <v>1735</v>
      </c>
      <c r="M1051" t="str">
        <f>VLOOKUP(L1051,Store_Dim!A:E,2,TRUE)</f>
        <v>Martinez, Adkins and Johnson</v>
      </c>
      <c r="N1051" t="str">
        <f>VLOOKUP(L1051,Store_Dim!A:E,3,TRUE)</f>
        <v>North</v>
      </c>
      <c r="O1051" t="str">
        <f>VLOOKUP(L1051,Store_Dim!A:E,4,TRUE)</f>
        <v>Danielmouth</v>
      </c>
      <c r="P1051" t="str">
        <f>VLOOKUP(L1051,Store_Dim!A:E,5,TRUE)</f>
        <v>Flagship</v>
      </c>
      <c r="Q1051" t="s">
        <v>1804</v>
      </c>
      <c r="R1051">
        <v>4</v>
      </c>
      <c r="S1051" s="7">
        <v>5.0000000000000044E-2</v>
      </c>
      <c r="T1051" s="11">
        <f t="shared" si="16"/>
        <v>837.34</v>
      </c>
      <c r="U1051" s="11">
        <v>3181.8919999999998</v>
      </c>
    </row>
    <row r="1052" spans="1:21" hidden="1" x14ac:dyDescent="0.25">
      <c r="A1052" t="s">
        <v>2854</v>
      </c>
      <c r="B1052" s="9">
        <v>45878</v>
      </c>
      <c r="C1052">
        <v>8</v>
      </c>
      <c r="D1052">
        <v>2025</v>
      </c>
      <c r="E1052" t="s">
        <v>409</v>
      </c>
      <c r="F1052" t="str">
        <f>VLOOKUP(E1052,Customer_Dim!A:F,4,TRUE)</f>
        <v>Female</v>
      </c>
      <c r="G1052">
        <f>VLOOKUP(E1052,Customer_Dim!A:F,3,TRUE)</f>
        <v>44</v>
      </c>
      <c r="H1052" t="s">
        <v>1556</v>
      </c>
      <c r="I1052" t="str">
        <f>VLOOKUP(H1052,Product_Dim!A:C,2,TRUE)</f>
        <v>4K Home Projector</v>
      </c>
      <c r="J1052" t="str">
        <f>VLOOKUP(H1052,Product_Dim!A:C,3,TRUE)</f>
        <v>Electronics</v>
      </c>
      <c r="K1052" t="str">
        <f>VLOOKUP(H1052,Product_Dim!A:D,4,TRUE)</f>
        <v>Appliances</v>
      </c>
      <c r="L1052" t="s">
        <v>1791</v>
      </c>
      <c r="M1052" t="str">
        <f>VLOOKUP(L1052,Store_Dim!A:E,2,TRUE)</f>
        <v>Mann-Austin</v>
      </c>
      <c r="N1052" t="str">
        <f>VLOOKUP(L1052,Store_Dim!A:E,3,TRUE)</f>
        <v>East</v>
      </c>
      <c r="O1052" t="str">
        <f>VLOOKUP(L1052,Store_Dim!A:E,4,TRUE)</f>
        <v>Vasquezborough</v>
      </c>
      <c r="P1052" t="str">
        <f>VLOOKUP(L1052,Store_Dim!A:E,5,TRUE)</f>
        <v>Online</v>
      </c>
      <c r="Q1052" t="s">
        <v>1807</v>
      </c>
      <c r="R1052">
        <v>1</v>
      </c>
      <c r="S1052" s="7">
        <v>0.16000000000000014</v>
      </c>
      <c r="T1052" s="11">
        <f t="shared" si="16"/>
        <v>151.66000000000005</v>
      </c>
      <c r="U1052" s="11">
        <v>127.39440000000002</v>
      </c>
    </row>
    <row r="1053" spans="1:21" hidden="1" x14ac:dyDescent="0.25">
      <c r="A1053" t="s">
        <v>2855</v>
      </c>
      <c r="B1053" s="9">
        <v>45720</v>
      </c>
      <c r="C1053">
        <v>3</v>
      </c>
      <c r="D1053">
        <v>2025</v>
      </c>
      <c r="E1053" t="s">
        <v>1513</v>
      </c>
      <c r="F1053" t="str">
        <f>VLOOKUP(E1053,Customer_Dim!A:F,4,TRUE)</f>
        <v>Female</v>
      </c>
      <c r="G1053">
        <f>VLOOKUP(E1053,Customer_Dim!A:F,3,TRUE)</f>
        <v>27</v>
      </c>
      <c r="H1053" t="s">
        <v>1614</v>
      </c>
      <c r="I1053" t="str">
        <f>VLOOKUP(H1053,Product_Dim!A:C,2,TRUE)</f>
        <v>Adjustable Jump Rope</v>
      </c>
      <c r="J1053" t="str">
        <f>VLOOKUP(H1053,Product_Dim!A:C,3,TRUE)</f>
        <v>Sports</v>
      </c>
      <c r="K1053" t="str">
        <f>VLOOKUP(H1053,Product_Dim!A:D,4,TRUE)</f>
        <v>Fitness</v>
      </c>
      <c r="L1053" t="s">
        <v>1760</v>
      </c>
      <c r="M1053" t="str">
        <f>VLOOKUP(L1053,Store_Dim!A:E,2,TRUE)</f>
        <v>Mann-Austin</v>
      </c>
      <c r="N1053" t="str">
        <f>VLOOKUP(L1053,Store_Dim!A:E,3,TRUE)</f>
        <v>East</v>
      </c>
      <c r="O1053" t="str">
        <f>VLOOKUP(L1053,Store_Dim!A:E,4,TRUE)</f>
        <v>Vasquezborough</v>
      </c>
      <c r="P1053" t="str">
        <f>VLOOKUP(L1053,Store_Dim!A:E,5,TRUE)</f>
        <v>Online</v>
      </c>
      <c r="Q1053" t="s">
        <v>1804</v>
      </c>
      <c r="R1053">
        <v>3</v>
      </c>
      <c r="S1053" s="7">
        <v>2.0000000000000018E-2</v>
      </c>
      <c r="T1053" s="11">
        <f t="shared" si="16"/>
        <v>961.40000000000009</v>
      </c>
      <c r="U1053" s="11">
        <v>2826.5160000000001</v>
      </c>
    </row>
    <row r="1054" spans="1:21" x14ac:dyDescent="0.25">
      <c r="A1054" t="s">
        <v>2856</v>
      </c>
      <c r="B1054" s="9">
        <v>45503</v>
      </c>
      <c r="C1054">
        <v>7</v>
      </c>
      <c r="D1054">
        <v>2024</v>
      </c>
      <c r="E1054" t="s">
        <v>1141</v>
      </c>
      <c r="F1054" t="str">
        <f>VLOOKUP(E1054,Customer_Dim!A:F,4,TRUE)</f>
        <v>Male</v>
      </c>
      <c r="G1054">
        <f>VLOOKUP(E1054,Customer_Dim!A:F,3,TRUE)</f>
        <v>45</v>
      </c>
      <c r="H1054" t="s">
        <v>1674</v>
      </c>
      <c r="I1054" t="str">
        <f>VLOOKUP(H1054,Product_Dim!A:C,2,TRUE)</f>
        <v>Bluetooth Car Audio System</v>
      </c>
      <c r="J1054" t="str">
        <f>VLOOKUP(H1054,Product_Dim!A:C,3,TRUE)</f>
        <v>Electronics</v>
      </c>
      <c r="K1054" t="str">
        <f>VLOOKUP(H1054,Product_Dim!A:D,4,TRUE)</f>
        <v>Audio</v>
      </c>
      <c r="L1054" t="s">
        <v>1788</v>
      </c>
      <c r="M1054" t="str">
        <f>VLOOKUP(L1054,Store_Dim!A:E,2,TRUE)</f>
        <v>Guerrero-Schmitt</v>
      </c>
      <c r="N1054" t="str">
        <f>VLOOKUP(L1054,Store_Dim!A:E,3,TRUE)</f>
        <v>East</v>
      </c>
      <c r="O1054" t="str">
        <f>VLOOKUP(L1054,Store_Dim!A:E,4,TRUE)</f>
        <v>East Stevechester</v>
      </c>
      <c r="P1054" t="str">
        <f>VLOOKUP(L1054,Store_Dim!A:E,5,TRUE)</f>
        <v>Flagship</v>
      </c>
      <c r="Q1054" t="s">
        <v>1804</v>
      </c>
      <c r="R1054">
        <v>4</v>
      </c>
      <c r="S1054" s="7">
        <v>0.18999999999999995</v>
      </c>
      <c r="T1054" s="11">
        <f t="shared" si="16"/>
        <v>475.97999999999996</v>
      </c>
      <c r="U1054" s="11">
        <v>1542.1751999999999</v>
      </c>
    </row>
    <row r="1055" spans="1:21" x14ac:dyDescent="0.25">
      <c r="A1055" t="s">
        <v>2857</v>
      </c>
      <c r="B1055" s="9">
        <v>45551</v>
      </c>
      <c r="C1055">
        <v>9</v>
      </c>
      <c r="D1055">
        <v>2024</v>
      </c>
      <c r="E1055" t="s">
        <v>1171</v>
      </c>
      <c r="F1055" t="str">
        <f>VLOOKUP(E1055,Customer_Dim!A:F,4,TRUE)</f>
        <v>Male</v>
      </c>
      <c r="G1055">
        <f>VLOOKUP(E1055,Customer_Dim!A:F,3,TRUE)</f>
        <v>23</v>
      </c>
      <c r="H1055" t="s">
        <v>1602</v>
      </c>
      <c r="I1055" t="str">
        <f>VLOOKUP(H1055,Product_Dim!A:C,2,TRUE)</f>
        <v>Sports Water Hydration Pack</v>
      </c>
      <c r="J1055" t="str">
        <f>VLOOKUP(H1055,Product_Dim!A:C,3,TRUE)</f>
        <v>Sports</v>
      </c>
      <c r="K1055" t="str">
        <f>VLOOKUP(H1055,Product_Dim!A:D,4,TRUE)</f>
        <v>Outdoor</v>
      </c>
      <c r="L1055" t="s">
        <v>1779</v>
      </c>
      <c r="M1055" t="str">
        <f>VLOOKUP(L1055,Store_Dim!A:E,2,TRUE)</f>
        <v>Shelton PLC</v>
      </c>
      <c r="N1055" t="str">
        <f>VLOOKUP(L1055,Store_Dim!A:E,3,TRUE)</f>
        <v>North</v>
      </c>
      <c r="O1055" t="str">
        <f>VLOOKUP(L1055,Store_Dim!A:E,4,TRUE)</f>
        <v>East Jenniferstad</v>
      </c>
      <c r="P1055" t="str">
        <f>VLOOKUP(L1055,Store_Dim!A:E,5,TRUE)</f>
        <v>Flagship</v>
      </c>
      <c r="Q1055" t="s">
        <v>1802</v>
      </c>
      <c r="R1055">
        <v>4</v>
      </c>
      <c r="S1055" s="7">
        <v>0.12000000000000011</v>
      </c>
      <c r="T1055" s="11">
        <f t="shared" si="16"/>
        <v>132.89000000000004</v>
      </c>
      <c r="U1055" s="11">
        <v>467.77280000000007</v>
      </c>
    </row>
    <row r="1056" spans="1:21" hidden="1" x14ac:dyDescent="0.25">
      <c r="A1056" t="s">
        <v>2858</v>
      </c>
      <c r="B1056" s="9">
        <v>45850</v>
      </c>
      <c r="C1056">
        <v>7</v>
      </c>
      <c r="D1056">
        <v>2025</v>
      </c>
      <c r="E1056" t="s">
        <v>1336</v>
      </c>
      <c r="F1056" t="str">
        <f>VLOOKUP(E1056,Customer_Dim!A:F,4,TRUE)</f>
        <v>Female</v>
      </c>
      <c r="G1056">
        <f>VLOOKUP(E1056,Customer_Dim!A:F,3,TRUE)</f>
        <v>47</v>
      </c>
      <c r="H1056" t="s">
        <v>1596</v>
      </c>
      <c r="I1056" t="str">
        <f>VLOOKUP(H1056,Product_Dim!A:C,2,TRUE)</f>
        <v>Bedroom Table Lamp</v>
      </c>
      <c r="J1056" t="str">
        <f>VLOOKUP(H1056,Product_Dim!A:C,3,TRUE)</f>
        <v>Home</v>
      </c>
      <c r="K1056" t="str">
        <f>VLOOKUP(H1056,Product_Dim!A:D,4,TRUE)</f>
        <v>Lighting</v>
      </c>
      <c r="L1056" t="s">
        <v>1772</v>
      </c>
      <c r="M1056" t="str">
        <f>VLOOKUP(L1056,Store_Dim!A:E,2,TRUE)</f>
        <v>Martinez, Adkins and Johnson</v>
      </c>
      <c r="N1056" t="str">
        <f>VLOOKUP(L1056,Store_Dim!A:E,3,TRUE)</f>
        <v>North</v>
      </c>
      <c r="O1056" t="str">
        <f>VLOOKUP(L1056,Store_Dim!A:E,4,TRUE)</f>
        <v>Danielmouth</v>
      </c>
      <c r="P1056" t="str">
        <f>VLOOKUP(L1056,Store_Dim!A:E,5,TRUE)</f>
        <v>Flagship</v>
      </c>
      <c r="Q1056" t="s">
        <v>1804</v>
      </c>
      <c r="R1056">
        <v>3</v>
      </c>
      <c r="S1056" s="7">
        <v>0</v>
      </c>
      <c r="T1056" s="11">
        <f t="shared" si="16"/>
        <v>471.31</v>
      </c>
      <c r="U1056" s="11">
        <v>1413.93</v>
      </c>
    </row>
    <row r="1057" spans="1:21" x14ac:dyDescent="0.25">
      <c r="A1057" t="s">
        <v>2859</v>
      </c>
      <c r="B1057" s="9">
        <v>45441</v>
      </c>
      <c r="C1057">
        <v>5</v>
      </c>
      <c r="D1057">
        <v>2024</v>
      </c>
      <c r="E1057" t="s">
        <v>1412</v>
      </c>
      <c r="F1057" t="str">
        <f>VLOOKUP(E1057,Customer_Dim!A:F,4,TRUE)</f>
        <v>Female</v>
      </c>
      <c r="G1057">
        <f>VLOOKUP(E1057,Customer_Dim!A:F,3,TRUE)</f>
        <v>45</v>
      </c>
      <c r="H1057" t="s">
        <v>1678</v>
      </c>
      <c r="I1057" t="str">
        <f>VLOOKUP(H1057,Product_Dim!A:C,2,TRUE)</f>
        <v>Wireless Mouse</v>
      </c>
      <c r="J1057" t="str">
        <f>VLOOKUP(H1057,Product_Dim!A:C,3,TRUE)</f>
        <v>Electronics</v>
      </c>
      <c r="K1057" t="str">
        <f>VLOOKUP(H1057,Product_Dim!A:D,4,TRUE)</f>
        <v>Computer</v>
      </c>
      <c r="L1057" t="s">
        <v>1777</v>
      </c>
      <c r="M1057" t="str">
        <f>VLOOKUP(L1057,Store_Dim!A:E,2,TRUE)</f>
        <v>Mcdonald Inc</v>
      </c>
      <c r="N1057" t="str">
        <f>VLOOKUP(L1057,Store_Dim!A:E,3,TRUE)</f>
        <v>South</v>
      </c>
      <c r="O1057" t="str">
        <f>VLOOKUP(L1057,Store_Dim!A:E,4,TRUE)</f>
        <v>Christopherland</v>
      </c>
      <c r="P1057" t="str">
        <f>VLOOKUP(L1057,Store_Dim!A:E,5,TRUE)</f>
        <v>Outlet</v>
      </c>
      <c r="Q1057" t="s">
        <v>1802</v>
      </c>
      <c r="R1057">
        <v>2</v>
      </c>
      <c r="S1057" s="7">
        <v>0.26</v>
      </c>
      <c r="T1057" s="11">
        <f t="shared" si="16"/>
        <v>720.31999999999994</v>
      </c>
      <c r="U1057" s="11">
        <v>1066.0735999999999</v>
      </c>
    </row>
    <row r="1058" spans="1:21" x14ac:dyDescent="0.25">
      <c r="A1058" t="s">
        <v>2860</v>
      </c>
      <c r="B1058" s="9">
        <v>45431</v>
      </c>
      <c r="C1058">
        <v>5</v>
      </c>
      <c r="D1058">
        <v>2024</v>
      </c>
      <c r="E1058" t="s">
        <v>269</v>
      </c>
      <c r="F1058" t="str">
        <f>VLOOKUP(E1058,Customer_Dim!A:F,4,TRUE)</f>
        <v>Female</v>
      </c>
      <c r="G1058">
        <f>VLOOKUP(E1058,Customer_Dim!A:F,3,TRUE)</f>
        <v>61</v>
      </c>
      <c r="H1058" t="s">
        <v>1658</v>
      </c>
      <c r="I1058" t="str">
        <f>VLOOKUP(H1058,Product_Dim!A:C,2,TRUE)</f>
        <v>Women's Hair Dryer Brush</v>
      </c>
      <c r="J1058" t="str">
        <f>VLOOKUP(H1058,Product_Dim!A:C,3,TRUE)</f>
        <v>Beauty</v>
      </c>
      <c r="K1058" t="str">
        <f>VLOOKUP(H1058,Product_Dim!A:D,4,TRUE)</f>
        <v>Haircare</v>
      </c>
      <c r="L1058" t="s">
        <v>1788</v>
      </c>
      <c r="M1058" t="str">
        <f>VLOOKUP(L1058,Store_Dim!A:E,2,TRUE)</f>
        <v>Guerrero-Schmitt</v>
      </c>
      <c r="N1058" t="str">
        <f>VLOOKUP(L1058,Store_Dim!A:E,3,TRUE)</f>
        <v>East</v>
      </c>
      <c r="O1058" t="str">
        <f>VLOOKUP(L1058,Store_Dim!A:E,4,TRUE)</f>
        <v>East Stevechester</v>
      </c>
      <c r="P1058" t="str">
        <f>VLOOKUP(L1058,Store_Dim!A:E,5,TRUE)</f>
        <v>Flagship</v>
      </c>
      <c r="Q1058" t="s">
        <v>1807</v>
      </c>
      <c r="R1058">
        <v>4</v>
      </c>
      <c r="S1058" s="7">
        <v>0.10999999999999999</v>
      </c>
      <c r="T1058" s="11">
        <f t="shared" si="16"/>
        <v>99.919999999999987</v>
      </c>
      <c r="U1058" s="11">
        <v>355.71519999999998</v>
      </c>
    </row>
    <row r="1059" spans="1:21" hidden="1" x14ac:dyDescent="0.25">
      <c r="A1059" t="s">
        <v>2861</v>
      </c>
      <c r="B1059" s="9">
        <v>45873</v>
      </c>
      <c r="C1059">
        <v>8</v>
      </c>
      <c r="D1059">
        <v>2025</v>
      </c>
      <c r="E1059" t="s">
        <v>241</v>
      </c>
      <c r="F1059" t="str">
        <f>VLOOKUP(E1059,Customer_Dim!A:F,4,TRUE)</f>
        <v>Male</v>
      </c>
      <c r="G1059">
        <f>VLOOKUP(E1059,Customer_Dim!A:F,3,TRUE)</f>
        <v>58</v>
      </c>
      <c r="H1059" t="s">
        <v>1546</v>
      </c>
      <c r="I1059" t="str">
        <f>VLOOKUP(H1059,Product_Dim!A:C,2,TRUE)</f>
        <v>Men's Graphic T-Shirt</v>
      </c>
      <c r="J1059" t="str">
        <f>VLOOKUP(H1059,Product_Dim!A:C,3,TRUE)</f>
        <v>Clothing</v>
      </c>
      <c r="K1059" t="str">
        <f>VLOOKUP(H1059,Product_Dim!A:D,4,TRUE)</f>
        <v>Tops</v>
      </c>
      <c r="L1059" t="s">
        <v>1744</v>
      </c>
      <c r="M1059" t="str">
        <f>VLOOKUP(L1059,Store_Dim!A:E,2,TRUE)</f>
        <v>Mann-Austin</v>
      </c>
      <c r="N1059" t="str">
        <f>VLOOKUP(L1059,Store_Dim!A:E,3,TRUE)</f>
        <v>East</v>
      </c>
      <c r="O1059" t="str">
        <f>VLOOKUP(L1059,Store_Dim!A:E,4,TRUE)</f>
        <v>Vasquezborough</v>
      </c>
      <c r="P1059" t="str">
        <f>VLOOKUP(L1059,Store_Dim!A:E,5,TRUE)</f>
        <v>Online</v>
      </c>
      <c r="Q1059" t="s">
        <v>1807</v>
      </c>
      <c r="R1059">
        <v>3</v>
      </c>
      <c r="S1059" s="7">
        <v>0.10999999999999999</v>
      </c>
      <c r="T1059" s="11">
        <f t="shared" si="16"/>
        <v>900.63</v>
      </c>
      <c r="U1059" s="11">
        <v>2404.6821</v>
      </c>
    </row>
    <row r="1060" spans="1:21" x14ac:dyDescent="0.25">
      <c r="A1060" t="s">
        <v>2862</v>
      </c>
      <c r="B1060" s="9">
        <v>45629</v>
      </c>
      <c r="C1060">
        <v>12</v>
      </c>
      <c r="D1060">
        <v>2024</v>
      </c>
      <c r="E1060" t="s">
        <v>1349</v>
      </c>
      <c r="F1060" t="str">
        <f>VLOOKUP(E1060,Customer_Dim!A:F,4,TRUE)</f>
        <v>Female</v>
      </c>
      <c r="G1060">
        <f>VLOOKUP(E1060,Customer_Dim!A:F,3,TRUE)</f>
        <v>42</v>
      </c>
      <c r="H1060" t="s">
        <v>1618</v>
      </c>
      <c r="I1060" t="str">
        <f>VLOOKUP(H1060,Product_Dim!A:C,2,TRUE)</f>
        <v>Men's Winter Jacket</v>
      </c>
      <c r="J1060" t="str">
        <f>VLOOKUP(H1060,Product_Dim!A:C,3,TRUE)</f>
        <v>Clothing</v>
      </c>
      <c r="K1060" t="str">
        <f>VLOOKUP(H1060,Product_Dim!A:D,4,TRUE)</f>
        <v>Outerwear</v>
      </c>
      <c r="L1060" t="s">
        <v>1760</v>
      </c>
      <c r="M1060" t="str">
        <f>VLOOKUP(L1060,Store_Dim!A:E,2,TRUE)</f>
        <v>Mann-Austin</v>
      </c>
      <c r="N1060" t="str">
        <f>VLOOKUP(L1060,Store_Dim!A:E,3,TRUE)</f>
        <v>East</v>
      </c>
      <c r="O1060" t="str">
        <f>VLOOKUP(L1060,Store_Dim!A:E,4,TRUE)</f>
        <v>Vasquezborough</v>
      </c>
      <c r="P1060" t="str">
        <f>VLOOKUP(L1060,Store_Dim!A:E,5,TRUE)</f>
        <v>Online</v>
      </c>
      <c r="Q1060" t="s">
        <v>1804</v>
      </c>
      <c r="R1060">
        <v>1</v>
      </c>
      <c r="S1060" s="7">
        <v>0.10999999999999999</v>
      </c>
      <c r="T1060" s="11">
        <f t="shared" si="16"/>
        <v>681.72</v>
      </c>
      <c r="U1060" s="11">
        <v>606.73080000000004</v>
      </c>
    </row>
    <row r="1061" spans="1:21" hidden="1" x14ac:dyDescent="0.25">
      <c r="A1061" t="s">
        <v>2863</v>
      </c>
      <c r="B1061" s="9">
        <v>45222</v>
      </c>
      <c r="C1061">
        <v>10</v>
      </c>
      <c r="D1061">
        <v>2023</v>
      </c>
      <c r="E1061" t="s">
        <v>45</v>
      </c>
      <c r="F1061" t="str">
        <f>VLOOKUP(E1061,Customer_Dim!A:F,4,TRUE)</f>
        <v>Male</v>
      </c>
      <c r="G1061">
        <f>VLOOKUP(E1061,Customer_Dim!A:F,3,TRUE)</f>
        <v>64</v>
      </c>
      <c r="H1061" t="s">
        <v>1682</v>
      </c>
      <c r="I1061" t="str">
        <f>VLOOKUP(H1061,Product_Dim!A:C,2,TRUE)</f>
        <v>Essential Oil Diffuser</v>
      </c>
      <c r="J1061" t="str">
        <f>VLOOKUP(H1061,Product_Dim!A:C,3,TRUE)</f>
        <v>Home</v>
      </c>
      <c r="K1061" t="str">
        <f>VLOOKUP(H1061,Product_Dim!A:D,4,TRUE)</f>
        <v>Decor</v>
      </c>
      <c r="L1061" t="s">
        <v>1775</v>
      </c>
      <c r="M1061" t="str">
        <f>VLOOKUP(L1061,Store_Dim!A:E,2,TRUE)</f>
        <v>Martinez, Adkins and Johnson</v>
      </c>
      <c r="N1061" t="str">
        <f>VLOOKUP(L1061,Store_Dim!A:E,3,TRUE)</f>
        <v>North</v>
      </c>
      <c r="O1061" t="str">
        <f>VLOOKUP(L1061,Store_Dim!A:E,4,TRUE)</f>
        <v>Danielmouth</v>
      </c>
      <c r="P1061" t="str">
        <f>VLOOKUP(L1061,Store_Dim!A:E,5,TRUE)</f>
        <v>Flagship</v>
      </c>
      <c r="Q1061" t="s">
        <v>1802</v>
      </c>
      <c r="R1061">
        <v>2</v>
      </c>
      <c r="S1061" s="7">
        <v>0.30000000000000004</v>
      </c>
      <c r="T1061" s="11">
        <f t="shared" si="16"/>
        <v>838.22</v>
      </c>
      <c r="U1061" s="11">
        <v>1173.508</v>
      </c>
    </row>
    <row r="1062" spans="1:21" hidden="1" x14ac:dyDescent="0.25">
      <c r="A1062" t="s">
        <v>2864</v>
      </c>
      <c r="B1062" s="9">
        <v>45797</v>
      </c>
      <c r="C1062">
        <v>5</v>
      </c>
      <c r="D1062">
        <v>2025</v>
      </c>
      <c r="E1062" t="s">
        <v>628</v>
      </c>
      <c r="F1062" t="str">
        <f>VLOOKUP(E1062,Customer_Dim!A:F,4,TRUE)</f>
        <v>Male</v>
      </c>
      <c r="G1062">
        <f>VLOOKUP(E1062,Customer_Dim!A:F,3,TRUE)</f>
        <v>46</v>
      </c>
      <c r="H1062" t="s">
        <v>1700</v>
      </c>
      <c r="I1062" t="str">
        <f>VLOOKUP(H1062,Product_Dim!A:C,2,TRUE)</f>
        <v>LED Bedside Lamp</v>
      </c>
      <c r="J1062" t="str">
        <f>VLOOKUP(H1062,Product_Dim!A:C,3,TRUE)</f>
        <v>Home</v>
      </c>
      <c r="K1062" t="str">
        <f>VLOOKUP(H1062,Product_Dim!A:D,4,TRUE)</f>
        <v>Lighting</v>
      </c>
      <c r="L1062" t="s">
        <v>1772</v>
      </c>
      <c r="M1062" t="str">
        <f>VLOOKUP(L1062,Store_Dim!A:E,2,TRUE)</f>
        <v>Martinez, Adkins and Johnson</v>
      </c>
      <c r="N1062" t="str">
        <f>VLOOKUP(L1062,Store_Dim!A:E,3,TRUE)</f>
        <v>North</v>
      </c>
      <c r="O1062" t="str">
        <f>VLOOKUP(L1062,Store_Dim!A:E,4,TRUE)</f>
        <v>Danielmouth</v>
      </c>
      <c r="P1062" t="str">
        <f>VLOOKUP(L1062,Store_Dim!A:E,5,TRUE)</f>
        <v>Flagship</v>
      </c>
      <c r="Q1062" t="s">
        <v>1802</v>
      </c>
      <c r="R1062">
        <v>2</v>
      </c>
      <c r="S1062" s="7">
        <v>0.27</v>
      </c>
      <c r="T1062" s="11">
        <f t="shared" si="16"/>
        <v>816.22</v>
      </c>
      <c r="U1062" s="11">
        <v>1191.6812</v>
      </c>
    </row>
    <row r="1063" spans="1:21" x14ac:dyDescent="0.25">
      <c r="A1063" t="s">
        <v>2865</v>
      </c>
      <c r="B1063" s="9">
        <v>45554</v>
      </c>
      <c r="C1063">
        <v>9</v>
      </c>
      <c r="D1063">
        <v>2024</v>
      </c>
      <c r="E1063" t="s">
        <v>1171</v>
      </c>
      <c r="F1063" t="str">
        <f>VLOOKUP(E1063,Customer_Dim!A:F,4,TRUE)</f>
        <v>Male</v>
      </c>
      <c r="G1063">
        <f>VLOOKUP(E1063,Customer_Dim!A:F,3,TRUE)</f>
        <v>23</v>
      </c>
      <c r="H1063" t="s">
        <v>1648</v>
      </c>
      <c r="I1063" t="str">
        <f>VLOOKUP(H1063,Product_Dim!A:C,2,TRUE)</f>
        <v>Tennis Ball 3-Pack</v>
      </c>
      <c r="J1063" t="str">
        <f>VLOOKUP(H1063,Product_Dim!A:C,3,TRUE)</f>
        <v>Sports</v>
      </c>
      <c r="K1063" t="str">
        <f>VLOOKUP(H1063,Product_Dim!A:D,4,TRUE)</f>
        <v>Equipment</v>
      </c>
      <c r="L1063" t="s">
        <v>1757</v>
      </c>
      <c r="M1063" t="str">
        <f>VLOOKUP(L1063,Store_Dim!A:E,2,TRUE)</f>
        <v>Mann-Austin</v>
      </c>
      <c r="N1063" t="str">
        <f>VLOOKUP(L1063,Store_Dim!A:E,3,TRUE)</f>
        <v>East</v>
      </c>
      <c r="O1063" t="str">
        <f>VLOOKUP(L1063,Store_Dim!A:E,4,TRUE)</f>
        <v>Vasquezborough</v>
      </c>
      <c r="P1063" t="str">
        <f>VLOOKUP(L1063,Store_Dim!A:E,5,TRUE)</f>
        <v>Online</v>
      </c>
      <c r="Q1063" t="s">
        <v>1804</v>
      </c>
      <c r="R1063">
        <v>2</v>
      </c>
      <c r="S1063" s="7">
        <v>0.27</v>
      </c>
      <c r="T1063" s="11">
        <f t="shared" si="16"/>
        <v>654.12</v>
      </c>
      <c r="U1063" s="11">
        <v>955.01519999999994</v>
      </c>
    </row>
    <row r="1064" spans="1:21" x14ac:dyDescent="0.25">
      <c r="A1064" t="s">
        <v>2866</v>
      </c>
      <c r="B1064" s="9">
        <v>45385</v>
      </c>
      <c r="C1064">
        <v>4</v>
      </c>
      <c r="D1064">
        <v>2024</v>
      </c>
      <c r="E1064" t="s">
        <v>364</v>
      </c>
      <c r="F1064" t="str">
        <f>VLOOKUP(E1064,Customer_Dim!A:F,4,TRUE)</f>
        <v>Female</v>
      </c>
      <c r="G1064">
        <f>VLOOKUP(E1064,Customer_Dim!A:F,3,TRUE)</f>
        <v>50</v>
      </c>
      <c r="H1064" t="s">
        <v>1672</v>
      </c>
      <c r="I1064" t="str">
        <f>VLOOKUP(H1064,Product_Dim!A:C,2,TRUE)</f>
        <v>Shin Guards – Adult</v>
      </c>
      <c r="J1064" t="str">
        <f>VLOOKUP(H1064,Product_Dim!A:C,3,TRUE)</f>
        <v>Sports</v>
      </c>
      <c r="K1064" t="str">
        <f>VLOOKUP(H1064,Product_Dim!A:D,4,TRUE)</f>
        <v>Team Sports</v>
      </c>
      <c r="L1064" t="s">
        <v>1775</v>
      </c>
      <c r="M1064" t="str">
        <f>VLOOKUP(L1064,Store_Dim!A:E,2,TRUE)</f>
        <v>Martinez, Adkins and Johnson</v>
      </c>
      <c r="N1064" t="str">
        <f>VLOOKUP(L1064,Store_Dim!A:E,3,TRUE)</f>
        <v>North</v>
      </c>
      <c r="O1064" t="str">
        <f>VLOOKUP(L1064,Store_Dim!A:E,4,TRUE)</f>
        <v>Danielmouth</v>
      </c>
      <c r="P1064" t="str">
        <f>VLOOKUP(L1064,Store_Dim!A:E,5,TRUE)</f>
        <v>Flagship</v>
      </c>
      <c r="Q1064" t="s">
        <v>1804</v>
      </c>
      <c r="R1064">
        <v>4</v>
      </c>
      <c r="S1064" s="7">
        <v>0.19999999999999996</v>
      </c>
      <c r="T1064" s="11">
        <f t="shared" si="16"/>
        <v>528.22</v>
      </c>
      <c r="U1064" s="11">
        <v>1690.3040000000001</v>
      </c>
    </row>
    <row r="1065" spans="1:21" hidden="1" x14ac:dyDescent="0.25">
      <c r="A1065" t="s">
        <v>2867</v>
      </c>
      <c r="B1065" s="9">
        <v>45704</v>
      </c>
      <c r="C1065">
        <v>2</v>
      </c>
      <c r="D1065">
        <v>2025</v>
      </c>
      <c r="E1065" t="s">
        <v>707</v>
      </c>
      <c r="F1065" t="str">
        <f>VLOOKUP(E1065,Customer_Dim!A:F,4,TRUE)</f>
        <v>Male</v>
      </c>
      <c r="G1065">
        <f>VLOOKUP(E1065,Customer_Dim!A:F,3,TRUE)</f>
        <v>38</v>
      </c>
      <c r="H1065" t="s">
        <v>1594</v>
      </c>
      <c r="I1065" t="str">
        <f>VLOOKUP(H1065,Product_Dim!A:C,2,TRUE)</f>
        <v>Gaming Mechanical Keyboard</v>
      </c>
      <c r="J1065" t="str">
        <f>VLOOKUP(H1065,Product_Dim!A:C,3,TRUE)</f>
        <v>Electronics</v>
      </c>
      <c r="K1065" t="str">
        <f>VLOOKUP(H1065,Product_Dim!A:D,4,TRUE)</f>
        <v>Computer</v>
      </c>
      <c r="L1065" t="s">
        <v>1757</v>
      </c>
      <c r="M1065" t="str">
        <f>VLOOKUP(L1065,Store_Dim!A:E,2,TRUE)</f>
        <v>Mann-Austin</v>
      </c>
      <c r="N1065" t="str">
        <f>VLOOKUP(L1065,Store_Dim!A:E,3,TRUE)</f>
        <v>East</v>
      </c>
      <c r="O1065" t="str">
        <f>VLOOKUP(L1065,Store_Dim!A:E,4,TRUE)</f>
        <v>Vasquezborough</v>
      </c>
      <c r="P1065" t="str">
        <f>VLOOKUP(L1065,Store_Dim!A:E,5,TRUE)</f>
        <v>Online</v>
      </c>
      <c r="Q1065" t="s">
        <v>1807</v>
      </c>
      <c r="R1065">
        <v>4</v>
      </c>
      <c r="S1065" s="7">
        <v>6.9999999999999951E-2</v>
      </c>
      <c r="T1065" s="11">
        <f t="shared" si="16"/>
        <v>36.72</v>
      </c>
      <c r="U1065" s="11">
        <v>136.5984</v>
      </c>
    </row>
    <row r="1066" spans="1:21" x14ac:dyDescent="0.25">
      <c r="A1066" t="s">
        <v>2868</v>
      </c>
      <c r="B1066" s="9">
        <v>45545</v>
      </c>
      <c r="C1066">
        <v>9</v>
      </c>
      <c r="D1066">
        <v>2024</v>
      </c>
      <c r="E1066" t="s">
        <v>1141</v>
      </c>
      <c r="F1066" t="str">
        <f>VLOOKUP(E1066,Customer_Dim!A:F,4,TRUE)</f>
        <v>Male</v>
      </c>
      <c r="G1066">
        <f>VLOOKUP(E1066,Customer_Dim!A:F,3,TRUE)</f>
        <v>45</v>
      </c>
      <c r="H1066" t="s">
        <v>1682</v>
      </c>
      <c r="I1066" t="str">
        <f>VLOOKUP(H1066,Product_Dim!A:C,2,TRUE)</f>
        <v>Essential Oil Diffuser</v>
      </c>
      <c r="J1066" t="str">
        <f>VLOOKUP(H1066,Product_Dim!A:C,3,TRUE)</f>
        <v>Home</v>
      </c>
      <c r="K1066" t="str">
        <f>VLOOKUP(H1066,Product_Dim!A:D,4,TRUE)</f>
        <v>Decor</v>
      </c>
      <c r="L1066" t="s">
        <v>1791</v>
      </c>
      <c r="M1066" t="str">
        <f>VLOOKUP(L1066,Store_Dim!A:E,2,TRUE)</f>
        <v>Mann-Austin</v>
      </c>
      <c r="N1066" t="str">
        <f>VLOOKUP(L1066,Store_Dim!A:E,3,TRUE)</f>
        <v>East</v>
      </c>
      <c r="O1066" t="str">
        <f>VLOOKUP(L1066,Store_Dim!A:E,4,TRUE)</f>
        <v>Vasquezborough</v>
      </c>
      <c r="P1066" t="str">
        <f>VLOOKUP(L1066,Store_Dim!A:E,5,TRUE)</f>
        <v>Online</v>
      </c>
      <c r="Q1066" t="s">
        <v>1804</v>
      </c>
      <c r="R1066">
        <v>2</v>
      </c>
      <c r="S1066" s="7">
        <v>9.9999999999999978E-2</v>
      </c>
      <c r="T1066" s="11">
        <f t="shared" si="16"/>
        <v>705.97</v>
      </c>
      <c r="U1066" s="11">
        <v>1270.7460000000001</v>
      </c>
    </row>
    <row r="1067" spans="1:21" hidden="1" x14ac:dyDescent="0.25">
      <c r="A1067" t="s">
        <v>2869</v>
      </c>
      <c r="B1067" s="9">
        <v>45736</v>
      </c>
      <c r="C1067">
        <v>3</v>
      </c>
      <c r="D1067">
        <v>2025</v>
      </c>
      <c r="E1067" t="s">
        <v>97</v>
      </c>
      <c r="F1067" t="str">
        <f>VLOOKUP(E1067,Customer_Dim!A:F,4,TRUE)</f>
        <v>Female</v>
      </c>
      <c r="G1067">
        <f>VLOOKUP(E1067,Customer_Dim!A:F,3,TRUE)</f>
        <v>52</v>
      </c>
      <c r="H1067" t="s">
        <v>1606</v>
      </c>
      <c r="I1067" t="str">
        <f>VLOOKUP(H1067,Product_Dim!A:C,2,TRUE)</f>
        <v>Noise-Canceling Headphones</v>
      </c>
      <c r="J1067" t="str">
        <f>VLOOKUP(H1067,Product_Dim!A:C,3,TRUE)</f>
        <v>Electronics</v>
      </c>
      <c r="K1067" t="str">
        <f>VLOOKUP(H1067,Product_Dim!A:D,4,TRUE)</f>
        <v>Audio</v>
      </c>
      <c r="L1067" t="s">
        <v>1735</v>
      </c>
      <c r="M1067" t="str">
        <f>VLOOKUP(L1067,Store_Dim!A:E,2,TRUE)</f>
        <v>Martinez, Adkins and Johnson</v>
      </c>
      <c r="N1067" t="str">
        <f>VLOOKUP(L1067,Store_Dim!A:E,3,TRUE)</f>
        <v>North</v>
      </c>
      <c r="O1067" t="str">
        <f>VLOOKUP(L1067,Store_Dim!A:E,4,TRUE)</f>
        <v>Danielmouth</v>
      </c>
      <c r="P1067" t="str">
        <f>VLOOKUP(L1067,Store_Dim!A:E,5,TRUE)</f>
        <v>Flagship</v>
      </c>
      <c r="Q1067" t="s">
        <v>1804</v>
      </c>
      <c r="R1067">
        <v>2</v>
      </c>
      <c r="S1067" s="7">
        <v>1.0000000000000009E-2</v>
      </c>
      <c r="T1067" s="11">
        <f t="shared" si="16"/>
        <v>994.29</v>
      </c>
      <c r="U1067" s="11">
        <v>1968.6941999999999</v>
      </c>
    </row>
    <row r="1068" spans="1:21" x14ac:dyDescent="0.25">
      <c r="A1068" t="s">
        <v>2870</v>
      </c>
      <c r="B1068" s="9">
        <v>45608</v>
      </c>
      <c r="C1068">
        <v>11</v>
      </c>
      <c r="D1068">
        <v>2024</v>
      </c>
      <c r="E1068" t="s">
        <v>1289</v>
      </c>
      <c r="F1068" t="str">
        <f>VLOOKUP(E1068,Customer_Dim!A:F,4,TRUE)</f>
        <v>Female</v>
      </c>
      <c r="G1068">
        <f>VLOOKUP(E1068,Customer_Dim!A:F,3,TRUE)</f>
        <v>45</v>
      </c>
      <c r="H1068" t="s">
        <v>1710</v>
      </c>
      <c r="I1068" t="str">
        <f>VLOOKUP(H1068,Product_Dim!A:C,2,TRUE)</f>
        <v>Microwave Oven</v>
      </c>
      <c r="J1068" t="str">
        <f>VLOOKUP(H1068,Product_Dim!A:C,3,TRUE)</f>
        <v>Home</v>
      </c>
      <c r="K1068" t="str">
        <f>VLOOKUP(H1068,Product_Dim!A:D,4,TRUE)</f>
        <v>Appliances</v>
      </c>
      <c r="L1068" t="s">
        <v>1788</v>
      </c>
      <c r="M1068" t="str">
        <f>VLOOKUP(L1068,Store_Dim!A:E,2,TRUE)</f>
        <v>Guerrero-Schmitt</v>
      </c>
      <c r="N1068" t="str">
        <f>VLOOKUP(L1068,Store_Dim!A:E,3,TRUE)</f>
        <v>East</v>
      </c>
      <c r="O1068" t="str">
        <f>VLOOKUP(L1068,Store_Dim!A:E,4,TRUE)</f>
        <v>East Stevechester</v>
      </c>
      <c r="P1068" t="str">
        <f>VLOOKUP(L1068,Store_Dim!A:E,5,TRUE)</f>
        <v>Flagship</v>
      </c>
      <c r="Q1068" t="s">
        <v>1802</v>
      </c>
      <c r="R1068">
        <v>1</v>
      </c>
      <c r="S1068" s="7">
        <v>0.10999999999999999</v>
      </c>
      <c r="T1068" s="11">
        <f t="shared" si="16"/>
        <v>909.04000000000008</v>
      </c>
      <c r="U1068" s="11">
        <v>809.04560000000004</v>
      </c>
    </row>
    <row r="1069" spans="1:21" x14ac:dyDescent="0.25">
      <c r="A1069" t="s">
        <v>2871</v>
      </c>
      <c r="B1069" s="9">
        <v>45334</v>
      </c>
      <c r="C1069">
        <v>2</v>
      </c>
      <c r="D1069">
        <v>2024</v>
      </c>
      <c r="E1069" t="s">
        <v>1080</v>
      </c>
      <c r="F1069" t="str">
        <f>VLOOKUP(E1069,Customer_Dim!A:F,4,TRUE)</f>
        <v>Male</v>
      </c>
      <c r="G1069">
        <f>VLOOKUP(E1069,Customer_Dim!A:F,3,TRUE)</f>
        <v>31</v>
      </c>
      <c r="H1069" t="s">
        <v>1594</v>
      </c>
      <c r="I1069" t="str">
        <f>VLOOKUP(H1069,Product_Dim!A:C,2,TRUE)</f>
        <v>Gaming Mechanical Keyboard</v>
      </c>
      <c r="J1069" t="str">
        <f>VLOOKUP(H1069,Product_Dim!A:C,3,TRUE)</f>
        <v>Electronics</v>
      </c>
      <c r="K1069" t="str">
        <f>VLOOKUP(H1069,Product_Dim!A:D,4,TRUE)</f>
        <v>Computer</v>
      </c>
      <c r="L1069" t="s">
        <v>1770</v>
      </c>
      <c r="M1069" t="str">
        <f>VLOOKUP(L1069,Store_Dim!A:E,2,TRUE)</f>
        <v>Martinez, Adkins and Johnson</v>
      </c>
      <c r="N1069" t="str">
        <f>VLOOKUP(L1069,Store_Dim!A:E,3,TRUE)</f>
        <v>North</v>
      </c>
      <c r="O1069" t="str">
        <f>VLOOKUP(L1069,Store_Dim!A:E,4,TRUE)</f>
        <v>Danielmouth</v>
      </c>
      <c r="P1069" t="str">
        <f>VLOOKUP(L1069,Store_Dim!A:E,5,TRUE)</f>
        <v>Flagship</v>
      </c>
      <c r="Q1069" t="s">
        <v>1804</v>
      </c>
      <c r="R1069">
        <v>1</v>
      </c>
      <c r="S1069" s="7">
        <v>0.11999999999999988</v>
      </c>
      <c r="T1069" s="11">
        <f t="shared" si="16"/>
        <v>164.73</v>
      </c>
      <c r="U1069" s="11">
        <v>144.9624</v>
      </c>
    </row>
    <row r="1070" spans="1:21" hidden="1" x14ac:dyDescent="0.25">
      <c r="A1070" t="s">
        <v>2872</v>
      </c>
      <c r="B1070" s="9">
        <v>45690</v>
      </c>
      <c r="C1070">
        <v>2</v>
      </c>
      <c r="D1070">
        <v>2025</v>
      </c>
      <c r="E1070" t="s">
        <v>224</v>
      </c>
      <c r="F1070" t="str">
        <f>VLOOKUP(E1070,Customer_Dim!A:F,4,TRUE)</f>
        <v>Male</v>
      </c>
      <c r="G1070">
        <f>VLOOKUP(E1070,Customer_Dim!A:F,3,TRUE)</f>
        <v>50</v>
      </c>
      <c r="H1070" t="s">
        <v>1600</v>
      </c>
      <c r="I1070" t="str">
        <f>VLOOKUP(H1070,Product_Dim!A:C,2,TRUE)</f>
        <v>Men's Casual Sneakers</v>
      </c>
      <c r="J1070" t="str">
        <f>VLOOKUP(H1070,Product_Dim!A:C,3,TRUE)</f>
        <v>Clothing</v>
      </c>
      <c r="K1070" t="str">
        <f>VLOOKUP(H1070,Product_Dim!A:D,4,TRUE)</f>
        <v>Footwear</v>
      </c>
      <c r="L1070" t="s">
        <v>1757</v>
      </c>
      <c r="M1070" t="str">
        <f>VLOOKUP(L1070,Store_Dim!A:E,2,TRUE)</f>
        <v>Mann-Austin</v>
      </c>
      <c r="N1070" t="str">
        <f>VLOOKUP(L1070,Store_Dim!A:E,3,TRUE)</f>
        <v>East</v>
      </c>
      <c r="O1070" t="str">
        <f>VLOOKUP(L1070,Store_Dim!A:E,4,TRUE)</f>
        <v>Vasquezborough</v>
      </c>
      <c r="P1070" t="str">
        <f>VLOOKUP(L1070,Store_Dim!A:E,5,TRUE)</f>
        <v>Online</v>
      </c>
      <c r="Q1070" t="s">
        <v>1807</v>
      </c>
      <c r="R1070">
        <v>2</v>
      </c>
      <c r="S1070" s="7">
        <v>0.16000000000000003</v>
      </c>
      <c r="T1070" s="11">
        <f t="shared" si="16"/>
        <v>606.35</v>
      </c>
      <c r="U1070" s="11">
        <v>1018.668</v>
      </c>
    </row>
    <row r="1071" spans="1:21" x14ac:dyDescent="0.25">
      <c r="A1071" t="s">
        <v>2873</v>
      </c>
      <c r="B1071" s="9">
        <v>45481</v>
      </c>
      <c r="C1071">
        <v>7</v>
      </c>
      <c r="D1071">
        <v>2024</v>
      </c>
      <c r="E1071" t="s">
        <v>536</v>
      </c>
      <c r="F1071" t="str">
        <f>VLOOKUP(E1071,Customer_Dim!A:F,4,TRUE)</f>
        <v>Male</v>
      </c>
      <c r="G1071">
        <f>VLOOKUP(E1071,Customer_Dim!A:F,3,TRUE)</f>
        <v>21</v>
      </c>
      <c r="H1071" t="s">
        <v>1722</v>
      </c>
      <c r="I1071" t="str">
        <f>VLOOKUP(H1071,Product_Dim!A:C,2,TRUE)</f>
        <v>Portable Bluetooth Speaker</v>
      </c>
      <c r="J1071" t="str">
        <f>VLOOKUP(H1071,Product_Dim!A:C,3,TRUE)</f>
        <v>Electronics</v>
      </c>
      <c r="K1071" t="str">
        <f>VLOOKUP(H1071,Product_Dim!A:D,4,TRUE)</f>
        <v>Audio</v>
      </c>
      <c r="L1071" t="s">
        <v>1747</v>
      </c>
      <c r="M1071" t="str">
        <f>VLOOKUP(L1071,Store_Dim!A:E,2,TRUE)</f>
        <v>Mann-Austin</v>
      </c>
      <c r="N1071" t="str">
        <f>VLOOKUP(L1071,Store_Dim!A:E,3,TRUE)</f>
        <v>East</v>
      </c>
      <c r="O1071" t="str">
        <f>VLOOKUP(L1071,Store_Dim!A:E,4,TRUE)</f>
        <v>Vasquezborough</v>
      </c>
      <c r="P1071" t="str">
        <f>VLOOKUP(L1071,Store_Dim!A:E,5,TRUE)</f>
        <v>Online</v>
      </c>
      <c r="Q1071" t="s">
        <v>1802</v>
      </c>
      <c r="R1071">
        <v>3</v>
      </c>
      <c r="S1071" s="7">
        <v>8.9999999999999969E-2</v>
      </c>
      <c r="T1071" s="11">
        <f t="shared" si="16"/>
        <v>904.19</v>
      </c>
      <c r="U1071" s="11">
        <v>2468.4387000000002</v>
      </c>
    </row>
    <row r="1072" spans="1:21" x14ac:dyDescent="0.25">
      <c r="A1072" t="s">
        <v>2874</v>
      </c>
      <c r="B1072" s="9">
        <v>45576</v>
      </c>
      <c r="C1072">
        <v>10</v>
      </c>
      <c r="D1072">
        <v>2024</v>
      </c>
      <c r="E1072" t="s">
        <v>500</v>
      </c>
      <c r="F1072" t="str">
        <f>VLOOKUP(E1072,Customer_Dim!A:F,4,TRUE)</f>
        <v>Female</v>
      </c>
      <c r="G1072">
        <f>VLOOKUP(E1072,Customer_Dim!A:F,3,TRUE)</f>
        <v>25</v>
      </c>
      <c r="H1072" t="s">
        <v>1626</v>
      </c>
      <c r="I1072" t="str">
        <f>VLOOKUP(H1072,Product_Dim!A:C,2,TRUE)</f>
        <v>Boxing Hand Wraps</v>
      </c>
      <c r="J1072" t="str">
        <f>VLOOKUP(H1072,Product_Dim!A:C,3,TRUE)</f>
        <v>Sports</v>
      </c>
      <c r="K1072" t="str">
        <f>VLOOKUP(H1072,Product_Dim!A:D,4,TRUE)</f>
        <v>Fitness</v>
      </c>
      <c r="L1072" t="s">
        <v>1739</v>
      </c>
      <c r="M1072" t="str">
        <f>VLOOKUP(L1072,Store_Dim!A:E,2,TRUE)</f>
        <v>Mann-Austin</v>
      </c>
      <c r="N1072" t="str">
        <f>VLOOKUP(L1072,Store_Dim!A:E,3,TRUE)</f>
        <v>East</v>
      </c>
      <c r="O1072" t="str">
        <f>VLOOKUP(L1072,Store_Dim!A:E,4,TRUE)</f>
        <v>Vasquezborough</v>
      </c>
      <c r="P1072" t="str">
        <f>VLOOKUP(L1072,Store_Dim!A:E,5,TRUE)</f>
        <v>Online</v>
      </c>
      <c r="Q1072" t="s">
        <v>1807</v>
      </c>
      <c r="R1072">
        <v>4</v>
      </c>
      <c r="S1072" s="7">
        <v>0.17999999999999994</v>
      </c>
      <c r="T1072" s="11">
        <f t="shared" si="16"/>
        <v>694.6099999999999</v>
      </c>
      <c r="U1072" s="11">
        <v>2278.3208</v>
      </c>
    </row>
    <row r="1073" spans="1:21" hidden="1" x14ac:dyDescent="0.25">
      <c r="A1073" t="s">
        <v>2875</v>
      </c>
      <c r="B1073" s="9">
        <v>45215</v>
      </c>
      <c r="C1073">
        <v>10</v>
      </c>
      <c r="D1073">
        <v>2023</v>
      </c>
      <c r="E1073" t="s">
        <v>718</v>
      </c>
      <c r="F1073" t="str">
        <f>VLOOKUP(E1073,Customer_Dim!A:F,4,TRUE)</f>
        <v>Female</v>
      </c>
      <c r="G1073">
        <f>VLOOKUP(E1073,Customer_Dim!A:F,3,TRUE)</f>
        <v>46</v>
      </c>
      <c r="H1073" t="s">
        <v>1704</v>
      </c>
      <c r="I1073" t="str">
        <f>VLOOKUP(H1073,Product_Dim!A:C,2,TRUE)</f>
        <v>Face Foundation Kit</v>
      </c>
      <c r="J1073" t="str">
        <f>VLOOKUP(H1073,Product_Dim!A:C,3,TRUE)</f>
        <v>Beauty</v>
      </c>
      <c r="K1073" t="str">
        <f>VLOOKUP(H1073,Product_Dim!A:D,4,TRUE)</f>
        <v>Makeup</v>
      </c>
      <c r="L1073" t="s">
        <v>1739</v>
      </c>
      <c r="M1073" t="str">
        <f>VLOOKUP(L1073,Store_Dim!A:E,2,TRUE)</f>
        <v>Mann-Austin</v>
      </c>
      <c r="N1073" t="str">
        <f>VLOOKUP(L1073,Store_Dim!A:E,3,TRUE)</f>
        <v>East</v>
      </c>
      <c r="O1073" t="str">
        <f>VLOOKUP(L1073,Store_Dim!A:E,4,TRUE)</f>
        <v>Vasquezborough</v>
      </c>
      <c r="P1073" t="str">
        <f>VLOOKUP(L1073,Store_Dim!A:E,5,TRUE)</f>
        <v>Online</v>
      </c>
      <c r="Q1073" t="s">
        <v>1802</v>
      </c>
      <c r="R1073">
        <v>4</v>
      </c>
      <c r="S1073" s="7">
        <v>0.2400000000000001</v>
      </c>
      <c r="T1073" s="11">
        <f t="shared" si="16"/>
        <v>753.83</v>
      </c>
      <c r="U1073" s="11">
        <v>2291.6432</v>
      </c>
    </row>
    <row r="1074" spans="1:21" x14ac:dyDescent="0.25">
      <c r="A1074" t="s">
        <v>2876</v>
      </c>
      <c r="B1074" s="9">
        <v>45653</v>
      </c>
      <c r="C1074">
        <v>12</v>
      </c>
      <c r="D1074">
        <v>2024</v>
      </c>
      <c r="E1074" t="s">
        <v>637</v>
      </c>
      <c r="F1074" t="str">
        <f>VLOOKUP(E1074,Customer_Dim!A:F,4,TRUE)</f>
        <v>Female</v>
      </c>
      <c r="G1074">
        <f>VLOOKUP(E1074,Customer_Dim!A:F,3,TRUE)</f>
        <v>45</v>
      </c>
      <c r="H1074" t="s">
        <v>1568</v>
      </c>
      <c r="I1074" t="str">
        <f>VLOOKUP(H1074,Product_Dim!A:C,2,TRUE)</f>
        <v>Multi-Purpose Storage Box</v>
      </c>
      <c r="J1074" t="str">
        <f>VLOOKUP(H1074,Product_Dim!A:C,3,TRUE)</f>
        <v>Home</v>
      </c>
      <c r="K1074" t="str">
        <f>VLOOKUP(H1074,Product_Dim!A:D,4,TRUE)</f>
        <v>Storage</v>
      </c>
      <c r="L1074" t="s">
        <v>1760</v>
      </c>
      <c r="M1074" t="str">
        <f>VLOOKUP(L1074,Store_Dim!A:E,2,TRUE)</f>
        <v>Mann-Austin</v>
      </c>
      <c r="N1074" t="str">
        <f>VLOOKUP(L1074,Store_Dim!A:E,3,TRUE)</f>
        <v>East</v>
      </c>
      <c r="O1074" t="str">
        <f>VLOOKUP(L1074,Store_Dim!A:E,4,TRUE)</f>
        <v>Vasquezborough</v>
      </c>
      <c r="P1074" t="str">
        <f>VLOOKUP(L1074,Store_Dim!A:E,5,TRUE)</f>
        <v>Online</v>
      </c>
      <c r="Q1074" t="s">
        <v>1802</v>
      </c>
      <c r="R1074">
        <v>1</v>
      </c>
      <c r="S1074" s="7">
        <v>1.9999999999999907E-2</v>
      </c>
      <c r="T1074" s="11">
        <f t="shared" si="16"/>
        <v>66.22</v>
      </c>
      <c r="U1074" s="11">
        <v>64.895600000000002</v>
      </c>
    </row>
    <row r="1075" spans="1:21" hidden="1" x14ac:dyDescent="0.25">
      <c r="A1075" t="s">
        <v>2877</v>
      </c>
      <c r="B1075" s="9">
        <v>45241</v>
      </c>
      <c r="C1075">
        <v>11</v>
      </c>
      <c r="D1075">
        <v>2023</v>
      </c>
      <c r="E1075" t="s">
        <v>1045</v>
      </c>
      <c r="F1075" t="str">
        <f>VLOOKUP(E1075,Customer_Dim!A:F,4,TRUE)</f>
        <v>Female</v>
      </c>
      <c r="G1075">
        <f>VLOOKUP(E1075,Customer_Dim!A:F,3,TRUE)</f>
        <v>40</v>
      </c>
      <c r="H1075" t="s">
        <v>1654</v>
      </c>
      <c r="I1075" t="str">
        <f>VLOOKUP(H1075,Product_Dim!A:C,2,TRUE)</f>
        <v>Matte Lipstick Set</v>
      </c>
      <c r="J1075" t="str">
        <f>VLOOKUP(H1075,Product_Dim!A:C,3,TRUE)</f>
        <v>Beauty</v>
      </c>
      <c r="K1075" t="str">
        <f>VLOOKUP(H1075,Product_Dim!A:D,4,TRUE)</f>
        <v>Makeup</v>
      </c>
      <c r="L1075" t="s">
        <v>1777</v>
      </c>
      <c r="M1075" t="str">
        <f>VLOOKUP(L1075,Store_Dim!A:E,2,TRUE)</f>
        <v>Mcdonald Inc</v>
      </c>
      <c r="N1075" t="str">
        <f>VLOOKUP(L1075,Store_Dim!A:E,3,TRUE)</f>
        <v>South</v>
      </c>
      <c r="O1075" t="str">
        <f>VLOOKUP(L1075,Store_Dim!A:E,4,TRUE)</f>
        <v>Christopherland</v>
      </c>
      <c r="P1075" t="str">
        <f>VLOOKUP(L1075,Store_Dim!A:E,5,TRUE)</f>
        <v>Outlet</v>
      </c>
      <c r="Q1075" t="s">
        <v>1807</v>
      </c>
      <c r="R1075">
        <v>2</v>
      </c>
      <c r="S1075" s="7">
        <v>0.29000000000000004</v>
      </c>
      <c r="T1075" s="11">
        <f t="shared" si="16"/>
        <v>891.80000000000007</v>
      </c>
      <c r="U1075" s="11">
        <v>1266.356</v>
      </c>
    </row>
    <row r="1076" spans="1:21" x14ac:dyDescent="0.25">
      <c r="A1076" t="s">
        <v>2878</v>
      </c>
      <c r="B1076" s="9">
        <v>45428</v>
      </c>
      <c r="C1076">
        <v>5</v>
      </c>
      <c r="D1076">
        <v>2024</v>
      </c>
      <c r="E1076" t="s">
        <v>1120</v>
      </c>
      <c r="F1076" t="str">
        <f>VLOOKUP(E1076,Customer_Dim!A:F,4,TRUE)</f>
        <v>Male</v>
      </c>
      <c r="G1076">
        <f>VLOOKUP(E1076,Customer_Dim!A:F,3,TRUE)</f>
        <v>23</v>
      </c>
      <c r="H1076" t="s">
        <v>1676</v>
      </c>
      <c r="I1076" t="str">
        <f>VLOOKUP(H1076,Product_Dim!A:C,2,TRUE)</f>
        <v>Women's Ankle Boots</v>
      </c>
      <c r="J1076" t="str">
        <f>VLOOKUP(H1076,Product_Dim!A:C,3,TRUE)</f>
        <v>Clothing</v>
      </c>
      <c r="K1076" t="str">
        <f>VLOOKUP(H1076,Product_Dim!A:D,4,TRUE)</f>
        <v>Footwear</v>
      </c>
      <c r="L1076" t="s">
        <v>1764</v>
      </c>
      <c r="M1076" t="str">
        <f>VLOOKUP(L1076,Store_Dim!A:E,2,TRUE)</f>
        <v>Mann-Austin</v>
      </c>
      <c r="N1076" t="str">
        <f>VLOOKUP(L1076,Store_Dim!A:E,3,TRUE)</f>
        <v>East</v>
      </c>
      <c r="O1076" t="str">
        <f>VLOOKUP(L1076,Store_Dim!A:E,4,TRUE)</f>
        <v>Vasquezborough</v>
      </c>
      <c r="P1076" t="str">
        <f>VLOOKUP(L1076,Store_Dim!A:E,5,TRUE)</f>
        <v>Online</v>
      </c>
      <c r="Q1076" t="s">
        <v>1807</v>
      </c>
      <c r="R1076">
        <v>4</v>
      </c>
      <c r="S1076" s="7">
        <v>3.0000000000000027E-2</v>
      </c>
      <c r="T1076" s="11">
        <f t="shared" si="16"/>
        <v>255.48</v>
      </c>
      <c r="U1076" s="11">
        <v>991.26239999999996</v>
      </c>
    </row>
    <row r="1077" spans="1:21" x14ac:dyDescent="0.25">
      <c r="A1077" t="s">
        <v>2879</v>
      </c>
      <c r="B1077" s="9">
        <v>45593</v>
      </c>
      <c r="C1077">
        <v>10</v>
      </c>
      <c r="D1077">
        <v>2024</v>
      </c>
      <c r="E1077" t="s">
        <v>939</v>
      </c>
      <c r="F1077" t="str">
        <f>VLOOKUP(E1077,Customer_Dim!A:F,4,TRUE)</f>
        <v>Male</v>
      </c>
      <c r="G1077">
        <f>VLOOKUP(E1077,Customer_Dim!A:F,3,TRUE)</f>
        <v>50</v>
      </c>
      <c r="H1077" t="s">
        <v>1694</v>
      </c>
      <c r="I1077" t="str">
        <f>VLOOKUP(H1077,Product_Dim!A:C,2,TRUE)</f>
        <v>Wooden Bookshelf</v>
      </c>
      <c r="J1077" t="str">
        <f>VLOOKUP(H1077,Product_Dim!A:C,3,TRUE)</f>
        <v>Home</v>
      </c>
      <c r="K1077" t="str">
        <f>VLOOKUP(H1077,Product_Dim!A:D,4,TRUE)</f>
        <v>Furniture</v>
      </c>
      <c r="L1077" t="s">
        <v>1785</v>
      </c>
      <c r="M1077" t="str">
        <f>VLOOKUP(L1077,Store_Dim!A:E,2,TRUE)</f>
        <v>Holloway Ltd</v>
      </c>
      <c r="N1077" t="str">
        <f>VLOOKUP(L1077,Store_Dim!A:E,3,TRUE)</f>
        <v>North</v>
      </c>
      <c r="O1077" t="str">
        <f>VLOOKUP(L1077,Store_Dim!A:E,4,TRUE)</f>
        <v>Bensonhaven</v>
      </c>
      <c r="P1077" t="str">
        <f>VLOOKUP(L1077,Store_Dim!A:E,5,TRUE)</f>
        <v>Flagship</v>
      </c>
      <c r="Q1077" t="s">
        <v>1804</v>
      </c>
      <c r="R1077">
        <v>4</v>
      </c>
      <c r="S1077" s="7">
        <v>0.28000000000000003</v>
      </c>
      <c r="T1077" s="11">
        <f t="shared" si="16"/>
        <v>604.87</v>
      </c>
      <c r="U1077" s="11">
        <v>1742.0255999999999</v>
      </c>
    </row>
    <row r="1078" spans="1:21" x14ac:dyDescent="0.25">
      <c r="A1078" t="s">
        <v>2880</v>
      </c>
      <c r="B1078" s="9">
        <v>45370</v>
      </c>
      <c r="C1078">
        <v>3</v>
      </c>
      <c r="D1078">
        <v>2024</v>
      </c>
      <c r="E1078" t="s">
        <v>171</v>
      </c>
      <c r="F1078" t="str">
        <f>VLOOKUP(E1078,Customer_Dim!A:F,4,TRUE)</f>
        <v>Male</v>
      </c>
      <c r="G1078">
        <f>VLOOKUP(E1078,Customer_Dim!A:F,3,TRUE)</f>
        <v>54</v>
      </c>
      <c r="H1078" t="s">
        <v>1592</v>
      </c>
      <c r="I1078" t="str">
        <f>VLOOKUP(H1078,Product_Dim!A:C,2,TRUE)</f>
        <v>Modern Wall Clock</v>
      </c>
      <c r="J1078" t="str">
        <f>VLOOKUP(H1078,Product_Dim!A:C,3,TRUE)</f>
        <v>Home</v>
      </c>
      <c r="K1078" t="str">
        <f>VLOOKUP(H1078,Product_Dim!A:D,4,TRUE)</f>
        <v>Decor</v>
      </c>
      <c r="L1078" t="s">
        <v>1785</v>
      </c>
      <c r="M1078" t="str">
        <f>VLOOKUP(L1078,Store_Dim!A:E,2,TRUE)</f>
        <v>Holloway Ltd</v>
      </c>
      <c r="N1078" t="str">
        <f>VLOOKUP(L1078,Store_Dim!A:E,3,TRUE)</f>
        <v>North</v>
      </c>
      <c r="O1078" t="str">
        <f>VLOOKUP(L1078,Store_Dim!A:E,4,TRUE)</f>
        <v>Bensonhaven</v>
      </c>
      <c r="P1078" t="str">
        <f>VLOOKUP(L1078,Store_Dim!A:E,5,TRUE)</f>
        <v>Flagship</v>
      </c>
      <c r="Q1078" t="s">
        <v>1807</v>
      </c>
      <c r="R1078">
        <v>3</v>
      </c>
      <c r="S1078" s="7">
        <v>0.13</v>
      </c>
      <c r="T1078" s="11">
        <f t="shared" si="16"/>
        <v>623.82000000000005</v>
      </c>
      <c r="U1078" s="11">
        <v>1628.1702</v>
      </c>
    </row>
    <row r="1079" spans="1:21" hidden="1" x14ac:dyDescent="0.25">
      <c r="A1079" t="s">
        <v>2881</v>
      </c>
      <c r="B1079" s="9">
        <v>45882</v>
      </c>
      <c r="C1079">
        <v>8</v>
      </c>
      <c r="D1079">
        <v>2025</v>
      </c>
      <c r="E1079" t="s">
        <v>462</v>
      </c>
      <c r="F1079" t="str">
        <f>VLOOKUP(E1079,Customer_Dim!A:F,4,TRUE)</f>
        <v>Male</v>
      </c>
      <c r="G1079">
        <f>VLOOKUP(E1079,Customer_Dim!A:F,3,TRUE)</f>
        <v>43</v>
      </c>
      <c r="H1079" t="s">
        <v>1668</v>
      </c>
      <c r="I1079" t="str">
        <f>VLOOKUP(H1079,Product_Dim!A:C,2,TRUE)</f>
        <v>Hair Repair Oil Treatment</v>
      </c>
      <c r="J1079" t="str">
        <f>VLOOKUP(H1079,Product_Dim!A:C,3,TRUE)</f>
        <v>Beauty</v>
      </c>
      <c r="K1079" t="str">
        <f>VLOOKUP(H1079,Product_Dim!A:D,4,TRUE)</f>
        <v>Haircare</v>
      </c>
      <c r="L1079" t="s">
        <v>1782</v>
      </c>
      <c r="M1079" t="str">
        <f>VLOOKUP(L1079,Store_Dim!A:E,2,TRUE)</f>
        <v>Frederick-Wright</v>
      </c>
      <c r="N1079" t="str">
        <f>VLOOKUP(L1079,Store_Dim!A:E,3,TRUE)</f>
        <v>West</v>
      </c>
      <c r="O1079" t="str">
        <f>VLOOKUP(L1079,Store_Dim!A:E,4,TRUE)</f>
        <v>New Jimmymouth</v>
      </c>
      <c r="P1079" t="str">
        <f>VLOOKUP(L1079,Store_Dim!A:E,5,TRUE)</f>
        <v>Flagship</v>
      </c>
      <c r="Q1079" t="s">
        <v>1807</v>
      </c>
      <c r="R1079">
        <v>3</v>
      </c>
      <c r="S1079" s="7">
        <v>0.12</v>
      </c>
      <c r="T1079" s="11">
        <f t="shared" si="16"/>
        <v>575.2399999999999</v>
      </c>
      <c r="U1079" s="11">
        <v>1518.6335999999999</v>
      </c>
    </row>
    <row r="1080" spans="1:21" hidden="1" x14ac:dyDescent="0.25">
      <c r="A1080" t="s">
        <v>2882</v>
      </c>
      <c r="B1080" s="9">
        <v>45878</v>
      </c>
      <c r="C1080">
        <v>8</v>
      </c>
      <c r="D1080">
        <v>2025</v>
      </c>
      <c r="E1080" t="s">
        <v>1269</v>
      </c>
      <c r="F1080" t="str">
        <f>VLOOKUP(E1080,Customer_Dim!A:F,4,TRUE)</f>
        <v>Female</v>
      </c>
      <c r="G1080">
        <f>VLOOKUP(E1080,Customer_Dim!A:F,3,TRUE)</f>
        <v>35</v>
      </c>
      <c r="H1080" t="s">
        <v>1531</v>
      </c>
      <c r="I1080" t="str">
        <f>VLOOKUP(H1080,Product_Dim!A:C,2,TRUE)</f>
        <v>Portable Power Bank</v>
      </c>
      <c r="J1080" t="str">
        <f>VLOOKUP(H1080,Product_Dim!A:C,3,TRUE)</f>
        <v>Electronics</v>
      </c>
      <c r="K1080" t="str">
        <f>VLOOKUP(H1080,Product_Dim!A:D,4,TRUE)</f>
        <v>Mobile</v>
      </c>
      <c r="L1080" t="s">
        <v>1770</v>
      </c>
      <c r="M1080" t="str">
        <f>VLOOKUP(L1080,Store_Dim!A:E,2,TRUE)</f>
        <v>Martinez, Adkins and Johnson</v>
      </c>
      <c r="N1080" t="str">
        <f>VLOOKUP(L1080,Store_Dim!A:E,3,TRUE)</f>
        <v>North</v>
      </c>
      <c r="O1080" t="str">
        <f>VLOOKUP(L1080,Store_Dim!A:E,4,TRUE)</f>
        <v>Danielmouth</v>
      </c>
      <c r="P1080" t="str">
        <f>VLOOKUP(L1080,Store_Dim!A:E,5,TRUE)</f>
        <v>Flagship</v>
      </c>
      <c r="Q1080" t="s">
        <v>1802</v>
      </c>
      <c r="R1080">
        <v>1</v>
      </c>
      <c r="S1080" s="7">
        <v>0.16000000000000003</v>
      </c>
      <c r="T1080" s="11">
        <f t="shared" si="16"/>
        <v>769.4</v>
      </c>
      <c r="U1080" s="11">
        <v>646.29599999999994</v>
      </c>
    </row>
    <row r="1081" spans="1:21" x14ac:dyDescent="0.25">
      <c r="A1081" t="s">
        <v>2883</v>
      </c>
      <c r="B1081" s="9">
        <v>45420</v>
      </c>
      <c r="C1081">
        <v>5</v>
      </c>
      <c r="D1081">
        <v>2024</v>
      </c>
      <c r="E1081" t="s">
        <v>1021</v>
      </c>
      <c r="F1081" t="str">
        <f>VLOOKUP(E1081,Customer_Dim!A:F,4,TRUE)</f>
        <v>Female</v>
      </c>
      <c r="G1081">
        <f>VLOOKUP(E1081,Customer_Dim!A:F,3,TRUE)</f>
        <v>62</v>
      </c>
      <c r="H1081" t="s">
        <v>1531</v>
      </c>
      <c r="I1081" t="str">
        <f>VLOOKUP(H1081,Product_Dim!A:C,2,TRUE)</f>
        <v>Portable Power Bank</v>
      </c>
      <c r="J1081" t="str">
        <f>VLOOKUP(H1081,Product_Dim!A:C,3,TRUE)</f>
        <v>Electronics</v>
      </c>
      <c r="K1081" t="str">
        <f>VLOOKUP(H1081,Product_Dim!A:D,4,TRUE)</f>
        <v>Mobile</v>
      </c>
      <c r="L1081" t="s">
        <v>1785</v>
      </c>
      <c r="M1081" t="str">
        <f>VLOOKUP(L1081,Store_Dim!A:E,2,TRUE)</f>
        <v>Holloway Ltd</v>
      </c>
      <c r="N1081" t="str">
        <f>VLOOKUP(L1081,Store_Dim!A:E,3,TRUE)</f>
        <v>North</v>
      </c>
      <c r="O1081" t="str">
        <f>VLOOKUP(L1081,Store_Dim!A:E,4,TRUE)</f>
        <v>Bensonhaven</v>
      </c>
      <c r="P1081" t="str">
        <f>VLOOKUP(L1081,Store_Dim!A:E,5,TRUE)</f>
        <v>Flagship</v>
      </c>
      <c r="Q1081" t="s">
        <v>1807</v>
      </c>
      <c r="R1081">
        <v>1</v>
      </c>
      <c r="S1081" s="7">
        <v>0.13</v>
      </c>
      <c r="T1081" s="11">
        <f t="shared" si="16"/>
        <v>227.28</v>
      </c>
      <c r="U1081" s="11">
        <v>197.7336</v>
      </c>
    </row>
    <row r="1082" spans="1:21" x14ac:dyDescent="0.25">
      <c r="A1082" t="s">
        <v>2884</v>
      </c>
      <c r="B1082" s="9">
        <v>45361</v>
      </c>
      <c r="C1082">
        <v>3</v>
      </c>
      <c r="D1082">
        <v>2024</v>
      </c>
      <c r="E1082" t="s">
        <v>189</v>
      </c>
      <c r="F1082" t="str">
        <f>VLOOKUP(E1082,Customer_Dim!A:F,4,TRUE)</f>
        <v>Female</v>
      </c>
      <c r="G1082">
        <f>VLOOKUP(E1082,Customer_Dim!A:F,3,TRUE)</f>
        <v>23</v>
      </c>
      <c r="H1082" t="s">
        <v>1527</v>
      </c>
      <c r="I1082" t="str">
        <f>VLOOKUP(H1082,Product_Dim!A:C,2,TRUE)</f>
        <v>Knee Support Brace</v>
      </c>
      <c r="J1082" t="str">
        <f>VLOOKUP(H1082,Product_Dim!A:C,3,TRUE)</f>
        <v>Sports</v>
      </c>
      <c r="K1082" t="str">
        <f>VLOOKUP(H1082,Product_Dim!A:D,4,TRUE)</f>
        <v>Equipment</v>
      </c>
      <c r="L1082" t="s">
        <v>1785</v>
      </c>
      <c r="M1082" t="str">
        <f>VLOOKUP(L1082,Store_Dim!A:E,2,TRUE)</f>
        <v>Holloway Ltd</v>
      </c>
      <c r="N1082" t="str">
        <f>VLOOKUP(L1082,Store_Dim!A:E,3,TRUE)</f>
        <v>North</v>
      </c>
      <c r="O1082" t="str">
        <f>VLOOKUP(L1082,Store_Dim!A:E,4,TRUE)</f>
        <v>Bensonhaven</v>
      </c>
      <c r="P1082" t="str">
        <f>VLOOKUP(L1082,Store_Dim!A:E,5,TRUE)</f>
        <v>Flagship</v>
      </c>
      <c r="Q1082" t="s">
        <v>1802</v>
      </c>
      <c r="R1082">
        <v>4</v>
      </c>
      <c r="S1082" s="7">
        <v>0.15000000000000002</v>
      </c>
      <c r="T1082" s="11">
        <f t="shared" si="16"/>
        <v>127.58</v>
      </c>
      <c r="U1082" s="11">
        <v>433.77199999999999</v>
      </c>
    </row>
    <row r="1083" spans="1:21" hidden="1" x14ac:dyDescent="0.25">
      <c r="A1083" t="s">
        <v>2885</v>
      </c>
      <c r="B1083" s="9">
        <v>45702</v>
      </c>
      <c r="C1083">
        <v>2</v>
      </c>
      <c r="D1083">
        <v>2025</v>
      </c>
      <c r="E1083" t="s">
        <v>1281</v>
      </c>
      <c r="F1083" t="str">
        <f>VLOOKUP(E1083,Customer_Dim!A:F,4,TRUE)</f>
        <v>Female</v>
      </c>
      <c r="G1083">
        <f>VLOOKUP(E1083,Customer_Dim!A:F,3,TRUE)</f>
        <v>60</v>
      </c>
      <c r="H1083" t="s">
        <v>1614</v>
      </c>
      <c r="I1083" t="str">
        <f>VLOOKUP(H1083,Product_Dim!A:C,2,TRUE)</f>
        <v>Adjustable Jump Rope</v>
      </c>
      <c r="J1083" t="str">
        <f>VLOOKUP(H1083,Product_Dim!A:C,3,TRUE)</f>
        <v>Sports</v>
      </c>
      <c r="K1083" t="str">
        <f>VLOOKUP(H1083,Product_Dim!A:D,4,TRUE)</f>
        <v>Fitness</v>
      </c>
      <c r="L1083" t="s">
        <v>1744</v>
      </c>
      <c r="M1083" t="str">
        <f>VLOOKUP(L1083,Store_Dim!A:E,2,TRUE)</f>
        <v>Mann-Austin</v>
      </c>
      <c r="N1083" t="str">
        <f>VLOOKUP(L1083,Store_Dim!A:E,3,TRUE)</f>
        <v>East</v>
      </c>
      <c r="O1083" t="str">
        <f>VLOOKUP(L1083,Store_Dim!A:E,4,TRUE)</f>
        <v>Vasquezborough</v>
      </c>
      <c r="P1083" t="str">
        <f>VLOOKUP(L1083,Store_Dim!A:E,5,TRUE)</f>
        <v>Online</v>
      </c>
      <c r="Q1083" t="s">
        <v>1802</v>
      </c>
      <c r="R1083">
        <v>1</v>
      </c>
      <c r="S1083" s="7">
        <v>8.9999999999999858E-2</v>
      </c>
      <c r="T1083" s="11">
        <f t="shared" si="16"/>
        <v>793.20999999999992</v>
      </c>
      <c r="U1083" s="11">
        <v>721.8211</v>
      </c>
    </row>
    <row r="1084" spans="1:21" hidden="1" x14ac:dyDescent="0.25">
      <c r="A1084" t="s">
        <v>2886</v>
      </c>
      <c r="B1084" s="9">
        <v>45871</v>
      </c>
      <c r="C1084">
        <v>8</v>
      </c>
      <c r="D1084">
        <v>2025</v>
      </c>
      <c r="E1084" t="s">
        <v>939</v>
      </c>
      <c r="F1084" t="str">
        <f>VLOOKUP(E1084,Customer_Dim!A:F,4,TRUE)</f>
        <v>Male</v>
      </c>
      <c r="G1084">
        <f>VLOOKUP(E1084,Customer_Dim!A:F,3,TRUE)</f>
        <v>50</v>
      </c>
      <c r="H1084" t="s">
        <v>1692</v>
      </c>
      <c r="I1084" t="str">
        <f>VLOOKUP(H1084,Product_Dim!A:C,2,TRUE)</f>
        <v>Hydrating Face Cleanser</v>
      </c>
      <c r="J1084" t="str">
        <f>VLOOKUP(H1084,Product_Dim!A:C,3,TRUE)</f>
        <v>Beauty</v>
      </c>
      <c r="K1084" t="str">
        <f>VLOOKUP(H1084,Product_Dim!A:D,4,TRUE)</f>
        <v>Skincare</v>
      </c>
      <c r="L1084" t="s">
        <v>1772</v>
      </c>
      <c r="M1084" t="str">
        <f>VLOOKUP(L1084,Store_Dim!A:E,2,TRUE)</f>
        <v>Martinez, Adkins and Johnson</v>
      </c>
      <c r="N1084" t="str">
        <f>VLOOKUP(L1084,Store_Dim!A:E,3,TRUE)</f>
        <v>North</v>
      </c>
      <c r="O1084" t="str">
        <f>VLOOKUP(L1084,Store_Dim!A:E,4,TRUE)</f>
        <v>Danielmouth</v>
      </c>
      <c r="P1084" t="str">
        <f>VLOOKUP(L1084,Store_Dim!A:E,5,TRUE)</f>
        <v>Flagship</v>
      </c>
      <c r="Q1084" t="s">
        <v>1804</v>
      </c>
      <c r="R1084">
        <v>3</v>
      </c>
      <c r="S1084" s="7">
        <v>2.9999999999999916E-2</v>
      </c>
      <c r="T1084" s="11">
        <f t="shared" si="16"/>
        <v>435.60999999999996</v>
      </c>
      <c r="U1084" s="11">
        <v>1267.6251</v>
      </c>
    </row>
    <row r="1085" spans="1:21" x14ac:dyDescent="0.25">
      <c r="A1085" t="s">
        <v>2887</v>
      </c>
      <c r="B1085" s="9">
        <v>45531</v>
      </c>
      <c r="C1085">
        <v>8</v>
      </c>
      <c r="D1085">
        <v>2024</v>
      </c>
      <c r="E1085" t="s">
        <v>1186</v>
      </c>
      <c r="F1085" t="str">
        <f>VLOOKUP(E1085,Customer_Dim!A:F,4,TRUE)</f>
        <v>Male</v>
      </c>
      <c r="G1085">
        <f>VLOOKUP(E1085,Customer_Dim!A:F,3,TRUE)</f>
        <v>60</v>
      </c>
      <c r="H1085" t="s">
        <v>1584</v>
      </c>
      <c r="I1085" t="str">
        <f>VLOOKUP(H1085,Product_Dim!A:C,2,TRUE)</f>
        <v>Fabric Sofa Throw Blanket</v>
      </c>
      <c r="J1085" t="str">
        <f>VLOOKUP(H1085,Product_Dim!A:C,3,TRUE)</f>
        <v>Home</v>
      </c>
      <c r="K1085" t="str">
        <f>VLOOKUP(H1085,Product_Dim!A:D,4,TRUE)</f>
        <v>Decor</v>
      </c>
      <c r="L1085" t="s">
        <v>1782</v>
      </c>
      <c r="M1085" t="str">
        <f>VLOOKUP(L1085,Store_Dim!A:E,2,TRUE)</f>
        <v>Frederick-Wright</v>
      </c>
      <c r="N1085" t="str">
        <f>VLOOKUP(L1085,Store_Dim!A:E,3,TRUE)</f>
        <v>West</v>
      </c>
      <c r="O1085" t="str">
        <f>VLOOKUP(L1085,Store_Dim!A:E,4,TRUE)</f>
        <v>New Jimmymouth</v>
      </c>
      <c r="P1085" t="str">
        <f>VLOOKUP(L1085,Store_Dim!A:E,5,TRUE)</f>
        <v>Flagship</v>
      </c>
      <c r="Q1085" t="s">
        <v>1804</v>
      </c>
      <c r="R1085">
        <v>1</v>
      </c>
      <c r="S1085" s="7">
        <v>0.29000000000000004</v>
      </c>
      <c r="T1085" s="11">
        <f t="shared" si="16"/>
        <v>850.05999999999983</v>
      </c>
      <c r="U1085" s="11">
        <v>603.54259999999988</v>
      </c>
    </row>
    <row r="1086" spans="1:21" x14ac:dyDescent="0.25">
      <c r="A1086" t="s">
        <v>2888</v>
      </c>
      <c r="B1086" s="9">
        <v>45330</v>
      </c>
      <c r="C1086">
        <v>2</v>
      </c>
      <c r="D1086">
        <v>2024</v>
      </c>
      <c r="E1086" t="s">
        <v>1075</v>
      </c>
      <c r="F1086" t="str">
        <f>VLOOKUP(E1086,Customer_Dim!A:F,4,TRUE)</f>
        <v>Female</v>
      </c>
      <c r="G1086">
        <f>VLOOKUP(E1086,Customer_Dim!A:F,3,TRUE)</f>
        <v>39</v>
      </c>
      <c r="H1086" t="s">
        <v>1558</v>
      </c>
      <c r="I1086" t="str">
        <f>VLOOKUP(H1086,Product_Dim!A:C,2,TRUE)</f>
        <v>Beard Grooming Kit</v>
      </c>
      <c r="J1086" t="str">
        <f>VLOOKUP(H1086,Product_Dim!A:C,3,TRUE)</f>
        <v>Beauty</v>
      </c>
      <c r="K1086" t="str">
        <f>VLOOKUP(H1086,Product_Dim!A:D,4,TRUE)</f>
        <v>Grooming</v>
      </c>
      <c r="L1086" t="s">
        <v>1782</v>
      </c>
      <c r="M1086" t="str">
        <f>VLOOKUP(L1086,Store_Dim!A:E,2,TRUE)</f>
        <v>Frederick-Wright</v>
      </c>
      <c r="N1086" t="str">
        <f>VLOOKUP(L1086,Store_Dim!A:E,3,TRUE)</f>
        <v>West</v>
      </c>
      <c r="O1086" t="str">
        <f>VLOOKUP(L1086,Store_Dim!A:E,4,TRUE)</f>
        <v>New Jimmymouth</v>
      </c>
      <c r="P1086" t="str">
        <f>VLOOKUP(L1086,Store_Dim!A:E,5,TRUE)</f>
        <v>Flagship</v>
      </c>
      <c r="Q1086" t="s">
        <v>1804</v>
      </c>
      <c r="R1086">
        <v>2</v>
      </c>
      <c r="S1086" s="7">
        <v>0.17000000000000004</v>
      </c>
      <c r="T1086" s="11">
        <f t="shared" si="16"/>
        <v>753.92000000000007</v>
      </c>
      <c r="U1086" s="11">
        <v>1251.5072</v>
      </c>
    </row>
    <row r="1087" spans="1:21" x14ac:dyDescent="0.25">
      <c r="A1087" t="s">
        <v>2889</v>
      </c>
      <c r="B1087" s="9">
        <v>45311</v>
      </c>
      <c r="C1087">
        <v>1</v>
      </c>
      <c r="D1087">
        <v>2024</v>
      </c>
      <c r="E1087" t="s">
        <v>1481</v>
      </c>
      <c r="F1087" t="str">
        <f>VLOOKUP(E1087,Customer_Dim!A:F,4,TRUE)</f>
        <v>Female</v>
      </c>
      <c r="G1087">
        <f>VLOOKUP(E1087,Customer_Dim!A:F,3,TRUE)</f>
        <v>23</v>
      </c>
      <c r="H1087" t="s">
        <v>1531</v>
      </c>
      <c r="I1087" t="str">
        <f>VLOOKUP(H1087,Product_Dim!A:C,2,TRUE)</f>
        <v>Portable Power Bank</v>
      </c>
      <c r="J1087" t="str">
        <f>VLOOKUP(H1087,Product_Dim!A:C,3,TRUE)</f>
        <v>Electronics</v>
      </c>
      <c r="K1087" t="str">
        <f>VLOOKUP(H1087,Product_Dim!A:D,4,TRUE)</f>
        <v>Mobile</v>
      </c>
      <c r="L1087" t="s">
        <v>1775</v>
      </c>
      <c r="M1087" t="str">
        <f>VLOOKUP(L1087,Store_Dim!A:E,2,TRUE)</f>
        <v>Martinez, Adkins and Johnson</v>
      </c>
      <c r="N1087" t="str">
        <f>VLOOKUP(L1087,Store_Dim!A:E,3,TRUE)</f>
        <v>North</v>
      </c>
      <c r="O1087" t="str">
        <f>VLOOKUP(L1087,Store_Dim!A:E,4,TRUE)</f>
        <v>Danielmouth</v>
      </c>
      <c r="P1087" t="str">
        <f>VLOOKUP(L1087,Store_Dim!A:E,5,TRUE)</f>
        <v>Flagship</v>
      </c>
      <c r="Q1087" t="s">
        <v>1804</v>
      </c>
      <c r="R1087">
        <v>3</v>
      </c>
      <c r="S1087" s="7">
        <v>0.27</v>
      </c>
      <c r="T1087" s="11">
        <f t="shared" si="16"/>
        <v>408.99</v>
      </c>
      <c r="U1087" s="11">
        <v>895.68809999999996</v>
      </c>
    </row>
    <row r="1088" spans="1:21" x14ac:dyDescent="0.25">
      <c r="A1088" t="s">
        <v>2890</v>
      </c>
      <c r="B1088" s="9">
        <v>45567</v>
      </c>
      <c r="C1088">
        <v>10</v>
      </c>
      <c r="D1088">
        <v>2024</v>
      </c>
      <c r="E1088" t="s">
        <v>894</v>
      </c>
      <c r="F1088" t="str">
        <f>VLOOKUP(E1088,Customer_Dim!A:F,4,TRUE)</f>
        <v>Female</v>
      </c>
      <c r="G1088">
        <f>VLOOKUP(E1088,Customer_Dim!A:F,3,TRUE)</f>
        <v>46</v>
      </c>
      <c r="H1088" t="s">
        <v>1640</v>
      </c>
      <c r="I1088" t="str">
        <f>VLOOKUP(H1088,Product_Dim!A:C,2,TRUE)</f>
        <v>Foam Roller</v>
      </c>
      <c r="J1088" t="str">
        <f>VLOOKUP(H1088,Product_Dim!A:C,3,TRUE)</f>
        <v>Sports</v>
      </c>
      <c r="K1088" t="str">
        <f>VLOOKUP(H1088,Product_Dim!A:D,4,TRUE)</f>
        <v>Fitness</v>
      </c>
      <c r="L1088" t="s">
        <v>1751</v>
      </c>
      <c r="M1088" t="str">
        <f>VLOOKUP(L1088,Store_Dim!A:E,2,TRUE)</f>
        <v>Mann-Austin</v>
      </c>
      <c r="N1088" t="str">
        <f>VLOOKUP(L1088,Store_Dim!A:E,3,TRUE)</f>
        <v>East</v>
      </c>
      <c r="O1088" t="str">
        <f>VLOOKUP(L1088,Store_Dim!A:E,4,TRUE)</f>
        <v>Vasquezborough</v>
      </c>
      <c r="P1088" t="str">
        <f>VLOOKUP(L1088,Store_Dim!A:E,5,TRUE)</f>
        <v>Online</v>
      </c>
      <c r="Q1088" t="s">
        <v>1804</v>
      </c>
      <c r="R1088">
        <v>3</v>
      </c>
      <c r="S1088" s="7">
        <v>0.22000000000000008</v>
      </c>
      <c r="T1088" s="11">
        <f t="shared" si="16"/>
        <v>404.50000000000011</v>
      </c>
      <c r="U1088" s="11">
        <v>946.5300000000002</v>
      </c>
    </row>
    <row r="1089" spans="1:21" hidden="1" x14ac:dyDescent="0.25">
      <c r="A1089" t="s">
        <v>2891</v>
      </c>
      <c r="B1089" s="9">
        <v>45239</v>
      </c>
      <c r="C1089">
        <v>11</v>
      </c>
      <c r="D1089">
        <v>2023</v>
      </c>
      <c r="E1089" t="s">
        <v>1171</v>
      </c>
      <c r="F1089" t="str">
        <f>VLOOKUP(E1089,Customer_Dim!A:F,4,TRUE)</f>
        <v>Male</v>
      </c>
      <c r="G1089">
        <f>VLOOKUP(E1089,Customer_Dim!A:F,3,TRUE)</f>
        <v>23</v>
      </c>
      <c r="H1089" t="s">
        <v>1604</v>
      </c>
      <c r="I1089" t="str">
        <f>VLOOKUP(H1089,Product_Dim!A:C,2,TRUE)</f>
        <v>Portable Power Bank</v>
      </c>
      <c r="J1089" t="str">
        <f>VLOOKUP(H1089,Product_Dim!A:C,3,TRUE)</f>
        <v>Electronics</v>
      </c>
      <c r="K1089" t="str">
        <f>VLOOKUP(H1089,Product_Dim!A:D,4,TRUE)</f>
        <v>Mobile</v>
      </c>
      <c r="L1089" t="s">
        <v>1744</v>
      </c>
      <c r="M1089" t="str">
        <f>VLOOKUP(L1089,Store_Dim!A:E,2,TRUE)</f>
        <v>Mann-Austin</v>
      </c>
      <c r="N1089" t="str">
        <f>VLOOKUP(L1089,Store_Dim!A:E,3,TRUE)</f>
        <v>East</v>
      </c>
      <c r="O1089" t="str">
        <f>VLOOKUP(L1089,Store_Dim!A:E,4,TRUE)</f>
        <v>Vasquezborough</v>
      </c>
      <c r="P1089" t="str">
        <f>VLOOKUP(L1089,Store_Dim!A:E,5,TRUE)</f>
        <v>Online</v>
      </c>
      <c r="Q1089" t="s">
        <v>1807</v>
      </c>
      <c r="R1089">
        <v>3</v>
      </c>
      <c r="S1089" s="7">
        <v>0.17000000000000015</v>
      </c>
      <c r="T1089" s="11">
        <f t="shared" si="16"/>
        <v>717.81000000000029</v>
      </c>
      <c r="U1089" s="11">
        <v>1787.3469000000002</v>
      </c>
    </row>
    <row r="1090" spans="1:21" hidden="1" x14ac:dyDescent="0.25">
      <c r="A1090" t="s">
        <v>2892</v>
      </c>
      <c r="B1090" s="9">
        <v>45284</v>
      </c>
      <c r="C1090">
        <v>12</v>
      </c>
      <c r="D1090">
        <v>2023</v>
      </c>
      <c r="E1090" t="s">
        <v>794</v>
      </c>
      <c r="F1090" t="str">
        <f>VLOOKUP(E1090,Customer_Dim!A:F,4,TRUE)</f>
        <v>Male</v>
      </c>
      <c r="G1090">
        <f>VLOOKUP(E1090,Customer_Dim!A:F,3,TRUE)</f>
        <v>64</v>
      </c>
      <c r="H1090" t="s">
        <v>1694</v>
      </c>
      <c r="I1090" t="str">
        <f>VLOOKUP(H1090,Product_Dim!A:C,2,TRUE)</f>
        <v>Wooden Bookshelf</v>
      </c>
      <c r="J1090" t="str">
        <f>VLOOKUP(H1090,Product_Dim!A:C,3,TRUE)</f>
        <v>Home</v>
      </c>
      <c r="K1090" t="str">
        <f>VLOOKUP(H1090,Product_Dim!A:D,4,TRUE)</f>
        <v>Furniture</v>
      </c>
      <c r="L1090" t="s">
        <v>1735</v>
      </c>
      <c r="M1090" t="str">
        <f>VLOOKUP(L1090,Store_Dim!A:E,2,TRUE)</f>
        <v>Martinez, Adkins and Johnson</v>
      </c>
      <c r="N1090" t="str">
        <f>VLOOKUP(L1090,Store_Dim!A:E,3,TRUE)</f>
        <v>North</v>
      </c>
      <c r="O1090" t="str">
        <f>VLOOKUP(L1090,Store_Dim!A:E,4,TRUE)</f>
        <v>Danielmouth</v>
      </c>
      <c r="P1090" t="str">
        <f>VLOOKUP(L1090,Store_Dim!A:E,5,TRUE)</f>
        <v>Flagship</v>
      </c>
      <c r="Q1090" t="s">
        <v>1802</v>
      </c>
      <c r="R1090">
        <v>3</v>
      </c>
      <c r="S1090" s="7">
        <v>0.1399999999999999</v>
      </c>
      <c r="T1090" s="11">
        <f t="shared" ref="T1090:T1153" si="17" xml:space="preserve"> U1090/ (R1090 * (1 - S1090))</f>
        <v>204.76999999999995</v>
      </c>
      <c r="U1090" s="11">
        <v>528.30659999999989</v>
      </c>
    </row>
    <row r="1091" spans="1:21" hidden="1" x14ac:dyDescent="0.25">
      <c r="A1091" t="s">
        <v>2893</v>
      </c>
      <c r="B1091" s="9">
        <v>45686</v>
      </c>
      <c r="C1091">
        <v>1</v>
      </c>
      <c r="D1091">
        <v>2025</v>
      </c>
      <c r="E1091" t="s">
        <v>149</v>
      </c>
      <c r="F1091" t="str">
        <f>VLOOKUP(E1091,Customer_Dim!A:F,4,TRUE)</f>
        <v>Female</v>
      </c>
      <c r="G1091">
        <f>VLOOKUP(E1091,Customer_Dim!A:F,3,TRUE)</f>
        <v>55</v>
      </c>
      <c r="H1091" t="s">
        <v>1622</v>
      </c>
      <c r="I1091" t="str">
        <f>VLOOKUP(H1091,Product_Dim!A:C,2,TRUE)</f>
        <v>Car Dashboard Phone Holder</v>
      </c>
      <c r="J1091" t="str">
        <f>VLOOKUP(H1091,Product_Dim!A:C,3,TRUE)</f>
        <v>Electronics</v>
      </c>
      <c r="K1091" t="str">
        <f>VLOOKUP(H1091,Product_Dim!A:D,4,TRUE)</f>
        <v>Accessories</v>
      </c>
      <c r="L1091" t="s">
        <v>1788</v>
      </c>
      <c r="M1091" t="str">
        <f>VLOOKUP(L1091,Store_Dim!A:E,2,TRUE)</f>
        <v>Guerrero-Schmitt</v>
      </c>
      <c r="N1091" t="str">
        <f>VLOOKUP(L1091,Store_Dim!A:E,3,TRUE)</f>
        <v>East</v>
      </c>
      <c r="O1091" t="str">
        <f>VLOOKUP(L1091,Store_Dim!A:E,4,TRUE)</f>
        <v>East Stevechester</v>
      </c>
      <c r="P1091" t="str">
        <f>VLOOKUP(L1091,Store_Dim!A:E,5,TRUE)</f>
        <v>Flagship</v>
      </c>
      <c r="Q1091" t="s">
        <v>1807</v>
      </c>
      <c r="R1091">
        <v>4</v>
      </c>
      <c r="S1091" s="7">
        <v>0.28000000000000003</v>
      </c>
      <c r="T1091" s="11">
        <f t="shared" si="17"/>
        <v>106.23</v>
      </c>
      <c r="U1091" s="11">
        <v>305.94240000000002</v>
      </c>
    </row>
    <row r="1092" spans="1:21" hidden="1" x14ac:dyDescent="0.25">
      <c r="A1092" t="s">
        <v>2894</v>
      </c>
      <c r="B1092" s="9">
        <v>45824</v>
      </c>
      <c r="C1092">
        <v>6</v>
      </c>
      <c r="D1092">
        <v>2025</v>
      </c>
      <c r="E1092" t="s">
        <v>1009</v>
      </c>
      <c r="F1092" t="str">
        <f>VLOOKUP(E1092,Customer_Dim!A:F,4,TRUE)</f>
        <v>Male</v>
      </c>
      <c r="G1092">
        <f>VLOOKUP(E1092,Customer_Dim!A:F,3,TRUE)</f>
        <v>60</v>
      </c>
      <c r="H1092" t="s">
        <v>1658</v>
      </c>
      <c r="I1092" t="str">
        <f>VLOOKUP(H1092,Product_Dim!A:C,2,TRUE)</f>
        <v>Women's Hair Dryer Brush</v>
      </c>
      <c r="J1092" t="str">
        <f>VLOOKUP(H1092,Product_Dim!A:C,3,TRUE)</f>
        <v>Beauty</v>
      </c>
      <c r="K1092" t="str">
        <f>VLOOKUP(H1092,Product_Dim!A:D,4,TRUE)</f>
        <v>Haircare</v>
      </c>
      <c r="L1092" t="s">
        <v>1751</v>
      </c>
      <c r="M1092" t="str">
        <f>VLOOKUP(L1092,Store_Dim!A:E,2,TRUE)</f>
        <v>Mann-Austin</v>
      </c>
      <c r="N1092" t="str">
        <f>VLOOKUP(L1092,Store_Dim!A:E,3,TRUE)</f>
        <v>East</v>
      </c>
      <c r="O1092" t="str">
        <f>VLOOKUP(L1092,Store_Dim!A:E,4,TRUE)</f>
        <v>Vasquezborough</v>
      </c>
      <c r="P1092" t="str">
        <f>VLOOKUP(L1092,Store_Dim!A:E,5,TRUE)</f>
        <v>Online</v>
      </c>
      <c r="Q1092" t="s">
        <v>1804</v>
      </c>
      <c r="R1092">
        <v>2</v>
      </c>
      <c r="S1092" s="7">
        <v>0.10999999999999999</v>
      </c>
      <c r="T1092" s="11">
        <f t="shared" si="17"/>
        <v>769.48</v>
      </c>
      <c r="U1092" s="11">
        <v>1369.6744000000001</v>
      </c>
    </row>
    <row r="1093" spans="1:21" hidden="1" x14ac:dyDescent="0.25">
      <c r="A1093" t="s">
        <v>2895</v>
      </c>
      <c r="B1093" s="9">
        <v>45867</v>
      </c>
      <c r="C1093">
        <v>7</v>
      </c>
      <c r="D1093">
        <v>2025</v>
      </c>
      <c r="E1093" t="s">
        <v>805</v>
      </c>
      <c r="F1093" t="str">
        <f>VLOOKUP(E1093,Customer_Dim!A:F,4,TRUE)</f>
        <v>Male</v>
      </c>
      <c r="G1093">
        <f>VLOOKUP(E1093,Customer_Dim!A:F,3,TRUE)</f>
        <v>21</v>
      </c>
      <c r="H1093" t="s">
        <v>1640</v>
      </c>
      <c r="I1093" t="str">
        <f>VLOOKUP(H1093,Product_Dim!A:C,2,TRUE)</f>
        <v>Foam Roller</v>
      </c>
      <c r="J1093" t="str">
        <f>VLOOKUP(H1093,Product_Dim!A:C,3,TRUE)</f>
        <v>Sports</v>
      </c>
      <c r="K1093" t="str">
        <f>VLOOKUP(H1093,Product_Dim!A:D,4,TRUE)</f>
        <v>Fitness</v>
      </c>
      <c r="L1093" t="s">
        <v>1775</v>
      </c>
      <c r="M1093" t="str">
        <f>VLOOKUP(L1093,Store_Dim!A:E,2,TRUE)</f>
        <v>Martinez, Adkins and Johnson</v>
      </c>
      <c r="N1093" t="str">
        <f>VLOOKUP(L1093,Store_Dim!A:E,3,TRUE)</f>
        <v>North</v>
      </c>
      <c r="O1093" t="str">
        <f>VLOOKUP(L1093,Store_Dim!A:E,4,TRUE)</f>
        <v>Danielmouth</v>
      </c>
      <c r="P1093" t="str">
        <f>VLOOKUP(L1093,Store_Dim!A:E,5,TRUE)</f>
        <v>Flagship</v>
      </c>
      <c r="Q1093" t="s">
        <v>1802</v>
      </c>
      <c r="R1093">
        <v>2</v>
      </c>
      <c r="S1093" s="7">
        <v>0.14000000000000001</v>
      </c>
      <c r="T1093" s="11">
        <f t="shared" si="17"/>
        <v>714.21</v>
      </c>
      <c r="U1093" s="11">
        <v>1228.4412</v>
      </c>
    </row>
    <row r="1094" spans="1:21" x14ac:dyDescent="0.25">
      <c r="A1094" t="s">
        <v>2896</v>
      </c>
      <c r="B1094" s="9">
        <v>45578</v>
      </c>
      <c r="C1094">
        <v>10</v>
      </c>
      <c r="D1094">
        <v>2024</v>
      </c>
      <c r="E1094" t="s">
        <v>853</v>
      </c>
      <c r="F1094" t="str">
        <f>VLOOKUP(E1094,Customer_Dim!A:F,4,TRUE)</f>
        <v>Male</v>
      </c>
      <c r="G1094">
        <f>VLOOKUP(E1094,Customer_Dim!A:F,3,TRUE)</f>
        <v>64</v>
      </c>
      <c r="H1094" t="s">
        <v>1548</v>
      </c>
      <c r="I1094" t="str">
        <f>VLOOKUP(H1094,Product_Dim!A:C,2,TRUE)</f>
        <v>Men's Graphic T-Shirt</v>
      </c>
      <c r="J1094" t="str">
        <f>VLOOKUP(H1094,Product_Dim!A:C,3,TRUE)</f>
        <v>Clothing</v>
      </c>
      <c r="K1094" t="str">
        <f>VLOOKUP(H1094,Product_Dim!A:D,4,TRUE)</f>
        <v>Tops</v>
      </c>
      <c r="L1094" t="s">
        <v>1779</v>
      </c>
      <c r="M1094" t="str">
        <f>VLOOKUP(L1094,Store_Dim!A:E,2,TRUE)</f>
        <v>Shelton PLC</v>
      </c>
      <c r="N1094" t="str">
        <f>VLOOKUP(L1094,Store_Dim!A:E,3,TRUE)</f>
        <v>North</v>
      </c>
      <c r="O1094" t="str">
        <f>VLOOKUP(L1094,Store_Dim!A:E,4,TRUE)</f>
        <v>East Jenniferstad</v>
      </c>
      <c r="P1094" t="str">
        <f>VLOOKUP(L1094,Store_Dim!A:E,5,TRUE)</f>
        <v>Flagship</v>
      </c>
      <c r="Q1094" t="s">
        <v>1804</v>
      </c>
      <c r="R1094">
        <v>4</v>
      </c>
      <c r="S1094" s="7">
        <v>0.25</v>
      </c>
      <c r="T1094" s="11">
        <f t="shared" si="17"/>
        <v>632.24</v>
      </c>
      <c r="U1094" s="11">
        <v>1896.72</v>
      </c>
    </row>
    <row r="1095" spans="1:21" x14ac:dyDescent="0.25">
      <c r="A1095" t="s">
        <v>2897</v>
      </c>
      <c r="B1095" s="9">
        <v>45575</v>
      </c>
      <c r="C1095">
        <v>10</v>
      </c>
      <c r="D1095">
        <v>2024</v>
      </c>
      <c r="E1095" t="s">
        <v>530</v>
      </c>
      <c r="F1095" t="str">
        <f>VLOOKUP(E1095,Customer_Dim!A:F,4,TRUE)</f>
        <v>Female</v>
      </c>
      <c r="G1095">
        <f>VLOOKUP(E1095,Customer_Dim!A:F,3,TRUE)</f>
        <v>18</v>
      </c>
      <c r="H1095" t="s">
        <v>1682</v>
      </c>
      <c r="I1095" t="str">
        <f>VLOOKUP(H1095,Product_Dim!A:C,2,TRUE)</f>
        <v>Essential Oil Diffuser</v>
      </c>
      <c r="J1095" t="str">
        <f>VLOOKUP(H1095,Product_Dim!A:C,3,TRUE)</f>
        <v>Home</v>
      </c>
      <c r="K1095" t="str">
        <f>VLOOKUP(H1095,Product_Dim!A:D,4,TRUE)</f>
        <v>Decor</v>
      </c>
      <c r="L1095" t="s">
        <v>1744</v>
      </c>
      <c r="M1095" t="str">
        <f>VLOOKUP(L1095,Store_Dim!A:E,2,TRUE)</f>
        <v>Mann-Austin</v>
      </c>
      <c r="N1095" t="str">
        <f>VLOOKUP(L1095,Store_Dim!A:E,3,TRUE)</f>
        <v>East</v>
      </c>
      <c r="O1095" t="str">
        <f>VLOOKUP(L1095,Store_Dim!A:E,4,TRUE)</f>
        <v>Vasquezborough</v>
      </c>
      <c r="P1095" t="str">
        <f>VLOOKUP(L1095,Store_Dim!A:E,5,TRUE)</f>
        <v>Online</v>
      </c>
      <c r="Q1095" t="s">
        <v>1804</v>
      </c>
      <c r="R1095">
        <v>2</v>
      </c>
      <c r="S1095" s="7">
        <v>0.17999999999999994</v>
      </c>
      <c r="T1095" s="11">
        <f t="shared" si="17"/>
        <v>845.27</v>
      </c>
      <c r="U1095" s="11">
        <v>1386.2428</v>
      </c>
    </row>
    <row r="1096" spans="1:21" hidden="1" x14ac:dyDescent="0.25">
      <c r="A1096" t="s">
        <v>2898</v>
      </c>
      <c r="B1096" s="9">
        <v>45816</v>
      </c>
      <c r="C1096">
        <v>6</v>
      </c>
      <c r="D1096">
        <v>2025</v>
      </c>
      <c r="E1096" t="s">
        <v>1507</v>
      </c>
      <c r="F1096" t="str">
        <f>VLOOKUP(E1096,Customer_Dim!A:F,4,TRUE)</f>
        <v>Female</v>
      </c>
      <c r="G1096">
        <f>VLOOKUP(E1096,Customer_Dim!A:F,3,TRUE)</f>
        <v>47</v>
      </c>
      <c r="H1096" t="s">
        <v>1700</v>
      </c>
      <c r="I1096" t="str">
        <f>VLOOKUP(H1096,Product_Dim!A:C,2,TRUE)</f>
        <v>LED Bedside Lamp</v>
      </c>
      <c r="J1096" t="str">
        <f>VLOOKUP(H1096,Product_Dim!A:C,3,TRUE)</f>
        <v>Home</v>
      </c>
      <c r="K1096" t="str">
        <f>VLOOKUP(H1096,Product_Dim!A:D,4,TRUE)</f>
        <v>Lighting</v>
      </c>
      <c r="L1096" t="s">
        <v>1775</v>
      </c>
      <c r="M1096" t="str">
        <f>VLOOKUP(L1096,Store_Dim!A:E,2,TRUE)</f>
        <v>Martinez, Adkins and Johnson</v>
      </c>
      <c r="N1096" t="str">
        <f>VLOOKUP(L1096,Store_Dim!A:E,3,TRUE)</f>
        <v>North</v>
      </c>
      <c r="O1096" t="str">
        <f>VLOOKUP(L1096,Store_Dim!A:E,4,TRUE)</f>
        <v>Danielmouth</v>
      </c>
      <c r="P1096" t="str">
        <f>VLOOKUP(L1096,Store_Dim!A:E,5,TRUE)</f>
        <v>Flagship</v>
      </c>
      <c r="Q1096" t="s">
        <v>1802</v>
      </c>
      <c r="R1096">
        <v>1</v>
      </c>
      <c r="S1096" s="7">
        <v>0.17000000000000015</v>
      </c>
      <c r="T1096" s="11">
        <f t="shared" si="17"/>
        <v>575.94000000000017</v>
      </c>
      <c r="U1096" s="11">
        <v>478.03020000000004</v>
      </c>
    </row>
    <row r="1097" spans="1:21" x14ac:dyDescent="0.25">
      <c r="A1097" t="s">
        <v>2899</v>
      </c>
      <c r="B1097" s="9">
        <v>45620</v>
      </c>
      <c r="C1097">
        <v>11</v>
      </c>
      <c r="D1097">
        <v>2024</v>
      </c>
      <c r="E1097" t="s">
        <v>794</v>
      </c>
      <c r="F1097" t="str">
        <f>VLOOKUP(E1097,Customer_Dim!A:F,4,TRUE)</f>
        <v>Male</v>
      </c>
      <c r="G1097">
        <f>VLOOKUP(E1097,Customer_Dim!A:F,3,TRUE)</f>
        <v>64</v>
      </c>
      <c r="H1097" t="s">
        <v>1694</v>
      </c>
      <c r="I1097" t="str">
        <f>VLOOKUP(H1097,Product_Dim!A:C,2,TRUE)</f>
        <v>Wooden Bookshelf</v>
      </c>
      <c r="J1097" t="str">
        <f>VLOOKUP(H1097,Product_Dim!A:C,3,TRUE)</f>
        <v>Home</v>
      </c>
      <c r="K1097" t="str">
        <f>VLOOKUP(H1097,Product_Dim!A:D,4,TRUE)</f>
        <v>Furniture</v>
      </c>
      <c r="L1097" t="s">
        <v>1779</v>
      </c>
      <c r="M1097" t="str">
        <f>VLOOKUP(L1097,Store_Dim!A:E,2,TRUE)</f>
        <v>Shelton PLC</v>
      </c>
      <c r="N1097" t="str">
        <f>VLOOKUP(L1097,Store_Dim!A:E,3,TRUE)</f>
        <v>North</v>
      </c>
      <c r="O1097" t="str">
        <f>VLOOKUP(L1097,Store_Dim!A:E,4,TRUE)</f>
        <v>East Jenniferstad</v>
      </c>
      <c r="P1097" t="str">
        <f>VLOOKUP(L1097,Store_Dim!A:E,5,TRUE)</f>
        <v>Flagship</v>
      </c>
      <c r="Q1097" t="s">
        <v>1807</v>
      </c>
      <c r="R1097">
        <v>1</v>
      </c>
      <c r="S1097" s="7">
        <v>0.26</v>
      </c>
      <c r="T1097" s="11">
        <f t="shared" si="17"/>
        <v>907.96999999999991</v>
      </c>
      <c r="U1097" s="11">
        <v>671.89779999999996</v>
      </c>
    </row>
    <row r="1098" spans="1:21" hidden="1" x14ac:dyDescent="0.25">
      <c r="A1098" t="s">
        <v>2900</v>
      </c>
      <c r="B1098" s="9">
        <v>45695</v>
      </c>
      <c r="C1098">
        <v>2</v>
      </c>
      <c r="D1098">
        <v>2025</v>
      </c>
      <c r="E1098" t="s">
        <v>839</v>
      </c>
      <c r="F1098" t="str">
        <f>VLOOKUP(E1098,Customer_Dim!A:F,4,TRUE)</f>
        <v>Female</v>
      </c>
      <c r="G1098">
        <f>VLOOKUP(E1098,Customer_Dim!A:F,3,TRUE)</f>
        <v>32</v>
      </c>
      <c r="H1098" t="s">
        <v>1566</v>
      </c>
      <c r="I1098" t="str">
        <f>VLOOKUP(H1098,Product_Dim!A:C,2,TRUE)</f>
        <v>Outdoor Sports Water Bottle</v>
      </c>
      <c r="J1098" t="str">
        <f>VLOOKUP(H1098,Product_Dim!A:C,3,TRUE)</f>
        <v>Sports</v>
      </c>
      <c r="K1098" t="str">
        <f>VLOOKUP(H1098,Product_Dim!A:D,4,TRUE)</f>
        <v>Accessories</v>
      </c>
      <c r="L1098" t="s">
        <v>1772</v>
      </c>
      <c r="M1098" t="str">
        <f>VLOOKUP(L1098,Store_Dim!A:E,2,TRUE)</f>
        <v>Martinez, Adkins and Johnson</v>
      </c>
      <c r="N1098" t="str">
        <f>VLOOKUP(L1098,Store_Dim!A:E,3,TRUE)</f>
        <v>North</v>
      </c>
      <c r="O1098" t="str">
        <f>VLOOKUP(L1098,Store_Dim!A:E,4,TRUE)</f>
        <v>Danielmouth</v>
      </c>
      <c r="P1098" t="str">
        <f>VLOOKUP(L1098,Store_Dim!A:E,5,TRUE)</f>
        <v>Flagship</v>
      </c>
      <c r="Q1098" t="s">
        <v>1807</v>
      </c>
      <c r="R1098">
        <v>1</v>
      </c>
      <c r="S1098" s="7">
        <v>7.999999999999996E-2</v>
      </c>
      <c r="T1098" s="11">
        <f t="shared" si="17"/>
        <v>99.35</v>
      </c>
      <c r="U1098" s="11">
        <v>91.402000000000001</v>
      </c>
    </row>
    <row r="1099" spans="1:21" x14ac:dyDescent="0.25">
      <c r="A1099" t="s">
        <v>2901</v>
      </c>
      <c r="B1099" s="9">
        <v>45596</v>
      </c>
      <c r="C1099">
        <v>10</v>
      </c>
      <c r="D1099">
        <v>2024</v>
      </c>
      <c r="E1099" t="s">
        <v>255</v>
      </c>
      <c r="F1099" t="str">
        <f>VLOOKUP(E1099,Customer_Dim!A:F,4,TRUE)</f>
        <v>Female</v>
      </c>
      <c r="G1099">
        <f>VLOOKUP(E1099,Customer_Dim!A:F,3,TRUE)</f>
        <v>61</v>
      </c>
      <c r="H1099" t="s">
        <v>1521</v>
      </c>
      <c r="I1099" t="str">
        <f>VLOOKUP(H1099,Product_Dim!A:C,2,TRUE)</f>
        <v>Brother Laser Printer</v>
      </c>
      <c r="J1099" t="str">
        <f>VLOOKUP(H1099,Product_Dim!A:C,3,TRUE)</f>
        <v>Electronics</v>
      </c>
      <c r="K1099" t="str">
        <f>VLOOKUP(H1099,Product_Dim!A:D,4,TRUE)</f>
        <v>Computer</v>
      </c>
      <c r="L1099" t="s">
        <v>1744</v>
      </c>
      <c r="M1099" t="str">
        <f>VLOOKUP(L1099,Store_Dim!A:E,2,TRUE)</f>
        <v>Mann-Austin</v>
      </c>
      <c r="N1099" t="str">
        <f>VLOOKUP(L1099,Store_Dim!A:E,3,TRUE)</f>
        <v>East</v>
      </c>
      <c r="O1099" t="str">
        <f>VLOOKUP(L1099,Store_Dim!A:E,4,TRUE)</f>
        <v>Vasquezborough</v>
      </c>
      <c r="P1099" t="str">
        <f>VLOOKUP(L1099,Store_Dim!A:E,5,TRUE)</f>
        <v>Online</v>
      </c>
      <c r="Q1099" t="s">
        <v>1807</v>
      </c>
      <c r="R1099">
        <v>2</v>
      </c>
      <c r="S1099" s="7">
        <v>0.20999999999999996</v>
      </c>
      <c r="T1099" s="11">
        <f t="shared" si="17"/>
        <v>374.42</v>
      </c>
      <c r="U1099" s="11">
        <v>591.58360000000005</v>
      </c>
    </row>
    <row r="1100" spans="1:21" hidden="1" x14ac:dyDescent="0.25">
      <c r="A1100" t="s">
        <v>2902</v>
      </c>
      <c r="B1100" s="9">
        <v>45869</v>
      </c>
      <c r="C1100">
        <v>7</v>
      </c>
      <c r="D1100">
        <v>2025</v>
      </c>
      <c r="E1100" t="s">
        <v>1461</v>
      </c>
      <c r="F1100" t="str">
        <f>VLOOKUP(E1100,Customer_Dim!A:F,4,TRUE)</f>
        <v>Male</v>
      </c>
      <c r="G1100">
        <f>VLOOKUP(E1100,Customer_Dim!A:F,3,TRUE)</f>
        <v>21</v>
      </c>
      <c r="H1100" t="s">
        <v>1556</v>
      </c>
      <c r="I1100" t="str">
        <f>VLOOKUP(H1100,Product_Dim!A:C,2,TRUE)</f>
        <v>4K Home Projector</v>
      </c>
      <c r="J1100" t="str">
        <f>VLOOKUP(H1100,Product_Dim!A:C,3,TRUE)</f>
        <v>Electronics</v>
      </c>
      <c r="K1100" t="str">
        <f>VLOOKUP(H1100,Product_Dim!A:D,4,TRUE)</f>
        <v>Appliances</v>
      </c>
      <c r="L1100" t="s">
        <v>1779</v>
      </c>
      <c r="M1100" t="str">
        <f>VLOOKUP(L1100,Store_Dim!A:E,2,TRUE)</f>
        <v>Shelton PLC</v>
      </c>
      <c r="N1100" t="str">
        <f>VLOOKUP(L1100,Store_Dim!A:E,3,TRUE)</f>
        <v>North</v>
      </c>
      <c r="O1100" t="str">
        <f>VLOOKUP(L1100,Store_Dim!A:E,4,TRUE)</f>
        <v>East Jenniferstad</v>
      </c>
      <c r="P1100" t="str">
        <f>VLOOKUP(L1100,Store_Dim!A:E,5,TRUE)</f>
        <v>Flagship</v>
      </c>
      <c r="Q1100" t="s">
        <v>1807</v>
      </c>
      <c r="R1100">
        <v>3</v>
      </c>
      <c r="S1100" s="7">
        <v>0.23999999999999988</v>
      </c>
      <c r="T1100" s="11">
        <f t="shared" si="17"/>
        <v>248.42999999999992</v>
      </c>
      <c r="U1100" s="11">
        <v>566.42039999999986</v>
      </c>
    </row>
    <row r="1101" spans="1:21" x14ac:dyDescent="0.25">
      <c r="A1101" t="s">
        <v>2903</v>
      </c>
      <c r="B1101" s="9">
        <v>45631</v>
      </c>
      <c r="C1101">
        <v>12</v>
      </c>
      <c r="D1101">
        <v>2024</v>
      </c>
      <c r="E1101" t="s">
        <v>1424</v>
      </c>
      <c r="F1101" t="str">
        <f>VLOOKUP(E1101,Customer_Dim!A:F,4,TRUE)</f>
        <v>Male</v>
      </c>
      <c r="G1101">
        <f>VLOOKUP(E1101,Customer_Dim!A:F,3,TRUE)</f>
        <v>45</v>
      </c>
      <c r="H1101" t="s">
        <v>1696</v>
      </c>
      <c r="I1101" t="str">
        <f>VLOOKUP(H1101,Product_Dim!A:C,2,TRUE)</f>
        <v>Women's Beanie Hat</v>
      </c>
      <c r="J1101" t="str">
        <f>VLOOKUP(H1101,Product_Dim!A:C,3,TRUE)</f>
        <v>Clothing</v>
      </c>
      <c r="K1101" t="str">
        <f>VLOOKUP(H1101,Product_Dim!A:D,4,TRUE)</f>
        <v>Accessories</v>
      </c>
      <c r="L1101" t="s">
        <v>1735</v>
      </c>
      <c r="M1101" t="str">
        <f>VLOOKUP(L1101,Store_Dim!A:E,2,TRUE)</f>
        <v>Martinez, Adkins and Johnson</v>
      </c>
      <c r="N1101" t="str">
        <f>VLOOKUP(L1101,Store_Dim!A:E,3,TRUE)</f>
        <v>North</v>
      </c>
      <c r="O1101" t="str">
        <f>VLOOKUP(L1101,Store_Dim!A:E,4,TRUE)</f>
        <v>Danielmouth</v>
      </c>
      <c r="P1101" t="str">
        <f>VLOOKUP(L1101,Store_Dim!A:E,5,TRUE)</f>
        <v>Flagship</v>
      </c>
      <c r="Q1101" t="s">
        <v>1807</v>
      </c>
      <c r="R1101">
        <v>1</v>
      </c>
      <c r="S1101" s="7">
        <v>0.1399999999999999</v>
      </c>
      <c r="T1101" s="11">
        <f t="shared" si="17"/>
        <v>784.46</v>
      </c>
      <c r="U1101" s="11">
        <v>674.63560000000007</v>
      </c>
    </row>
    <row r="1102" spans="1:21" x14ac:dyDescent="0.25">
      <c r="A1102" t="s">
        <v>2904</v>
      </c>
      <c r="B1102" s="9">
        <v>45379</v>
      </c>
      <c r="C1102">
        <v>3</v>
      </c>
      <c r="D1102">
        <v>2024</v>
      </c>
      <c r="E1102" t="s">
        <v>817</v>
      </c>
      <c r="F1102" t="str">
        <f>VLOOKUP(E1102,Customer_Dim!A:F,4,TRUE)</f>
        <v>Female</v>
      </c>
      <c r="G1102">
        <f>VLOOKUP(E1102,Customer_Dim!A:F,3,TRUE)</f>
        <v>32</v>
      </c>
      <c r="H1102" t="s">
        <v>1630</v>
      </c>
      <c r="I1102" t="str">
        <f>VLOOKUP(H1102,Product_Dim!A:C,2,TRUE)</f>
        <v>Rugby Ball</v>
      </c>
      <c r="J1102" t="str">
        <f>VLOOKUP(H1102,Product_Dim!A:C,3,TRUE)</f>
        <v>Sports</v>
      </c>
      <c r="K1102" t="str">
        <f>VLOOKUP(H1102,Product_Dim!A:D,4,TRUE)</f>
        <v>Team Sports</v>
      </c>
      <c r="L1102" t="s">
        <v>1767</v>
      </c>
      <c r="M1102" t="str">
        <f>VLOOKUP(L1102,Store_Dim!A:E,2,TRUE)</f>
        <v>Martinez, Adkins and Johnson</v>
      </c>
      <c r="N1102" t="str">
        <f>VLOOKUP(L1102,Store_Dim!A:E,3,TRUE)</f>
        <v>North</v>
      </c>
      <c r="O1102" t="str">
        <f>VLOOKUP(L1102,Store_Dim!A:E,4,TRUE)</f>
        <v>Danielmouth</v>
      </c>
      <c r="P1102" t="str">
        <f>VLOOKUP(L1102,Store_Dim!A:E,5,TRUE)</f>
        <v>Flagship</v>
      </c>
      <c r="Q1102" t="s">
        <v>1807</v>
      </c>
      <c r="R1102">
        <v>3</v>
      </c>
      <c r="S1102" s="7">
        <v>0.27000000000000013</v>
      </c>
      <c r="T1102" s="11">
        <f t="shared" si="17"/>
        <v>70.880000000000038</v>
      </c>
      <c r="U1102" s="11">
        <v>155.22720000000004</v>
      </c>
    </row>
    <row r="1103" spans="1:21" x14ac:dyDescent="0.25">
      <c r="A1103" t="s">
        <v>2905</v>
      </c>
      <c r="B1103" s="9">
        <v>45641</v>
      </c>
      <c r="C1103">
        <v>12</v>
      </c>
      <c r="D1103">
        <v>2024</v>
      </c>
      <c r="E1103" t="s">
        <v>379</v>
      </c>
      <c r="F1103" t="str">
        <f>VLOOKUP(E1103,Customer_Dim!A:F,4,TRUE)</f>
        <v>Female</v>
      </c>
      <c r="G1103">
        <f>VLOOKUP(E1103,Customer_Dim!A:F,3,TRUE)</f>
        <v>40</v>
      </c>
      <c r="H1103" t="s">
        <v>1540</v>
      </c>
      <c r="I1103" t="str">
        <f>VLOOKUP(H1103,Product_Dim!A:C,2,TRUE)</f>
        <v>Decorative Lamp Shade</v>
      </c>
      <c r="J1103" t="str">
        <f>VLOOKUP(H1103,Product_Dim!A:C,3,TRUE)</f>
        <v>Home</v>
      </c>
      <c r="K1103" t="str">
        <f>VLOOKUP(H1103,Product_Dim!A:D,4,TRUE)</f>
        <v>Lighting</v>
      </c>
      <c r="L1103" t="s">
        <v>1735</v>
      </c>
      <c r="M1103" t="str">
        <f>VLOOKUP(L1103,Store_Dim!A:E,2,TRUE)</f>
        <v>Martinez, Adkins and Johnson</v>
      </c>
      <c r="N1103" t="str">
        <f>VLOOKUP(L1103,Store_Dim!A:E,3,TRUE)</f>
        <v>North</v>
      </c>
      <c r="O1103" t="str">
        <f>VLOOKUP(L1103,Store_Dim!A:E,4,TRUE)</f>
        <v>Danielmouth</v>
      </c>
      <c r="P1103" t="str">
        <f>VLOOKUP(L1103,Store_Dim!A:E,5,TRUE)</f>
        <v>Flagship</v>
      </c>
      <c r="Q1103" t="s">
        <v>1807</v>
      </c>
      <c r="R1103">
        <v>3</v>
      </c>
      <c r="S1103" s="7">
        <v>0.16000000000000003</v>
      </c>
      <c r="T1103" s="11">
        <f t="shared" si="17"/>
        <v>324.29000000000002</v>
      </c>
      <c r="U1103" s="11">
        <v>817.21080000000006</v>
      </c>
    </row>
    <row r="1104" spans="1:21" hidden="1" x14ac:dyDescent="0.25">
      <c r="A1104" t="s">
        <v>2906</v>
      </c>
      <c r="B1104" s="9">
        <v>45842</v>
      </c>
      <c r="C1104">
        <v>7</v>
      </c>
      <c r="D1104">
        <v>2025</v>
      </c>
      <c r="E1104" t="s">
        <v>470</v>
      </c>
      <c r="F1104" t="str">
        <f>VLOOKUP(E1104,Customer_Dim!A:F,4,TRUE)</f>
        <v>Male</v>
      </c>
      <c r="G1104">
        <f>VLOOKUP(E1104,Customer_Dim!A:F,3,TRUE)</f>
        <v>30</v>
      </c>
      <c r="H1104" t="s">
        <v>1556</v>
      </c>
      <c r="I1104" t="str">
        <f>VLOOKUP(H1104,Product_Dim!A:C,2,TRUE)</f>
        <v>4K Home Projector</v>
      </c>
      <c r="J1104" t="str">
        <f>VLOOKUP(H1104,Product_Dim!A:C,3,TRUE)</f>
        <v>Electronics</v>
      </c>
      <c r="K1104" t="str">
        <f>VLOOKUP(H1104,Product_Dim!A:D,4,TRUE)</f>
        <v>Appliances</v>
      </c>
      <c r="L1104" t="s">
        <v>1744</v>
      </c>
      <c r="M1104" t="str">
        <f>VLOOKUP(L1104,Store_Dim!A:E,2,TRUE)</f>
        <v>Mann-Austin</v>
      </c>
      <c r="N1104" t="str">
        <f>VLOOKUP(L1104,Store_Dim!A:E,3,TRUE)</f>
        <v>East</v>
      </c>
      <c r="O1104" t="str">
        <f>VLOOKUP(L1104,Store_Dim!A:E,4,TRUE)</f>
        <v>Vasquezborough</v>
      </c>
      <c r="P1104" t="str">
        <f>VLOOKUP(L1104,Store_Dim!A:E,5,TRUE)</f>
        <v>Online</v>
      </c>
      <c r="Q1104" t="s">
        <v>1804</v>
      </c>
      <c r="R1104">
        <v>4</v>
      </c>
      <c r="S1104" s="7">
        <v>2.0000000000000018E-2</v>
      </c>
      <c r="T1104" s="11">
        <f t="shared" si="17"/>
        <v>243.92</v>
      </c>
      <c r="U1104" s="11">
        <v>956.16639999999995</v>
      </c>
    </row>
    <row r="1105" spans="1:21" hidden="1" x14ac:dyDescent="0.25">
      <c r="A1105" t="s">
        <v>2907</v>
      </c>
      <c r="B1105" s="9">
        <v>45257</v>
      </c>
      <c r="C1105">
        <v>11</v>
      </c>
      <c r="D1105">
        <v>2023</v>
      </c>
      <c r="E1105" t="s">
        <v>1156</v>
      </c>
      <c r="F1105" t="str">
        <f>VLOOKUP(E1105,Customer_Dim!A:F,4,TRUE)</f>
        <v>Male</v>
      </c>
      <c r="G1105">
        <f>VLOOKUP(E1105,Customer_Dim!A:F,3,TRUE)</f>
        <v>26</v>
      </c>
      <c r="H1105" t="s">
        <v>1582</v>
      </c>
      <c r="I1105" t="str">
        <f>VLOOKUP(H1105,Product_Dim!A:C,2,TRUE)</f>
        <v>Sports Stopwatch Timer</v>
      </c>
      <c r="J1105" t="str">
        <f>VLOOKUP(H1105,Product_Dim!A:C,3,TRUE)</f>
        <v>Sports</v>
      </c>
      <c r="K1105" t="str">
        <f>VLOOKUP(H1105,Product_Dim!A:D,4,TRUE)</f>
        <v>Accessories</v>
      </c>
      <c r="L1105" t="s">
        <v>1775</v>
      </c>
      <c r="M1105" t="str">
        <f>VLOOKUP(L1105,Store_Dim!A:E,2,TRUE)</f>
        <v>Martinez, Adkins and Johnson</v>
      </c>
      <c r="N1105" t="str">
        <f>VLOOKUP(L1105,Store_Dim!A:E,3,TRUE)</f>
        <v>North</v>
      </c>
      <c r="O1105" t="str">
        <f>VLOOKUP(L1105,Store_Dim!A:E,4,TRUE)</f>
        <v>Danielmouth</v>
      </c>
      <c r="P1105" t="str">
        <f>VLOOKUP(L1105,Store_Dim!A:E,5,TRUE)</f>
        <v>Flagship</v>
      </c>
      <c r="Q1105" t="s">
        <v>1802</v>
      </c>
      <c r="R1105">
        <v>1</v>
      </c>
      <c r="S1105" s="7">
        <v>0</v>
      </c>
      <c r="T1105" s="11">
        <f t="shared" si="17"/>
        <v>664.35</v>
      </c>
      <c r="U1105" s="11">
        <v>664.35</v>
      </c>
    </row>
    <row r="1106" spans="1:21" x14ac:dyDescent="0.25">
      <c r="A1106" t="s">
        <v>2908</v>
      </c>
      <c r="B1106" s="9">
        <v>45468</v>
      </c>
      <c r="C1106">
        <v>6</v>
      </c>
      <c r="D1106">
        <v>2024</v>
      </c>
      <c r="E1106" t="s">
        <v>1183</v>
      </c>
      <c r="F1106" t="str">
        <f>VLOOKUP(E1106,Customer_Dim!A:F,4,TRUE)</f>
        <v>Female</v>
      </c>
      <c r="G1106">
        <f>VLOOKUP(E1106,Customer_Dim!A:F,3,TRUE)</f>
        <v>52</v>
      </c>
      <c r="H1106" t="s">
        <v>1568</v>
      </c>
      <c r="I1106" t="str">
        <f>VLOOKUP(H1106,Product_Dim!A:C,2,TRUE)</f>
        <v>Multi-Purpose Storage Box</v>
      </c>
      <c r="J1106" t="str">
        <f>VLOOKUP(H1106,Product_Dim!A:C,3,TRUE)</f>
        <v>Home</v>
      </c>
      <c r="K1106" t="str">
        <f>VLOOKUP(H1106,Product_Dim!A:D,4,TRUE)</f>
        <v>Storage</v>
      </c>
      <c r="L1106" t="s">
        <v>1767</v>
      </c>
      <c r="M1106" t="str">
        <f>VLOOKUP(L1106,Store_Dim!A:E,2,TRUE)</f>
        <v>Martinez, Adkins and Johnson</v>
      </c>
      <c r="N1106" t="str">
        <f>VLOOKUP(L1106,Store_Dim!A:E,3,TRUE)</f>
        <v>North</v>
      </c>
      <c r="O1106" t="str">
        <f>VLOOKUP(L1106,Store_Dim!A:E,4,TRUE)</f>
        <v>Danielmouth</v>
      </c>
      <c r="P1106" t="str">
        <f>VLOOKUP(L1106,Store_Dim!A:E,5,TRUE)</f>
        <v>Flagship</v>
      </c>
      <c r="Q1106" t="s">
        <v>1804</v>
      </c>
      <c r="R1106">
        <v>2</v>
      </c>
      <c r="S1106" s="7">
        <v>0.18999999999999995</v>
      </c>
      <c r="T1106" s="11">
        <f t="shared" si="17"/>
        <v>218.06999999999996</v>
      </c>
      <c r="U1106" s="11">
        <v>353.27339999999998</v>
      </c>
    </row>
    <row r="1107" spans="1:21" hidden="1" x14ac:dyDescent="0.25">
      <c r="A1107" t="s">
        <v>2909</v>
      </c>
      <c r="B1107" s="9">
        <v>45228</v>
      </c>
      <c r="C1107">
        <v>10</v>
      </c>
      <c r="D1107">
        <v>2023</v>
      </c>
      <c r="E1107" t="s">
        <v>1180</v>
      </c>
      <c r="F1107" t="str">
        <f>VLOOKUP(E1107,Customer_Dim!A:F,4,TRUE)</f>
        <v>Female</v>
      </c>
      <c r="G1107">
        <f>VLOOKUP(E1107,Customer_Dim!A:F,3,TRUE)</f>
        <v>27</v>
      </c>
      <c r="H1107" t="s">
        <v>1556</v>
      </c>
      <c r="I1107" t="str">
        <f>VLOOKUP(H1107,Product_Dim!A:C,2,TRUE)</f>
        <v>4K Home Projector</v>
      </c>
      <c r="J1107" t="str">
        <f>VLOOKUP(H1107,Product_Dim!A:C,3,TRUE)</f>
        <v>Electronics</v>
      </c>
      <c r="K1107" t="str">
        <f>VLOOKUP(H1107,Product_Dim!A:D,4,TRUE)</f>
        <v>Appliances</v>
      </c>
      <c r="L1107" t="s">
        <v>1744</v>
      </c>
      <c r="M1107" t="str">
        <f>VLOOKUP(L1107,Store_Dim!A:E,2,TRUE)</f>
        <v>Mann-Austin</v>
      </c>
      <c r="N1107" t="str">
        <f>VLOOKUP(L1107,Store_Dim!A:E,3,TRUE)</f>
        <v>East</v>
      </c>
      <c r="O1107" t="str">
        <f>VLOOKUP(L1107,Store_Dim!A:E,4,TRUE)</f>
        <v>Vasquezborough</v>
      </c>
      <c r="P1107" t="str">
        <f>VLOOKUP(L1107,Store_Dim!A:E,5,TRUE)</f>
        <v>Online</v>
      </c>
      <c r="Q1107" t="s">
        <v>1802</v>
      </c>
      <c r="R1107">
        <v>4</v>
      </c>
      <c r="S1107" s="7">
        <v>0.27</v>
      </c>
      <c r="T1107" s="11">
        <f t="shared" si="17"/>
        <v>921.82999999999993</v>
      </c>
      <c r="U1107" s="11">
        <v>2691.7435999999998</v>
      </c>
    </row>
    <row r="1108" spans="1:21" hidden="1" x14ac:dyDescent="0.25">
      <c r="A1108" t="s">
        <v>2910</v>
      </c>
      <c r="B1108" s="9">
        <v>45661</v>
      </c>
      <c r="C1108">
        <v>1</v>
      </c>
      <c r="D1108">
        <v>2025</v>
      </c>
      <c r="E1108" t="s">
        <v>551</v>
      </c>
      <c r="F1108" t="str">
        <f>VLOOKUP(E1108,Customer_Dim!A:F,4,TRUE)</f>
        <v>Female</v>
      </c>
      <c r="G1108">
        <f>VLOOKUP(E1108,Customer_Dim!A:F,3,TRUE)</f>
        <v>36</v>
      </c>
      <c r="H1108" t="s">
        <v>1626</v>
      </c>
      <c r="I1108" t="str">
        <f>VLOOKUP(H1108,Product_Dim!A:C,2,TRUE)</f>
        <v>Boxing Hand Wraps</v>
      </c>
      <c r="J1108" t="str">
        <f>VLOOKUP(H1108,Product_Dim!A:C,3,TRUE)</f>
        <v>Sports</v>
      </c>
      <c r="K1108" t="str">
        <f>VLOOKUP(H1108,Product_Dim!A:D,4,TRUE)</f>
        <v>Fitness</v>
      </c>
      <c r="L1108" t="s">
        <v>1735</v>
      </c>
      <c r="M1108" t="str">
        <f>VLOOKUP(L1108,Store_Dim!A:E,2,TRUE)</f>
        <v>Martinez, Adkins and Johnson</v>
      </c>
      <c r="N1108" t="str">
        <f>VLOOKUP(L1108,Store_Dim!A:E,3,TRUE)</f>
        <v>North</v>
      </c>
      <c r="O1108" t="str">
        <f>VLOOKUP(L1108,Store_Dim!A:E,4,TRUE)</f>
        <v>Danielmouth</v>
      </c>
      <c r="P1108" t="str">
        <f>VLOOKUP(L1108,Store_Dim!A:E,5,TRUE)</f>
        <v>Flagship</v>
      </c>
      <c r="Q1108" t="s">
        <v>1807</v>
      </c>
      <c r="R1108">
        <v>3</v>
      </c>
      <c r="S1108" s="7">
        <v>0.21999999999999997</v>
      </c>
      <c r="T1108" s="11">
        <f t="shared" si="17"/>
        <v>326.2</v>
      </c>
      <c r="U1108" s="11">
        <v>763.30799999999999</v>
      </c>
    </row>
    <row r="1109" spans="1:21" hidden="1" x14ac:dyDescent="0.25">
      <c r="A1109" t="s">
        <v>2911</v>
      </c>
      <c r="B1109" s="9">
        <v>45701</v>
      </c>
      <c r="C1109">
        <v>2</v>
      </c>
      <c r="D1109">
        <v>2025</v>
      </c>
      <c r="E1109" t="s">
        <v>1395</v>
      </c>
      <c r="F1109" t="str">
        <f>VLOOKUP(E1109,Customer_Dim!A:F,4,TRUE)</f>
        <v>Female</v>
      </c>
      <c r="G1109">
        <f>VLOOKUP(E1109,Customer_Dim!A:F,3,TRUE)</f>
        <v>62</v>
      </c>
      <c r="H1109" t="s">
        <v>1560</v>
      </c>
      <c r="I1109" t="str">
        <f>VLOOKUP(H1109,Product_Dim!A:C,2,TRUE)</f>
        <v>Soccer Training Cone Set</v>
      </c>
      <c r="J1109" t="str">
        <f>VLOOKUP(H1109,Product_Dim!A:C,3,TRUE)</f>
        <v>Sports</v>
      </c>
      <c r="K1109" t="str">
        <f>VLOOKUP(H1109,Product_Dim!A:D,4,TRUE)</f>
        <v>Accessories</v>
      </c>
      <c r="L1109" t="s">
        <v>1791</v>
      </c>
      <c r="M1109" t="str">
        <f>VLOOKUP(L1109,Store_Dim!A:E,2,TRUE)</f>
        <v>Mann-Austin</v>
      </c>
      <c r="N1109" t="str">
        <f>VLOOKUP(L1109,Store_Dim!A:E,3,TRUE)</f>
        <v>East</v>
      </c>
      <c r="O1109" t="str">
        <f>VLOOKUP(L1109,Store_Dim!A:E,4,TRUE)</f>
        <v>Vasquezborough</v>
      </c>
      <c r="P1109" t="str">
        <f>VLOOKUP(L1109,Store_Dim!A:E,5,TRUE)</f>
        <v>Online</v>
      </c>
      <c r="Q1109" t="s">
        <v>1804</v>
      </c>
      <c r="R1109">
        <v>1</v>
      </c>
      <c r="S1109" s="7">
        <v>8.9999999999999969E-2</v>
      </c>
      <c r="T1109" s="11">
        <f t="shared" si="17"/>
        <v>244.25</v>
      </c>
      <c r="U1109" s="11">
        <v>222.26750000000001</v>
      </c>
    </row>
    <row r="1110" spans="1:21" x14ac:dyDescent="0.25">
      <c r="A1110" t="s">
        <v>2912</v>
      </c>
      <c r="B1110" s="9">
        <v>45448</v>
      </c>
      <c r="C1110">
        <v>6</v>
      </c>
      <c r="D1110">
        <v>2024</v>
      </c>
      <c r="E1110" t="s">
        <v>1138</v>
      </c>
      <c r="F1110" t="str">
        <f>VLOOKUP(E1110,Customer_Dim!A:F,4,TRUE)</f>
        <v>Female</v>
      </c>
      <c r="G1110">
        <f>VLOOKUP(E1110,Customer_Dim!A:F,3,TRUE)</f>
        <v>20</v>
      </c>
      <c r="H1110" t="s">
        <v>1648</v>
      </c>
      <c r="I1110" t="str">
        <f>VLOOKUP(H1110,Product_Dim!A:C,2,TRUE)</f>
        <v>Tennis Ball 3-Pack</v>
      </c>
      <c r="J1110" t="str">
        <f>VLOOKUP(H1110,Product_Dim!A:C,3,TRUE)</f>
        <v>Sports</v>
      </c>
      <c r="K1110" t="str">
        <f>VLOOKUP(H1110,Product_Dim!A:D,4,TRUE)</f>
        <v>Equipment</v>
      </c>
      <c r="L1110" t="s">
        <v>1767</v>
      </c>
      <c r="M1110" t="str">
        <f>VLOOKUP(L1110,Store_Dim!A:E,2,TRUE)</f>
        <v>Martinez, Adkins and Johnson</v>
      </c>
      <c r="N1110" t="str">
        <f>VLOOKUP(L1110,Store_Dim!A:E,3,TRUE)</f>
        <v>North</v>
      </c>
      <c r="O1110" t="str">
        <f>VLOOKUP(L1110,Store_Dim!A:E,4,TRUE)</f>
        <v>Danielmouth</v>
      </c>
      <c r="P1110" t="str">
        <f>VLOOKUP(L1110,Store_Dim!A:E,5,TRUE)</f>
        <v>Flagship</v>
      </c>
      <c r="Q1110" t="s">
        <v>1807</v>
      </c>
      <c r="R1110">
        <v>3</v>
      </c>
      <c r="S1110" s="7">
        <v>0.12000000000000011</v>
      </c>
      <c r="T1110" s="11">
        <f t="shared" si="17"/>
        <v>808.87000000000012</v>
      </c>
      <c r="U1110" s="11">
        <v>2135.4168</v>
      </c>
    </row>
    <row r="1111" spans="1:21" x14ac:dyDescent="0.25">
      <c r="A1111" t="s">
        <v>2913</v>
      </c>
      <c r="B1111" s="9">
        <v>45387</v>
      </c>
      <c r="C1111">
        <v>4</v>
      </c>
      <c r="D1111">
        <v>2024</v>
      </c>
      <c r="E1111" t="s">
        <v>1048</v>
      </c>
      <c r="F1111" t="str">
        <f>VLOOKUP(E1111,Customer_Dim!A:F,4,TRUE)</f>
        <v>Female</v>
      </c>
      <c r="G1111">
        <f>VLOOKUP(E1111,Customer_Dim!A:F,3,TRUE)</f>
        <v>46</v>
      </c>
      <c r="H1111" t="s">
        <v>1588</v>
      </c>
      <c r="I1111" t="str">
        <f>VLOOKUP(H1111,Product_Dim!A:C,2,TRUE)</f>
        <v>Basketball</v>
      </c>
      <c r="J1111" t="str">
        <f>VLOOKUP(H1111,Product_Dim!A:C,3,TRUE)</f>
        <v>Sports</v>
      </c>
      <c r="K1111" t="str">
        <f>VLOOKUP(H1111,Product_Dim!A:D,4,TRUE)</f>
        <v>Team Sports</v>
      </c>
      <c r="L1111" t="s">
        <v>1739</v>
      </c>
      <c r="M1111" t="str">
        <f>VLOOKUP(L1111,Store_Dim!A:E,2,TRUE)</f>
        <v>Mann-Austin</v>
      </c>
      <c r="N1111" t="str">
        <f>VLOOKUP(L1111,Store_Dim!A:E,3,TRUE)</f>
        <v>East</v>
      </c>
      <c r="O1111" t="str">
        <f>VLOOKUP(L1111,Store_Dim!A:E,4,TRUE)</f>
        <v>Vasquezborough</v>
      </c>
      <c r="P1111" t="str">
        <f>VLOOKUP(L1111,Store_Dim!A:E,5,TRUE)</f>
        <v>Online</v>
      </c>
      <c r="Q1111" t="s">
        <v>1804</v>
      </c>
      <c r="R1111">
        <v>3</v>
      </c>
      <c r="S1111" s="7">
        <v>0</v>
      </c>
      <c r="T1111" s="11">
        <f t="shared" si="17"/>
        <v>826.15</v>
      </c>
      <c r="U1111" s="11">
        <v>2478.4499999999998</v>
      </c>
    </row>
    <row r="1112" spans="1:21" x14ac:dyDescent="0.25">
      <c r="A1112" t="s">
        <v>2914</v>
      </c>
      <c r="B1112" s="9">
        <v>45652</v>
      </c>
      <c r="C1112">
        <v>12</v>
      </c>
      <c r="D1112">
        <v>2024</v>
      </c>
      <c r="E1112" t="s">
        <v>607</v>
      </c>
      <c r="F1112" t="str">
        <f>VLOOKUP(E1112,Customer_Dim!A:F,4,TRUE)</f>
        <v>Female</v>
      </c>
      <c r="G1112">
        <f>VLOOKUP(E1112,Customer_Dim!A:F,3,TRUE)</f>
        <v>60</v>
      </c>
      <c r="H1112" t="s">
        <v>1574</v>
      </c>
      <c r="I1112" t="str">
        <f>VLOOKUP(H1112,Product_Dim!A:C,2,TRUE)</f>
        <v>Foldable Camping Chair</v>
      </c>
      <c r="J1112" t="str">
        <f>VLOOKUP(H1112,Product_Dim!A:C,3,TRUE)</f>
        <v>Sports</v>
      </c>
      <c r="K1112" t="str">
        <f>VLOOKUP(H1112,Product_Dim!A:D,4,TRUE)</f>
        <v>Outdoor</v>
      </c>
      <c r="L1112" t="s">
        <v>1791</v>
      </c>
      <c r="M1112" t="str">
        <f>VLOOKUP(L1112,Store_Dim!A:E,2,TRUE)</f>
        <v>Mann-Austin</v>
      </c>
      <c r="N1112" t="str">
        <f>VLOOKUP(L1112,Store_Dim!A:E,3,TRUE)</f>
        <v>East</v>
      </c>
      <c r="O1112" t="str">
        <f>VLOOKUP(L1112,Store_Dim!A:E,4,TRUE)</f>
        <v>Vasquezborough</v>
      </c>
      <c r="P1112" t="str">
        <f>VLOOKUP(L1112,Store_Dim!A:E,5,TRUE)</f>
        <v>Online</v>
      </c>
      <c r="Q1112" t="s">
        <v>1802</v>
      </c>
      <c r="R1112">
        <v>3</v>
      </c>
      <c r="S1112" s="7">
        <v>0.24</v>
      </c>
      <c r="T1112" s="11">
        <f t="shared" si="17"/>
        <v>631.19999999999993</v>
      </c>
      <c r="U1112" s="11">
        <v>1439.136</v>
      </c>
    </row>
    <row r="1113" spans="1:21" x14ac:dyDescent="0.25">
      <c r="A1113" t="s">
        <v>2915</v>
      </c>
      <c r="B1113" s="9">
        <v>45316</v>
      </c>
      <c r="C1113">
        <v>1</v>
      </c>
      <c r="D1113">
        <v>2024</v>
      </c>
      <c r="E1113" t="s">
        <v>861</v>
      </c>
      <c r="F1113" t="str">
        <f>VLOOKUP(E1113,Customer_Dim!A:F,4,TRUE)</f>
        <v>Male</v>
      </c>
      <c r="G1113">
        <f>VLOOKUP(E1113,Customer_Dim!A:F,3,TRUE)</f>
        <v>38</v>
      </c>
      <c r="H1113" t="s">
        <v>1642</v>
      </c>
      <c r="I1113" t="str">
        <f>VLOOKUP(H1113,Product_Dim!A:C,2,TRUE)</f>
        <v>Womens Cotton Scarf</v>
      </c>
      <c r="J1113" t="str">
        <f>VLOOKUP(H1113,Product_Dim!A:C,3,TRUE)</f>
        <v>Clothing</v>
      </c>
      <c r="K1113" t="str">
        <f>VLOOKUP(H1113,Product_Dim!A:D,4,TRUE)</f>
        <v>Accessories</v>
      </c>
      <c r="L1113" t="s">
        <v>1767</v>
      </c>
      <c r="M1113" t="str">
        <f>VLOOKUP(L1113,Store_Dim!A:E,2,TRUE)</f>
        <v>Martinez, Adkins and Johnson</v>
      </c>
      <c r="N1113" t="str">
        <f>VLOOKUP(L1113,Store_Dim!A:E,3,TRUE)</f>
        <v>North</v>
      </c>
      <c r="O1113" t="str">
        <f>VLOOKUP(L1113,Store_Dim!A:E,4,TRUE)</f>
        <v>Danielmouth</v>
      </c>
      <c r="P1113" t="str">
        <f>VLOOKUP(L1113,Store_Dim!A:E,5,TRUE)</f>
        <v>Flagship</v>
      </c>
      <c r="Q1113" t="s">
        <v>1802</v>
      </c>
      <c r="R1113">
        <v>1</v>
      </c>
      <c r="S1113" s="7">
        <v>7.0000000000000062E-2</v>
      </c>
      <c r="T1113" s="11">
        <f t="shared" si="17"/>
        <v>937.01</v>
      </c>
      <c r="U1113" s="11">
        <v>871.41929999999991</v>
      </c>
    </row>
    <row r="1114" spans="1:21" x14ac:dyDescent="0.25">
      <c r="A1114" t="s">
        <v>2916</v>
      </c>
      <c r="B1114" s="9">
        <v>45316</v>
      </c>
      <c r="C1114">
        <v>1</v>
      </c>
      <c r="D1114">
        <v>2024</v>
      </c>
      <c r="E1114" t="s">
        <v>500</v>
      </c>
      <c r="F1114" t="str">
        <f>VLOOKUP(E1114,Customer_Dim!A:F,4,TRUE)</f>
        <v>Female</v>
      </c>
      <c r="G1114">
        <f>VLOOKUP(E1114,Customer_Dim!A:F,3,TRUE)</f>
        <v>25</v>
      </c>
      <c r="H1114" t="s">
        <v>1672</v>
      </c>
      <c r="I1114" t="str">
        <f>VLOOKUP(H1114,Product_Dim!A:C,2,TRUE)</f>
        <v>Shin Guards – Adult</v>
      </c>
      <c r="J1114" t="str">
        <f>VLOOKUP(H1114,Product_Dim!A:C,3,TRUE)</f>
        <v>Sports</v>
      </c>
      <c r="K1114" t="str">
        <f>VLOOKUP(H1114,Product_Dim!A:D,4,TRUE)</f>
        <v>Team Sports</v>
      </c>
      <c r="L1114" t="s">
        <v>1751</v>
      </c>
      <c r="M1114" t="str">
        <f>VLOOKUP(L1114,Store_Dim!A:E,2,TRUE)</f>
        <v>Mann-Austin</v>
      </c>
      <c r="N1114" t="str">
        <f>VLOOKUP(L1114,Store_Dim!A:E,3,TRUE)</f>
        <v>East</v>
      </c>
      <c r="O1114" t="str">
        <f>VLOOKUP(L1114,Store_Dim!A:E,4,TRUE)</f>
        <v>Vasquezborough</v>
      </c>
      <c r="P1114" t="str">
        <f>VLOOKUP(L1114,Store_Dim!A:E,5,TRUE)</f>
        <v>Online</v>
      </c>
      <c r="Q1114" t="s">
        <v>1804</v>
      </c>
      <c r="R1114">
        <v>2</v>
      </c>
      <c r="S1114" s="7">
        <v>4.0000000000000036E-2</v>
      </c>
      <c r="T1114" s="11">
        <f t="shared" si="17"/>
        <v>644</v>
      </c>
      <c r="U1114" s="11">
        <v>1236.48</v>
      </c>
    </row>
    <row r="1115" spans="1:21" hidden="1" x14ac:dyDescent="0.25">
      <c r="A1115" t="s">
        <v>2917</v>
      </c>
      <c r="B1115" s="9">
        <v>45888</v>
      </c>
      <c r="C1115">
        <v>8</v>
      </c>
      <c r="D1115">
        <v>2025</v>
      </c>
      <c r="E1115" t="s">
        <v>330</v>
      </c>
      <c r="F1115" t="str">
        <f>VLOOKUP(E1115,Customer_Dim!A:F,4,TRUE)</f>
        <v>Female</v>
      </c>
      <c r="G1115">
        <f>VLOOKUP(E1115,Customer_Dim!A:F,3,TRUE)</f>
        <v>43</v>
      </c>
      <c r="H1115" t="s">
        <v>1708</v>
      </c>
      <c r="I1115" t="str">
        <f>VLOOKUP(H1115,Product_Dim!A:C,2,TRUE)</f>
        <v>Women's High Heels</v>
      </c>
      <c r="J1115" t="str">
        <f>VLOOKUP(H1115,Product_Dim!A:C,3,TRUE)</f>
        <v>Clothing</v>
      </c>
      <c r="K1115" t="str">
        <f>VLOOKUP(H1115,Product_Dim!A:D,4,TRUE)</f>
        <v>Footwear</v>
      </c>
      <c r="L1115" t="s">
        <v>1751</v>
      </c>
      <c r="M1115" t="str">
        <f>VLOOKUP(L1115,Store_Dim!A:E,2,TRUE)</f>
        <v>Mann-Austin</v>
      </c>
      <c r="N1115" t="str">
        <f>VLOOKUP(L1115,Store_Dim!A:E,3,TRUE)</f>
        <v>East</v>
      </c>
      <c r="O1115" t="str">
        <f>VLOOKUP(L1115,Store_Dim!A:E,4,TRUE)</f>
        <v>Vasquezborough</v>
      </c>
      <c r="P1115" t="str">
        <f>VLOOKUP(L1115,Store_Dim!A:E,5,TRUE)</f>
        <v>Online</v>
      </c>
      <c r="Q1115" t="s">
        <v>1802</v>
      </c>
      <c r="R1115">
        <v>3</v>
      </c>
      <c r="S1115" s="7">
        <v>5.0000000000000155E-2</v>
      </c>
      <c r="T1115" s="11">
        <f t="shared" si="17"/>
        <v>629.58000000000015</v>
      </c>
      <c r="U1115" s="11">
        <v>1794.3030000000003</v>
      </c>
    </row>
    <row r="1116" spans="1:21" hidden="1" x14ac:dyDescent="0.25">
      <c r="A1116" t="s">
        <v>2918</v>
      </c>
      <c r="B1116" s="9">
        <v>45791</v>
      </c>
      <c r="C1116">
        <v>5</v>
      </c>
      <c r="D1116">
        <v>2025</v>
      </c>
      <c r="E1116" t="s">
        <v>1418</v>
      </c>
      <c r="F1116" t="str">
        <f>VLOOKUP(E1116,Customer_Dim!A:F,4,TRUE)</f>
        <v>Male</v>
      </c>
      <c r="G1116">
        <f>VLOOKUP(E1116,Customer_Dim!A:F,3,TRUE)</f>
        <v>18</v>
      </c>
      <c r="H1116" t="s">
        <v>1700</v>
      </c>
      <c r="I1116" t="str">
        <f>VLOOKUP(H1116,Product_Dim!A:C,2,TRUE)</f>
        <v>LED Bedside Lamp</v>
      </c>
      <c r="J1116" t="str">
        <f>VLOOKUP(H1116,Product_Dim!A:C,3,TRUE)</f>
        <v>Home</v>
      </c>
      <c r="K1116" t="str">
        <f>VLOOKUP(H1116,Product_Dim!A:D,4,TRUE)</f>
        <v>Lighting</v>
      </c>
      <c r="L1116" t="s">
        <v>1739</v>
      </c>
      <c r="M1116" t="str">
        <f>VLOOKUP(L1116,Store_Dim!A:E,2,TRUE)</f>
        <v>Mann-Austin</v>
      </c>
      <c r="N1116" t="str">
        <f>VLOOKUP(L1116,Store_Dim!A:E,3,TRUE)</f>
        <v>East</v>
      </c>
      <c r="O1116" t="str">
        <f>VLOOKUP(L1116,Store_Dim!A:E,4,TRUE)</f>
        <v>Vasquezborough</v>
      </c>
      <c r="P1116" t="str">
        <f>VLOOKUP(L1116,Store_Dim!A:E,5,TRUE)</f>
        <v>Online</v>
      </c>
      <c r="Q1116" t="s">
        <v>1807</v>
      </c>
      <c r="R1116">
        <v>2</v>
      </c>
      <c r="S1116" s="7">
        <v>0.17999999999999994</v>
      </c>
      <c r="T1116" s="11">
        <f t="shared" si="17"/>
        <v>121.52</v>
      </c>
      <c r="U1116" s="11">
        <v>199.2928</v>
      </c>
    </row>
    <row r="1117" spans="1:21" x14ac:dyDescent="0.25">
      <c r="A1117" t="s">
        <v>2919</v>
      </c>
      <c r="B1117" s="9">
        <v>45420</v>
      </c>
      <c r="C1117">
        <v>5</v>
      </c>
      <c r="D1117">
        <v>2024</v>
      </c>
      <c r="E1117" t="s">
        <v>1232</v>
      </c>
      <c r="F1117" t="str">
        <f>VLOOKUP(E1117,Customer_Dim!A:F,4,TRUE)</f>
        <v>Female</v>
      </c>
      <c r="G1117">
        <f>VLOOKUP(E1117,Customer_Dim!A:F,3,TRUE)</f>
        <v>51</v>
      </c>
      <c r="H1117" t="s">
        <v>1656</v>
      </c>
      <c r="I1117" t="str">
        <f>VLOOKUP(H1117,Product_Dim!A:C,2,TRUE)</f>
        <v>Adjustable Dumbbells 20kg</v>
      </c>
      <c r="J1117" t="str">
        <f>VLOOKUP(H1117,Product_Dim!A:C,3,TRUE)</f>
        <v>Sports</v>
      </c>
      <c r="K1117" t="str">
        <f>VLOOKUP(H1117,Product_Dim!A:D,4,TRUE)</f>
        <v>Fitness</v>
      </c>
      <c r="L1117" t="s">
        <v>1791</v>
      </c>
      <c r="M1117" t="str">
        <f>VLOOKUP(L1117,Store_Dim!A:E,2,TRUE)</f>
        <v>Mann-Austin</v>
      </c>
      <c r="N1117" t="str">
        <f>VLOOKUP(L1117,Store_Dim!A:E,3,TRUE)</f>
        <v>East</v>
      </c>
      <c r="O1117" t="str">
        <f>VLOOKUP(L1117,Store_Dim!A:E,4,TRUE)</f>
        <v>Vasquezborough</v>
      </c>
      <c r="P1117" t="str">
        <f>VLOOKUP(L1117,Store_Dim!A:E,5,TRUE)</f>
        <v>Online</v>
      </c>
      <c r="Q1117" t="s">
        <v>1804</v>
      </c>
      <c r="R1117">
        <v>2</v>
      </c>
      <c r="S1117" s="7">
        <v>7.0000000000000062E-2</v>
      </c>
      <c r="T1117" s="11">
        <f t="shared" si="17"/>
        <v>549.83000000000004</v>
      </c>
      <c r="U1117" s="11">
        <v>1022.6838</v>
      </c>
    </row>
    <row r="1118" spans="1:21" hidden="1" x14ac:dyDescent="0.25">
      <c r="A1118" t="s">
        <v>2920</v>
      </c>
      <c r="B1118" s="9">
        <v>45219</v>
      </c>
      <c r="C1118">
        <v>10</v>
      </c>
      <c r="D1118">
        <v>2023</v>
      </c>
      <c r="E1118" t="s">
        <v>467</v>
      </c>
      <c r="F1118" t="str">
        <f>VLOOKUP(E1118,Customer_Dim!A:F,4,TRUE)</f>
        <v>Female</v>
      </c>
      <c r="G1118">
        <f>VLOOKUP(E1118,Customer_Dim!A:F,3,TRUE)</f>
        <v>63</v>
      </c>
      <c r="H1118" t="s">
        <v>1552</v>
      </c>
      <c r="I1118" t="str">
        <f>VLOOKUP(H1118,Product_Dim!A:C,2,TRUE)</f>
        <v>Men's Graphic T-Shirt</v>
      </c>
      <c r="J1118" t="str">
        <f>VLOOKUP(H1118,Product_Dim!A:C,3,TRUE)</f>
        <v>Clothing</v>
      </c>
      <c r="K1118" t="str">
        <f>VLOOKUP(H1118,Product_Dim!A:D,4,TRUE)</f>
        <v>Tops</v>
      </c>
      <c r="L1118" t="s">
        <v>1760</v>
      </c>
      <c r="M1118" t="str">
        <f>VLOOKUP(L1118,Store_Dim!A:E,2,TRUE)</f>
        <v>Mann-Austin</v>
      </c>
      <c r="N1118" t="str">
        <f>VLOOKUP(L1118,Store_Dim!A:E,3,TRUE)</f>
        <v>East</v>
      </c>
      <c r="O1118" t="str">
        <f>VLOOKUP(L1118,Store_Dim!A:E,4,TRUE)</f>
        <v>Vasquezborough</v>
      </c>
      <c r="P1118" t="str">
        <f>VLOOKUP(L1118,Store_Dim!A:E,5,TRUE)</f>
        <v>Online</v>
      </c>
      <c r="Q1118" t="s">
        <v>1802</v>
      </c>
      <c r="R1118">
        <v>3</v>
      </c>
      <c r="S1118" s="7">
        <v>3.0000000000000027E-2</v>
      </c>
      <c r="T1118" s="11">
        <f t="shared" si="17"/>
        <v>278.38</v>
      </c>
      <c r="U1118" s="11">
        <v>810.08579999999995</v>
      </c>
    </row>
    <row r="1119" spans="1:21" x14ac:dyDescent="0.25">
      <c r="A1119" t="s">
        <v>2921</v>
      </c>
      <c r="B1119" s="9">
        <v>45510</v>
      </c>
      <c r="C1119">
        <v>8</v>
      </c>
      <c r="D1119">
        <v>2024</v>
      </c>
      <c r="E1119" t="s">
        <v>1336</v>
      </c>
      <c r="F1119" t="str">
        <f>VLOOKUP(E1119,Customer_Dim!A:F,4,TRUE)</f>
        <v>Female</v>
      </c>
      <c r="G1119">
        <f>VLOOKUP(E1119,Customer_Dim!A:F,3,TRUE)</f>
        <v>47</v>
      </c>
      <c r="H1119" t="s">
        <v>1718</v>
      </c>
      <c r="I1119" t="str">
        <f>VLOOKUP(H1119,Product_Dim!A:C,2,TRUE)</f>
        <v>Women's Formal Blazer</v>
      </c>
      <c r="J1119" t="str">
        <f>VLOOKUP(H1119,Product_Dim!A:C,3,TRUE)</f>
        <v>Clothing</v>
      </c>
      <c r="K1119" t="str">
        <f>VLOOKUP(H1119,Product_Dim!A:D,4,TRUE)</f>
        <v>Outerwear</v>
      </c>
      <c r="L1119" t="s">
        <v>1744</v>
      </c>
      <c r="M1119" t="str">
        <f>VLOOKUP(L1119,Store_Dim!A:E,2,TRUE)</f>
        <v>Mann-Austin</v>
      </c>
      <c r="N1119" t="str">
        <f>VLOOKUP(L1119,Store_Dim!A:E,3,TRUE)</f>
        <v>East</v>
      </c>
      <c r="O1119" t="str">
        <f>VLOOKUP(L1119,Store_Dim!A:E,4,TRUE)</f>
        <v>Vasquezborough</v>
      </c>
      <c r="P1119" t="str">
        <f>VLOOKUP(L1119,Store_Dim!A:E,5,TRUE)</f>
        <v>Online</v>
      </c>
      <c r="Q1119" t="s">
        <v>1804</v>
      </c>
      <c r="R1119">
        <v>4</v>
      </c>
      <c r="S1119" s="7">
        <v>2.9999999999999916E-2</v>
      </c>
      <c r="T1119" s="11">
        <f t="shared" si="17"/>
        <v>723.66</v>
      </c>
      <c r="U1119" s="11">
        <v>2807.8008</v>
      </c>
    </row>
    <row r="1120" spans="1:21" hidden="1" x14ac:dyDescent="0.25">
      <c r="A1120" t="s">
        <v>2922</v>
      </c>
      <c r="B1120" s="9">
        <v>45687</v>
      </c>
      <c r="C1120">
        <v>1</v>
      </c>
      <c r="D1120">
        <v>2025</v>
      </c>
      <c r="E1120" t="s">
        <v>660</v>
      </c>
      <c r="F1120" t="str">
        <f>VLOOKUP(E1120,Customer_Dim!A:F,4,TRUE)</f>
        <v>Female</v>
      </c>
      <c r="G1120">
        <f>VLOOKUP(E1120,Customer_Dim!A:F,3,TRUE)</f>
        <v>44</v>
      </c>
      <c r="H1120" t="s">
        <v>1670</v>
      </c>
      <c r="I1120" t="str">
        <f>VLOOKUP(H1120,Product_Dim!A:C,2,TRUE)</f>
        <v>Professional Jump Rope</v>
      </c>
      <c r="J1120" t="str">
        <f>VLOOKUP(H1120,Product_Dim!A:C,3,TRUE)</f>
        <v>Sports</v>
      </c>
      <c r="K1120" t="str">
        <f>VLOOKUP(H1120,Product_Dim!A:D,4,TRUE)</f>
        <v>Fitness</v>
      </c>
      <c r="L1120" t="s">
        <v>1764</v>
      </c>
      <c r="M1120" t="str">
        <f>VLOOKUP(L1120,Store_Dim!A:E,2,TRUE)</f>
        <v>Mann-Austin</v>
      </c>
      <c r="N1120" t="str">
        <f>VLOOKUP(L1120,Store_Dim!A:E,3,TRUE)</f>
        <v>East</v>
      </c>
      <c r="O1120" t="str">
        <f>VLOOKUP(L1120,Store_Dim!A:E,4,TRUE)</f>
        <v>Vasquezborough</v>
      </c>
      <c r="P1120" t="str">
        <f>VLOOKUP(L1120,Store_Dim!A:E,5,TRUE)</f>
        <v>Online</v>
      </c>
      <c r="Q1120" t="s">
        <v>1804</v>
      </c>
      <c r="R1120">
        <v>1</v>
      </c>
      <c r="S1120" s="7">
        <v>0.15000000000000002</v>
      </c>
      <c r="T1120" s="11">
        <f t="shared" si="17"/>
        <v>724.74</v>
      </c>
      <c r="U1120" s="11">
        <v>616.029</v>
      </c>
    </row>
    <row r="1121" spans="1:21" hidden="1" x14ac:dyDescent="0.25">
      <c r="A1121" t="s">
        <v>2923</v>
      </c>
      <c r="B1121" s="9">
        <v>45271</v>
      </c>
      <c r="C1121">
        <v>12</v>
      </c>
      <c r="D1121">
        <v>2023</v>
      </c>
      <c r="E1121" t="s">
        <v>1386</v>
      </c>
      <c r="F1121" t="str">
        <f>VLOOKUP(E1121,Customer_Dim!A:F,4,TRUE)</f>
        <v>Male</v>
      </c>
      <c r="G1121">
        <f>VLOOKUP(E1121,Customer_Dim!A:F,3,TRUE)</f>
        <v>54</v>
      </c>
      <c r="H1121" t="s">
        <v>1568</v>
      </c>
      <c r="I1121" t="str">
        <f>VLOOKUP(H1121,Product_Dim!A:C,2,TRUE)</f>
        <v>Multi-Purpose Storage Box</v>
      </c>
      <c r="J1121" t="str">
        <f>VLOOKUP(H1121,Product_Dim!A:C,3,TRUE)</f>
        <v>Home</v>
      </c>
      <c r="K1121" t="str">
        <f>VLOOKUP(H1121,Product_Dim!A:D,4,TRUE)</f>
        <v>Storage</v>
      </c>
      <c r="L1121" t="s">
        <v>1747</v>
      </c>
      <c r="M1121" t="str">
        <f>VLOOKUP(L1121,Store_Dim!A:E,2,TRUE)</f>
        <v>Mann-Austin</v>
      </c>
      <c r="N1121" t="str">
        <f>VLOOKUP(L1121,Store_Dim!A:E,3,TRUE)</f>
        <v>East</v>
      </c>
      <c r="O1121" t="str">
        <f>VLOOKUP(L1121,Store_Dim!A:E,4,TRUE)</f>
        <v>Vasquezborough</v>
      </c>
      <c r="P1121" t="str">
        <f>VLOOKUP(L1121,Store_Dim!A:E,5,TRUE)</f>
        <v>Online</v>
      </c>
      <c r="Q1121" t="s">
        <v>1804</v>
      </c>
      <c r="R1121">
        <v>2</v>
      </c>
      <c r="S1121" s="7">
        <v>0.25</v>
      </c>
      <c r="T1121" s="11">
        <f t="shared" si="17"/>
        <v>961.84</v>
      </c>
      <c r="U1121" s="11">
        <v>1442.76</v>
      </c>
    </row>
    <row r="1122" spans="1:21" x14ac:dyDescent="0.25">
      <c r="A1122" t="s">
        <v>2924</v>
      </c>
      <c r="B1122" s="9">
        <v>45446</v>
      </c>
      <c r="C1122">
        <v>6</v>
      </c>
      <c r="D1122">
        <v>2024</v>
      </c>
      <c r="E1122" t="s">
        <v>86</v>
      </c>
      <c r="F1122" t="str">
        <f>VLOOKUP(E1122,Customer_Dim!A:F,4,TRUE)</f>
        <v>Male</v>
      </c>
      <c r="G1122">
        <f>VLOOKUP(E1122,Customer_Dim!A:F,3,TRUE)</f>
        <v>59</v>
      </c>
      <c r="H1122" t="s">
        <v>1600</v>
      </c>
      <c r="I1122" t="str">
        <f>VLOOKUP(H1122,Product_Dim!A:C,2,TRUE)</f>
        <v>Men's Casual Sneakers</v>
      </c>
      <c r="J1122" t="str">
        <f>VLOOKUP(H1122,Product_Dim!A:C,3,TRUE)</f>
        <v>Clothing</v>
      </c>
      <c r="K1122" t="str">
        <f>VLOOKUP(H1122,Product_Dim!A:D,4,TRUE)</f>
        <v>Footwear</v>
      </c>
      <c r="L1122" t="s">
        <v>1782</v>
      </c>
      <c r="M1122" t="str">
        <f>VLOOKUP(L1122,Store_Dim!A:E,2,TRUE)</f>
        <v>Frederick-Wright</v>
      </c>
      <c r="N1122" t="str">
        <f>VLOOKUP(L1122,Store_Dim!A:E,3,TRUE)</f>
        <v>West</v>
      </c>
      <c r="O1122" t="str">
        <f>VLOOKUP(L1122,Store_Dim!A:E,4,TRUE)</f>
        <v>New Jimmymouth</v>
      </c>
      <c r="P1122" t="str">
        <f>VLOOKUP(L1122,Store_Dim!A:E,5,TRUE)</f>
        <v>Flagship</v>
      </c>
      <c r="Q1122" t="s">
        <v>1807</v>
      </c>
      <c r="R1122">
        <v>4</v>
      </c>
      <c r="S1122" s="7">
        <v>0.17999999999999983</v>
      </c>
      <c r="T1122" s="11">
        <f t="shared" si="17"/>
        <v>21.119999999999997</v>
      </c>
      <c r="U1122" s="11">
        <v>69.273600000000002</v>
      </c>
    </row>
    <row r="1123" spans="1:21" x14ac:dyDescent="0.25">
      <c r="A1123" t="s">
        <v>2925</v>
      </c>
      <c r="B1123" s="9">
        <v>45579</v>
      </c>
      <c r="C1123">
        <v>10</v>
      </c>
      <c r="D1123">
        <v>2024</v>
      </c>
      <c r="E1123" t="s">
        <v>992</v>
      </c>
      <c r="F1123" t="str">
        <f>VLOOKUP(E1123,Customer_Dim!A:F,4,TRUE)</f>
        <v>Male</v>
      </c>
      <c r="G1123">
        <f>VLOOKUP(E1123,Customer_Dim!A:F,3,TRUE)</f>
        <v>54</v>
      </c>
      <c r="H1123" t="s">
        <v>1521</v>
      </c>
      <c r="I1123" t="str">
        <f>VLOOKUP(H1123,Product_Dim!A:C,2,TRUE)</f>
        <v>Brother Laser Printer</v>
      </c>
      <c r="J1123" t="str">
        <f>VLOOKUP(H1123,Product_Dim!A:C,3,TRUE)</f>
        <v>Electronics</v>
      </c>
      <c r="K1123" t="str">
        <f>VLOOKUP(H1123,Product_Dim!A:D,4,TRUE)</f>
        <v>Computer</v>
      </c>
      <c r="L1123" t="s">
        <v>1747</v>
      </c>
      <c r="M1123" t="str">
        <f>VLOOKUP(L1123,Store_Dim!A:E,2,TRUE)</f>
        <v>Mann-Austin</v>
      </c>
      <c r="N1123" t="str">
        <f>VLOOKUP(L1123,Store_Dim!A:E,3,TRUE)</f>
        <v>East</v>
      </c>
      <c r="O1123" t="str">
        <f>VLOOKUP(L1123,Store_Dim!A:E,4,TRUE)</f>
        <v>Vasquezborough</v>
      </c>
      <c r="P1123" t="str">
        <f>VLOOKUP(L1123,Store_Dim!A:E,5,TRUE)</f>
        <v>Online</v>
      </c>
      <c r="Q1123" t="s">
        <v>1804</v>
      </c>
      <c r="R1123">
        <v>3</v>
      </c>
      <c r="S1123" s="7">
        <v>7.999999999999996E-2</v>
      </c>
      <c r="T1123" s="11">
        <f t="shared" si="17"/>
        <v>819.93</v>
      </c>
      <c r="U1123" s="11">
        <v>2263.0068000000001</v>
      </c>
    </row>
    <row r="1124" spans="1:21" hidden="1" x14ac:dyDescent="0.25">
      <c r="A1124" t="s">
        <v>2926</v>
      </c>
      <c r="B1124" s="9">
        <v>45725</v>
      </c>
      <c r="C1124">
        <v>3</v>
      </c>
      <c r="D1124">
        <v>2025</v>
      </c>
      <c r="E1124" t="s">
        <v>920</v>
      </c>
      <c r="F1124" t="str">
        <f>VLOOKUP(E1124,Customer_Dim!A:F,4,TRUE)</f>
        <v>Male</v>
      </c>
      <c r="G1124">
        <f>VLOOKUP(E1124,Customer_Dim!A:F,3,TRUE)</f>
        <v>29</v>
      </c>
      <c r="H1124" t="s">
        <v>1610</v>
      </c>
      <c r="I1124" t="str">
        <f>VLOOKUP(H1124,Product_Dim!A:C,2,TRUE)</f>
        <v>Smart Home WiFi Camera</v>
      </c>
      <c r="J1124" t="str">
        <f>VLOOKUP(H1124,Product_Dim!A:C,3,TRUE)</f>
        <v>Electronics</v>
      </c>
      <c r="K1124" t="str">
        <f>VLOOKUP(H1124,Product_Dim!A:D,4,TRUE)</f>
        <v>Accessories</v>
      </c>
      <c r="L1124" t="s">
        <v>1730</v>
      </c>
      <c r="M1124" t="str">
        <f>VLOOKUP(L1124,Store_Dim!A:E,2,TRUE)</f>
        <v>Rivera-Warner</v>
      </c>
      <c r="N1124" t="str">
        <f>VLOOKUP(L1124,Store_Dim!A:E,3,TRUE)</f>
        <v>East</v>
      </c>
      <c r="O1124" t="str">
        <f>VLOOKUP(L1124,Store_Dim!A:E,4,TRUE)</f>
        <v>Washingtonfurt</v>
      </c>
      <c r="P1124" t="str">
        <f>VLOOKUP(L1124,Store_Dim!A:E,5,TRUE)</f>
        <v>Flagship</v>
      </c>
      <c r="Q1124" t="s">
        <v>1802</v>
      </c>
      <c r="R1124">
        <v>2</v>
      </c>
      <c r="S1124" s="7">
        <v>0.17999999999999994</v>
      </c>
      <c r="T1124" s="11">
        <f t="shared" si="17"/>
        <v>700.94999999999993</v>
      </c>
      <c r="U1124" s="11">
        <v>1149.558</v>
      </c>
    </row>
    <row r="1125" spans="1:21" hidden="1" x14ac:dyDescent="0.25">
      <c r="A1125" t="s">
        <v>2927</v>
      </c>
      <c r="B1125" s="9">
        <v>45910</v>
      </c>
      <c r="C1125">
        <v>9</v>
      </c>
      <c r="D1125">
        <v>2025</v>
      </c>
      <c r="E1125" t="s">
        <v>470</v>
      </c>
      <c r="F1125" t="str">
        <f>VLOOKUP(E1125,Customer_Dim!A:F,4,TRUE)</f>
        <v>Male</v>
      </c>
      <c r="G1125">
        <f>VLOOKUP(E1125,Customer_Dim!A:F,3,TRUE)</f>
        <v>30</v>
      </c>
      <c r="H1125" t="s">
        <v>1560</v>
      </c>
      <c r="I1125" t="str">
        <f>VLOOKUP(H1125,Product_Dim!A:C,2,TRUE)</f>
        <v>Soccer Training Cone Set</v>
      </c>
      <c r="J1125" t="str">
        <f>VLOOKUP(H1125,Product_Dim!A:C,3,TRUE)</f>
        <v>Sports</v>
      </c>
      <c r="K1125" t="str">
        <f>VLOOKUP(H1125,Product_Dim!A:D,4,TRUE)</f>
        <v>Accessories</v>
      </c>
      <c r="L1125" t="s">
        <v>1777</v>
      </c>
      <c r="M1125" t="str">
        <f>VLOOKUP(L1125,Store_Dim!A:E,2,TRUE)</f>
        <v>Mcdonald Inc</v>
      </c>
      <c r="N1125" t="str">
        <f>VLOOKUP(L1125,Store_Dim!A:E,3,TRUE)</f>
        <v>South</v>
      </c>
      <c r="O1125" t="str">
        <f>VLOOKUP(L1125,Store_Dim!A:E,4,TRUE)</f>
        <v>Christopherland</v>
      </c>
      <c r="P1125" t="str">
        <f>VLOOKUP(L1125,Store_Dim!A:E,5,TRUE)</f>
        <v>Outlet</v>
      </c>
      <c r="Q1125" t="s">
        <v>1802</v>
      </c>
      <c r="R1125">
        <v>2</v>
      </c>
      <c r="S1125" s="7">
        <v>0.12</v>
      </c>
      <c r="T1125" s="11">
        <f t="shared" si="17"/>
        <v>456.38</v>
      </c>
      <c r="U1125" s="11">
        <v>803.22879999999998</v>
      </c>
    </row>
    <row r="1126" spans="1:21" x14ac:dyDescent="0.25">
      <c r="A1126" t="s">
        <v>2928</v>
      </c>
      <c r="B1126" s="9">
        <v>45447</v>
      </c>
      <c r="C1126">
        <v>6</v>
      </c>
      <c r="D1126">
        <v>2024</v>
      </c>
      <c r="E1126" t="s">
        <v>1115</v>
      </c>
      <c r="F1126" t="str">
        <f>VLOOKUP(E1126,Customer_Dim!A:F,4,TRUE)</f>
        <v>Male</v>
      </c>
      <c r="G1126">
        <f>VLOOKUP(E1126,Customer_Dim!A:F,3,TRUE)</f>
        <v>64</v>
      </c>
      <c r="H1126" t="s">
        <v>1678</v>
      </c>
      <c r="I1126" t="str">
        <f>VLOOKUP(H1126,Product_Dim!A:C,2,TRUE)</f>
        <v>Wireless Mouse</v>
      </c>
      <c r="J1126" t="str">
        <f>VLOOKUP(H1126,Product_Dim!A:C,3,TRUE)</f>
        <v>Electronics</v>
      </c>
      <c r="K1126" t="str">
        <f>VLOOKUP(H1126,Product_Dim!A:D,4,TRUE)</f>
        <v>Computer</v>
      </c>
      <c r="L1126" t="s">
        <v>1777</v>
      </c>
      <c r="M1126" t="str">
        <f>VLOOKUP(L1126,Store_Dim!A:E,2,TRUE)</f>
        <v>Mcdonald Inc</v>
      </c>
      <c r="N1126" t="str">
        <f>VLOOKUP(L1126,Store_Dim!A:E,3,TRUE)</f>
        <v>South</v>
      </c>
      <c r="O1126" t="str">
        <f>VLOOKUP(L1126,Store_Dim!A:E,4,TRUE)</f>
        <v>Christopherland</v>
      </c>
      <c r="P1126" t="str">
        <f>VLOOKUP(L1126,Store_Dim!A:E,5,TRUE)</f>
        <v>Outlet</v>
      </c>
      <c r="Q1126" t="s">
        <v>1802</v>
      </c>
      <c r="R1126">
        <v>3</v>
      </c>
      <c r="S1126" s="7">
        <v>0.30000000000000016</v>
      </c>
      <c r="T1126" s="11">
        <f t="shared" si="17"/>
        <v>291.05000000000013</v>
      </c>
      <c r="U1126" s="11">
        <v>611.20500000000015</v>
      </c>
    </row>
    <row r="1127" spans="1:21" x14ac:dyDescent="0.25">
      <c r="A1127" t="s">
        <v>2929</v>
      </c>
      <c r="B1127" s="9">
        <v>45307</v>
      </c>
      <c r="C1127">
        <v>1</v>
      </c>
      <c r="D1127">
        <v>2024</v>
      </c>
      <c r="E1127" t="s">
        <v>740</v>
      </c>
      <c r="F1127" t="str">
        <f>VLOOKUP(E1127,Customer_Dim!A:F,4,TRUE)</f>
        <v>Male</v>
      </c>
      <c r="G1127">
        <f>VLOOKUP(E1127,Customer_Dim!A:F,3,TRUE)</f>
        <v>59</v>
      </c>
      <c r="H1127" t="s">
        <v>1716</v>
      </c>
      <c r="I1127" t="str">
        <f>VLOOKUP(H1127,Product_Dim!A:C,2,TRUE)</f>
        <v>Sports Stopwatch Basic</v>
      </c>
      <c r="J1127" t="str">
        <f>VLOOKUP(H1127,Product_Dim!A:C,3,TRUE)</f>
        <v>Sports</v>
      </c>
      <c r="K1127" t="str">
        <f>VLOOKUP(H1127,Product_Dim!A:D,4,TRUE)</f>
        <v>Accessories</v>
      </c>
      <c r="L1127" t="s">
        <v>1779</v>
      </c>
      <c r="M1127" t="str">
        <f>VLOOKUP(L1127,Store_Dim!A:E,2,TRUE)</f>
        <v>Shelton PLC</v>
      </c>
      <c r="N1127" t="str">
        <f>VLOOKUP(L1127,Store_Dim!A:E,3,TRUE)</f>
        <v>North</v>
      </c>
      <c r="O1127" t="str">
        <f>VLOOKUP(L1127,Store_Dim!A:E,4,TRUE)</f>
        <v>East Jenniferstad</v>
      </c>
      <c r="P1127" t="str">
        <f>VLOOKUP(L1127,Store_Dim!A:E,5,TRUE)</f>
        <v>Flagship</v>
      </c>
      <c r="Q1127" t="s">
        <v>1804</v>
      </c>
      <c r="R1127">
        <v>2</v>
      </c>
      <c r="S1127" s="7">
        <v>0.27</v>
      </c>
      <c r="T1127" s="11">
        <f t="shared" si="17"/>
        <v>463.52</v>
      </c>
      <c r="U1127" s="11">
        <v>676.73919999999998</v>
      </c>
    </row>
    <row r="1128" spans="1:21" x14ac:dyDescent="0.25">
      <c r="A1128" t="s">
        <v>2930</v>
      </c>
      <c r="B1128" s="9">
        <v>45653</v>
      </c>
      <c r="C1128">
        <v>12</v>
      </c>
      <c r="D1128">
        <v>2024</v>
      </c>
      <c r="E1128" t="s">
        <v>1168</v>
      </c>
      <c r="F1128" t="str">
        <f>VLOOKUP(E1128,Customer_Dim!A:F,4,TRUE)</f>
        <v>Female</v>
      </c>
      <c r="G1128">
        <f>VLOOKUP(E1128,Customer_Dim!A:F,3,TRUE)</f>
        <v>34</v>
      </c>
      <c r="H1128" t="s">
        <v>1521</v>
      </c>
      <c r="I1128" t="str">
        <f>VLOOKUP(H1128,Product_Dim!A:C,2,TRUE)</f>
        <v>Brother Laser Printer</v>
      </c>
      <c r="J1128" t="str">
        <f>VLOOKUP(H1128,Product_Dim!A:C,3,TRUE)</f>
        <v>Electronics</v>
      </c>
      <c r="K1128" t="str">
        <f>VLOOKUP(H1128,Product_Dim!A:D,4,TRUE)</f>
        <v>Computer</v>
      </c>
      <c r="L1128" t="s">
        <v>1785</v>
      </c>
      <c r="M1128" t="str">
        <f>VLOOKUP(L1128,Store_Dim!A:E,2,TRUE)</f>
        <v>Holloway Ltd</v>
      </c>
      <c r="N1128" t="str">
        <f>VLOOKUP(L1128,Store_Dim!A:E,3,TRUE)</f>
        <v>North</v>
      </c>
      <c r="O1128" t="str">
        <f>VLOOKUP(L1128,Store_Dim!A:E,4,TRUE)</f>
        <v>Bensonhaven</v>
      </c>
      <c r="P1128" t="str">
        <f>VLOOKUP(L1128,Store_Dim!A:E,5,TRUE)</f>
        <v>Flagship</v>
      </c>
      <c r="Q1128" t="s">
        <v>1804</v>
      </c>
      <c r="R1128">
        <v>3</v>
      </c>
      <c r="S1128" s="7">
        <v>0.29000000000000004</v>
      </c>
      <c r="T1128" s="11">
        <f t="shared" si="17"/>
        <v>241.64</v>
      </c>
      <c r="U1128" s="11">
        <v>514.69319999999993</v>
      </c>
    </row>
    <row r="1129" spans="1:21" hidden="1" x14ac:dyDescent="0.25">
      <c r="A1129" t="s">
        <v>2931</v>
      </c>
      <c r="B1129" s="9">
        <v>45817</v>
      </c>
      <c r="C1129">
        <v>6</v>
      </c>
      <c r="D1129">
        <v>2025</v>
      </c>
      <c r="E1129" t="s">
        <v>1467</v>
      </c>
      <c r="F1129" t="str">
        <f>VLOOKUP(E1129,Customer_Dim!A:F,4,TRUE)</f>
        <v>Male</v>
      </c>
      <c r="G1129">
        <f>VLOOKUP(E1129,Customer_Dim!A:F,3,TRUE)</f>
        <v>48</v>
      </c>
      <c r="H1129" t="s">
        <v>1586</v>
      </c>
      <c r="I1129" t="str">
        <f>VLOOKUP(H1129,Product_Dim!A:C,2,TRUE)</f>
        <v>Stainless Steel Cutlery Set</v>
      </c>
      <c r="J1129" t="str">
        <f>VLOOKUP(H1129,Product_Dim!A:C,3,TRUE)</f>
        <v>Home</v>
      </c>
      <c r="K1129" t="str">
        <f>VLOOKUP(H1129,Product_Dim!A:D,4,TRUE)</f>
        <v>Kitchen</v>
      </c>
      <c r="L1129" t="s">
        <v>1767</v>
      </c>
      <c r="M1129" t="str">
        <f>VLOOKUP(L1129,Store_Dim!A:E,2,TRUE)</f>
        <v>Martinez, Adkins and Johnson</v>
      </c>
      <c r="N1129" t="str">
        <f>VLOOKUP(L1129,Store_Dim!A:E,3,TRUE)</f>
        <v>North</v>
      </c>
      <c r="O1129" t="str">
        <f>VLOOKUP(L1129,Store_Dim!A:E,4,TRUE)</f>
        <v>Danielmouth</v>
      </c>
      <c r="P1129" t="str">
        <f>VLOOKUP(L1129,Store_Dim!A:E,5,TRUE)</f>
        <v>Flagship</v>
      </c>
      <c r="Q1129" t="s">
        <v>1804</v>
      </c>
      <c r="R1129">
        <v>2</v>
      </c>
      <c r="S1129" s="7">
        <v>3.0000000000000027E-2</v>
      </c>
      <c r="T1129" s="11">
        <f t="shared" si="17"/>
        <v>47.86</v>
      </c>
      <c r="U1129" s="11">
        <v>92.848399999999998</v>
      </c>
    </row>
    <row r="1130" spans="1:21" x14ac:dyDescent="0.25">
      <c r="A1130" t="s">
        <v>2932</v>
      </c>
      <c r="B1130" s="9">
        <v>45509</v>
      </c>
      <c r="C1130">
        <v>8</v>
      </c>
      <c r="D1130">
        <v>2024</v>
      </c>
      <c r="E1130" t="s">
        <v>1066</v>
      </c>
      <c r="F1130" t="str">
        <f>VLOOKUP(E1130,Customer_Dim!A:F,4,TRUE)</f>
        <v>Male</v>
      </c>
      <c r="G1130">
        <f>VLOOKUP(E1130,Customer_Dim!A:F,3,TRUE)</f>
        <v>39</v>
      </c>
      <c r="H1130" t="s">
        <v>1710</v>
      </c>
      <c r="I1130" t="str">
        <f>VLOOKUP(H1130,Product_Dim!A:C,2,TRUE)</f>
        <v>Microwave Oven</v>
      </c>
      <c r="J1130" t="str">
        <f>VLOOKUP(H1130,Product_Dim!A:C,3,TRUE)</f>
        <v>Home</v>
      </c>
      <c r="K1130" t="str">
        <f>VLOOKUP(H1130,Product_Dim!A:D,4,TRUE)</f>
        <v>Appliances</v>
      </c>
      <c r="L1130" t="s">
        <v>1744</v>
      </c>
      <c r="M1130" t="str">
        <f>VLOOKUP(L1130,Store_Dim!A:E,2,TRUE)</f>
        <v>Mann-Austin</v>
      </c>
      <c r="N1130" t="str">
        <f>VLOOKUP(L1130,Store_Dim!A:E,3,TRUE)</f>
        <v>East</v>
      </c>
      <c r="O1130" t="str">
        <f>VLOOKUP(L1130,Store_Dim!A:E,4,TRUE)</f>
        <v>Vasquezborough</v>
      </c>
      <c r="P1130" t="str">
        <f>VLOOKUP(L1130,Store_Dim!A:E,5,TRUE)</f>
        <v>Online</v>
      </c>
      <c r="Q1130" t="s">
        <v>1807</v>
      </c>
      <c r="R1130">
        <v>1</v>
      </c>
      <c r="S1130" s="7">
        <v>6.0000000000000053E-2</v>
      </c>
      <c r="T1130" s="11">
        <f t="shared" si="17"/>
        <v>805.07</v>
      </c>
      <c r="U1130" s="11">
        <v>756.76580000000001</v>
      </c>
    </row>
    <row r="1131" spans="1:21" hidden="1" x14ac:dyDescent="0.25">
      <c r="A1131" t="s">
        <v>2933</v>
      </c>
      <c r="B1131" s="9">
        <v>45753</v>
      </c>
      <c r="C1131">
        <v>4</v>
      </c>
      <c r="D1131">
        <v>2025</v>
      </c>
      <c r="E1131" t="s">
        <v>1150</v>
      </c>
      <c r="F1131" t="str">
        <f>VLOOKUP(E1131,Customer_Dim!A:F,4,TRUE)</f>
        <v>Female</v>
      </c>
      <c r="G1131">
        <f>VLOOKUP(E1131,Customer_Dim!A:F,3,TRUE)</f>
        <v>37</v>
      </c>
      <c r="H1131" t="s">
        <v>1594</v>
      </c>
      <c r="I1131" t="str">
        <f>VLOOKUP(H1131,Product_Dim!A:C,2,TRUE)</f>
        <v>Gaming Mechanical Keyboard</v>
      </c>
      <c r="J1131" t="str">
        <f>VLOOKUP(H1131,Product_Dim!A:C,3,TRUE)</f>
        <v>Electronics</v>
      </c>
      <c r="K1131" t="str">
        <f>VLOOKUP(H1131,Product_Dim!A:D,4,TRUE)</f>
        <v>Computer</v>
      </c>
      <c r="L1131" t="s">
        <v>1735</v>
      </c>
      <c r="M1131" t="str">
        <f>VLOOKUP(L1131,Store_Dim!A:E,2,TRUE)</f>
        <v>Martinez, Adkins and Johnson</v>
      </c>
      <c r="N1131" t="str">
        <f>VLOOKUP(L1131,Store_Dim!A:E,3,TRUE)</f>
        <v>North</v>
      </c>
      <c r="O1131" t="str">
        <f>VLOOKUP(L1131,Store_Dim!A:E,4,TRUE)</f>
        <v>Danielmouth</v>
      </c>
      <c r="P1131" t="str">
        <f>VLOOKUP(L1131,Store_Dim!A:E,5,TRUE)</f>
        <v>Flagship</v>
      </c>
      <c r="Q1131" t="s">
        <v>1807</v>
      </c>
      <c r="R1131">
        <v>3</v>
      </c>
      <c r="S1131" s="7">
        <v>0</v>
      </c>
      <c r="T1131" s="11">
        <f t="shared" si="17"/>
        <v>848.48</v>
      </c>
      <c r="U1131" s="11">
        <v>2545.44</v>
      </c>
    </row>
    <row r="1132" spans="1:21" x14ac:dyDescent="0.25">
      <c r="A1132" t="s">
        <v>2934</v>
      </c>
      <c r="B1132" s="9">
        <v>45512</v>
      </c>
      <c r="C1132">
        <v>8</v>
      </c>
      <c r="D1132">
        <v>2024</v>
      </c>
      <c r="E1132" t="s">
        <v>773</v>
      </c>
      <c r="F1132" t="str">
        <f>VLOOKUP(E1132,Customer_Dim!A:F,4,TRUE)</f>
        <v>Male</v>
      </c>
      <c r="G1132">
        <f>VLOOKUP(E1132,Customer_Dim!A:F,3,TRUE)</f>
        <v>19</v>
      </c>
      <c r="H1132" t="s">
        <v>1632</v>
      </c>
      <c r="I1132" t="str">
        <f>VLOOKUP(H1132,Product_Dim!A:C,2,TRUE)</f>
        <v>Men's Track Pants</v>
      </c>
      <c r="J1132" t="str">
        <f>VLOOKUP(H1132,Product_Dim!A:C,3,TRUE)</f>
        <v>Clothing</v>
      </c>
      <c r="K1132" t="str">
        <f>VLOOKUP(H1132,Product_Dim!A:D,4,TRUE)</f>
        <v>Bottoms</v>
      </c>
      <c r="L1132" t="s">
        <v>1760</v>
      </c>
      <c r="M1132" t="str">
        <f>VLOOKUP(L1132,Store_Dim!A:E,2,TRUE)</f>
        <v>Mann-Austin</v>
      </c>
      <c r="N1132" t="str">
        <f>VLOOKUP(L1132,Store_Dim!A:E,3,TRUE)</f>
        <v>East</v>
      </c>
      <c r="O1132" t="str">
        <f>VLOOKUP(L1132,Store_Dim!A:E,4,TRUE)</f>
        <v>Vasquezborough</v>
      </c>
      <c r="P1132" t="str">
        <f>VLOOKUP(L1132,Store_Dim!A:E,5,TRUE)</f>
        <v>Online</v>
      </c>
      <c r="Q1132" t="s">
        <v>1802</v>
      </c>
      <c r="R1132">
        <v>2</v>
      </c>
      <c r="S1132" s="7">
        <v>0.21999999999999997</v>
      </c>
      <c r="T1132" s="11">
        <f t="shared" si="17"/>
        <v>568.95000000000005</v>
      </c>
      <c r="U1132" s="11">
        <v>887.56200000000013</v>
      </c>
    </row>
    <row r="1133" spans="1:21" hidden="1" x14ac:dyDescent="0.25">
      <c r="A1133" t="s">
        <v>2935</v>
      </c>
      <c r="B1133" s="9">
        <v>45764</v>
      </c>
      <c r="C1133">
        <v>4</v>
      </c>
      <c r="D1133">
        <v>2025</v>
      </c>
      <c r="E1133" t="s">
        <v>533</v>
      </c>
      <c r="F1133" t="str">
        <f>VLOOKUP(E1133,Customer_Dim!A:F,4,TRUE)</f>
        <v>Male</v>
      </c>
      <c r="G1133">
        <f>VLOOKUP(E1133,Customer_Dim!A:F,3,TRUE)</f>
        <v>37</v>
      </c>
      <c r="H1133" t="s">
        <v>1632</v>
      </c>
      <c r="I1133" t="str">
        <f>VLOOKUP(H1133,Product_Dim!A:C,2,TRUE)</f>
        <v>Men's Track Pants</v>
      </c>
      <c r="J1133" t="str">
        <f>VLOOKUP(H1133,Product_Dim!A:C,3,TRUE)</f>
        <v>Clothing</v>
      </c>
      <c r="K1133" t="str">
        <f>VLOOKUP(H1133,Product_Dim!A:D,4,TRUE)</f>
        <v>Bottoms</v>
      </c>
      <c r="L1133" t="s">
        <v>1770</v>
      </c>
      <c r="M1133" t="str">
        <f>VLOOKUP(L1133,Store_Dim!A:E,2,TRUE)</f>
        <v>Martinez, Adkins and Johnson</v>
      </c>
      <c r="N1133" t="str">
        <f>VLOOKUP(L1133,Store_Dim!A:E,3,TRUE)</f>
        <v>North</v>
      </c>
      <c r="O1133" t="str">
        <f>VLOOKUP(L1133,Store_Dim!A:E,4,TRUE)</f>
        <v>Danielmouth</v>
      </c>
      <c r="P1133" t="str">
        <f>VLOOKUP(L1133,Store_Dim!A:E,5,TRUE)</f>
        <v>Flagship</v>
      </c>
      <c r="Q1133" t="s">
        <v>1804</v>
      </c>
      <c r="R1133">
        <v>3</v>
      </c>
      <c r="S1133" s="7">
        <v>5.0000000000000155E-2</v>
      </c>
      <c r="T1133" s="11">
        <f t="shared" si="17"/>
        <v>269.84000000000009</v>
      </c>
      <c r="U1133" s="11">
        <v>769.0440000000001</v>
      </c>
    </row>
    <row r="1134" spans="1:21" hidden="1" x14ac:dyDescent="0.25">
      <c r="A1134" t="s">
        <v>2936</v>
      </c>
      <c r="B1134" s="9">
        <v>45746</v>
      </c>
      <c r="C1134">
        <v>3</v>
      </c>
      <c r="D1134">
        <v>2025</v>
      </c>
      <c r="E1134" t="s">
        <v>962</v>
      </c>
      <c r="F1134" t="str">
        <f>VLOOKUP(E1134,Customer_Dim!A:F,4,TRUE)</f>
        <v>Female</v>
      </c>
      <c r="G1134">
        <f>VLOOKUP(E1134,Customer_Dim!A:F,3,TRUE)</f>
        <v>41</v>
      </c>
      <c r="H1134" t="s">
        <v>1650</v>
      </c>
      <c r="I1134" t="str">
        <f>VLOOKUP(H1134,Product_Dim!A:C,2,TRUE)</f>
        <v>Laptop Cooling Pad</v>
      </c>
      <c r="J1134" t="str">
        <f>VLOOKUP(H1134,Product_Dim!A:C,3,TRUE)</f>
        <v>Electronics</v>
      </c>
      <c r="K1134" t="str">
        <f>VLOOKUP(H1134,Product_Dim!A:D,4,TRUE)</f>
        <v>Computer</v>
      </c>
      <c r="L1134" t="s">
        <v>1775</v>
      </c>
      <c r="M1134" t="str">
        <f>VLOOKUP(L1134,Store_Dim!A:E,2,TRUE)</f>
        <v>Martinez, Adkins and Johnson</v>
      </c>
      <c r="N1134" t="str">
        <f>VLOOKUP(L1134,Store_Dim!A:E,3,TRUE)</f>
        <v>North</v>
      </c>
      <c r="O1134" t="str">
        <f>VLOOKUP(L1134,Store_Dim!A:E,4,TRUE)</f>
        <v>Danielmouth</v>
      </c>
      <c r="P1134" t="str">
        <f>VLOOKUP(L1134,Store_Dim!A:E,5,TRUE)</f>
        <v>Flagship</v>
      </c>
      <c r="Q1134" t="s">
        <v>1804</v>
      </c>
      <c r="R1134">
        <v>4</v>
      </c>
      <c r="S1134" s="7">
        <v>0.27</v>
      </c>
      <c r="T1134" s="11">
        <f t="shared" si="17"/>
        <v>267.36</v>
      </c>
      <c r="U1134" s="11">
        <v>780.69119999999998</v>
      </c>
    </row>
    <row r="1135" spans="1:21" x14ac:dyDescent="0.25">
      <c r="A1135" t="s">
        <v>2937</v>
      </c>
      <c r="B1135" s="9">
        <v>45647</v>
      </c>
      <c r="C1135">
        <v>12</v>
      </c>
      <c r="D1135">
        <v>2024</v>
      </c>
      <c r="E1135" t="s">
        <v>391</v>
      </c>
      <c r="F1135" t="str">
        <f>VLOOKUP(E1135,Customer_Dim!A:F,4,TRUE)</f>
        <v>Male</v>
      </c>
      <c r="G1135">
        <f>VLOOKUP(E1135,Customer_Dim!A:F,3,TRUE)</f>
        <v>30</v>
      </c>
      <c r="H1135" t="s">
        <v>1600</v>
      </c>
      <c r="I1135" t="str">
        <f>VLOOKUP(H1135,Product_Dim!A:C,2,TRUE)</f>
        <v>Men's Casual Sneakers</v>
      </c>
      <c r="J1135" t="str">
        <f>VLOOKUP(H1135,Product_Dim!A:C,3,TRUE)</f>
        <v>Clothing</v>
      </c>
      <c r="K1135" t="str">
        <f>VLOOKUP(H1135,Product_Dim!A:D,4,TRUE)</f>
        <v>Footwear</v>
      </c>
      <c r="L1135" t="s">
        <v>1735</v>
      </c>
      <c r="M1135" t="str">
        <f>VLOOKUP(L1135,Store_Dim!A:E,2,TRUE)</f>
        <v>Martinez, Adkins and Johnson</v>
      </c>
      <c r="N1135" t="str">
        <f>VLOOKUP(L1135,Store_Dim!A:E,3,TRUE)</f>
        <v>North</v>
      </c>
      <c r="O1135" t="str">
        <f>VLOOKUP(L1135,Store_Dim!A:E,4,TRUE)</f>
        <v>Danielmouth</v>
      </c>
      <c r="P1135" t="str">
        <f>VLOOKUP(L1135,Store_Dim!A:E,5,TRUE)</f>
        <v>Flagship</v>
      </c>
      <c r="Q1135" t="s">
        <v>1802</v>
      </c>
      <c r="R1135">
        <v>1</v>
      </c>
      <c r="S1135" s="7">
        <v>8.9999999999999969E-2</v>
      </c>
      <c r="T1135" s="11">
        <f t="shared" si="17"/>
        <v>438.41000000000014</v>
      </c>
      <c r="U1135" s="11">
        <v>398.95310000000012</v>
      </c>
    </row>
    <row r="1136" spans="1:21" x14ac:dyDescent="0.25">
      <c r="A1136" t="s">
        <v>2938</v>
      </c>
      <c r="B1136" s="9">
        <v>45443</v>
      </c>
      <c r="C1136">
        <v>5</v>
      </c>
      <c r="D1136">
        <v>2024</v>
      </c>
      <c r="E1136" t="s">
        <v>539</v>
      </c>
      <c r="F1136" t="str">
        <f>VLOOKUP(E1136,Customer_Dim!A:F,4,TRUE)</f>
        <v>Female</v>
      </c>
      <c r="G1136">
        <f>VLOOKUP(E1136,Customer_Dim!A:F,3,TRUE)</f>
        <v>39</v>
      </c>
      <c r="H1136" t="s">
        <v>1628</v>
      </c>
      <c r="I1136" t="str">
        <f>VLOOKUP(H1136,Product_Dim!A:C,2,TRUE)</f>
        <v>HDMI Cable – 2m</v>
      </c>
      <c r="J1136" t="str">
        <f>VLOOKUP(H1136,Product_Dim!A:C,3,TRUE)</f>
        <v>Electronics</v>
      </c>
      <c r="K1136" t="str">
        <f>VLOOKUP(H1136,Product_Dim!A:D,4,TRUE)</f>
        <v>Accessories</v>
      </c>
      <c r="L1136" t="s">
        <v>1788</v>
      </c>
      <c r="M1136" t="str">
        <f>VLOOKUP(L1136,Store_Dim!A:E,2,TRUE)</f>
        <v>Guerrero-Schmitt</v>
      </c>
      <c r="N1136" t="str">
        <f>VLOOKUP(L1136,Store_Dim!A:E,3,TRUE)</f>
        <v>East</v>
      </c>
      <c r="O1136" t="str">
        <f>VLOOKUP(L1136,Store_Dim!A:E,4,TRUE)</f>
        <v>East Stevechester</v>
      </c>
      <c r="P1136" t="str">
        <f>VLOOKUP(L1136,Store_Dim!A:E,5,TRUE)</f>
        <v>Flagship</v>
      </c>
      <c r="Q1136" t="s">
        <v>1807</v>
      </c>
      <c r="R1136">
        <v>2</v>
      </c>
      <c r="S1136" s="7">
        <v>0.28000000000000003</v>
      </c>
      <c r="T1136" s="11">
        <f t="shared" si="17"/>
        <v>86.72</v>
      </c>
      <c r="U1136" s="11">
        <v>124.87679999999999</v>
      </c>
    </row>
    <row r="1137" spans="1:21" hidden="1" x14ac:dyDescent="0.25">
      <c r="A1137" t="s">
        <v>2939</v>
      </c>
      <c r="B1137" s="9">
        <v>45722</v>
      </c>
      <c r="C1137">
        <v>3</v>
      </c>
      <c r="D1137">
        <v>2025</v>
      </c>
      <c r="E1137" t="s">
        <v>1300</v>
      </c>
      <c r="F1137" t="str">
        <f>VLOOKUP(E1137,Customer_Dim!A:F,4,TRUE)</f>
        <v>Male</v>
      </c>
      <c r="G1137">
        <f>VLOOKUP(E1137,Customer_Dim!A:F,3,TRUE)</f>
        <v>40</v>
      </c>
      <c r="H1137" t="s">
        <v>1704</v>
      </c>
      <c r="I1137" t="str">
        <f>VLOOKUP(H1137,Product_Dim!A:C,2,TRUE)</f>
        <v>Face Foundation Kit</v>
      </c>
      <c r="J1137" t="str">
        <f>VLOOKUP(H1137,Product_Dim!A:C,3,TRUE)</f>
        <v>Beauty</v>
      </c>
      <c r="K1137" t="str">
        <f>VLOOKUP(H1137,Product_Dim!A:D,4,TRUE)</f>
        <v>Makeup</v>
      </c>
      <c r="L1137" t="s">
        <v>1754</v>
      </c>
      <c r="M1137" t="str">
        <f>VLOOKUP(L1137,Store_Dim!A:E,2,TRUE)</f>
        <v>Mann-Austin</v>
      </c>
      <c r="N1137" t="str">
        <f>VLOOKUP(L1137,Store_Dim!A:E,3,TRUE)</f>
        <v>East</v>
      </c>
      <c r="O1137" t="str">
        <f>VLOOKUP(L1137,Store_Dim!A:E,4,TRUE)</f>
        <v>Vasquezborough</v>
      </c>
      <c r="P1137" t="str">
        <f>VLOOKUP(L1137,Store_Dim!A:E,5,TRUE)</f>
        <v>Online</v>
      </c>
      <c r="Q1137" t="s">
        <v>1807</v>
      </c>
      <c r="R1137">
        <v>4</v>
      </c>
      <c r="S1137" s="7">
        <v>0.14000000000000012</v>
      </c>
      <c r="T1137" s="11">
        <f t="shared" si="17"/>
        <v>630.21</v>
      </c>
      <c r="U1137" s="11">
        <v>2167.9223999999999</v>
      </c>
    </row>
    <row r="1138" spans="1:21" x14ac:dyDescent="0.25">
      <c r="A1138" t="s">
        <v>2940</v>
      </c>
      <c r="B1138" s="9">
        <v>45575</v>
      </c>
      <c r="C1138">
        <v>10</v>
      </c>
      <c r="D1138">
        <v>2024</v>
      </c>
      <c r="E1138" t="s">
        <v>1109</v>
      </c>
      <c r="F1138" t="str">
        <f>VLOOKUP(E1138,Customer_Dim!A:F,4,TRUE)</f>
        <v>Male</v>
      </c>
      <c r="G1138">
        <f>VLOOKUP(E1138,Customer_Dim!A:F,3,TRUE)</f>
        <v>32</v>
      </c>
      <c r="H1138" t="s">
        <v>1644</v>
      </c>
      <c r="I1138" t="str">
        <f>VLOOKUP(H1138,Product_Dim!A:C,2,TRUE)</f>
        <v>Men's Hair Styling Gel</v>
      </c>
      <c r="J1138" t="str">
        <f>VLOOKUP(H1138,Product_Dim!A:C,3,TRUE)</f>
        <v>Beauty</v>
      </c>
      <c r="K1138" t="str">
        <f>VLOOKUP(H1138,Product_Dim!A:D,4,TRUE)</f>
        <v>Haircare</v>
      </c>
      <c r="L1138" t="s">
        <v>1754</v>
      </c>
      <c r="M1138" t="str">
        <f>VLOOKUP(L1138,Store_Dim!A:E,2,TRUE)</f>
        <v>Mann-Austin</v>
      </c>
      <c r="N1138" t="str">
        <f>VLOOKUP(L1138,Store_Dim!A:E,3,TRUE)</f>
        <v>East</v>
      </c>
      <c r="O1138" t="str">
        <f>VLOOKUP(L1138,Store_Dim!A:E,4,TRUE)</f>
        <v>Vasquezborough</v>
      </c>
      <c r="P1138" t="str">
        <f>VLOOKUP(L1138,Store_Dim!A:E,5,TRUE)</f>
        <v>Online</v>
      </c>
      <c r="Q1138" t="s">
        <v>1804</v>
      </c>
      <c r="R1138">
        <v>3</v>
      </c>
      <c r="S1138" s="7">
        <v>3.0000000000000138E-2</v>
      </c>
      <c r="T1138" s="11">
        <f t="shared" si="17"/>
        <v>180.84</v>
      </c>
      <c r="U1138" s="11">
        <v>526.24439999999993</v>
      </c>
    </row>
    <row r="1139" spans="1:21" x14ac:dyDescent="0.25">
      <c r="A1139" t="s">
        <v>2941</v>
      </c>
      <c r="B1139" s="9">
        <v>45441</v>
      </c>
      <c r="C1139">
        <v>5</v>
      </c>
      <c r="D1139">
        <v>2024</v>
      </c>
      <c r="E1139" t="s">
        <v>24</v>
      </c>
      <c r="F1139" t="str">
        <f>VLOOKUP(E1139,Customer_Dim!A:F,4,TRUE)</f>
        <v>Female</v>
      </c>
      <c r="G1139">
        <f>VLOOKUP(E1139,Customer_Dim!A:F,3,TRUE)</f>
        <v>64</v>
      </c>
      <c r="H1139" t="s">
        <v>1654</v>
      </c>
      <c r="I1139" t="str">
        <f>VLOOKUP(H1139,Product_Dim!A:C,2,TRUE)</f>
        <v>Matte Lipstick Set</v>
      </c>
      <c r="J1139" t="str">
        <f>VLOOKUP(H1139,Product_Dim!A:C,3,TRUE)</f>
        <v>Beauty</v>
      </c>
      <c r="K1139" t="str">
        <f>VLOOKUP(H1139,Product_Dim!A:D,4,TRUE)</f>
        <v>Makeup</v>
      </c>
      <c r="L1139" t="s">
        <v>1782</v>
      </c>
      <c r="M1139" t="str">
        <f>VLOOKUP(L1139,Store_Dim!A:E,2,TRUE)</f>
        <v>Frederick-Wright</v>
      </c>
      <c r="N1139" t="str">
        <f>VLOOKUP(L1139,Store_Dim!A:E,3,TRUE)</f>
        <v>West</v>
      </c>
      <c r="O1139" t="str">
        <f>VLOOKUP(L1139,Store_Dim!A:E,4,TRUE)</f>
        <v>New Jimmymouth</v>
      </c>
      <c r="P1139" t="str">
        <f>VLOOKUP(L1139,Store_Dim!A:E,5,TRUE)</f>
        <v>Flagship</v>
      </c>
      <c r="Q1139" t="s">
        <v>1807</v>
      </c>
      <c r="R1139">
        <v>1</v>
      </c>
      <c r="S1139" s="7">
        <v>4.0000000000000036E-2</v>
      </c>
      <c r="T1139" s="11">
        <f t="shared" si="17"/>
        <v>453.41</v>
      </c>
      <c r="U1139" s="11">
        <v>435.27359999999999</v>
      </c>
    </row>
    <row r="1140" spans="1:21" hidden="1" x14ac:dyDescent="0.25">
      <c r="A1140" t="s">
        <v>2942</v>
      </c>
      <c r="B1140" s="9">
        <v>45940</v>
      </c>
      <c r="C1140">
        <v>10</v>
      </c>
      <c r="D1140">
        <v>2025</v>
      </c>
      <c r="E1140" t="s">
        <v>100</v>
      </c>
      <c r="F1140" t="str">
        <f>VLOOKUP(E1140,Customer_Dim!A:F,4,TRUE)</f>
        <v>Male</v>
      </c>
      <c r="G1140">
        <f>VLOOKUP(E1140,Customer_Dim!A:F,3,TRUE)</f>
        <v>40</v>
      </c>
      <c r="H1140" t="s">
        <v>1628</v>
      </c>
      <c r="I1140" t="str">
        <f>VLOOKUP(H1140,Product_Dim!A:C,2,TRUE)</f>
        <v>HDMI Cable – 2m</v>
      </c>
      <c r="J1140" t="str">
        <f>VLOOKUP(H1140,Product_Dim!A:C,3,TRUE)</f>
        <v>Electronics</v>
      </c>
      <c r="K1140" t="str">
        <f>VLOOKUP(H1140,Product_Dim!A:D,4,TRUE)</f>
        <v>Accessories</v>
      </c>
      <c r="L1140" t="s">
        <v>1754</v>
      </c>
      <c r="M1140" t="str">
        <f>VLOOKUP(L1140,Store_Dim!A:E,2,TRUE)</f>
        <v>Mann-Austin</v>
      </c>
      <c r="N1140" t="str">
        <f>VLOOKUP(L1140,Store_Dim!A:E,3,TRUE)</f>
        <v>East</v>
      </c>
      <c r="O1140" t="str">
        <f>VLOOKUP(L1140,Store_Dim!A:E,4,TRUE)</f>
        <v>Vasquezborough</v>
      </c>
      <c r="P1140" t="str">
        <f>VLOOKUP(L1140,Store_Dim!A:E,5,TRUE)</f>
        <v>Online</v>
      </c>
      <c r="Q1140" t="s">
        <v>1802</v>
      </c>
      <c r="R1140">
        <v>1</v>
      </c>
      <c r="S1140" s="7">
        <v>2.0000000000000018E-2</v>
      </c>
      <c r="T1140" s="11">
        <f t="shared" si="17"/>
        <v>629.09</v>
      </c>
      <c r="U1140" s="11">
        <v>616.50819999999999</v>
      </c>
    </row>
    <row r="1141" spans="1:21" x14ac:dyDescent="0.25">
      <c r="A1141" t="s">
        <v>2943</v>
      </c>
      <c r="B1141" s="9">
        <v>45518</v>
      </c>
      <c r="C1141">
        <v>8</v>
      </c>
      <c r="D1141">
        <v>2024</v>
      </c>
      <c r="E1141" t="s">
        <v>94</v>
      </c>
      <c r="F1141" t="str">
        <f>VLOOKUP(E1141,Customer_Dim!A:F,4,TRUE)</f>
        <v>Female</v>
      </c>
      <c r="G1141">
        <f>VLOOKUP(E1141,Customer_Dim!A:F,3,TRUE)</f>
        <v>33</v>
      </c>
      <c r="H1141" t="s">
        <v>1680</v>
      </c>
      <c r="I1141" t="str">
        <f>VLOOKUP(H1141,Product_Dim!A:C,2,TRUE)</f>
        <v>WiFi Mesh Router</v>
      </c>
      <c r="J1141" t="str">
        <f>VLOOKUP(H1141,Product_Dim!A:C,3,TRUE)</f>
        <v>Electronics</v>
      </c>
      <c r="K1141" t="str">
        <f>VLOOKUP(H1141,Product_Dim!A:D,4,TRUE)</f>
        <v>Appliances</v>
      </c>
      <c r="L1141" t="s">
        <v>1739</v>
      </c>
      <c r="M1141" t="str">
        <f>VLOOKUP(L1141,Store_Dim!A:E,2,TRUE)</f>
        <v>Mann-Austin</v>
      </c>
      <c r="N1141" t="str">
        <f>VLOOKUP(L1141,Store_Dim!A:E,3,TRUE)</f>
        <v>East</v>
      </c>
      <c r="O1141" t="str">
        <f>VLOOKUP(L1141,Store_Dim!A:E,4,TRUE)</f>
        <v>Vasquezborough</v>
      </c>
      <c r="P1141" t="str">
        <f>VLOOKUP(L1141,Store_Dim!A:E,5,TRUE)</f>
        <v>Online</v>
      </c>
      <c r="Q1141" t="s">
        <v>1807</v>
      </c>
      <c r="R1141">
        <v>2</v>
      </c>
      <c r="S1141" s="7">
        <v>0</v>
      </c>
      <c r="T1141" s="11">
        <f t="shared" si="17"/>
        <v>257.45</v>
      </c>
      <c r="U1141" s="11">
        <v>514.9</v>
      </c>
    </row>
    <row r="1142" spans="1:21" hidden="1" x14ac:dyDescent="0.25">
      <c r="A1142" t="s">
        <v>2944</v>
      </c>
      <c r="B1142" s="9">
        <v>45861</v>
      </c>
      <c r="C1142">
        <v>7</v>
      </c>
      <c r="D1142">
        <v>2025</v>
      </c>
      <c r="E1142" t="s">
        <v>583</v>
      </c>
      <c r="F1142" t="str">
        <f>VLOOKUP(E1142,Customer_Dim!A:F,4,TRUE)</f>
        <v>Female</v>
      </c>
      <c r="G1142">
        <f>VLOOKUP(E1142,Customer_Dim!A:F,3,TRUE)</f>
        <v>43</v>
      </c>
      <c r="H1142" t="s">
        <v>1594</v>
      </c>
      <c r="I1142" t="str">
        <f>VLOOKUP(H1142,Product_Dim!A:C,2,TRUE)</f>
        <v>Gaming Mechanical Keyboard</v>
      </c>
      <c r="J1142" t="str">
        <f>VLOOKUP(H1142,Product_Dim!A:C,3,TRUE)</f>
        <v>Electronics</v>
      </c>
      <c r="K1142" t="str">
        <f>VLOOKUP(H1142,Product_Dim!A:D,4,TRUE)</f>
        <v>Computer</v>
      </c>
      <c r="L1142" t="s">
        <v>1779</v>
      </c>
      <c r="M1142" t="str">
        <f>VLOOKUP(L1142,Store_Dim!A:E,2,TRUE)</f>
        <v>Shelton PLC</v>
      </c>
      <c r="N1142" t="str">
        <f>VLOOKUP(L1142,Store_Dim!A:E,3,TRUE)</f>
        <v>North</v>
      </c>
      <c r="O1142" t="str">
        <f>VLOOKUP(L1142,Store_Dim!A:E,4,TRUE)</f>
        <v>East Jenniferstad</v>
      </c>
      <c r="P1142" t="str">
        <f>VLOOKUP(L1142,Store_Dim!A:E,5,TRUE)</f>
        <v>Flagship</v>
      </c>
      <c r="Q1142" t="s">
        <v>1804</v>
      </c>
      <c r="R1142">
        <v>2</v>
      </c>
      <c r="S1142" s="7">
        <v>0.17000000000000004</v>
      </c>
      <c r="T1142" s="11">
        <f t="shared" si="17"/>
        <v>696.61</v>
      </c>
      <c r="U1142" s="11">
        <v>1156.3725999999999</v>
      </c>
    </row>
    <row r="1143" spans="1:21" x14ac:dyDescent="0.25">
      <c r="A1143" t="s">
        <v>2945</v>
      </c>
      <c r="B1143" s="9">
        <v>45416</v>
      </c>
      <c r="C1143">
        <v>5</v>
      </c>
      <c r="D1143">
        <v>2024</v>
      </c>
      <c r="E1143" t="s">
        <v>1150</v>
      </c>
      <c r="F1143" t="str">
        <f>VLOOKUP(E1143,Customer_Dim!A:F,4,TRUE)</f>
        <v>Female</v>
      </c>
      <c r="G1143">
        <f>VLOOKUP(E1143,Customer_Dim!A:F,3,TRUE)</f>
        <v>37</v>
      </c>
      <c r="H1143" t="s">
        <v>1618</v>
      </c>
      <c r="I1143" t="str">
        <f>VLOOKUP(H1143,Product_Dim!A:C,2,TRUE)</f>
        <v>Men's Winter Jacket</v>
      </c>
      <c r="J1143" t="str">
        <f>VLOOKUP(H1143,Product_Dim!A:C,3,TRUE)</f>
        <v>Clothing</v>
      </c>
      <c r="K1143" t="str">
        <f>VLOOKUP(H1143,Product_Dim!A:D,4,TRUE)</f>
        <v>Outerwear</v>
      </c>
      <c r="L1143" t="s">
        <v>1757</v>
      </c>
      <c r="M1143" t="str">
        <f>VLOOKUP(L1143,Store_Dim!A:E,2,TRUE)</f>
        <v>Mann-Austin</v>
      </c>
      <c r="N1143" t="str">
        <f>VLOOKUP(L1143,Store_Dim!A:E,3,TRUE)</f>
        <v>East</v>
      </c>
      <c r="O1143" t="str">
        <f>VLOOKUP(L1143,Store_Dim!A:E,4,TRUE)</f>
        <v>Vasquezborough</v>
      </c>
      <c r="P1143" t="str">
        <f>VLOOKUP(L1143,Store_Dim!A:E,5,TRUE)</f>
        <v>Online</v>
      </c>
      <c r="Q1143" t="s">
        <v>1804</v>
      </c>
      <c r="R1143">
        <v>2</v>
      </c>
      <c r="S1143" s="7">
        <v>9.9999999999999978E-2</v>
      </c>
      <c r="T1143" s="11">
        <f t="shared" si="17"/>
        <v>143.79</v>
      </c>
      <c r="U1143" s="11">
        <v>258.822</v>
      </c>
    </row>
    <row r="1144" spans="1:21" x14ac:dyDescent="0.25">
      <c r="A1144" t="s">
        <v>2946</v>
      </c>
      <c r="B1144" s="9">
        <v>45608</v>
      </c>
      <c r="C1144">
        <v>11</v>
      </c>
      <c r="D1144">
        <v>2024</v>
      </c>
      <c r="E1144" t="s">
        <v>925</v>
      </c>
      <c r="F1144" t="str">
        <f>VLOOKUP(E1144,Customer_Dim!A:F,4,TRUE)</f>
        <v>Female</v>
      </c>
      <c r="G1144">
        <f>VLOOKUP(E1144,Customer_Dim!A:F,3,TRUE)</f>
        <v>28</v>
      </c>
      <c r="H1144" t="s">
        <v>1692</v>
      </c>
      <c r="I1144" t="str">
        <f>VLOOKUP(H1144,Product_Dim!A:C,2,TRUE)</f>
        <v>Hydrating Face Cleanser</v>
      </c>
      <c r="J1144" t="str">
        <f>VLOOKUP(H1144,Product_Dim!A:C,3,TRUE)</f>
        <v>Beauty</v>
      </c>
      <c r="K1144" t="str">
        <f>VLOOKUP(H1144,Product_Dim!A:D,4,TRUE)</f>
        <v>Skincare</v>
      </c>
      <c r="L1144" t="s">
        <v>1735</v>
      </c>
      <c r="M1144" t="str">
        <f>VLOOKUP(L1144,Store_Dim!A:E,2,TRUE)</f>
        <v>Martinez, Adkins and Johnson</v>
      </c>
      <c r="N1144" t="str">
        <f>VLOOKUP(L1144,Store_Dim!A:E,3,TRUE)</f>
        <v>North</v>
      </c>
      <c r="O1144" t="str">
        <f>VLOOKUP(L1144,Store_Dim!A:E,4,TRUE)</f>
        <v>Danielmouth</v>
      </c>
      <c r="P1144" t="str">
        <f>VLOOKUP(L1144,Store_Dim!A:E,5,TRUE)</f>
        <v>Flagship</v>
      </c>
      <c r="Q1144" t="s">
        <v>1807</v>
      </c>
      <c r="R1144">
        <v>3</v>
      </c>
      <c r="S1144" s="7">
        <v>0.18999999999999995</v>
      </c>
      <c r="T1144" s="11">
        <f t="shared" si="17"/>
        <v>460.92999999999995</v>
      </c>
      <c r="U1144" s="11">
        <v>1120.0599</v>
      </c>
    </row>
    <row r="1145" spans="1:21" x14ac:dyDescent="0.25">
      <c r="A1145" t="s">
        <v>2947</v>
      </c>
      <c r="B1145" s="9">
        <v>45301</v>
      </c>
      <c r="C1145">
        <v>1</v>
      </c>
      <c r="D1145">
        <v>2024</v>
      </c>
      <c r="E1145" t="s">
        <v>1513</v>
      </c>
      <c r="F1145" t="str">
        <f>VLOOKUP(E1145,Customer_Dim!A:F,4,TRUE)</f>
        <v>Female</v>
      </c>
      <c r="G1145">
        <f>VLOOKUP(E1145,Customer_Dim!A:F,3,TRUE)</f>
        <v>27</v>
      </c>
      <c r="H1145" t="s">
        <v>1582</v>
      </c>
      <c r="I1145" t="str">
        <f>VLOOKUP(H1145,Product_Dim!A:C,2,TRUE)</f>
        <v>Sports Stopwatch Timer</v>
      </c>
      <c r="J1145" t="str">
        <f>VLOOKUP(H1145,Product_Dim!A:C,3,TRUE)</f>
        <v>Sports</v>
      </c>
      <c r="K1145" t="str">
        <f>VLOOKUP(H1145,Product_Dim!A:D,4,TRUE)</f>
        <v>Accessories</v>
      </c>
      <c r="L1145" t="s">
        <v>1764</v>
      </c>
      <c r="M1145" t="str">
        <f>VLOOKUP(L1145,Store_Dim!A:E,2,TRUE)</f>
        <v>Mann-Austin</v>
      </c>
      <c r="N1145" t="str">
        <f>VLOOKUP(L1145,Store_Dim!A:E,3,TRUE)</f>
        <v>East</v>
      </c>
      <c r="O1145" t="str">
        <f>VLOOKUP(L1145,Store_Dim!A:E,4,TRUE)</f>
        <v>Vasquezborough</v>
      </c>
      <c r="P1145" t="str">
        <f>VLOOKUP(L1145,Store_Dim!A:E,5,TRUE)</f>
        <v>Online</v>
      </c>
      <c r="Q1145" t="s">
        <v>1802</v>
      </c>
      <c r="R1145">
        <v>2</v>
      </c>
      <c r="S1145" s="7">
        <v>3.0000000000000027E-2</v>
      </c>
      <c r="T1145" s="11">
        <f t="shared" si="17"/>
        <v>67.55</v>
      </c>
      <c r="U1145" s="11">
        <v>131.047</v>
      </c>
    </row>
    <row r="1146" spans="1:21" x14ac:dyDescent="0.25">
      <c r="A1146" t="s">
        <v>2948</v>
      </c>
      <c r="B1146" s="9">
        <v>45433</v>
      </c>
      <c r="C1146">
        <v>5</v>
      </c>
      <c r="D1146">
        <v>2024</v>
      </c>
      <c r="E1146" t="s">
        <v>675</v>
      </c>
      <c r="F1146" t="str">
        <f>VLOOKUP(E1146,Customer_Dim!A:F,4,TRUE)</f>
        <v>Male</v>
      </c>
      <c r="G1146">
        <f>VLOOKUP(E1146,Customer_Dim!A:F,3,TRUE)</f>
        <v>48</v>
      </c>
      <c r="H1146" t="s">
        <v>1624</v>
      </c>
      <c r="I1146" t="str">
        <f>VLOOKUP(H1146,Product_Dim!A:C,2,TRUE)</f>
        <v>Men's Roll-On Perfume</v>
      </c>
      <c r="J1146" t="str">
        <f>VLOOKUP(H1146,Product_Dim!A:C,3,TRUE)</f>
        <v>Beauty</v>
      </c>
      <c r="K1146" t="str">
        <f>VLOOKUP(H1146,Product_Dim!A:D,4,TRUE)</f>
        <v>Fragrance</v>
      </c>
      <c r="L1146" t="s">
        <v>1735</v>
      </c>
      <c r="M1146" t="str">
        <f>VLOOKUP(L1146,Store_Dim!A:E,2,TRUE)</f>
        <v>Martinez, Adkins and Johnson</v>
      </c>
      <c r="N1146" t="str">
        <f>VLOOKUP(L1146,Store_Dim!A:E,3,TRUE)</f>
        <v>North</v>
      </c>
      <c r="O1146" t="str">
        <f>VLOOKUP(L1146,Store_Dim!A:E,4,TRUE)</f>
        <v>Danielmouth</v>
      </c>
      <c r="P1146" t="str">
        <f>VLOOKUP(L1146,Store_Dim!A:E,5,TRUE)</f>
        <v>Flagship</v>
      </c>
      <c r="Q1146" t="s">
        <v>1804</v>
      </c>
      <c r="R1146">
        <v>3</v>
      </c>
      <c r="S1146" s="7">
        <v>9.9999999999999978E-2</v>
      </c>
      <c r="T1146" s="11">
        <f t="shared" si="17"/>
        <v>803.31</v>
      </c>
      <c r="U1146" s="11">
        <v>2168.9369999999999</v>
      </c>
    </row>
    <row r="1147" spans="1:21" hidden="1" x14ac:dyDescent="0.25">
      <c r="A1147" t="s">
        <v>2949</v>
      </c>
      <c r="B1147" s="9">
        <v>45821</v>
      </c>
      <c r="C1147">
        <v>6</v>
      </c>
      <c r="D1147">
        <v>2025</v>
      </c>
      <c r="E1147" t="s">
        <v>1321</v>
      </c>
      <c r="F1147" t="str">
        <f>VLOOKUP(E1147,Customer_Dim!A:F,4,TRUE)</f>
        <v>Male</v>
      </c>
      <c r="G1147">
        <f>VLOOKUP(E1147,Customer_Dim!A:F,3,TRUE)</f>
        <v>37</v>
      </c>
      <c r="H1147" t="s">
        <v>1558</v>
      </c>
      <c r="I1147" t="str">
        <f>VLOOKUP(H1147,Product_Dim!A:C,2,TRUE)</f>
        <v>Beard Grooming Kit</v>
      </c>
      <c r="J1147" t="str">
        <f>VLOOKUP(H1147,Product_Dim!A:C,3,TRUE)</f>
        <v>Beauty</v>
      </c>
      <c r="K1147" t="str">
        <f>VLOOKUP(H1147,Product_Dim!A:D,4,TRUE)</f>
        <v>Grooming</v>
      </c>
      <c r="L1147" t="s">
        <v>1775</v>
      </c>
      <c r="M1147" t="str">
        <f>VLOOKUP(L1147,Store_Dim!A:E,2,TRUE)</f>
        <v>Martinez, Adkins and Johnson</v>
      </c>
      <c r="N1147" t="str">
        <f>VLOOKUP(L1147,Store_Dim!A:E,3,TRUE)</f>
        <v>North</v>
      </c>
      <c r="O1147" t="str">
        <f>VLOOKUP(L1147,Store_Dim!A:E,4,TRUE)</f>
        <v>Danielmouth</v>
      </c>
      <c r="P1147" t="str">
        <f>VLOOKUP(L1147,Store_Dim!A:E,5,TRUE)</f>
        <v>Flagship</v>
      </c>
      <c r="Q1147" t="s">
        <v>1807</v>
      </c>
      <c r="R1147">
        <v>4</v>
      </c>
      <c r="S1147" s="7">
        <v>0.19999999999999996</v>
      </c>
      <c r="T1147" s="11">
        <f t="shared" si="17"/>
        <v>254.71000000000004</v>
      </c>
      <c r="U1147" s="11">
        <v>815.07200000000012</v>
      </c>
    </row>
    <row r="1148" spans="1:21" x14ac:dyDescent="0.25">
      <c r="A1148" t="s">
        <v>2950</v>
      </c>
      <c r="B1148" s="9">
        <v>45508</v>
      </c>
      <c r="C1148">
        <v>8</v>
      </c>
      <c r="D1148">
        <v>2024</v>
      </c>
      <c r="E1148" t="s">
        <v>189</v>
      </c>
      <c r="F1148" t="str">
        <f>VLOOKUP(E1148,Customer_Dim!A:F,4,TRUE)</f>
        <v>Female</v>
      </c>
      <c r="G1148">
        <f>VLOOKUP(E1148,Customer_Dim!A:F,3,TRUE)</f>
        <v>23</v>
      </c>
      <c r="H1148" t="s">
        <v>1626</v>
      </c>
      <c r="I1148" t="str">
        <f>VLOOKUP(H1148,Product_Dim!A:C,2,TRUE)</f>
        <v>Boxing Hand Wraps</v>
      </c>
      <c r="J1148" t="str">
        <f>VLOOKUP(H1148,Product_Dim!A:C,3,TRUE)</f>
        <v>Sports</v>
      </c>
      <c r="K1148" t="str">
        <f>VLOOKUP(H1148,Product_Dim!A:D,4,TRUE)</f>
        <v>Fitness</v>
      </c>
      <c r="L1148" t="s">
        <v>1747</v>
      </c>
      <c r="M1148" t="str">
        <f>VLOOKUP(L1148,Store_Dim!A:E,2,TRUE)</f>
        <v>Mann-Austin</v>
      </c>
      <c r="N1148" t="str">
        <f>VLOOKUP(L1148,Store_Dim!A:E,3,TRUE)</f>
        <v>East</v>
      </c>
      <c r="O1148" t="str">
        <f>VLOOKUP(L1148,Store_Dim!A:E,4,TRUE)</f>
        <v>Vasquezborough</v>
      </c>
      <c r="P1148" t="str">
        <f>VLOOKUP(L1148,Store_Dim!A:E,5,TRUE)</f>
        <v>Online</v>
      </c>
      <c r="Q1148" t="s">
        <v>1804</v>
      </c>
      <c r="R1148">
        <v>4</v>
      </c>
      <c r="S1148" s="7">
        <v>0.29999999999999993</v>
      </c>
      <c r="T1148" s="11">
        <f t="shared" si="17"/>
        <v>594.88999999999987</v>
      </c>
      <c r="U1148" s="11">
        <v>1665.6919999999998</v>
      </c>
    </row>
    <row r="1149" spans="1:21" hidden="1" x14ac:dyDescent="0.25">
      <c r="A1149" t="s">
        <v>2951</v>
      </c>
      <c r="B1149" s="9">
        <v>45854</v>
      </c>
      <c r="C1149">
        <v>7</v>
      </c>
      <c r="D1149">
        <v>2025</v>
      </c>
      <c r="E1149" t="s">
        <v>702</v>
      </c>
      <c r="F1149" t="str">
        <f>VLOOKUP(E1149,Customer_Dim!A:F,4,TRUE)</f>
        <v>Female</v>
      </c>
      <c r="G1149">
        <f>VLOOKUP(E1149,Customer_Dim!A:F,3,TRUE)</f>
        <v>47</v>
      </c>
      <c r="H1149" t="s">
        <v>1708</v>
      </c>
      <c r="I1149" t="str">
        <f>VLOOKUP(H1149,Product_Dim!A:C,2,TRUE)</f>
        <v>Women's High Heels</v>
      </c>
      <c r="J1149" t="str">
        <f>VLOOKUP(H1149,Product_Dim!A:C,3,TRUE)</f>
        <v>Clothing</v>
      </c>
      <c r="K1149" t="str">
        <f>VLOOKUP(H1149,Product_Dim!A:D,4,TRUE)</f>
        <v>Footwear</v>
      </c>
      <c r="L1149" t="s">
        <v>1730</v>
      </c>
      <c r="M1149" t="str">
        <f>VLOOKUP(L1149,Store_Dim!A:E,2,TRUE)</f>
        <v>Rivera-Warner</v>
      </c>
      <c r="N1149" t="str">
        <f>VLOOKUP(L1149,Store_Dim!A:E,3,TRUE)</f>
        <v>East</v>
      </c>
      <c r="O1149" t="str">
        <f>VLOOKUP(L1149,Store_Dim!A:E,4,TRUE)</f>
        <v>Washingtonfurt</v>
      </c>
      <c r="P1149" t="str">
        <f>VLOOKUP(L1149,Store_Dim!A:E,5,TRUE)</f>
        <v>Flagship</v>
      </c>
      <c r="Q1149" t="s">
        <v>1804</v>
      </c>
      <c r="R1149">
        <v>2</v>
      </c>
      <c r="S1149" s="7">
        <v>7.0000000000000062E-2</v>
      </c>
      <c r="T1149" s="11">
        <f t="shared" si="17"/>
        <v>844.31000000000006</v>
      </c>
      <c r="U1149" s="11">
        <v>1570.4166</v>
      </c>
    </row>
    <row r="1150" spans="1:21" x14ac:dyDescent="0.25">
      <c r="A1150" t="s">
        <v>2952</v>
      </c>
      <c r="B1150" s="9">
        <v>45569</v>
      </c>
      <c r="C1150">
        <v>10</v>
      </c>
      <c r="D1150">
        <v>2024</v>
      </c>
      <c r="E1150" t="s">
        <v>450</v>
      </c>
      <c r="F1150" t="str">
        <f>VLOOKUP(E1150,Customer_Dim!A:F,4,TRUE)</f>
        <v>Male</v>
      </c>
      <c r="G1150">
        <f>VLOOKUP(E1150,Customer_Dim!A:F,3,TRUE)</f>
        <v>54</v>
      </c>
      <c r="H1150" t="s">
        <v>1556</v>
      </c>
      <c r="I1150" t="str">
        <f>VLOOKUP(H1150,Product_Dim!A:C,2,TRUE)</f>
        <v>4K Home Projector</v>
      </c>
      <c r="J1150" t="str">
        <f>VLOOKUP(H1150,Product_Dim!A:C,3,TRUE)</f>
        <v>Electronics</v>
      </c>
      <c r="K1150" t="str">
        <f>VLOOKUP(H1150,Product_Dim!A:D,4,TRUE)</f>
        <v>Appliances</v>
      </c>
      <c r="L1150" t="s">
        <v>1754</v>
      </c>
      <c r="M1150" t="str">
        <f>VLOOKUP(L1150,Store_Dim!A:E,2,TRUE)</f>
        <v>Mann-Austin</v>
      </c>
      <c r="N1150" t="str">
        <f>VLOOKUP(L1150,Store_Dim!A:E,3,TRUE)</f>
        <v>East</v>
      </c>
      <c r="O1150" t="str">
        <f>VLOOKUP(L1150,Store_Dim!A:E,4,TRUE)</f>
        <v>Vasquezborough</v>
      </c>
      <c r="P1150" t="str">
        <f>VLOOKUP(L1150,Store_Dim!A:E,5,TRUE)</f>
        <v>Online</v>
      </c>
      <c r="Q1150" t="s">
        <v>1802</v>
      </c>
      <c r="R1150">
        <v>4</v>
      </c>
      <c r="S1150" s="7">
        <v>0</v>
      </c>
      <c r="T1150" s="11">
        <f t="shared" si="17"/>
        <v>101.33</v>
      </c>
      <c r="U1150" s="11">
        <v>405.32</v>
      </c>
    </row>
    <row r="1151" spans="1:21" hidden="1" x14ac:dyDescent="0.25">
      <c r="A1151" t="s">
        <v>2953</v>
      </c>
      <c r="B1151" s="9">
        <v>45824</v>
      </c>
      <c r="C1151">
        <v>6</v>
      </c>
      <c r="D1151">
        <v>2025</v>
      </c>
      <c r="E1151" t="s">
        <v>441</v>
      </c>
      <c r="F1151" t="str">
        <f>VLOOKUP(E1151,Customer_Dim!A:F,4,TRUE)</f>
        <v>Female</v>
      </c>
      <c r="G1151">
        <f>VLOOKUP(E1151,Customer_Dim!A:F,3,TRUE)</f>
        <v>34</v>
      </c>
      <c r="H1151" t="s">
        <v>1578</v>
      </c>
      <c r="I1151" t="str">
        <f>VLOOKUP(H1151,Product_Dim!A:C,2,TRUE)</f>
        <v>Wireless Bluetooth Speaker</v>
      </c>
      <c r="J1151" t="str">
        <f>VLOOKUP(H1151,Product_Dim!A:C,3,TRUE)</f>
        <v>Electronics</v>
      </c>
      <c r="K1151" t="str">
        <f>VLOOKUP(H1151,Product_Dim!A:D,4,TRUE)</f>
        <v>Audio</v>
      </c>
      <c r="L1151" t="s">
        <v>1760</v>
      </c>
      <c r="M1151" t="str">
        <f>VLOOKUP(L1151,Store_Dim!A:E,2,TRUE)</f>
        <v>Mann-Austin</v>
      </c>
      <c r="N1151" t="str">
        <f>VLOOKUP(L1151,Store_Dim!A:E,3,TRUE)</f>
        <v>East</v>
      </c>
      <c r="O1151" t="str">
        <f>VLOOKUP(L1151,Store_Dim!A:E,4,TRUE)</f>
        <v>Vasquezborough</v>
      </c>
      <c r="P1151" t="str">
        <f>VLOOKUP(L1151,Store_Dim!A:E,5,TRUE)</f>
        <v>Online</v>
      </c>
      <c r="Q1151" t="s">
        <v>1804</v>
      </c>
      <c r="R1151">
        <v>3</v>
      </c>
      <c r="S1151" s="7">
        <v>0.18000000000000005</v>
      </c>
      <c r="T1151" s="11">
        <f t="shared" si="17"/>
        <v>922.56000000000029</v>
      </c>
      <c r="U1151" s="11">
        <v>2269.4976000000006</v>
      </c>
    </row>
    <row r="1152" spans="1:21" x14ac:dyDescent="0.25">
      <c r="A1152" t="s">
        <v>2954</v>
      </c>
      <c r="B1152" s="9">
        <v>45352</v>
      </c>
      <c r="C1152">
        <v>3</v>
      </c>
      <c r="D1152">
        <v>2024</v>
      </c>
      <c r="E1152" t="s">
        <v>1321</v>
      </c>
      <c r="F1152" t="str">
        <f>VLOOKUP(E1152,Customer_Dim!A:F,4,TRUE)</f>
        <v>Male</v>
      </c>
      <c r="G1152">
        <f>VLOOKUP(E1152,Customer_Dim!A:F,3,TRUE)</f>
        <v>37</v>
      </c>
      <c r="H1152" t="s">
        <v>1602</v>
      </c>
      <c r="I1152" t="str">
        <f>VLOOKUP(H1152,Product_Dim!A:C,2,TRUE)</f>
        <v>Sports Water Hydration Pack</v>
      </c>
      <c r="J1152" t="str">
        <f>VLOOKUP(H1152,Product_Dim!A:C,3,TRUE)</f>
        <v>Sports</v>
      </c>
      <c r="K1152" t="str">
        <f>VLOOKUP(H1152,Product_Dim!A:D,4,TRUE)</f>
        <v>Outdoor</v>
      </c>
      <c r="L1152" t="s">
        <v>1777</v>
      </c>
      <c r="M1152" t="str">
        <f>VLOOKUP(L1152,Store_Dim!A:E,2,TRUE)</f>
        <v>Mcdonald Inc</v>
      </c>
      <c r="N1152" t="str">
        <f>VLOOKUP(L1152,Store_Dim!A:E,3,TRUE)</f>
        <v>South</v>
      </c>
      <c r="O1152" t="str">
        <f>VLOOKUP(L1152,Store_Dim!A:E,4,TRUE)</f>
        <v>Christopherland</v>
      </c>
      <c r="P1152" t="str">
        <f>VLOOKUP(L1152,Store_Dim!A:E,5,TRUE)</f>
        <v>Outlet</v>
      </c>
      <c r="Q1152" t="s">
        <v>1807</v>
      </c>
      <c r="R1152">
        <v>4</v>
      </c>
      <c r="S1152" s="7">
        <v>7.0000000000000062E-2</v>
      </c>
      <c r="T1152" s="11">
        <f t="shared" si="17"/>
        <v>867.19</v>
      </c>
      <c r="U1152" s="11">
        <v>3225.9468000000002</v>
      </c>
    </row>
    <row r="1153" spans="1:21" x14ac:dyDescent="0.25">
      <c r="A1153" t="s">
        <v>2955</v>
      </c>
      <c r="B1153" s="9">
        <v>45454</v>
      </c>
      <c r="C1153">
        <v>6</v>
      </c>
      <c r="D1153">
        <v>2024</v>
      </c>
      <c r="E1153" t="s">
        <v>33</v>
      </c>
      <c r="F1153" t="str">
        <f>VLOOKUP(E1153,Customer_Dim!A:F,4,TRUE)</f>
        <v>Female</v>
      </c>
      <c r="G1153">
        <f>VLOOKUP(E1153,Customer_Dim!A:F,3,TRUE)</f>
        <v>29</v>
      </c>
      <c r="H1153" t="s">
        <v>1692</v>
      </c>
      <c r="I1153" t="str">
        <f>VLOOKUP(H1153,Product_Dim!A:C,2,TRUE)</f>
        <v>Hydrating Face Cleanser</v>
      </c>
      <c r="J1153" t="str">
        <f>VLOOKUP(H1153,Product_Dim!A:C,3,TRUE)</f>
        <v>Beauty</v>
      </c>
      <c r="K1153" t="str">
        <f>VLOOKUP(H1153,Product_Dim!A:D,4,TRUE)</f>
        <v>Skincare</v>
      </c>
      <c r="L1153" t="s">
        <v>1785</v>
      </c>
      <c r="M1153" t="str">
        <f>VLOOKUP(L1153,Store_Dim!A:E,2,TRUE)</f>
        <v>Holloway Ltd</v>
      </c>
      <c r="N1153" t="str">
        <f>VLOOKUP(L1153,Store_Dim!A:E,3,TRUE)</f>
        <v>North</v>
      </c>
      <c r="O1153" t="str">
        <f>VLOOKUP(L1153,Store_Dim!A:E,4,TRUE)</f>
        <v>Bensonhaven</v>
      </c>
      <c r="P1153" t="str">
        <f>VLOOKUP(L1153,Store_Dim!A:E,5,TRUE)</f>
        <v>Flagship</v>
      </c>
      <c r="Q1153" t="s">
        <v>1804</v>
      </c>
      <c r="R1153">
        <v>3</v>
      </c>
      <c r="S1153" s="7">
        <v>0.14000000000000001</v>
      </c>
      <c r="T1153" s="11">
        <f t="shared" si="17"/>
        <v>816.87</v>
      </c>
      <c r="U1153" s="11">
        <v>2107.5246000000002</v>
      </c>
    </row>
    <row r="1154" spans="1:21" hidden="1" x14ac:dyDescent="0.25">
      <c r="A1154" t="s">
        <v>2956</v>
      </c>
      <c r="B1154" s="9">
        <v>45924</v>
      </c>
      <c r="C1154">
        <v>9</v>
      </c>
      <c r="D1154">
        <v>2025</v>
      </c>
      <c r="E1154" t="s">
        <v>1458</v>
      </c>
      <c r="F1154" t="str">
        <f>VLOOKUP(E1154,Customer_Dim!A:F,4,TRUE)</f>
        <v>Male</v>
      </c>
      <c r="G1154">
        <f>VLOOKUP(E1154,Customer_Dim!A:F,3,TRUE)</f>
        <v>33</v>
      </c>
      <c r="H1154" t="s">
        <v>1656</v>
      </c>
      <c r="I1154" t="str">
        <f>VLOOKUP(H1154,Product_Dim!A:C,2,TRUE)</f>
        <v>Adjustable Dumbbells 20kg</v>
      </c>
      <c r="J1154" t="str">
        <f>VLOOKUP(H1154,Product_Dim!A:C,3,TRUE)</f>
        <v>Sports</v>
      </c>
      <c r="K1154" t="str">
        <f>VLOOKUP(H1154,Product_Dim!A:D,4,TRUE)</f>
        <v>Fitness</v>
      </c>
      <c r="L1154" t="s">
        <v>1744</v>
      </c>
      <c r="M1154" t="str">
        <f>VLOOKUP(L1154,Store_Dim!A:E,2,TRUE)</f>
        <v>Mann-Austin</v>
      </c>
      <c r="N1154" t="str">
        <f>VLOOKUP(L1154,Store_Dim!A:E,3,TRUE)</f>
        <v>East</v>
      </c>
      <c r="O1154" t="str">
        <f>VLOOKUP(L1154,Store_Dim!A:E,4,TRUE)</f>
        <v>Vasquezborough</v>
      </c>
      <c r="P1154" t="str">
        <f>VLOOKUP(L1154,Store_Dim!A:E,5,TRUE)</f>
        <v>Online</v>
      </c>
      <c r="Q1154" t="s">
        <v>1804</v>
      </c>
      <c r="R1154">
        <v>3</v>
      </c>
      <c r="S1154" s="7">
        <v>0</v>
      </c>
      <c r="T1154" s="11">
        <f t="shared" ref="T1154:T1217" si="18" xml:space="preserve"> U1154/ (R1154 * (1 - S1154))</f>
        <v>258.06</v>
      </c>
      <c r="U1154" s="11">
        <v>774.18000000000006</v>
      </c>
    </row>
    <row r="1155" spans="1:21" hidden="1" x14ac:dyDescent="0.25">
      <c r="A1155" t="s">
        <v>2957</v>
      </c>
      <c r="B1155" s="9">
        <v>45694</v>
      </c>
      <c r="C1155">
        <v>2</v>
      </c>
      <c r="D1155">
        <v>2025</v>
      </c>
      <c r="E1155" t="s">
        <v>971</v>
      </c>
      <c r="F1155" t="str">
        <f>VLOOKUP(E1155,Customer_Dim!A:F,4,TRUE)</f>
        <v>Female</v>
      </c>
      <c r="G1155">
        <f>VLOOKUP(E1155,Customer_Dim!A:F,3,TRUE)</f>
        <v>47</v>
      </c>
      <c r="H1155" t="s">
        <v>1602</v>
      </c>
      <c r="I1155" t="str">
        <f>VLOOKUP(H1155,Product_Dim!A:C,2,TRUE)</f>
        <v>Sports Water Hydration Pack</v>
      </c>
      <c r="J1155" t="str">
        <f>VLOOKUP(H1155,Product_Dim!A:C,3,TRUE)</f>
        <v>Sports</v>
      </c>
      <c r="K1155" t="str">
        <f>VLOOKUP(H1155,Product_Dim!A:D,4,TRUE)</f>
        <v>Outdoor</v>
      </c>
      <c r="L1155" t="s">
        <v>1777</v>
      </c>
      <c r="M1155" t="str">
        <f>VLOOKUP(L1155,Store_Dim!A:E,2,TRUE)</f>
        <v>Mcdonald Inc</v>
      </c>
      <c r="N1155" t="str">
        <f>VLOOKUP(L1155,Store_Dim!A:E,3,TRUE)</f>
        <v>South</v>
      </c>
      <c r="O1155" t="str">
        <f>VLOOKUP(L1155,Store_Dim!A:E,4,TRUE)</f>
        <v>Christopherland</v>
      </c>
      <c r="P1155" t="str">
        <f>VLOOKUP(L1155,Store_Dim!A:E,5,TRUE)</f>
        <v>Outlet</v>
      </c>
      <c r="Q1155" t="s">
        <v>1802</v>
      </c>
      <c r="R1155">
        <v>2</v>
      </c>
      <c r="S1155" s="7">
        <v>6.0000000000000164E-2</v>
      </c>
      <c r="T1155" s="11">
        <f t="shared" si="18"/>
        <v>574.58000000000004</v>
      </c>
      <c r="U1155" s="11">
        <v>1080.2103999999999</v>
      </c>
    </row>
    <row r="1156" spans="1:21" x14ac:dyDescent="0.25">
      <c r="A1156" t="s">
        <v>2958</v>
      </c>
      <c r="B1156" s="9">
        <v>45587</v>
      </c>
      <c r="C1156">
        <v>10</v>
      </c>
      <c r="D1156">
        <v>2024</v>
      </c>
      <c r="E1156" t="s">
        <v>94</v>
      </c>
      <c r="F1156" t="str">
        <f>VLOOKUP(E1156,Customer_Dim!A:F,4,TRUE)</f>
        <v>Female</v>
      </c>
      <c r="G1156">
        <f>VLOOKUP(E1156,Customer_Dim!A:F,3,TRUE)</f>
        <v>33</v>
      </c>
      <c r="H1156" t="s">
        <v>1692</v>
      </c>
      <c r="I1156" t="str">
        <f>VLOOKUP(H1156,Product_Dim!A:C,2,TRUE)</f>
        <v>Hydrating Face Cleanser</v>
      </c>
      <c r="J1156" t="str">
        <f>VLOOKUP(H1156,Product_Dim!A:C,3,TRUE)</f>
        <v>Beauty</v>
      </c>
      <c r="K1156" t="str">
        <f>VLOOKUP(H1156,Product_Dim!A:D,4,TRUE)</f>
        <v>Skincare</v>
      </c>
      <c r="L1156" t="s">
        <v>1754</v>
      </c>
      <c r="M1156" t="str">
        <f>VLOOKUP(L1156,Store_Dim!A:E,2,TRUE)</f>
        <v>Mann-Austin</v>
      </c>
      <c r="N1156" t="str">
        <f>VLOOKUP(L1156,Store_Dim!A:E,3,TRUE)</f>
        <v>East</v>
      </c>
      <c r="O1156" t="str">
        <f>VLOOKUP(L1156,Store_Dim!A:E,4,TRUE)</f>
        <v>Vasquezborough</v>
      </c>
      <c r="P1156" t="str">
        <f>VLOOKUP(L1156,Store_Dim!A:E,5,TRUE)</f>
        <v>Online</v>
      </c>
      <c r="Q1156" t="s">
        <v>1804</v>
      </c>
      <c r="R1156">
        <v>2</v>
      </c>
      <c r="S1156" s="7">
        <v>0.27</v>
      </c>
      <c r="T1156" s="11">
        <f t="shared" si="18"/>
        <v>472.18</v>
      </c>
      <c r="U1156" s="11">
        <v>689.38279999999997</v>
      </c>
    </row>
    <row r="1157" spans="1:21" x14ac:dyDescent="0.25">
      <c r="A1157" t="s">
        <v>2959</v>
      </c>
      <c r="B1157" s="9">
        <v>45556</v>
      </c>
      <c r="C1157">
        <v>9</v>
      </c>
      <c r="D1157">
        <v>2024</v>
      </c>
      <c r="E1157" t="s">
        <v>1054</v>
      </c>
      <c r="F1157" t="str">
        <f>VLOOKUP(E1157,Customer_Dim!A:F,4,TRUE)</f>
        <v>Male</v>
      </c>
      <c r="G1157">
        <f>VLOOKUP(E1157,Customer_Dim!A:F,3,TRUE)</f>
        <v>27</v>
      </c>
      <c r="H1157" t="s">
        <v>1608</v>
      </c>
      <c r="I1157" t="str">
        <f>VLOOKUP(H1157,Product_Dim!A:C,2,TRUE)</f>
        <v>Yoga Exercise Mat</v>
      </c>
      <c r="J1157" t="str">
        <f>VLOOKUP(H1157,Product_Dim!A:C,3,TRUE)</f>
        <v>Sports</v>
      </c>
      <c r="K1157" t="str">
        <f>VLOOKUP(H1157,Product_Dim!A:D,4,TRUE)</f>
        <v>Fitness</v>
      </c>
      <c r="L1157" t="s">
        <v>1751</v>
      </c>
      <c r="M1157" t="str">
        <f>VLOOKUP(L1157,Store_Dim!A:E,2,TRUE)</f>
        <v>Mann-Austin</v>
      </c>
      <c r="N1157" t="str">
        <f>VLOOKUP(L1157,Store_Dim!A:E,3,TRUE)</f>
        <v>East</v>
      </c>
      <c r="O1157" t="str">
        <f>VLOOKUP(L1157,Store_Dim!A:E,4,TRUE)</f>
        <v>Vasquezborough</v>
      </c>
      <c r="P1157" t="str">
        <f>VLOOKUP(L1157,Store_Dim!A:E,5,TRUE)</f>
        <v>Online</v>
      </c>
      <c r="Q1157" t="s">
        <v>1807</v>
      </c>
      <c r="R1157">
        <v>2</v>
      </c>
      <c r="S1157" s="7">
        <v>0.11999999999999988</v>
      </c>
      <c r="T1157" s="11">
        <f t="shared" si="18"/>
        <v>20.47</v>
      </c>
      <c r="U1157" s="11">
        <v>36.027200000000001</v>
      </c>
    </row>
    <row r="1158" spans="1:21" hidden="1" x14ac:dyDescent="0.25">
      <c r="A1158" t="s">
        <v>2960</v>
      </c>
      <c r="B1158" s="9">
        <v>45923</v>
      </c>
      <c r="C1158">
        <v>9</v>
      </c>
      <c r="D1158">
        <v>2025</v>
      </c>
      <c r="E1158" t="s">
        <v>97</v>
      </c>
      <c r="F1158" t="str">
        <f>VLOOKUP(E1158,Customer_Dim!A:F,4,TRUE)</f>
        <v>Female</v>
      </c>
      <c r="G1158">
        <f>VLOOKUP(E1158,Customer_Dim!A:F,3,TRUE)</f>
        <v>52</v>
      </c>
      <c r="H1158" t="s">
        <v>1570</v>
      </c>
      <c r="I1158" t="str">
        <f>VLOOKUP(H1158,Product_Dim!A:C,2,TRUE)</f>
        <v>Carbon Fiber Tennis Racket</v>
      </c>
      <c r="J1158" t="str">
        <f>VLOOKUP(H1158,Product_Dim!A:C,3,TRUE)</f>
        <v>Sports</v>
      </c>
      <c r="K1158" t="str">
        <f>VLOOKUP(H1158,Product_Dim!A:D,4,TRUE)</f>
        <v>Equipment</v>
      </c>
      <c r="L1158" t="s">
        <v>1757</v>
      </c>
      <c r="M1158" t="str">
        <f>VLOOKUP(L1158,Store_Dim!A:E,2,TRUE)</f>
        <v>Mann-Austin</v>
      </c>
      <c r="N1158" t="str">
        <f>VLOOKUP(L1158,Store_Dim!A:E,3,TRUE)</f>
        <v>East</v>
      </c>
      <c r="O1158" t="str">
        <f>VLOOKUP(L1158,Store_Dim!A:E,4,TRUE)</f>
        <v>Vasquezborough</v>
      </c>
      <c r="P1158" t="str">
        <f>VLOOKUP(L1158,Store_Dim!A:E,5,TRUE)</f>
        <v>Online</v>
      </c>
      <c r="Q1158" t="s">
        <v>1804</v>
      </c>
      <c r="R1158">
        <v>3</v>
      </c>
      <c r="S1158" s="7">
        <v>0.15000000000000013</v>
      </c>
      <c r="T1158" s="11">
        <f t="shared" si="18"/>
        <v>235.41</v>
      </c>
      <c r="U1158" s="11">
        <v>600.29549999999995</v>
      </c>
    </row>
    <row r="1159" spans="1:21" hidden="1" x14ac:dyDescent="0.25">
      <c r="A1159" t="s">
        <v>2961</v>
      </c>
      <c r="B1159" s="9">
        <v>45811</v>
      </c>
      <c r="C1159">
        <v>6</v>
      </c>
      <c r="D1159">
        <v>2025</v>
      </c>
      <c r="E1159" t="s">
        <v>731</v>
      </c>
      <c r="F1159" t="str">
        <f>VLOOKUP(E1159,Customer_Dim!A:F,4,TRUE)</f>
        <v>Male</v>
      </c>
      <c r="G1159">
        <f>VLOOKUP(E1159,Customer_Dim!A:F,3,TRUE)</f>
        <v>29</v>
      </c>
      <c r="H1159" t="s">
        <v>1682</v>
      </c>
      <c r="I1159" t="str">
        <f>VLOOKUP(H1159,Product_Dim!A:C,2,TRUE)</f>
        <v>Essential Oil Diffuser</v>
      </c>
      <c r="J1159" t="str">
        <f>VLOOKUP(H1159,Product_Dim!A:C,3,TRUE)</f>
        <v>Home</v>
      </c>
      <c r="K1159" t="str">
        <f>VLOOKUP(H1159,Product_Dim!A:D,4,TRUE)</f>
        <v>Decor</v>
      </c>
      <c r="L1159" t="s">
        <v>1757</v>
      </c>
      <c r="M1159" t="str">
        <f>VLOOKUP(L1159,Store_Dim!A:E,2,TRUE)</f>
        <v>Mann-Austin</v>
      </c>
      <c r="N1159" t="str">
        <f>VLOOKUP(L1159,Store_Dim!A:E,3,TRUE)</f>
        <v>East</v>
      </c>
      <c r="O1159" t="str">
        <f>VLOOKUP(L1159,Store_Dim!A:E,4,TRUE)</f>
        <v>Vasquezborough</v>
      </c>
      <c r="P1159" t="str">
        <f>VLOOKUP(L1159,Store_Dim!A:E,5,TRUE)</f>
        <v>Online</v>
      </c>
      <c r="Q1159" t="s">
        <v>1804</v>
      </c>
      <c r="R1159">
        <v>3</v>
      </c>
      <c r="S1159" s="7">
        <v>0.27</v>
      </c>
      <c r="T1159" s="11">
        <f t="shared" si="18"/>
        <v>744.9</v>
      </c>
      <c r="U1159" s="11">
        <v>1631.3309999999999</v>
      </c>
    </row>
    <row r="1160" spans="1:21" x14ac:dyDescent="0.25">
      <c r="A1160" t="s">
        <v>2962</v>
      </c>
      <c r="B1160" s="9">
        <v>45559</v>
      </c>
      <c r="C1160">
        <v>9</v>
      </c>
      <c r="D1160">
        <v>2024</v>
      </c>
      <c r="E1160" t="s">
        <v>175</v>
      </c>
      <c r="F1160" t="str">
        <f>VLOOKUP(E1160,Customer_Dim!A:F,4,TRUE)</f>
        <v>Female</v>
      </c>
      <c r="G1160">
        <f>VLOOKUP(E1160,Customer_Dim!A:F,3,TRUE)</f>
        <v>54</v>
      </c>
      <c r="H1160" t="s">
        <v>1562</v>
      </c>
      <c r="I1160" t="str">
        <f>VLOOKUP(H1160,Product_Dim!A:C,2,TRUE)</f>
        <v>Women's Denim Jeans</v>
      </c>
      <c r="J1160" t="str">
        <f>VLOOKUP(H1160,Product_Dim!A:C,3,TRUE)</f>
        <v>Clothing</v>
      </c>
      <c r="K1160" t="str">
        <f>VLOOKUP(H1160,Product_Dim!A:D,4,TRUE)</f>
        <v>Bottoms</v>
      </c>
      <c r="L1160" t="s">
        <v>1744</v>
      </c>
      <c r="M1160" t="str">
        <f>VLOOKUP(L1160,Store_Dim!A:E,2,TRUE)</f>
        <v>Mann-Austin</v>
      </c>
      <c r="N1160" t="str">
        <f>VLOOKUP(L1160,Store_Dim!A:E,3,TRUE)</f>
        <v>East</v>
      </c>
      <c r="O1160" t="str">
        <f>VLOOKUP(L1160,Store_Dim!A:E,4,TRUE)</f>
        <v>Vasquezborough</v>
      </c>
      <c r="P1160" t="str">
        <f>VLOOKUP(L1160,Store_Dim!A:E,5,TRUE)</f>
        <v>Online</v>
      </c>
      <c r="Q1160" t="s">
        <v>1802</v>
      </c>
      <c r="R1160">
        <v>2</v>
      </c>
      <c r="S1160" s="7">
        <v>0.14999999999999991</v>
      </c>
      <c r="T1160" s="11">
        <f t="shared" si="18"/>
        <v>382.2</v>
      </c>
      <c r="U1160" s="11">
        <v>649.74</v>
      </c>
    </row>
    <row r="1161" spans="1:21" hidden="1" x14ac:dyDescent="0.25">
      <c r="A1161" t="s">
        <v>2963</v>
      </c>
      <c r="B1161" s="9">
        <v>45881</v>
      </c>
      <c r="C1161">
        <v>8</v>
      </c>
      <c r="D1161">
        <v>2025</v>
      </c>
      <c r="E1161" t="s">
        <v>1072</v>
      </c>
      <c r="F1161" t="str">
        <f>VLOOKUP(E1161,Customer_Dim!A:F,4,TRUE)</f>
        <v>Female</v>
      </c>
      <c r="G1161">
        <f>VLOOKUP(E1161,Customer_Dim!A:F,3,TRUE)</f>
        <v>58</v>
      </c>
      <c r="H1161" t="s">
        <v>1706</v>
      </c>
      <c r="I1161" t="str">
        <f>VLOOKUP(H1161,Product_Dim!A:C,2,TRUE)</f>
        <v>Gaming Mouse Pad XL</v>
      </c>
      <c r="J1161" t="str">
        <f>VLOOKUP(H1161,Product_Dim!A:C,3,TRUE)</f>
        <v>Electronics</v>
      </c>
      <c r="K1161" t="str">
        <f>VLOOKUP(H1161,Product_Dim!A:D,4,TRUE)</f>
        <v>Accessories</v>
      </c>
      <c r="L1161" t="s">
        <v>1782</v>
      </c>
      <c r="M1161" t="str">
        <f>VLOOKUP(L1161,Store_Dim!A:E,2,TRUE)</f>
        <v>Frederick-Wright</v>
      </c>
      <c r="N1161" t="str">
        <f>VLOOKUP(L1161,Store_Dim!A:E,3,TRUE)</f>
        <v>West</v>
      </c>
      <c r="O1161" t="str">
        <f>VLOOKUP(L1161,Store_Dim!A:E,4,TRUE)</f>
        <v>New Jimmymouth</v>
      </c>
      <c r="P1161" t="str">
        <f>VLOOKUP(L1161,Store_Dim!A:E,5,TRUE)</f>
        <v>Flagship</v>
      </c>
      <c r="Q1161" t="s">
        <v>1804</v>
      </c>
      <c r="R1161">
        <v>1</v>
      </c>
      <c r="S1161" s="7">
        <v>0.14000000000000001</v>
      </c>
      <c r="T1161" s="11">
        <f t="shared" si="18"/>
        <v>269.25</v>
      </c>
      <c r="U1161" s="11">
        <v>231.55500000000001</v>
      </c>
    </row>
    <row r="1162" spans="1:21" x14ac:dyDescent="0.25">
      <c r="A1162" t="s">
        <v>2964</v>
      </c>
      <c r="B1162" s="9">
        <v>45367</v>
      </c>
      <c r="C1162">
        <v>3</v>
      </c>
      <c r="D1162">
        <v>2024</v>
      </c>
      <c r="E1162" t="s">
        <v>1126</v>
      </c>
      <c r="F1162" t="str">
        <f>VLOOKUP(E1162,Customer_Dim!A:F,4,TRUE)</f>
        <v>Female</v>
      </c>
      <c r="G1162">
        <f>VLOOKUP(E1162,Customer_Dim!A:F,3,TRUE)</f>
        <v>63</v>
      </c>
      <c r="H1162" t="s">
        <v>1586</v>
      </c>
      <c r="I1162" t="str">
        <f>VLOOKUP(H1162,Product_Dim!A:C,2,TRUE)</f>
        <v>Stainless Steel Cutlery Set</v>
      </c>
      <c r="J1162" t="str">
        <f>VLOOKUP(H1162,Product_Dim!A:C,3,TRUE)</f>
        <v>Home</v>
      </c>
      <c r="K1162" t="str">
        <f>VLOOKUP(H1162,Product_Dim!A:D,4,TRUE)</f>
        <v>Kitchen</v>
      </c>
      <c r="L1162" t="s">
        <v>1770</v>
      </c>
      <c r="M1162" t="str">
        <f>VLOOKUP(L1162,Store_Dim!A:E,2,TRUE)</f>
        <v>Martinez, Adkins and Johnson</v>
      </c>
      <c r="N1162" t="str">
        <f>VLOOKUP(L1162,Store_Dim!A:E,3,TRUE)</f>
        <v>North</v>
      </c>
      <c r="O1162" t="str">
        <f>VLOOKUP(L1162,Store_Dim!A:E,4,TRUE)</f>
        <v>Danielmouth</v>
      </c>
      <c r="P1162" t="str">
        <f>VLOOKUP(L1162,Store_Dim!A:E,5,TRUE)</f>
        <v>Flagship</v>
      </c>
      <c r="Q1162" t="s">
        <v>1804</v>
      </c>
      <c r="R1162">
        <v>2</v>
      </c>
      <c r="S1162" s="7">
        <v>2.9999999999999916E-2</v>
      </c>
      <c r="T1162" s="11">
        <f t="shared" si="18"/>
        <v>723.75</v>
      </c>
      <c r="U1162" s="11">
        <v>1404.075</v>
      </c>
    </row>
    <row r="1163" spans="1:21" hidden="1" x14ac:dyDescent="0.25">
      <c r="A1163" t="s">
        <v>2965</v>
      </c>
      <c r="B1163" s="9">
        <v>45832</v>
      </c>
      <c r="C1163">
        <v>6</v>
      </c>
      <c r="D1163">
        <v>2025</v>
      </c>
      <c r="E1163" t="s">
        <v>882</v>
      </c>
      <c r="F1163" t="str">
        <f>VLOOKUP(E1163,Customer_Dim!A:F,4,TRUE)</f>
        <v>Male</v>
      </c>
      <c r="G1163">
        <f>VLOOKUP(E1163,Customer_Dim!A:F,3,TRUE)</f>
        <v>59</v>
      </c>
      <c r="H1163" t="s">
        <v>1564</v>
      </c>
      <c r="I1163" t="str">
        <f>VLOOKUP(H1163,Product_Dim!A:C,2,TRUE)</f>
        <v>Knee Support Brace</v>
      </c>
      <c r="J1163" t="str">
        <f>VLOOKUP(H1163,Product_Dim!A:C,3,TRUE)</f>
        <v>Sports</v>
      </c>
      <c r="K1163" t="str">
        <f>VLOOKUP(H1163,Product_Dim!A:D,4,TRUE)</f>
        <v>Equipment</v>
      </c>
      <c r="L1163" t="s">
        <v>1791</v>
      </c>
      <c r="M1163" t="str">
        <f>VLOOKUP(L1163,Store_Dim!A:E,2,TRUE)</f>
        <v>Mann-Austin</v>
      </c>
      <c r="N1163" t="str">
        <f>VLOOKUP(L1163,Store_Dim!A:E,3,TRUE)</f>
        <v>East</v>
      </c>
      <c r="O1163" t="str">
        <f>VLOOKUP(L1163,Store_Dim!A:E,4,TRUE)</f>
        <v>Vasquezborough</v>
      </c>
      <c r="P1163" t="str">
        <f>VLOOKUP(L1163,Store_Dim!A:E,5,TRUE)</f>
        <v>Online</v>
      </c>
      <c r="Q1163" t="s">
        <v>1802</v>
      </c>
      <c r="R1163">
        <v>4</v>
      </c>
      <c r="S1163" s="7">
        <v>0.17999999999999994</v>
      </c>
      <c r="T1163" s="11">
        <f t="shared" si="18"/>
        <v>58.919999999999995</v>
      </c>
      <c r="U1163" s="11">
        <v>193.2576</v>
      </c>
    </row>
    <row r="1164" spans="1:21" x14ac:dyDescent="0.25">
      <c r="A1164" t="s">
        <v>2966</v>
      </c>
      <c r="B1164" s="9">
        <v>45438</v>
      </c>
      <c r="C1164">
        <v>5</v>
      </c>
      <c r="D1164">
        <v>2024</v>
      </c>
      <c r="E1164" t="s">
        <v>610</v>
      </c>
      <c r="F1164" t="str">
        <f>VLOOKUP(E1164,Customer_Dim!A:F,4,TRUE)</f>
        <v>Male</v>
      </c>
      <c r="G1164">
        <f>VLOOKUP(E1164,Customer_Dim!A:F,3,TRUE)</f>
        <v>42</v>
      </c>
      <c r="H1164" t="s">
        <v>1668</v>
      </c>
      <c r="I1164" t="str">
        <f>VLOOKUP(H1164,Product_Dim!A:C,2,TRUE)</f>
        <v>Hair Repair Oil Treatment</v>
      </c>
      <c r="J1164" t="str">
        <f>VLOOKUP(H1164,Product_Dim!A:C,3,TRUE)</f>
        <v>Beauty</v>
      </c>
      <c r="K1164" t="str">
        <f>VLOOKUP(H1164,Product_Dim!A:D,4,TRUE)</f>
        <v>Haircare</v>
      </c>
      <c r="L1164" t="s">
        <v>1767</v>
      </c>
      <c r="M1164" t="str">
        <f>VLOOKUP(L1164,Store_Dim!A:E,2,TRUE)</f>
        <v>Martinez, Adkins and Johnson</v>
      </c>
      <c r="N1164" t="str">
        <f>VLOOKUP(L1164,Store_Dim!A:E,3,TRUE)</f>
        <v>North</v>
      </c>
      <c r="O1164" t="str">
        <f>VLOOKUP(L1164,Store_Dim!A:E,4,TRUE)</f>
        <v>Danielmouth</v>
      </c>
      <c r="P1164" t="str">
        <f>VLOOKUP(L1164,Store_Dim!A:E,5,TRUE)</f>
        <v>Flagship</v>
      </c>
      <c r="Q1164" t="s">
        <v>1802</v>
      </c>
      <c r="R1164">
        <v>2</v>
      </c>
      <c r="S1164" s="7">
        <v>0.26</v>
      </c>
      <c r="T1164" s="11">
        <f t="shared" si="18"/>
        <v>913.08</v>
      </c>
      <c r="U1164" s="11">
        <v>1351.3584000000001</v>
      </c>
    </row>
    <row r="1165" spans="1:21" hidden="1" x14ac:dyDescent="0.25">
      <c r="A1165" t="s">
        <v>2967</v>
      </c>
      <c r="B1165" s="9">
        <v>45691</v>
      </c>
      <c r="C1165">
        <v>2</v>
      </c>
      <c r="D1165">
        <v>2025</v>
      </c>
      <c r="E1165" t="s">
        <v>767</v>
      </c>
      <c r="F1165" t="str">
        <f>VLOOKUP(E1165,Customer_Dim!A:F,4,TRUE)</f>
        <v>Female</v>
      </c>
      <c r="G1165">
        <f>VLOOKUP(E1165,Customer_Dim!A:F,3,TRUE)</f>
        <v>58</v>
      </c>
      <c r="H1165" t="s">
        <v>1688</v>
      </c>
      <c r="I1165" t="str">
        <f>VLOOKUP(H1165,Product_Dim!A:C,2,TRUE)</f>
        <v>Badminton Racket Set</v>
      </c>
      <c r="J1165" t="str">
        <f>VLOOKUP(H1165,Product_Dim!A:C,3,TRUE)</f>
        <v>Sports</v>
      </c>
      <c r="K1165" t="str">
        <f>VLOOKUP(H1165,Product_Dim!A:D,4,TRUE)</f>
        <v>Equipment</v>
      </c>
      <c r="L1165" t="s">
        <v>1735</v>
      </c>
      <c r="M1165" t="str">
        <f>VLOOKUP(L1165,Store_Dim!A:E,2,TRUE)</f>
        <v>Martinez, Adkins and Johnson</v>
      </c>
      <c r="N1165" t="str">
        <f>VLOOKUP(L1165,Store_Dim!A:E,3,TRUE)</f>
        <v>North</v>
      </c>
      <c r="O1165" t="str">
        <f>VLOOKUP(L1165,Store_Dim!A:E,4,TRUE)</f>
        <v>Danielmouth</v>
      </c>
      <c r="P1165" t="str">
        <f>VLOOKUP(L1165,Store_Dim!A:E,5,TRUE)</f>
        <v>Flagship</v>
      </c>
      <c r="Q1165" t="s">
        <v>1804</v>
      </c>
      <c r="R1165">
        <v>1</v>
      </c>
      <c r="S1165" s="7">
        <v>0.28000000000000003</v>
      </c>
      <c r="T1165" s="11">
        <f t="shared" si="18"/>
        <v>791.83</v>
      </c>
      <c r="U1165" s="11">
        <v>570.11760000000004</v>
      </c>
    </row>
    <row r="1166" spans="1:21" x14ac:dyDescent="0.25">
      <c r="A1166" t="s">
        <v>2968</v>
      </c>
      <c r="B1166" s="9">
        <v>45506</v>
      </c>
      <c r="C1166">
        <v>8</v>
      </c>
      <c r="D1166">
        <v>2024</v>
      </c>
      <c r="E1166" t="s">
        <v>1433</v>
      </c>
      <c r="F1166" t="str">
        <f>VLOOKUP(E1166,Customer_Dim!A:F,4,TRUE)</f>
        <v>Male</v>
      </c>
      <c r="G1166">
        <f>VLOOKUP(E1166,Customer_Dim!A:F,3,TRUE)</f>
        <v>42</v>
      </c>
      <c r="H1166" t="s">
        <v>1529</v>
      </c>
      <c r="I1166" t="str">
        <f>VLOOKUP(H1166,Product_Dim!A:C,2,TRUE)</f>
        <v>Fabric Sofa Throw Blanket</v>
      </c>
      <c r="J1166" t="str">
        <f>VLOOKUP(H1166,Product_Dim!A:C,3,TRUE)</f>
        <v>Home</v>
      </c>
      <c r="K1166" t="str">
        <f>VLOOKUP(H1166,Product_Dim!A:D,4,TRUE)</f>
        <v>Decor</v>
      </c>
      <c r="L1166" t="s">
        <v>1779</v>
      </c>
      <c r="M1166" t="str">
        <f>VLOOKUP(L1166,Store_Dim!A:E,2,TRUE)</f>
        <v>Shelton PLC</v>
      </c>
      <c r="N1166" t="str">
        <f>VLOOKUP(L1166,Store_Dim!A:E,3,TRUE)</f>
        <v>North</v>
      </c>
      <c r="O1166" t="str">
        <f>VLOOKUP(L1166,Store_Dim!A:E,4,TRUE)</f>
        <v>East Jenniferstad</v>
      </c>
      <c r="P1166" t="str">
        <f>VLOOKUP(L1166,Store_Dim!A:E,5,TRUE)</f>
        <v>Flagship</v>
      </c>
      <c r="Q1166" t="s">
        <v>1807</v>
      </c>
      <c r="R1166">
        <v>1</v>
      </c>
      <c r="S1166" s="7">
        <v>0.30000000000000004</v>
      </c>
      <c r="T1166" s="11">
        <f t="shared" si="18"/>
        <v>74.290000000000006</v>
      </c>
      <c r="U1166" s="11">
        <v>52.003</v>
      </c>
    </row>
    <row r="1167" spans="1:21" hidden="1" x14ac:dyDescent="0.25">
      <c r="A1167" t="s">
        <v>2969</v>
      </c>
      <c r="B1167" s="9">
        <v>45251</v>
      </c>
      <c r="C1167">
        <v>11</v>
      </c>
      <c r="D1167">
        <v>2023</v>
      </c>
      <c r="E1167" t="s">
        <v>770</v>
      </c>
      <c r="F1167" t="str">
        <f>VLOOKUP(E1167,Customer_Dim!A:F,4,TRUE)</f>
        <v>Female</v>
      </c>
      <c r="G1167">
        <f>VLOOKUP(E1167,Customer_Dim!A:F,3,TRUE)</f>
        <v>56</v>
      </c>
      <c r="H1167" t="s">
        <v>1596</v>
      </c>
      <c r="I1167" t="str">
        <f>VLOOKUP(H1167,Product_Dim!A:C,2,TRUE)</f>
        <v>Bedroom Table Lamp</v>
      </c>
      <c r="J1167" t="str">
        <f>VLOOKUP(H1167,Product_Dim!A:C,3,TRUE)</f>
        <v>Home</v>
      </c>
      <c r="K1167" t="str">
        <f>VLOOKUP(H1167,Product_Dim!A:D,4,TRUE)</f>
        <v>Lighting</v>
      </c>
      <c r="L1167" t="s">
        <v>1730</v>
      </c>
      <c r="M1167" t="str">
        <f>VLOOKUP(L1167,Store_Dim!A:E,2,TRUE)</f>
        <v>Rivera-Warner</v>
      </c>
      <c r="N1167" t="str">
        <f>VLOOKUP(L1167,Store_Dim!A:E,3,TRUE)</f>
        <v>East</v>
      </c>
      <c r="O1167" t="str">
        <f>VLOOKUP(L1167,Store_Dim!A:E,4,TRUE)</f>
        <v>Washingtonfurt</v>
      </c>
      <c r="P1167" t="str">
        <f>VLOOKUP(L1167,Store_Dim!A:E,5,TRUE)</f>
        <v>Flagship</v>
      </c>
      <c r="Q1167" t="s">
        <v>1804</v>
      </c>
      <c r="R1167">
        <v>2</v>
      </c>
      <c r="S1167" s="7">
        <v>0.27</v>
      </c>
      <c r="T1167" s="11">
        <f t="shared" si="18"/>
        <v>961.68</v>
      </c>
      <c r="U1167" s="11">
        <v>1404.0527999999999</v>
      </c>
    </row>
    <row r="1168" spans="1:21" hidden="1" x14ac:dyDescent="0.25">
      <c r="A1168" t="s">
        <v>2970</v>
      </c>
      <c r="B1168" s="9">
        <v>45722</v>
      </c>
      <c r="C1168">
        <v>3</v>
      </c>
      <c r="D1168">
        <v>2025</v>
      </c>
      <c r="E1168" t="s">
        <v>1498</v>
      </c>
      <c r="F1168" t="str">
        <f>VLOOKUP(E1168,Customer_Dim!A:F,4,TRUE)</f>
        <v>Male</v>
      </c>
      <c r="G1168">
        <f>VLOOKUP(E1168,Customer_Dim!A:F,3,TRUE)</f>
        <v>21</v>
      </c>
      <c r="H1168" t="s">
        <v>1564</v>
      </c>
      <c r="I1168" t="str">
        <f>VLOOKUP(H1168,Product_Dim!A:C,2,TRUE)</f>
        <v>Knee Support Brace</v>
      </c>
      <c r="J1168" t="str">
        <f>VLOOKUP(H1168,Product_Dim!A:C,3,TRUE)</f>
        <v>Sports</v>
      </c>
      <c r="K1168" t="str">
        <f>VLOOKUP(H1168,Product_Dim!A:D,4,TRUE)</f>
        <v>Equipment</v>
      </c>
      <c r="L1168" t="s">
        <v>1777</v>
      </c>
      <c r="M1168" t="str">
        <f>VLOOKUP(L1168,Store_Dim!A:E,2,TRUE)</f>
        <v>Mcdonald Inc</v>
      </c>
      <c r="N1168" t="str">
        <f>VLOOKUP(L1168,Store_Dim!A:E,3,TRUE)</f>
        <v>South</v>
      </c>
      <c r="O1168" t="str">
        <f>VLOOKUP(L1168,Store_Dim!A:E,4,TRUE)</f>
        <v>Christopherland</v>
      </c>
      <c r="P1168" t="str">
        <f>VLOOKUP(L1168,Store_Dim!A:E,5,TRUE)</f>
        <v>Outlet</v>
      </c>
      <c r="Q1168" t="s">
        <v>1804</v>
      </c>
      <c r="R1168">
        <v>1</v>
      </c>
      <c r="S1168" s="7">
        <v>9.9999999999999978E-2</v>
      </c>
      <c r="T1168" s="11">
        <f t="shared" si="18"/>
        <v>90.72</v>
      </c>
      <c r="U1168" s="11">
        <v>81.647999999999996</v>
      </c>
    </row>
    <row r="1169" spans="1:21" hidden="1" x14ac:dyDescent="0.25">
      <c r="A1169" t="s">
        <v>2971</v>
      </c>
      <c r="B1169" s="9">
        <v>45689</v>
      </c>
      <c r="C1169">
        <v>2</v>
      </c>
      <c r="D1169">
        <v>2025</v>
      </c>
      <c r="E1169" t="s">
        <v>218</v>
      </c>
      <c r="F1169" t="str">
        <f>VLOOKUP(E1169,Customer_Dim!A:F,4,TRUE)</f>
        <v>Female</v>
      </c>
      <c r="G1169">
        <f>VLOOKUP(E1169,Customer_Dim!A:F,3,TRUE)</f>
        <v>22</v>
      </c>
      <c r="H1169" t="s">
        <v>1642</v>
      </c>
      <c r="I1169" t="str">
        <f>VLOOKUP(H1169,Product_Dim!A:C,2,TRUE)</f>
        <v>Womens Cotton Scarf</v>
      </c>
      <c r="J1169" t="str">
        <f>VLOOKUP(H1169,Product_Dim!A:C,3,TRUE)</f>
        <v>Clothing</v>
      </c>
      <c r="K1169" t="str">
        <f>VLOOKUP(H1169,Product_Dim!A:D,4,TRUE)</f>
        <v>Accessories</v>
      </c>
      <c r="L1169" t="s">
        <v>1757</v>
      </c>
      <c r="M1169" t="str">
        <f>VLOOKUP(L1169,Store_Dim!A:E,2,TRUE)</f>
        <v>Mann-Austin</v>
      </c>
      <c r="N1169" t="str">
        <f>VLOOKUP(L1169,Store_Dim!A:E,3,TRUE)</f>
        <v>East</v>
      </c>
      <c r="O1169" t="str">
        <f>VLOOKUP(L1169,Store_Dim!A:E,4,TRUE)</f>
        <v>Vasquezborough</v>
      </c>
      <c r="P1169" t="str">
        <f>VLOOKUP(L1169,Store_Dim!A:E,5,TRUE)</f>
        <v>Online</v>
      </c>
      <c r="Q1169" t="s">
        <v>1804</v>
      </c>
      <c r="R1169">
        <v>1</v>
      </c>
      <c r="S1169" s="7">
        <v>0.16000000000000003</v>
      </c>
      <c r="T1169" s="11">
        <f t="shared" si="18"/>
        <v>458.69</v>
      </c>
      <c r="U1169" s="11">
        <v>385.2996</v>
      </c>
    </row>
    <row r="1170" spans="1:21" x14ac:dyDescent="0.25">
      <c r="A1170" t="s">
        <v>2972</v>
      </c>
      <c r="B1170" s="9">
        <v>45346</v>
      </c>
      <c r="C1170">
        <v>2</v>
      </c>
      <c r="D1170">
        <v>2024</v>
      </c>
      <c r="E1170" t="s">
        <v>734</v>
      </c>
      <c r="F1170" t="str">
        <f>VLOOKUP(E1170,Customer_Dim!A:F,4,TRUE)</f>
        <v>Female</v>
      </c>
      <c r="G1170">
        <f>VLOOKUP(E1170,Customer_Dim!A:F,3,TRUE)</f>
        <v>22</v>
      </c>
      <c r="H1170" t="s">
        <v>1594</v>
      </c>
      <c r="I1170" t="str">
        <f>VLOOKUP(H1170,Product_Dim!A:C,2,TRUE)</f>
        <v>Gaming Mechanical Keyboard</v>
      </c>
      <c r="J1170" t="str">
        <f>VLOOKUP(H1170,Product_Dim!A:C,3,TRUE)</f>
        <v>Electronics</v>
      </c>
      <c r="K1170" t="str">
        <f>VLOOKUP(H1170,Product_Dim!A:D,4,TRUE)</f>
        <v>Computer</v>
      </c>
      <c r="L1170" t="s">
        <v>1757</v>
      </c>
      <c r="M1170" t="str">
        <f>VLOOKUP(L1170,Store_Dim!A:E,2,TRUE)</f>
        <v>Mann-Austin</v>
      </c>
      <c r="N1170" t="str">
        <f>VLOOKUP(L1170,Store_Dim!A:E,3,TRUE)</f>
        <v>East</v>
      </c>
      <c r="O1170" t="str">
        <f>VLOOKUP(L1170,Store_Dim!A:E,4,TRUE)</f>
        <v>Vasquezborough</v>
      </c>
      <c r="P1170" t="str">
        <f>VLOOKUP(L1170,Store_Dim!A:E,5,TRUE)</f>
        <v>Online</v>
      </c>
      <c r="Q1170" t="s">
        <v>1804</v>
      </c>
      <c r="R1170">
        <v>1</v>
      </c>
      <c r="S1170" s="7">
        <v>5.0000000000000044E-2</v>
      </c>
      <c r="T1170" s="11">
        <f t="shared" si="18"/>
        <v>168.29</v>
      </c>
      <c r="U1170" s="11">
        <v>159.87549999999999</v>
      </c>
    </row>
    <row r="1171" spans="1:21" x14ac:dyDescent="0.25">
      <c r="A1171" t="s">
        <v>2973</v>
      </c>
      <c r="B1171" s="9">
        <v>45549</v>
      </c>
      <c r="C1171">
        <v>9</v>
      </c>
      <c r="D1171">
        <v>2024</v>
      </c>
      <c r="E1171" t="s">
        <v>678</v>
      </c>
      <c r="F1171" t="str">
        <f>VLOOKUP(E1171,Customer_Dim!A:F,4,TRUE)</f>
        <v>Female</v>
      </c>
      <c r="G1171">
        <f>VLOOKUP(E1171,Customer_Dim!A:F,3,TRUE)</f>
        <v>20</v>
      </c>
      <c r="H1171" t="s">
        <v>1560</v>
      </c>
      <c r="I1171" t="str">
        <f>VLOOKUP(H1171,Product_Dim!A:C,2,TRUE)</f>
        <v>Soccer Training Cone Set</v>
      </c>
      <c r="J1171" t="str">
        <f>VLOOKUP(H1171,Product_Dim!A:C,3,TRUE)</f>
        <v>Sports</v>
      </c>
      <c r="K1171" t="str">
        <f>VLOOKUP(H1171,Product_Dim!A:D,4,TRUE)</f>
        <v>Accessories</v>
      </c>
      <c r="L1171" t="s">
        <v>1785</v>
      </c>
      <c r="M1171" t="str">
        <f>VLOOKUP(L1171,Store_Dim!A:E,2,TRUE)</f>
        <v>Holloway Ltd</v>
      </c>
      <c r="N1171" t="str">
        <f>VLOOKUP(L1171,Store_Dim!A:E,3,TRUE)</f>
        <v>North</v>
      </c>
      <c r="O1171" t="str">
        <f>VLOOKUP(L1171,Store_Dim!A:E,4,TRUE)</f>
        <v>Bensonhaven</v>
      </c>
      <c r="P1171" t="str">
        <f>VLOOKUP(L1171,Store_Dim!A:E,5,TRUE)</f>
        <v>Flagship</v>
      </c>
      <c r="Q1171" t="s">
        <v>1804</v>
      </c>
      <c r="R1171">
        <v>1</v>
      </c>
      <c r="S1171" s="7">
        <v>9.9999999999999867E-2</v>
      </c>
      <c r="T1171" s="11">
        <f t="shared" si="18"/>
        <v>391.77</v>
      </c>
      <c r="U1171" s="11">
        <v>352.59300000000002</v>
      </c>
    </row>
    <row r="1172" spans="1:21" hidden="1" x14ac:dyDescent="0.25">
      <c r="A1172" t="s">
        <v>2974</v>
      </c>
      <c r="B1172" s="9">
        <v>45900</v>
      </c>
      <c r="C1172">
        <v>8</v>
      </c>
      <c r="D1172">
        <v>2025</v>
      </c>
      <c r="E1172" t="s">
        <v>1063</v>
      </c>
      <c r="F1172" t="str">
        <f>VLOOKUP(E1172,Customer_Dim!A:F,4,TRUE)</f>
        <v>Male</v>
      </c>
      <c r="G1172">
        <f>VLOOKUP(E1172,Customer_Dim!A:F,3,TRUE)</f>
        <v>38</v>
      </c>
      <c r="H1172" t="s">
        <v>1550</v>
      </c>
      <c r="I1172" t="str">
        <f>VLOOKUP(H1172,Product_Dim!A:C,2,TRUE)</f>
        <v>Men's Graphic T-Shirt</v>
      </c>
      <c r="J1172" t="str">
        <f>VLOOKUP(H1172,Product_Dim!A:C,3,TRUE)</f>
        <v>Clothing</v>
      </c>
      <c r="K1172" t="str">
        <f>VLOOKUP(H1172,Product_Dim!A:D,4,TRUE)</f>
        <v>Tops</v>
      </c>
      <c r="L1172" t="s">
        <v>1777</v>
      </c>
      <c r="M1172" t="str">
        <f>VLOOKUP(L1172,Store_Dim!A:E,2,TRUE)</f>
        <v>Mcdonald Inc</v>
      </c>
      <c r="N1172" t="str">
        <f>VLOOKUP(L1172,Store_Dim!A:E,3,TRUE)</f>
        <v>South</v>
      </c>
      <c r="O1172" t="str">
        <f>VLOOKUP(L1172,Store_Dim!A:E,4,TRUE)</f>
        <v>Christopherland</v>
      </c>
      <c r="P1172" t="str">
        <f>VLOOKUP(L1172,Store_Dim!A:E,5,TRUE)</f>
        <v>Outlet</v>
      </c>
      <c r="Q1172" t="s">
        <v>1807</v>
      </c>
      <c r="R1172">
        <v>1</v>
      </c>
      <c r="S1172" s="7">
        <v>5.0000000000000044E-2</v>
      </c>
      <c r="T1172" s="11">
        <f t="shared" si="18"/>
        <v>424.83000000000004</v>
      </c>
      <c r="U1172" s="11">
        <v>403.58850000000001</v>
      </c>
    </row>
    <row r="1173" spans="1:21" x14ac:dyDescent="0.25">
      <c r="A1173" t="s">
        <v>2975</v>
      </c>
      <c r="B1173" s="9">
        <v>45308</v>
      </c>
      <c r="C1173">
        <v>1</v>
      </c>
      <c r="D1173">
        <v>2024</v>
      </c>
      <c r="E1173" t="s">
        <v>196</v>
      </c>
      <c r="F1173" t="str">
        <f>VLOOKUP(E1173,Customer_Dim!A:F,4,TRUE)</f>
        <v>Female</v>
      </c>
      <c r="G1173">
        <f>VLOOKUP(E1173,Customer_Dim!A:F,3,TRUE)</f>
        <v>37</v>
      </c>
      <c r="H1173" t="s">
        <v>1548</v>
      </c>
      <c r="I1173" t="str">
        <f>VLOOKUP(H1173,Product_Dim!A:C,2,TRUE)</f>
        <v>Men's Graphic T-Shirt</v>
      </c>
      <c r="J1173" t="str">
        <f>VLOOKUP(H1173,Product_Dim!A:C,3,TRUE)</f>
        <v>Clothing</v>
      </c>
      <c r="K1173" t="str">
        <f>VLOOKUP(H1173,Product_Dim!A:D,4,TRUE)</f>
        <v>Tops</v>
      </c>
      <c r="L1173" t="s">
        <v>1744</v>
      </c>
      <c r="M1173" t="str">
        <f>VLOOKUP(L1173,Store_Dim!A:E,2,TRUE)</f>
        <v>Mann-Austin</v>
      </c>
      <c r="N1173" t="str">
        <f>VLOOKUP(L1173,Store_Dim!A:E,3,TRUE)</f>
        <v>East</v>
      </c>
      <c r="O1173" t="str">
        <f>VLOOKUP(L1173,Store_Dim!A:E,4,TRUE)</f>
        <v>Vasquezborough</v>
      </c>
      <c r="P1173" t="str">
        <f>VLOOKUP(L1173,Store_Dim!A:E,5,TRUE)</f>
        <v>Online</v>
      </c>
      <c r="Q1173" t="s">
        <v>1802</v>
      </c>
      <c r="R1173">
        <v>1</v>
      </c>
      <c r="S1173" s="7">
        <v>9.9999999999999978E-2</v>
      </c>
      <c r="T1173" s="11">
        <f t="shared" si="18"/>
        <v>499.46</v>
      </c>
      <c r="U1173" s="11">
        <v>449.51400000000001</v>
      </c>
    </row>
    <row r="1174" spans="1:21" x14ac:dyDescent="0.25">
      <c r="A1174" t="s">
        <v>2976</v>
      </c>
      <c r="B1174" s="9">
        <v>45336</v>
      </c>
      <c r="C1174">
        <v>2</v>
      </c>
      <c r="D1174">
        <v>2024</v>
      </c>
      <c r="E1174" t="s">
        <v>82</v>
      </c>
      <c r="F1174" t="str">
        <f>VLOOKUP(E1174,Customer_Dim!A:F,4,TRUE)</f>
        <v>Female</v>
      </c>
      <c r="G1174">
        <f>VLOOKUP(E1174,Customer_Dim!A:F,3,TRUE)</f>
        <v>46</v>
      </c>
      <c r="H1174" t="s">
        <v>1724</v>
      </c>
      <c r="I1174" t="str">
        <f>VLOOKUP(H1174,Product_Dim!A:C,2,TRUE)</f>
        <v>Stainless Steel Cookware Set</v>
      </c>
      <c r="J1174" t="str">
        <f>VLOOKUP(H1174,Product_Dim!A:C,3,TRUE)</f>
        <v>Home</v>
      </c>
      <c r="K1174" t="str">
        <f>VLOOKUP(H1174,Product_Dim!A:D,4,TRUE)</f>
        <v>Kitchen</v>
      </c>
      <c r="L1174" t="s">
        <v>1735</v>
      </c>
      <c r="M1174" t="str">
        <f>VLOOKUP(L1174,Store_Dim!A:E,2,TRUE)</f>
        <v>Martinez, Adkins and Johnson</v>
      </c>
      <c r="N1174" t="str">
        <f>VLOOKUP(L1174,Store_Dim!A:E,3,TRUE)</f>
        <v>North</v>
      </c>
      <c r="O1174" t="str">
        <f>VLOOKUP(L1174,Store_Dim!A:E,4,TRUE)</f>
        <v>Danielmouth</v>
      </c>
      <c r="P1174" t="str">
        <f>VLOOKUP(L1174,Store_Dim!A:E,5,TRUE)</f>
        <v>Flagship</v>
      </c>
      <c r="Q1174" t="s">
        <v>1804</v>
      </c>
      <c r="R1174">
        <v>2</v>
      </c>
      <c r="S1174" s="7">
        <v>0.14999999999999991</v>
      </c>
      <c r="T1174" s="11">
        <f t="shared" si="18"/>
        <v>698.34</v>
      </c>
      <c r="U1174" s="11">
        <v>1187.1780000000001</v>
      </c>
    </row>
    <row r="1175" spans="1:21" hidden="1" x14ac:dyDescent="0.25">
      <c r="A1175" t="s">
        <v>2977</v>
      </c>
      <c r="B1175" s="9">
        <v>45213</v>
      </c>
      <c r="C1175">
        <v>10</v>
      </c>
      <c r="D1175">
        <v>2023</v>
      </c>
      <c r="E1175" t="s">
        <v>888</v>
      </c>
      <c r="F1175" t="str">
        <f>VLOOKUP(E1175,Customer_Dim!A:F,4,TRUE)</f>
        <v>Female</v>
      </c>
      <c r="G1175">
        <f>VLOOKUP(E1175,Customer_Dim!A:F,3,TRUE)</f>
        <v>54</v>
      </c>
      <c r="H1175" t="s">
        <v>1638</v>
      </c>
      <c r="I1175" t="str">
        <f>VLOOKUP(H1175,Product_Dim!A:C,2,TRUE)</f>
        <v>Premium Blanket Throw</v>
      </c>
      <c r="J1175" t="str">
        <f>VLOOKUP(H1175,Product_Dim!A:C,3,TRUE)</f>
        <v>Home</v>
      </c>
      <c r="K1175" t="str">
        <f>VLOOKUP(H1175,Product_Dim!A:D,4,TRUE)</f>
        <v>Decor</v>
      </c>
      <c r="L1175" t="s">
        <v>1782</v>
      </c>
      <c r="M1175" t="str">
        <f>VLOOKUP(L1175,Store_Dim!A:E,2,TRUE)</f>
        <v>Frederick-Wright</v>
      </c>
      <c r="N1175" t="str">
        <f>VLOOKUP(L1175,Store_Dim!A:E,3,TRUE)</f>
        <v>West</v>
      </c>
      <c r="O1175" t="str">
        <f>VLOOKUP(L1175,Store_Dim!A:E,4,TRUE)</f>
        <v>New Jimmymouth</v>
      </c>
      <c r="P1175" t="str">
        <f>VLOOKUP(L1175,Store_Dim!A:E,5,TRUE)</f>
        <v>Flagship</v>
      </c>
      <c r="Q1175" t="s">
        <v>1804</v>
      </c>
      <c r="R1175">
        <v>2</v>
      </c>
      <c r="S1175" s="7">
        <v>0.27</v>
      </c>
      <c r="T1175" s="11">
        <f t="shared" si="18"/>
        <v>805.08</v>
      </c>
      <c r="U1175" s="11">
        <v>1175.4168</v>
      </c>
    </row>
    <row r="1176" spans="1:21" hidden="1" x14ac:dyDescent="0.25">
      <c r="A1176" t="s">
        <v>2978</v>
      </c>
      <c r="B1176" s="9">
        <v>45742</v>
      </c>
      <c r="C1176">
        <v>3</v>
      </c>
      <c r="D1176">
        <v>2025</v>
      </c>
      <c r="E1176" t="s">
        <v>1418</v>
      </c>
      <c r="F1176" t="str">
        <f>VLOOKUP(E1176,Customer_Dim!A:F,4,TRUE)</f>
        <v>Male</v>
      </c>
      <c r="G1176">
        <f>VLOOKUP(E1176,Customer_Dim!A:F,3,TRUE)</f>
        <v>18</v>
      </c>
      <c r="H1176" t="s">
        <v>1678</v>
      </c>
      <c r="I1176" t="str">
        <f>VLOOKUP(H1176,Product_Dim!A:C,2,TRUE)</f>
        <v>Wireless Mouse</v>
      </c>
      <c r="J1176" t="str">
        <f>VLOOKUP(H1176,Product_Dim!A:C,3,TRUE)</f>
        <v>Electronics</v>
      </c>
      <c r="K1176" t="str">
        <f>VLOOKUP(H1176,Product_Dim!A:D,4,TRUE)</f>
        <v>Computer</v>
      </c>
      <c r="L1176" t="s">
        <v>1739</v>
      </c>
      <c r="M1176" t="str">
        <f>VLOOKUP(L1176,Store_Dim!A:E,2,TRUE)</f>
        <v>Mann-Austin</v>
      </c>
      <c r="N1176" t="str">
        <f>VLOOKUP(L1176,Store_Dim!A:E,3,TRUE)</f>
        <v>East</v>
      </c>
      <c r="O1176" t="str">
        <f>VLOOKUP(L1176,Store_Dim!A:E,4,TRUE)</f>
        <v>Vasquezborough</v>
      </c>
      <c r="P1176" t="str">
        <f>VLOOKUP(L1176,Store_Dim!A:E,5,TRUE)</f>
        <v>Online</v>
      </c>
      <c r="Q1176" t="s">
        <v>1804</v>
      </c>
      <c r="R1176">
        <v>4</v>
      </c>
      <c r="S1176" s="7">
        <v>7.999999999999996E-2</v>
      </c>
      <c r="T1176" s="11">
        <f t="shared" si="18"/>
        <v>934.79</v>
      </c>
      <c r="U1176" s="11">
        <v>3440.0272</v>
      </c>
    </row>
    <row r="1177" spans="1:21" hidden="1" x14ac:dyDescent="0.25">
      <c r="A1177" t="s">
        <v>2979</v>
      </c>
      <c r="B1177" s="9">
        <v>45932</v>
      </c>
      <c r="C1177">
        <v>10</v>
      </c>
      <c r="D1177">
        <v>2025</v>
      </c>
      <c r="E1177" t="s">
        <v>82</v>
      </c>
      <c r="F1177" t="str">
        <f>VLOOKUP(E1177,Customer_Dim!A:F,4,TRUE)</f>
        <v>Female</v>
      </c>
      <c r="G1177">
        <f>VLOOKUP(E1177,Customer_Dim!A:F,3,TRUE)</f>
        <v>46</v>
      </c>
      <c r="H1177" t="s">
        <v>1646</v>
      </c>
      <c r="I1177" t="str">
        <f>VLOOKUP(H1177,Product_Dim!A:C,2,TRUE)</f>
        <v>Luxury Perfume Spray</v>
      </c>
      <c r="J1177" t="str">
        <f>VLOOKUP(H1177,Product_Dim!A:C,3,TRUE)</f>
        <v>Beauty</v>
      </c>
      <c r="K1177" t="str">
        <f>VLOOKUP(H1177,Product_Dim!A:D,4,TRUE)</f>
        <v>Fragrance</v>
      </c>
      <c r="L1177" t="s">
        <v>1735</v>
      </c>
      <c r="M1177" t="str">
        <f>VLOOKUP(L1177,Store_Dim!A:E,2,TRUE)</f>
        <v>Martinez, Adkins and Johnson</v>
      </c>
      <c r="N1177" t="str">
        <f>VLOOKUP(L1177,Store_Dim!A:E,3,TRUE)</f>
        <v>North</v>
      </c>
      <c r="O1177" t="str">
        <f>VLOOKUP(L1177,Store_Dim!A:E,4,TRUE)</f>
        <v>Danielmouth</v>
      </c>
      <c r="P1177" t="str">
        <f>VLOOKUP(L1177,Store_Dim!A:E,5,TRUE)</f>
        <v>Flagship</v>
      </c>
      <c r="Q1177" t="s">
        <v>1804</v>
      </c>
      <c r="R1177">
        <v>2</v>
      </c>
      <c r="S1177" s="7">
        <v>0.24</v>
      </c>
      <c r="T1177" s="11">
        <f t="shared" si="18"/>
        <v>424.54000000000008</v>
      </c>
      <c r="U1177" s="11">
        <v>645.30080000000009</v>
      </c>
    </row>
    <row r="1178" spans="1:21" x14ac:dyDescent="0.25">
      <c r="A1178" t="s">
        <v>2980</v>
      </c>
      <c r="B1178" s="9">
        <v>45462</v>
      </c>
      <c r="C1178">
        <v>6</v>
      </c>
      <c r="D1178">
        <v>2024</v>
      </c>
      <c r="E1178" t="s">
        <v>1015</v>
      </c>
      <c r="F1178" t="str">
        <f>VLOOKUP(E1178,Customer_Dim!A:F,4,TRUE)</f>
        <v>Female</v>
      </c>
      <c r="G1178">
        <f>VLOOKUP(E1178,Customer_Dim!A:F,3,TRUE)</f>
        <v>62</v>
      </c>
      <c r="H1178" t="s">
        <v>1694</v>
      </c>
      <c r="I1178" t="str">
        <f>VLOOKUP(H1178,Product_Dim!A:C,2,TRUE)</f>
        <v>Wooden Bookshelf</v>
      </c>
      <c r="J1178" t="str">
        <f>VLOOKUP(H1178,Product_Dim!A:C,3,TRUE)</f>
        <v>Home</v>
      </c>
      <c r="K1178" t="str">
        <f>VLOOKUP(H1178,Product_Dim!A:D,4,TRUE)</f>
        <v>Furniture</v>
      </c>
      <c r="L1178" t="s">
        <v>1785</v>
      </c>
      <c r="M1178" t="str">
        <f>VLOOKUP(L1178,Store_Dim!A:E,2,TRUE)</f>
        <v>Holloway Ltd</v>
      </c>
      <c r="N1178" t="str">
        <f>VLOOKUP(L1178,Store_Dim!A:E,3,TRUE)</f>
        <v>North</v>
      </c>
      <c r="O1178" t="str">
        <f>VLOOKUP(L1178,Store_Dim!A:E,4,TRUE)</f>
        <v>Bensonhaven</v>
      </c>
      <c r="P1178" t="str">
        <f>VLOOKUP(L1178,Store_Dim!A:E,5,TRUE)</f>
        <v>Flagship</v>
      </c>
      <c r="Q1178" t="s">
        <v>1807</v>
      </c>
      <c r="R1178">
        <v>1</v>
      </c>
      <c r="S1178" s="7">
        <v>0.18999999999999995</v>
      </c>
      <c r="T1178" s="11">
        <f t="shared" si="18"/>
        <v>235.44</v>
      </c>
      <c r="U1178" s="11">
        <v>190.7064</v>
      </c>
    </row>
    <row r="1179" spans="1:21" x14ac:dyDescent="0.25">
      <c r="A1179" t="s">
        <v>2981</v>
      </c>
      <c r="B1179" s="9">
        <v>45568</v>
      </c>
      <c r="C1179">
        <v>10</v>
      </c>
      <c r="D1179">
        <v>2024</v>
      </c>
      <c r="E1179" t="s">
        <v>853</v>
      </c>
      <c r="F1179" t="str">
        <f>VLOOKUP(E1179,Customer_Dim!A:F,4,TRUE)</f>
        <v>Male</v>
      </c>
      <c r="G1179">
        <f>VLOOKUP(E1179,Customer_Dim!A:F,3,TRUE)</f>
        <v>64</v>
      </c>
      <c r="H1179" t="s">
        <v>1624</v>
      </c>
      <c r="I1179" t="str">
        <f>VLOOKUP(H1179,Product_Dim!A:C,2,TRUE)</f>
        <v>Men's Roll-On Perfume</v>
      </c>
      <c r="J1179" t="str">
        <f>VLOOKUP(H1179,Product_Dim!A:C,3,TRUE)</f>
        <v>Beauty</v>
      </c>
      <c r="K1179" t="str">
        <f>VLOOKUP(H1179,Product_Dim!A:D,4,TRUE)</f>
        <v>Fragrance</v>
      </c>
      <c r="L1179" t="s">
        <v>1775</v>
      </c>
      <c r="M1179" t="str">
        <f>VLOOKUP(L1179,Store_Dim!A:E,2,TRUE)</f>
        <v>Martinez, Adkins and Johnson</v>
      </c>
      <c r="N1179" t="str">
        <f>VLOOKUP(L1179,Store_Dim!A:E,3,TRUE)</f>
        <v>North</v>
      </c>
      <c r="O1179" t="str">
        <f>VLOOKUP(L1179,Store_Dim!A:E,4,TRUE)</f>
        <v>Danielmouth</v>
      </c>
      <c r="P1179" t="str">
        <f>VLOOKUP(L1179,Store_Dim!A:E,5,TRUE)</f>
        <v>Flagship</v>
      </c>
      <c r="Q1179" t="s">
        <v>1802</v>
      </c>
      <c r="R1179">
        <v>2</v>
      </c>
      <c r="S1179" s="7">
        <v>0.27</v>
      </c>
      <c r="T1179" s="11">
        <f t="shared" si="18"/>
        <v>620.71</v>
      </c>
      <c r="U1179" s="11">
        <v>906.23660000000007</v>
      </c>
    </row>
    <row r="1180" spans="1:21" x14ac:dyDescent="0.25">
      <c r="A1180" t="s">
        <v>2982</v>
      </c>
      <c r="B1180" s="9">
        <v>45397</v>
      </c>
      <c r="C1180">
        <v>4</v>
      </c>
      <c r="D1180">
        <v>2024</v>
      </c>
      <c r="E1180" t="s">
        <v>394</v>
      </c>
      <c r="F1180" t="str">
        <f>VLOOKUP(E1180,Customer_Dim!A:F,4,TRUE)</f>
        <v>Female</v>
      </c>
      <c r="G1180">
        <f>VLOOKUP(E1180,Customer_Dim!A:F,3,TRUE)</f>
        <v>53</v>
      </c>
      <c r="H1180" t="s">
        <v>1558</v>
      </c>
      <c r="I1180" t="str">
        <f>VLOOKUP(H1180,Product_Dim!A:C,2,TRUE)</f>
        <v>Beard Grooming Kit</v>
      </c>
      <c r="J1180" t="str">
        <f>VLOOKUP(H1180,Product_Dim!A:C,3,TRUE)</f>
        <v>Beauty</v>
      </c>
      <c r="K1180" t="str">
        <f>VLOOKUP(H1180,Product_Dim!A:D,4,TRUE)</f>
        <v>Grooming</v>
      </c>
      <c r="L1180" t="s">
        <v>1770</v>
      </c>
      <c r="M1180" t="str">
        <f>VLOOKUP(L1180,Store_Dim!A:E,2,TRUE)</f>
        <v>Martinez, Adkins and Johnson</v>
      </c>
      <c r="N1180" t="str">
        <f>VLOOKUP(L1180,Store_Dim!A:E,3,TRUE)</f>
        <v>North</v>
      </c>
      <c r="O1180" t="str">
        <f>VLOOKUP(L1180,Store_Dim!A:E,4,TRUE)</f>
        <v>Danielmouth</v>
      </c>
      <c r="P1180" t="str">
        <f>VLOOKUP(L1180,Store_Dim!A:E,5,TRUE)</f>
        <v>Flagship</v>
      </c>
      <c r="Q1180" t="s">
        <v>1804</v>
      </c>
      <c r="R1180">
        <v>2</v>
      </c>
      <c r="S1180" s="7">
        <v>0.13</v>
      </c>
      <c r="T1180" s="11">
        <f t="shared" si="18"/>
        <v>851.77</v>
      </c>
      <c r="U1180" s="11">
        <v>1482.0798</v>
      </c>
    </row>
    <row r="1181" spans="1:21" x14ac:dyDescent="0.25">
      <c r="A1181" t="s">
        <v>2983</v>
      </c>
      <c r="B1181" s="9">
        <v>45569</v>
      </c>
      <c r="C1181">
        <v>10</v>
      </c>
      <c r="D1181">
        <v>2024</v>
      </c>
      <c r="E1181" t="s">
        <v>551</v>
      </c>
      <c r="F1181" t="str">
        <f>VLOOKUP(E1181,Customer_Dim!A:F,4,TRUE)</f>
        <v>Female</v>
      </c>
      <c r="G1181">
        <f>VLOOKUP(E1181,Customer_Dim!A:F,3,TRUE)</f>
        <v>36</v>
      </c>
      <c r="H1181" t="s">
        <v>1616</v>
      </c>
      <c r="I1181" t="str">
        <f>VLOOKUP(H1181,Product_Dim!A:C,2,TRUE)</f>
        <v>High-Grip Football</v>
      </c>
      <c r="J1181" t="str">
        <f>VLOOKUP(H1181,Product_Dim!A:C,3,TRUE)</f>
        <v>Sports</v>
      </c>
      <c r="K1181" t="str">
        <f>VLOOKUP(H1181,Product_Dim!A:D,4,TRUE)</f>
        <v>Team Sports</v>
      </c>
      <c r="L1181" t="s">
        <v>1735</v>
      </c>
      <c r="M1181" t="str">
        <f>VLOOKUP(L1181,Store_Dim!A:E,2,TRUE)</f>
        <v>Martinez, Adkins and Johnson</v>
      </c>
      <c r="N1181" t="str">
        <f>VLOOKUP(L1181,Store_Dim!A:E,3,TRUE)</f>
        <v>North</v>
      </c>
      <c r="O1181" t="str">
        <f>VLOOKUP(L1181,Store_Dim!A:E,4,TRUE)</f>
        <v>Danielmouth</v>
      </c>
      <c r="P1181" t="str">
        <f>VLOOKUP(L1181,Store_Dim!A:E,5,TRUE)</f>
        <v>Flagship</v>
      </c>
      <c r="Q1181" t="s">
        <v>1802</v>
      </c>
      <c r="R1181">
        <v>3</v>
      </c>
      <c r="S1181" s="7">
        <v>0.19999999999999996</v>
      </c>
      <c r="T1181" s="11">
        <f t="shared" si="18"/>
        <v>876.00999999999988</v>
      </c>
      <c r="U1181" s="11">
        <v>2102.424</v>
      </c>
    </row>
    <row r="1182" spans="1:21" x14ac:dyDescent="0.25">
      <c r="A1182" t="s">
        <v>2984</v>
      </c>
      <c r="B1182" s="9">
        <v>45353</v>
      </c>
      <c r="C1182">
        <v>3</v>
      </c>
      <c r="D1182">
        <v>2024</v>
      </c>
      <c r="E1182" t="s">
        <v>867</v>
      </c>
      <c r="F1182" t="str">
        <f>VLOOKUP(E1182,Customer_Dim!A:F,4,TRUE)</f>
        <v>Male</v>
      </c>
      <c r="G1182">
        <f>VLOOKUP(E1182,Customer_Dim!A:F,3,TRUE)</f>
        <v>38</v>
      </c>
      <c r="H1182" t="s">
        <v>1580</v>
      </c>
      <c r="I1182" t="str">
        <f>VLOOKUP(H1182,Product_Dim!A:C,2,TRUE)</f>
        <v>Decorative Floor Vase</v>
      </c>
      <c r="J1182" t="str">
        <f>VLOOKUP(H1182,Product_Dim!A:C,3,TRUE)</f>
        <v>Home</v>
      </c>
      <c r="K1182" t="str">
        <f>VLOOKUP(H1182,Product_Dim!A:D,4,TRUE)</f>
        <v>Decor</v>
      </c>
      <c r="L1182" t="s">
        <v>1764</v>
      </c>
      <c r="M1182" t="str">
        <f>VLOOKUP(L1182,Store_Dim!A:E,2,TRUE)</f>
        <v>Mann-Austin</v>
      </c>
      <c r="N1182" t="str">
        <f>VLOOKUP(L1182,Store_Dim!A:E,3,TRUE)</f>
        <v>East</v>
      </c>
      <c r="O1182" t="str">
        <f>VLOOKUP(L1182,Store_Dim!A:E,4,TRUE)</f>
        <v>Vasquezborough</v>
      </c>
      <c r="P1182" t="str">
        <f>VLOOKUP(L1182,Store_Dim!A:E,5,TRUE)</f>
        <v>Online</v>
      </c>
      <c r="Q1182" t="s">
        <v>1807</v>
      </c>
      <c r="R1182">
        <v>2</v>
      </c>
      <c r="S1182" s="7">
        <v>0.15000000000000002</v>
      </c>
      <c r="T1182" s="11">
        <f t="shared" si="18"/>
        <v>717.21</v>
      </c>
      <c r="U1182" s="11">
        <v>1219.2570000000001</v>
      </c>
    </row>
    <row r="1183" spans="1:21" x14ac:dyDescent="0.25">
      <c r="A1183" t="s">
        <v>2985</v>
      </c>
      <c r="B1183" s="9">
        <v>45343</v>
      </c>
      <c r="C1183">
        <v>2</v>
      </c>
      <c r="D1183">
        <v>2024</v>
      </c>
      <c r="E1183" t="s">
        <v>205</v>
      </c>
      <c r="F1183" t="str">
        <f>VLOOKUP(E1183,Customer_Dim!A:F,4,TRUE)</f>
        <v>Female</v>
      </c>
      <c r="G1183">
        <f>VLOOKUP(E1183,Customer_Dim!A:F,3,TRUE)</f>
        <v>49</v>
      </c>
      <c r="H1183" t="s">
        <v>1608</v>
      </c>
      <c r="I1183" t="str">
        <f>VLOOKUP(H1183,Product_Dim!A:C,2,TRUE)</f>
        <v>Yoga Exercise Mat</v>
      </c>
      <c r="J1183" t="str">
        <f>VLOOKUP(H1183,Product_Dim!A:C,3,TRUE)</f>
        <v>Sports</v>
      </c>
      <c r="K1183" t="str">
        <f>VLOOKUP(H1183,Product_Dim!A:D,4,TRUE)</f>
        <v>Fitness</v>
      </c>
      <c r="L1183" t="s">
        <v>1760</v>
      </c>
      <c r="M1183" t="str">
        <f>VLOOKUP(L1183,Store_Dim!A:E,2,TRUE)</f>
        <v>Mann-Austin</v>
      </c>
      <c r="N1183" t="str">
        <f>VLOOKUP(L1183,Store_Dim!A:E,3,TRUE)</f>
        <v>East</v>
      </c>
      <c r="O1183" t="str">
        <f>VLOOKUP(L1183,Store_Dim!A:E,4,TRUE)</f>
        <v>Vasquezborough</v>
      </c>
      <c r="P1183" t="str">
        <f>VLOOKUP(L1183,Store_Dim!A:E,5,TRUE)</f>
        <v>Online</v>
      </c>
      <c r="Q1183" t="s">
        <v>1802</v>
      </c>
      <c r="R1183">
        <v>2</v>
      </c>
      <c r="S1183" s="7">
        <v>5.0000000000000044E-2</v>
      </c>
      <c r="T1183" s="11">
        <f t="shared" si="18"/>
        <v>871.43000000000006</v>
      </c>
      <c r="U1183" s="11">
        <v>1655.7170000000001</v>
      </c>
    </row>
    <row r="1184" spans="1:21" x14ac:dyDescent="0.25">
      <c r="A1184" t="s">
        <v>2986</v>
      </c>
      <c r="B1184" s="9">
        <v>45321</v>
      </c>
      <c r="C1184">
        <v>1</v>
      </c>
      <c r="D1184">
        <v>2024</v>
      </c>
      <c r="E1184" t="s">
        <v>1381</v>
      </c>
      <c r="F1184" t="str">
        <f>VLOOKUP(E1184,Customer_Dim!A:F,4,TRUE)</f>
        <v>Female</v>
      </c>
      <c r="G1184">
        <f>VLOOKUP(E1184,Customer_Dim!A:F,3,TRUE)</f>
        <v>62</v>
      </c>
      <c r="H1184" t="s">
        <v>1598</v>
      </c>
      <c r="I1184" t="str">
        <f>VLOOKUP(H1184,Product_Dim!A:C,2,TRUE)</f>
        <v>Women's Summer Dress</v>
      </c>
      <c r="J1184" t="str">
        <f>VLOOKUP(H1184,Product_Dim!A:C,3,TRUE)</f>
        <v>Clothing</v>
      </c>
      <c r="K1184" t="str">
        <f>VLOOKUP(H1184,Product_Dim!A:D,4,TRUE)</f>
        <v>Tops</v>
      </c>
      <c r="L1184" t="s">
        <v>1757</v>
      </c>
      <c r="M1184" t="str">
        <f>VLOOKUP(L1184,Store_Dim!A:E,2,TRUE)</f>
        <v>Mann-Austin</v>
      </c>
      <c r="N1184" t="str">
        <f>VLOOKUP(L1184,Store_Dim!A:E,3,TRUE)</f>
        <v>East</v>
      </c>
      <c r="O1184" t="str">
        <f>VLOOKUP(L1184,Store_Dim!A:E,4,TRUE)</f>
        <v>Vasquezborough</v>
      </c>
      <c r="P1184" t="str">
        <f>VLOOKUP(L1184,Store_Dim!A:E,5,TRUE)</f>
        <v>Online</v>
      </c>
      <c r="Q1184" t="s">
        <v>1802</v>
      </c>
      <c r="R1184">
        <v>1</v>
      </c>
      <c r="S1184" s="7">
        <v>0.18000000000000005</v>
      </c>
      <c r="T1184" s="11">
        <f t="shared" si="18"/>
        <v>514.65000000000009</v>
      </c>
      <c r="U1184" s="11">
        <v>422.01300000000003</v>
      </c>
    </row>
    <row r="1185" spans="1:21" x14ac:dyDescent="0.25">
      <c r="A1185" t="s">
        <v>2987</v>
      </c>
      <c r="B1185" s="9">
        <v>45650</v>
      </c>
      <c r="C1185">
        <v>12</v>
      </c>
      <c r="D1185">
        <v>2024</v>
      </c>
      <c r="E1185" t="s">
        <v>1398</v>
      </c>
      <c r="F1185" t="str">
        <f>VLOOKUP(E1185,Customer_Dim!A:F,4,TRUE)</f>
        <v>Female</v>
      </c>
      <c r="G1185">
        <f>VLOOKUP(E1185,Customer_Dim!A:F,3,TRUE)</f>
        <v>29</v>
      </c>
      <c r="H1185" t="s">
        <v>1650</v>
      </c>
      <c r="I1185" t="str">
        <f>VLOOKUP(H1185,Product_Dim!A:C,2,TRUE)</f>
        <v>Laptop Cooling Pad</v>
      </c>
      <c r="J1185" t="str">
        <f>VLOOKUP(H1185,Product_Dim!A:C,3,TRUE)</f>
        <v>Electronics</v>
      </c>
      <c r="K1185" t="str">
        <f>VLOOKUP(H1185,Product_Dim!A:D,4,TRUE)</f>
        <v>Computer</v>
      </c>
      <c r="L1185" t="s">
        <v>1782</v>
      </c>
      <c r="M1185" t="str">
        <f>VLOOKUP(L1185,Store_Dim!A:E,2,TRUE)</f>
        <v>Frederick-Wright</v>
      </c>
      <c r="N1185" t="str">
        <f>VLOOKUP(L1185,Store_Dim!A:E,3,TRUE)</f>
        <v>West</v>
      </c>
      <c r="O1185" t="str">
        <f>VLOOKUP(L1185,Store_Dim!A:E,4,TRUE)</f>
        <v>New Jimmymouth</v>
      </c>
      <c r="P1185" t="str">
        <f>VLOOKUP(L1185,Store_Dim!A:E,5,TRUE)</f>
        <v>Flagship</v>
      </c>
      <c r="Q1185" t="s">
        <v>1807</v>
      </c>
      <c r="R1185">
        <v>3</v>
      </c>
      <c r="S1185" s="7">
        <v>0.28000000000000003</v>
      </c>
      <c r="T1185" s="11">
        <f t="shared" si="18"/>
        <v>198.76</v>
      </c>
      <c r="U1185" s="11">
        <v>429.32159999999999</v>
      </c>
    </row>
    <row r="1186" spans="1:21" hidden="1" x14ac:dyDescent="0.25">
      <c r="A1186" t="s">
        <v>2988</v>
      </c>
      <c r="B1186" s="9">
        <v>45811</v>
      </c>
      <c r="C1186">
        <v>6</v>
      </c>
      <c r="D1186">
        <v>2025</v>
      </c>
      <c r="E1186" t="s">
        <v>718</v>
      </c>
      <c r="F1186" t="str">
        <f>VLOOKUP(E1186,Customer_Dim!A:F,4,TRUE)</f>
        <v>Female</v>
      </c>
      <c r="G1186">
        <f>VLOOKUP(E1186,Customer_Dim!A:F,3,TRUE)</f>
        <v>46</v>
      </c>
      <c r="H1186" t="s">
        <v>1652</v>
      </c>
      <c r="I1186" t="str">
        <f>VLOOKUP(H1186,Product_Dim!A:C,2,TRUE)</f>
        <v>Organic Sunscreen Lotion</v>
      </c>
      <c r="J1186" t="str">
        <f>VLOOKUP(H1186,Product_Dim!A:C,3,TRUE)</f>
        <v>Beauty</v>
      </c>
      <c r="K1186" t="str">
        <f>VLOOKUP(H1186,Product_Dim!A:D,4,TRUE)</f>
        <v>Skincare</v>
      </c>
      <c r="L1186" t="s">
        <v>1744</v>
      </c>
      <c r="M1186" t="str">
        <f>VLOOKUP(L1186,Store_Dim!A:E,2,TRUE)</f>
        <v>Mann-Austin</v>
      </c>
      <c r="N1186" t="str">
        <f>VLOOKUP(L1186,Store_Dim!A:E,3,TRUE)</f>
        <v>East</v>
      </c>
      <c r="O1186" t="str">
        <f>VLOOKUP(L1186,Store_Dim!A:E,4,TRUE)</f>
        <v>Vasquezborough</v>
      </c>
      <c r="P1186" t="str">
        <f>VLOOKUP(L1186,Store_Dim!A:E,5,TRUE)</f>
        <v>Online</v>
      </c>
      <c r="Q1186" t="s">
        <v>1807</v>
      </c>
      <c r="R1186">
        <v>2</v>
      </c>
      <c r="S1186" s="7">
        <v>0.16000000000000003</v>
      </c>
      <c r="T1186" s="11">
        <f t="shared" si="18"/>
        <v>975.72</v>
      </c>
      <c r="U1186" s="11">
        <v>1639.2095999999999</v>
      </c>
    </row>
    <row r="1187" spans="1:21" x14ac:dyDescent="0.25">
      <c r="A1187" t="s">
        <v>2989</v>
      </c>
      <c r="B1187" s="9">
        <v>45505</v>
      </c>
      <c r="C1187">
        <v>8</v>
      </c>
      <c r="D1187">
        <v>2024</v>
      </c>
      <c r="E1187" t="s">
        <v>1287</v>
      </c>
      <c r="F1187" t="str">
        <f>VLOOKUP(E1187,Customer_Dim!A:F,4,TRUE)</f>
        <v>Male</v>
      </c>
      <c r="G1187">
        <f>VLOOKUP(E1187,Customer_Dim!A:F,3,TRUE)</f>
        <v>60</v>
      </c>
      <c r="H1187" t="s">
        <v>1556</v>
      </c>
      <c r="I1187" t="str">
        <f>VLOOKUP(H1187,Product_Dim!A:C,2,TRUE)</f>
        <v>4K Home Projector</v>
      </c>
      <c r="J1187" t="str">
        <f>VLOOKUP(H1187,Product_Dim!A:C,3,TRUE)</f>
        <v>Electronics</v>
      </c>
      <c r="K1187" t="str">
        <f>VLOOKUP(H1187,Product_Dim!A:D,4,TRUE)</f>
        <v>Appliances</v>
      </c>
      <c r="L1187" t="s">
        <v>1735</v>
      </c>
      <c r="M1187" t="str">
        <f>VLOOKUP(L1187,Store_Dim!A:E,2,TRUE)</f>
        <v>Martinez, Adkins and Johnson</v>
      </c>
      <c r="N1187" t="str">
        <f>VLOOKUP(L1187,Store_Dim!A:E,3,TRUE)</f>
        <v>North</v>
      </c>
      <c r="O1187" t="str">
        <f>VLOOKUP(L1187,Store_Dim!A:E,4,TRUE)</f>
        <v>Danielmouth</v>
      </c>
      <c r="P1187" t="str">
        <f>VLOOKUP(L1187,Store_Dim!A:E,5,TRUE)</f>
        <v>Flagship</v>
      </c>
      <c r="Q1187" t="s">
        <v>1802</v>
      </c>
      <c r="R1187">
        <v>1</v>
      </c>
      <c r="S1187" s="7">
        <v>9.9999999999998979E-3</v>
      </c>
      <c r="T1187" s="11">
        <f t="shared" si="18"/>
        <v>86.03</v>
      </c>
      <c r="U1187" s="11">
        <v>85.169700000000006</v>
      </c>
    </row>
    <row r="1188" spans="1:21" hidden="1" x14ac:dyDescent="0.25">
      <c r="A1188" t="s">
        <v>2990</v>
      </c>
      <c r="B1188" s="9">
        <v>45897</v>
      </c>
      <c r="C1188">
        <v>8</v>
      </c>
      <c r="D1188">
        <v>2025</v>
      </c>
      <c r="E1188" t="s">
        <v>307</v>
      </c>
      <c r="F1188" t="str">
        <f>VLOOKUP(E1188,Customer_Dim!A:F,4,TRUE)</f>
        <v>Female</v>
      </c>
      <c r="G1188">
        <f>VLOOKUP(E1188,Customer_Dim!A:F,3,TRUE)</f>
        <v>58</v>
      </c>
      <c r="H1188" t="s">
        <v>1634</v>
      </c>
      <c r="I1188" t="str">
        <f>VLOOKUP(H1188,Product_Dim!A:C,2,TRUE)</f>
        <v>Sports Stopwatch Pro</v>
      </c>
      <c r="J1188" t="str">
        <f>VLOOKUP(H1188,Product_Dim!A:C,3,TRUE)</f>
        <v>Sports</v>
      </c>
      <c r="K1188" t="str">
        <f>VLOOKUP(H1188,Product_Dim!A:D,4,TRUE)</f>
        <v>Accessories</v>
      </c>
      <c r="L1188" t="s">
        <v>1772</v>
      </c>
      <c r="M1188" t="str">
        <f>VLOOKUP(L1188,Store_Dim!A:E,2,TRUE)</f>
        <v>Martinez, Adkins and Johnson</v>
      </c>
      <c r="N1188" t="str">
        <f>VLOOKUP(L1188,Store_Dim!A:E,3,TRUE)</f>
        <v>North</v>
      </c>
      <c r="O1188" t="str">
        <f>VLOOKUP(L1188,Store_Dim!A:E,4,TRUE)</f>
        <v>Danielmouth</v>
      </c>
      <c r="P1188" t="str">
        <f>VLOOKUP(L1188,Store_Dim!A:E,5,TRUE)</f>
        <v>Flagship</v>
      </c>
      <c r="Q1188" t="s">
        <v>1804</v>
      </c>
      <c r="R1188">
        <v>4</v>
      </c>
      <c r="S1188" s="7">
        <v>0.15000000000000002</v>
      </c>
      <c r="T1188" s="11">
        <f t="shared" si="18"/>
        <v>705.12</v>
      </c>
      <c r="U1188" s="11">
        <v>2397.4079999999999</v>
      </c>
    </row>
    <row r="1189" spans="1:21" x14ac:dyDescent="0.25">
      <c r="A1189" t="s">
        <v>2991</v>
      </c>
      <c r="B1189" s="9">
        <v>45602</v>
      </c>
      <c r="C1189">
        <v>11</v>
      </c>
      <c r="D1189">
        <v>2024</v>
      </c>
      <c r="E1189" t="s">
        <v>1144</v>
      </c>
      <c r="F1189" t="str">
        <f>VLOOKUP(E1189,Customer_Dim!A:F,4,TRUE)</f>
        <v>Female</v>
      </c>
      <c r="G1189">
        <f>VLOOKUP(E1189,Customer_Dim!A:F,3,TRUE)</f>
        <v>21</v>
      </c>
      <c r="H1189" t="s">
        <v>1562</v>
      </c>
      <c r="I1189" t="str">
        <f>VLOOKUP(H1189,Product_Dim!A:C,2,TRUE)</f>
        <v>Women's Denim Jeans</v>
      </c>
      <c r="J1189" t="str">
        <f>VLOOKUP(H1189,Product_Dim!A:C,3,TRUE)</f>
        <v>Clothing</v>
      </c>
      <c r="K1189" t="str">
        <f>VLOOKUP(H1189,Product_Dim!A:D,4,TRUE)</f>
        <v>Bottoms</v>
      </c>
      <c r="L1189" t="s">
        <v>1772</v>
      </c>
      <c r="M1189" t="str">
        <f>VLOOKUP(L1189,Store_Dim!A:E,2,TRUE)</f>
        <v>Martinez, Adkins and Johnson</v>
      </c>
      <c r="N1189" t="str">
        <f>VLOOKUP(L1189,Store_Dim!A:E,3,TRUE)</f>
        <v>North</v>
      </c>
      <c r="O1189" t="str">
        <f>VLOOKUP(L1189,Store_Dim!A:E,4,TRUE)</f>
        <v>Danielmouth</v>
      </c>
      <c r="P1189" t="str">
        <f>VLOOKUP(L1189,Store_Dim!A:E,5,TRUE)</f>
        <v>Flagship</v>
      </c>
      <c r="Q1189" t="s">
        <v>1804</v>
      </c>
      <c r="R1189">
        <v>3</v>
      </c>
      <c r="S1189" s="7">
        <v>1.000000000000012E-2</v>
      </c>
      <c r="T1189" s="11">
        <f t="shared" si="18"/>
        <v>99.77</v>
      </c>
      <c r="U1189" s="11">
        <v>296.31689999999998</v>
      </c>
    </row>
    <row r="1190" spans="1:21" x14ac:dyDescent="0.25">
      <c r="A1190" t="s">
        <v>2992</v>
      </c>
      <c r="B1190" s="9">
        <v>45530</v>
      </c>
      <c r="C1190">
        <v>8</v>
      </c>
      <c r="D1190">
        <v>2024</v>
      </c>
      <c r="E1190" t="s">
        <v>672</v>
      </c>
      <c r="F1190" t="str">
        <f>VLOOKUP(E1190,Customer_Dim!A:F,4,TRUE)</f>
        <v>Female</v>
      </c>
      <c r="G1190">
        <f>VLOOKUP(E1190,Customer_Dim!A:F,3,TRUE)</f>
        <v>50</v>
      </c>
      <c r="H1190" t="s">
        <v>1594</v>
      </c>
      <c r="I1190" t="str">
        <f>VLOOKUP(H1190,Product_Dim!A:C,2,TRUE)</f>
        <v>Gaming Mechanical Keyboard</v>
      </c>
      <c r="J1190" t="str">
        <f>VLOOKUP(H1190,Product_Dim!A:C,3,TRUE)</f>
        <v>Electronics</v>
      </c>
      <c r="K1190" t="str">
        <f>VLOOKUP(H1190,Product_Dim!A:D,4,TRUE)</f>
        <v>Computer</v>
      </c>
      <c r="L1190" t="s">
        <v>1764</v>
      </c>
      <c r="M1190" t="str">
        <f>VLOOKUP(L1190,Store_Dim!A:E,2,TRUE)</f>
        <v>Mann-Austin</v>
      </c>
      <c r="N1190" t="str">
        <f>VLOOKUP(L1190,Store_Dim!A:E,3,TRUE)</f>
        <v>East</v>
      </c>
      <c r="O1190" t="str">
        <f>VLOOKUP(L1190,Store_Dim!A:E,4,TRUE)</f>
        <v>Vasquezborough</v>
      </c>
      <c r="P1190" t="str">
        <f>VLOOKUP(L1190,Store_Dim!A:E,5,TRUE)</f>
        <v>Online</v>
      </c>
      <c r="Q1190" t="s">
        <v>1804</v>
      </c>
      <c r="R1190">
        <v>2</v>
      </c>
      <c r="S1190" s="7">
        <v>0.14000000000000001</v>
      </c>
      <c r="T1190" s="11">
        <f t="shared" si="18"/>
        <v>166.26</v>
      </c>
      <c r="U1190" s="11">
        <v>285.96719999999999</v>
      </c>
    </row>
    <row r="1191" spans="1:21" hidden="1" x14ac:dyDescent="0.25">
      <c r="A1191" t="s">
        <v>2993</v>
      </c>
      <c r="B1191" s="9">
        <v>45729</v>
      </c>
      <c r="C1191">
        <v>3</v>
      </c>
      <c r="D1191">
        <v>2025</v>
      </c>
      <c r="E1191" t="s">
        <v>1398</v>
      </c>
      <c r="F1191" t="str">
        <f>VLOOKUP(E1191,Customer_Dim!A:F,4,TRUE)</f>
        <v>Female</v>
      </c>
      <c r="G1191">
        <f>VLOOKUP(E1191,Customer_Dim!A:F,3,TRUE)</f>
        <v>29</v>
      </c>
      <c r="H1191" t="s">
        <v>1578</v>
      </c>
      <c r="I1191" t="str">
        <f>VLOOKUP(H1191,Product_Dim!A:C,2,TRUE)</f>
        <v>Wireless Bluetooth Speaker</v>
      </c>
      <c r="J1191" t="str">
        <f>VLOOKUP(H1191,Product_Dim!A:C,3,TRUE)</f>
        <v>Electronics</v>
      </c>
      <c r="K1191" t="str">
        <f>VLOOKUP(H1191,Product_Dim!A:D,4,TRUE)</f>
        <v>Audio</v>
      </c>
      <c r="L1191" t="s">
        <v>1751</v>
      </c>
      <c r="M1191" t="str">
        <f>VLOOKUP(L1191,Store_Dim!A:E,2,TRUE)</f>
        <v>Mann-Austin</v>
      </c>
      <c r="N1191" t="str">
        <f>VLOOKUP(L1191,Store_Dim!A:E,3,TRUE)</f>
        <v>East</v>
      </c>
      <c r="O1191" t="str">
        <f>VLOOKUP(L1191,Store_Dim!A:E,4,TRUE)</f>
        <v>Vasquezborough</v>
      </c>
      <c r="P1191" t="str">
        <f>VLOOKUP(L1191,Store_Dim!A:E,5,TRUE)</f>
        <v>Online</v>
      </c>
      <c r="Q1191" t="s">
        <v>1802</v>
      </c>
      <c r="R1191">
        <v>1</v>
      </c>
      <c r="S1191" s="7">
        <v>0.29000000000000004</v>
      </c>
      <c r="T1191" s="11">
        <f t="shared" si="18"/>
        <v>429.25</v>
      </c>
      <c r="U1191" s="11">
        <v>304.76749999999998</v>
      </c>
    </row>
    <row r="1192" spans="1:21" x14ac:dyDescent="0.25">
      <c r="A1192" t="s">
        <v>2994</v>
      </c>
      <c r="B1192" s="9">
        <v>45468</v>
      </c>
      <c r="C1192">
        <v>6</v>
      </c>
      <c r="D1192">
        <v>2024</v>
      </c>
      <c r="E1192" t="s">
        <v>1352</v>
      </c>
      <c r="F1192" t="str">
        <f>VLOOKUP(E1192,Customer_Dim!A:F,4,TRUE)</f>
        <v>Male</v>
      </c>
      <c r="G1192">
        <f>VLOOKUP(E1192,Customer_Dim!A:F,3,TRUE)</f>
        <v>51</v>
      </c>
      <c r="H1192" t="s">
        <v>1521</v>
      </c>
      <c r="I1192" t="str">
        <f>VLOOKUP(H1192,Product_Dim!A:C,2,TRUE)</f>
        <v>Brother Laser Printer</v>
      </c>
      <c r="J1192" t="str">
        <f>VLOOKUP(H1192,Product_Dim!A:C,3,TRUE)</f>
        <v>Electronics</v>
      </c>
      <c r="K1192" t="str">
        <f>VLOOKUP(H1192,Product_Dim!A:D,4,TRUE)</f>
        <v>Computer</v>
      </c>
      <c r="L1192" t="s">
        <v>1764</v>
      </c>
      <c r="M1192" t="str">
        <f>VLOOKUP(L1192,Store_Dim!A:E,2,TRUE)</f>
        <v>Mann-Austin</v>
      </c>
      <c r="N1192" t="str">
        <f>VLOOKUP(L1192,Store_Dim!A:E,3,TRUE)</f>
        <v>East</v>
      </c>
      <c r="O1192" t="str">
        <f>VLOOKUP(L1192,Store_Dim!A:E,4,TRUE)</f>
        <v>Vasquezborough</v>
      </c>
      <c r="P1192" t="str">
        <f>VLOOKUP(L1192,Store_Dim!A:E,5,TRUE)</f>
        <v>Online</v>
      </c>
      <c r="Q1192" t="s">
        <v>1802</v>
      </c>
      <c r="R1192">
        <v>2</v>
      </c>
      <c r="S1192" s="7">
        <v>0.29000000000000004</v>
      </c>
      <c r="T1192" s="11">
        <f t="shared" si="18"/>
        <v>540.48</v>
      </c>
      <c r="U1192" s="11">
        <v>767.48159999999996</v>
      </c>
    </row>
    <row r="1193" spans="1:21" hidden="1" x14ac:dyDescent="0.25">
      <c r="A1193" t="s">
        <v>2995</v>
      </c>
      <c r="B1193" s="9">
        <v>45936</v>
      </c>
      <c r="C1193">
        <v>10</v>
      </c>
      <c r="D1193">
        <v>2025</v>
      </c>
      <c r="E1193" t="s">
        <v>847</v>
      </c>
      <c r="F1193" t="str">
        <f>VLOOKUP(E1193,Customer_Dim!A:F,4,TRUE)</f>
        <v>Female</v>
      </c>
      <c r="G1193">
        <f>VLOOKUP(E1193,Customer_Dim!A:F,3,TRUE)</f>
        <v>45</v>
      </c>
      <c r="H1193" t="s">
        <v>1644</v>
      </c>
      <c r="I1193" t="str">
        <f>VLOOKUP(H1193,Product_Dim!A:C,2,TRUE)</f>
        <v>Men's Hair Styling Gel</v>
      </c>
      <c r="J1193" t="str">
        <f>VLOOKUP(H1193,Product_Dim!A:C,3,TRUE)</f>
        <v>Beauty</v>
      </c>
      <c r="K1193" t="str">
        <f>VLOOKUP(H1193,Product_Dim!A:D,4,TRUE)</f>
        <v>Haircare</v>
      </c>
      <c r="L1193" t="s">
        <v>1777</v>
      </c>
      <c r="M1193" t="str">
        <f>VLOOKUP(L1193,Store_Dim!A:E,2,TRUE)</f>
        <v>Mcdonald Inc</v>
      </c>
      <c r="N1193" t="str">
        <f>VLOOKUP(L1193,Store_Dim!A:E,3,TRUE)</f>
        <v>South</v>
      </c>
      <c r="O1193" t="str">
        <f>VLOOKUP(L1193,Store_Dim!A:E,4,TRUE)</f>
        <v>Christopherland</v>
      </c>
      <c r="P1193" t="str">
        <f>VLOOKUP(L1193,Store_Dim!A:E,5,TRUE)</f>
        <v>Outlet</v>
      </c>
      <c r="Q1193" t="s">
        <v>1804</v>
      </c>
      <c r="R1193">
        <v>2</v>
      </c>
      <c r="S1193" s="7">
        <v>1.0000000000000009E-2</v>
      </c>
      <c r="T1193" s="11">
        <f t="shared" si="18"/>
        <v>579.52</v>
      </c>
      <c r="U1193" s="11">
        <v>1147.4495999999999</v>
      </c>
    </row>
    <row r="1194" spans="1:21" x14ac:dyDescent="0.25">
      <c r="A1194" t="s">
        <v>2996</v>
      </c>
      <c r="B1194" s="9">
        <v>45622</v>
      </c>
      <c r="C1194">
        <v>11</v>
      </c>
      <c r="D1194">
        <v>2024</v>
      </c>
      <c r="E1194" t="s">
        <v>107</v>
      </c>
      <c r="F1194" t="str">
        <f>VLOOKUP(E1194,Customer_Dim!A:F,4,TRUE)</f>
        <v>Female</v>
      </c>
      <c r="G1194">
        <f>VLOOKUP(E1194,Customer_Dim!A:F,3,TRUE)</f>
        <v>18</v>
      </c>
      <c r="H1194" t="s">
        <v>1664</v>
      </c>
      <c r="I1194" t="str">
        <f>VLOOKUP(H1194,Product_Dim!A:C,2,TRUE)</f>
        <v>Men's Sports Shorts</v>
      </c>
      <c r="J1194" t="str">
        <f>VLOOKUP(H1194,Product_Dim!A:C,3,TRUE)</f>
        <v>Clothing</v>
      </c>
      <c r="K1194" t="str">
        <f>VLOOKUP(H1194,Product_Dim!A:D,4,TRUE)</f>
        <v>Bottoms</v>
      </c>
      <c r="L1194" t="s">
        <v>1785</v>
      </c>
      <c r="M1194" t="str">
        <f>VLOOKUP(L1194,Store_Dim!A:E,2,TRUE)</f>
        <v>Holloway Ltd</v>
      </c>
      <c r="N1194" t="str">
        <f>VLOOKUP(L1194,Store_Dim!A:E,3,TRUE)</f>
        <v>North</v>
      </c>
      <c r="O1194" t="str">
        <f>VLOOKUP(L1194,Store_Dim!A:E,4,TRUE)</f>
        <v>Bensonhaven</v>
      </c>
      <c r="P1194" t="str">
        <f>VLOOKUP(L1194,Store_Dim!A:E,5,TRUE)</f>
        <v>Flagship</v>
      </c>
      <c r="Q1194" t="s">
        <v>1804</v>
      </c>
      <c r="R1194">
        <v>4</v>
      </c>
      <c r="S1194" s="7">
        <v>7.0000000000000062E-2</v>
      </c>
      <c r="T1194" s="11">
        <f t="shared" si="18"/>
        <v>477.52000000000004</v>
      </c>
      <c r="U1194" s="11">
        <v>1776.3743999999999</v>
      </c>
    </row>
    <row r="1195" spans="1:21" hidden="1" x14ac:dyDescent="0.25">
      <c r="A1195" t="s">
        <v>2997</v>
      </c>
      <c r="B1195" s="9">
        <v>45705</v>
      </c>
      <c r="C1195">
        <v>2</v>
      </c>
      <c r="D1195">
        <v>2025</v>
      </c>
      <c r="E1195" t="s">
        <v>817</v>
      </c>
      <c r="F1195" t="str">
        <f>VLOOKUP(E1195,Customer_Dim!A:F,4,TRUE)</f>
        <v>Female</v>
      </c>
      <c r="G1195">
        <f>VLOOKUP(E1195,Customer_Dim!A:F,3,TRUE)</f>
        <v>32</v>
      </c>
      <c r="H1195" t="s">
        <v>1708</v>
      </c>
      <c r="I1195" t="str">
        <f>VLOOKUP(H1195,Product_Dim!A:C,2,TRUE)</f>
        <v>Women's High Heels</v>
      </c>
      <c r="J1195" t="str">
        <f>VLOOKUP(H1195,Product_Dim!A:C,3,TRUE)</f>
        <v>Clothing</v>
      </c>
      <c r="K1195" t="str">
        <f>VLOOKUP(H1195,Product_Dim!A:D,4,TRUE)</f>
        <v>Footwear</v>
      </c>
      <c r="L1195" t="s">
        <v>1754</v>
      </c>
      <c r="M1195" t="str">
        <f>VLOOKUP(L1195,Store_Dim!A:E,2,TRUE)</f>
        <v>Mann-Austin</v>
      </c>
      <c r="N1195" t="str">
        <f>VLOOKUP(L1195,Store_Dim!A:E,3,TRUE)</f>
        <v>East</v>
      </c>
      <c r="O1195" t="str">
        <f>VLOOKUP(L1195,Store_Dim!A:E,4,TRUE)</f>
        <v>Vasquezborough</v>
      </c>
      <c r="P1195" t="str">
        <f>VLOOKUP(L1195,Store_Dim!A:E,5,TRUE)</f>
        <v>Online</v>
      </c>
      <c r="Q1195" t="s">
        <v>1802</v>
      </c>
      <c r="R1195">
        <v>3</v>
      </c>
      <c r="S1195" s="7">
        <v>0.25</v>
      </c>
      <c r="T1195" s="11">
        <f t="shared" si="18"/>
        <v>242.58000000000004</v>
      </c>
      <c r="U1195" s="11">
        <v>545.80500000000006</v>
      </c>
    </row>
    <row r="1196" spans="1:21" hidden="1" x14ac:dyDescent="0.25">
      <c r="A1196" t="s">
        <v>2998</v>
      </c>
      <c r="B1196" s="9">
        <v>45250</v>
      </c>
      <c r="C1196">
        <v>11</v>
      </c>
      <c r="D1196">
        <v>2023</v>
      </c>
      <c r="E1196" t="s">
        <v>1132</v>
      </c>
      <c r="F1196" t="str">
        <f>VLOOKUP(E1196,Customer_Dim!A:F,4,TRUE)</f>
        <v>Male</v>
      </c>
      <c r="G1196">
        <f>VLOOKUP(E1196,Customer_Dim!A:F,3,TRUE)</f>
        <v>51</v>
      </c>
      <c r="H1196" t="s">
        <v>1578</v>
      </c>
      <c r="I1196" t="str">
        <f>VLOOKUP(H1196,Product_Dim!A:C,2,TRUE)</f>
        <v>Wireless Bluetooth Speaker</v>
      </c>
      <c r="J1196" t="str">
        <f>VLOOKUP(H1196,Product_Dim!A:C,3,TRUE)</f>
        <v>Electronics</v>
      </c>
      <c r="K1196" t="str">
        <f>VLOOKUP(H1196,Product_Dim!A:D,4,TRUE)</f>
        <v>Audio</v>
      </c>
      <c r="L1196" t="s">
        <v>1785</v>
      </c>
      <c r="M1196" t="str">
        <f>VLOOKUP(L1196,Store_Dim!A:E,2,TRUE)</f>
        <v>Holloway Ltd</v>
      </c>
      <c r="N1196" t="str">
        <f>VLOOKUP(L1196,Store_Dim!A:E,3,TRUE)</f>
        <v>North</v>
      </c>
      <c r="O1196" t="str">
        <f>VLOOKUP(L1196,Store_Dim!A:E,4,TRUE)</f>
        <v>Bensonhaven</v>
      </c>
      <c r="P1196" t="str">
        <f>VLOOKUP(L1196,Store_Dim!A:E,5,TRUE)</f>
        <v>Flagship</v>
      </c>
      <c r="Q1196" t="s">
        <v>1804</v>
      </c>
      <c r="R1196">
        <v>2</v>
      </c>
      <c r="S1196" s="7">
        <v>8.9999999999999969E-2</v>
      </c>
      <c r="T1196" s="11">
        <f t="shared" si="18"/>
        <v>519.29999999999995</v>
      </c>
      <c r="U1196" s="11">
        <v>945.12599999999998</v>
      </c>
    </row>
    <row r="1197" spans="1:21" hidden="1" x14ac:dyDescent="0.25">
      <c r="A1197" t="s">
        <v>2999</v>
      </c>
      <c r="B1197" s="9">
        <v>45684</v>
      </c>
      <c r="C1197">
        <v>1</v>
      </c>
      <c r="D1197">
        <v>2025</v>
      </c>
      <c r="E1197" t="s">
        <v>1490</v>
      </c>
      <c r="F1197" t="str">
        <f>VLOOKUP(E1197,Customer_Dim!A:F,4,TRUE)</f>
        <v>Female</v>
      </c>
      <c r="G1197">
        <f>VLOOKUP(E1197,Customer_Dim!A:F,3,TRUE)</f>
        <v>52</v>
      </c>
      <c r="H1197" t="s">
        <v>1714</v>
      </c>
      <c r="I1197" t="str">
        <f>VLOOKUP(H1197,Product_Dim!A:C,2,TRUE)</f>
        <v>Vitamin E Body Lotion</v>
      </c>
      <c r="J1197" t="str">
        <f>VLOOKUP(H1197,Product_Dim!A:C,3,TRUE)</f>
        <v>Beauty</v>
      </c>
      <c r="K1197" t="str">
        <f>VLOOKUP(H1197,Product_Dim!A:D,4,TRUE)</f>
        <v>Skincare</v>
      </c>
      <c r="L1197" t="s">
        <v>1770</v>
      </c>
      <c r="M1197" t="str">
        <f>VLOOKUP(L1197,Store_Dim!A:E,2,TRUE)</f>
        <v>Martinez, Adkins and Johnson</v>
      </c>
      <c r="N1197" t="str">
        <f>VLOOKUP(L1197,Store_Dim!A:E,3,TRUE)</f>
        <v>North</v>
      </c>
      <c r="O1197" t="str">
        <f>VLOOKUP(L1197,Store_Dim!A:E,4,TRUE)</f>
        <v>Danielmouth</v>
      </c>
      <c r="P1197" t="str">
        <f>VLOOKUP(L1197,Store_Dim!A:E,5,TRUE)</f>
        <v>Flagship</v>
      </c>
      <c r="Q1197" t="s">
        <v>1807</v>
      </c>
      <c r="R1197">
        <v>3</v>
      </c>
      <c r="S1197" s="7">
        <v>0.11999999999999988</v>
      </c>
      <c r="T1197" s="11">
        <f t="shared" si="18"/>
        <v>845.66999999999985</v>
      </c>
      <c r="U1197" s="11">
        <v>2232.5688</v>
      </c>
    </row>
    <row r="1198" spans="1:21" x14ac:dyDescent="0.25">
      <c r="A1198" t="s">
        <v>3000</v>
      </c>
      <c r="B1198" s="9">
        <v>45395</v>
      </c>
      <c r="C1198">
        <v>4</v>
      </c>
      <c r="D1198">
        <v>2024</v>
      </c>
      <c r="E1198" t="s">
        <v>950</v>
      </c>
      <c r="F1198" t="str">
        <f>VLOOKUP(E1198,Customer_Dim!A:F,4,TRUE)</f>
        <v>Male</v>
      </c>
      <c r="G1198">
        <f>VLOOKUP(E1198,Customer_Dim!A:F,3,TRUE)</f>
        <v>64</v>
      </c>
      <c r="H1198" t="s">
        <v>1636</v>
      </c>
      <c r="I1198" t="str">
        <f>VLOOKUP(H1198,Product_Dim!A:C,2,TRUE)</f>
        <v>Ceramic Plant Pot</v>
      </c>
      <c r="J1198" t="str">
        <f>VLOOKUP(H1198,Product_Dim!A:C,3,TRUE)</f>
        <v>Home</v>
      </c>
      <c r="K1198" t="str">
        <f>VLOOKUP(H1198,Product_Dim!A:D,4,TRUE)</f>
        <v>Decor</v>
      </c>
      <c r="L1198" t="s">
        <v>1782</v>
      </c>
      <c r="M1198" t="str">
        <f>VLOOKUP(L1198,Store_Dim!A:E,2,TRUE)</f>
        <v>Frederick-Wright</v>
      </c>
      <c r="N1198" t="str">
        <f>VLOOKUP(L1198,Store_Dim!A:E,3,TRUE)</f>
        <v>West</v>
      </c>
      <c r="O1198" t="str">
        <f>VLOOKUP(L1198,Store_Dim!A:E,4,TRUE)</f>
        <v>New Jimmymouth</v>
      </c>
      <c r="P1198" t="str">
        <f>VLOOKUP(L1198,Store_Dim!A:E,5,TRUE)</f>
        <v>Flagship</v>
      </c>
      <c r="Q1198" t="s">
        <v>1804</v>
      </c>
      <c r="R1198">
        <v>4</v>
      </c>
      <c r="S1198" s="7">
        <v>1.0000000000000009E-2</v>
      </c>
      <c r="T1198" s="11">
        <f t="shared" si="18"/>
        <v>750.26</v>
      </c>
      <c r="U1198" s="11">
        <v>2971.0295999999998</v>
      </c>
    </row>
    <row r="1199" spans="1:21" x14ac:dyDescent="0.25">
      <c r="A1199" t="s">
        <v>3001</v>
      </c>
      <c r="B1199" s="9">
        <v>45382</v>
      </c>
      <c r="C1199">
        <v>3</v>
      </c>
      <c r="D1199">
        <v>2024</v>
      </c>
      <c r="E1199" t="s">
        <v>1030</v>
      </c>
      <c r="F1199" t="str">
        <f>VLOOKUP(E1199,Customer_Dim!A:F,4,TRUE)</f>
        <v>Female</v>
      </c>
      <c r="G1199">
        <f>VLOOKUP(E1199,Customer_Dim!A:F,3,TRUE)</f>
        <v>34</v>
      </c>
      <c r="H1199" t="s">
        <v>1710</v>
      </c>
      <c r="I1199" t="str">
        <f>VLOOKUP(H1199,Product_Dim!A:C,2,TRUE)</f>
        <v>Microwave Oven</v>
      </c>
      <c r="J1199" t="str">
        <f>VLOOKUP(H1199,Product_Dim!A:C,3,TRUE)</f>
        <v>Home</v>
      </c>
      <c r="K1199" t="str">
        <f>VLOOKUP(H1199,Product_Dim!A:D,4,TRUE)</f>
        <v>Appliances</v>
      </c>
      <c r="L1199" t="s">
        <v>1772</v>
      </c>
      <c r="M1199" t="str">
        <f>VLOOKUP(L1199,Store_Dim!A:E,2,TRUE)</f>
        <v>Martinez, Adkins and Johnson</v>
      </c>
      <c r="N1199" t="str">
        <f>VLOOKUP(L1199,Store_Dim!A:E,3,TRUE)</f>
        <v>North</v>
      </c>
      <c r="O1199" t="str">
        <f>VLOOKUP(L1199,Store_Dim!A:E,4,TRUE)</f>
        <v>Danielmouth</v>
      </c>
      <c r="P1199" t="str">
        <f>VLOOKUP(L1199,Store_Dim!A:E,5,TRUE)</f>
        <v>Flagship</v>
      </c>
      <c r="Q1199" t="s">
        <v>1802</v>
      </c>
      <c r="R1199">
        <v>4</v>
      </c>
      <c r="S1199" s="7">
        <v>0.19999999999999996</v>
      </c>
      <c r="T1199" s="11">
        <f t="shared" si="18"/>
        <v>294.38</v>
      </c>
      <c r="U1199" s="11">
        <v>942.01600000000008</v>
      </c>
    </row>
    <row r="1200" spans="1:21" hidden="1" x14ac:dyDescent="0.25">
      <c r="A1200" t="s">
        <v>3002</v>
      </c>
      <c r="B1200" s="9">
        <v>45919</v>
      </c>
      <c r="C1200">
        <v>9</v>
      </c>
      <c r="D1200">
        <v>2025</v>
      </c>
      <c r="E1200" t="s">
        <v>339</v>
      </c>
      <c r="F1200" t="str">
        <f>VLOOKUP(E1200,Customer_Dim!A:F,4,TRUE)</f>
        <v>Male</v>
      </c>
      <c r="G1200">
        <f>VLOOKUP(E1200,Customer_Dim!A:F,3,TRUE)</f>
        <v>36</v>
      </c>
      <c r="H1200" t="s">
        <v>1718</v>
      </c>
      <c r="I1200" t="str">
        <f>VLOOKUP(H1200,Product_Dim!A:C,2,TRUE)</f>
        <v>Women's Formal Blazer</v>
      </c>
      <c r="J1200" t="str">
        <f>VLOOKUP(H1200,Product_Dim!A:C,3,TRUE)</f>
        <v>Clothing</v>
      </c>
      <c r="K1200" t="str">
        <f>VLOOKUP(H1200,Product_Dim!A:D,4,TRUE)</f>
        <v>Outerwear</v>
      </c>
      <c r="L1200" t="s">
        <v>1739</v>
      </c>
      <c r="M1200" t="str">
        <f>VLOOKUP(L1200,Store_Dim!A:E,2,TRUE)</f>
        <v>Mann-Austin</v>
      </c>
      <c r="N1200" t="str">
        <f>VLOOKUP(L1200,Store_Dim!A:E,3,TRUE)</f>
        <v>East</v>
      </c>
      <c r="O1200" t="str">
        <f>VLOOKUP(L1200,Store_Dim!A:E,4,TRUE)</f>
        <v>Vasquezborough</v>
      </c>
      <c r="P1200" t="str">
        <f>VLOOKUP(L1200,Store_Dim!A:E,5,TRUE)</f>
        <v>Online</v>
      </c>
      <c r="Q1200" t="s">
        <v>1804</v>
      </c>
      <c r="R1200">
        <v>3</v>
      </c>
      <c r="S1200" s="7">
        <v>6.9999999999999951E-2</v>
      </c>
      <c r="T1200" s="11">
        <f t="shared" si="18"/>
        <v>583.51999999999987</v>
      </c>
      <c r="U1200" s="11">
        <v>1628.0207999999998</v>
      </c>
    </row>
    <row r="1201" spans="1:21" x14ac:dyDescent="0.25">
      <c r="A1201" t="s">
        <v>3003</v>
      </c>
      <c r="B1201" s="9">
        <v>45453</v>
      </c>
      <c r="C1201">
        <v>6</v>
      </c>
      <c r="D1201">
        <v>2024</v>
      </c>
      <c r="E1201" t="s">
        <v>1430</v>
      </c>
      <c r="F1201" t="str">
        <f>VLOOKUP(E1201,Customer_Dim!A:F,4,TRUE)</f>
        <v>Female</v>
      </c>
      <c r="G1201">
        <f>VLOOKUP(E1201,Customer_Dim!A:F,3,TRUE)</f>
        <v>21</v>
      </c>
      <c r="H1201" t="s">
        <v>1704</v>
      </c>
      <c r="I1201" t="str">
        <f>VLOOKUP(H1201,Product_Dim!A:C,2,TRUE)</f>
        <v>Face Foundation Kit</v>
      </c>
      <c r="J1201" t="str">
        <f>VLOOKUP(H1201,Product_Dim!A:C,3,TRUE)</f>
        <v>Beauty</v>
      </c>
      <c r="K1201" t="str">
        <f>VLOOKUP(H1201,Product_Dim!A:D,4,TRUE)</f>
        <v>Makeup</v>
      </c>
      <c r="L1201" t="s">
        <v>1782</v>
      </c>
      <c r="M1201" t="str">
        <f>VLOOKUP(L1201,Store_Dim!A:E,2,TRUE)</f>
        <v>Frederick-Wright</v>
      </c>
      <c r="N1201" t="str">
        <f>VLOOKUP(L1201,Store_Dim!A:E,3,TRUE)</f>
        <v>West</v>
      </c>
      <c r="O1201" t="str">
        <f>VLOOKUP(L1201,Store_Dim!A:E,4,TRUE)</f>
        <v>New Jimmymouth</v>
      </c>
      <c r="P1201" t="str">
        <f>VLOOKUP(L1201,Store_Dim!A:E,5,TRUE)</f>
        <v>Flagship</v>
      </c>
      <c r="Q1201" t="s">
        <v>1807</v>
      </c>
      <c r="R1201">
        <v>2</v>
      </c>
      <c r="S1201" s="7">
        <v>0.30000000000000004</v>
      </c>
      <c r="T1201" s="11">
        <f t="shared" si="18"/>
        <v>635.22</v>
      </c>
      <c r="U1201" s="11">
        <v>889.30799999999999</v>
      </c>
    </row>
    <row r="1202" spans="1:21" x14ac:dyDescent="0.25">
      <c r="A1202" t="s">
        <v>3004</v>
      </c>
      <c r="B1202" s="9">
        <v>45313</v>
      </c>
      <c r="C1202">
        <v>1</v>
      </c>
      <c r="D1202">
        <v>2024</v>
      </c>
      <c r="E1202" t="s">
        <v>1309</v>
      </c>
      <c r="F1202" t="str">
        <f>VLOOKUP(E1202,Customer_Dim!A:F,4,TRUE)</f>
        <v>Female</v>
      </c>
      <c r="G1202">
        <f>VLOOKUP(E1202,Customer_Dim!A:F,3,TRUE)</f>
        <v>27</v>
      </c>
      <c r="H1202" t="s">
        <v>1658</v>
      </c>
      <c r="I1202" t="str">
        <f>VLOOKUP(H1202,Product_Dim!A:C,2,TRUE)</f>
        <v>Women's Hair Dryer Brush</v>
      </c>
      <c r="J1202" t="str">
        <f>VLOOKUP(H1202,Product_Dim!A:C,3,TRUE)</f>
        <v>Beauty</v>
      </c>
      <c r="K1202" t="str">
        <f>VLOOKUP(H1202,Product_Dim!A:D,4,TRUE)</f>
        <v>Haircare</v>
      </c>
      <c r="L1202" t="s">
        <v>1739</v>
      </c>
      <c r="M1202" t="str">
        <f>VLOOKUP(L1202,Store_Dim!A:E,2,TRUE)</f>
        <v>Mann-Austin</v>
      </c>
      <c r="N1202" t="str">
        <f>VLOOKUP(L1202,Store_Dim!A:E,3,TRUE)</f>
        <v>East</v>
      </c>
      <c r="O1202" t="str">
        <f>VLOOKUP(L1202,Store_Dim!A:E,4,TRUE)</f>
        <v>Vasquezborough</v>
      </c>
      <c r="P1202" t="str">
        <f>VLOOKUP(L1202,Store_Dim!A:E,5,TRUE)</f>
        <v>Online</v>
      </c>
      <c r="Q1202" t="s">
        <v>1807</v>
      </c>
      <c r="R1202">
        <v>1</v>
      </c>
      <c r="S1202" s="7">
        <v>0.10999999999999999</v>
      </c>
      <c r="T1202" s="11">
        <f t="shared" si="18"/>
        <v>743.55</v>
      </c>
      <c r="U1202" s="11">
        <v>661.7595</v>
      </c>
    </row>
    <row r="1203" spans="1:21" x14ac:dyDescent="0.25">
      <c r="A1203" t="s">
        <v>3005</v>
      </c>
      <c r="B1203" s="9">
        <v>45377</v>
      </c>
      <c r="C1203">
        <v>3</v>
      </c>
      <c r="D1203">
        <v>2024</v>
      </c>
      <c r="E1203" t="s">
        <v>352</v>
      </c>
      <c r="F1203" t="str">
        <f>VLOOKUP(E1203,Customer_Dim!A:F,4,TRUE)</f>
        <v>Male</v>
      </c>
      <c r="G1203">
        <f>VLOOKUP(E1203,Customer_Dim!A:F,3,TRUE)</f>
        <v>29</v>
      </c>
      <c r="H1203" t="s">
        <v>1614</v>
      </c>
      <c r="I1203" t="str">
        <f>VLOOKUP(H1203,Product_Dim!A:C,2,TRUE)</f>
        <v>Adjustable Jump Rope</v>
      </c>
      <c r="J1203" t="str">
        <f>VLOOKUP(H1203,Product_Dim!A:C,3,TRUE)</f>
        <v>Sports</v>
      </c>
      <c r="K1203" t="str">
        <f>VLOOKUP(H1203,Product_Dim!A:D,4,TRUE)</f>
        <v>Fitness</v>
      </c>
      <c r="L1203" t="s">
        <v>1744</v>
      </c>
      <c r="M1203" t="str">
        <f>VLOOKUP(L1203,Store_Dim!A:E,2,TRUE)</f>
        <v>Mann-Austin</v>
      </c>
      <c r="N1203" t="str">
        <f>VLOOKUP(L1203,Store_Dim!A:E,3,TRUE)</f>
        <v>East</v>
      </c>
      <c r="O1203" t="str">
        <f>VLOOKUP(L1203,Store_Dim!A:E,4,TRUE)</f>
        <v>Vasquezborough</v>
      </c>
      <c r="P1203" t="str">
        <f>VLOOKUP(L1203,Store_Dim!A:E,5,TRUE)</f>
        <v>Online</v>
      </c>
      <c r="Q1203" t="s">
        <v>1802</v>
      </c>
      <c r="R1203">
        <v>4</v>
      </c>
      <c r="S1203" s="7">
        <v>0.12999999999999989</v>
      </c>
      <c r="T1203" s="11">
        <f t="shared" si="18"/>
        <v>530.44999999999982</v>
      </c>
      <c r="U1203" s="11">
        <v>1845.9659999999997</v>
      </c>
    </row>
    <row r="1204" spans="1:21" x14ac:dyDescent="0.25">
      <c r="A1204" t="s">
        <v>3006</v>
      </c>
      <c r="B1204" s="9">
        <v>45371</v>
      </c>
      <c r="C1204">
        <v>3</v>
      </c>
      <c r="D1204">
        <v>2024</v>
      </c>
      <c r="E1204" t="s">
        <v>832</v>
      </c>
      <c r="F1204" t="str">
        <f>VLOOKUP(E1204,Customer_Dim!A:F,4,TRUE)</f>
        <v>Male</v>
      </c>
      <c r="G1204">
        <f>VLOOKUP(E1204,Customer_Dim!A:F,3,TRUE)</f>
        <v>25</v>
      </c>
      <c r="H1204" t="s">
        <v>1658</v>
      </c>
      <c r="I1204" t="str">
        <f>VLOOKUP(H1204,Product_Dim!A:C,2,TRUE)</f>
        <v>Women's Hair Dryer Brush</v>
      </c>
      <c r="J1204" t="str">
        <f>VLOOKUP(H1204,Product_Dim!A:C,3,TRUE)</f>
        <v>Beauty</v>
      </c>
      <c r="K1204" t="str">
        <f>VLOOKUP(H1204,Product_Dim!A:D,4,TRUE)</f>
        <v>Haircare</v>
      </c>
      <c r="L1204" t="s">
        <v>1764</v>
      </c>
      <c r="M1204" t="str">
        <f>VLOOKUP(L1204,Store_Dim!A:E,2,TRUE)</f>
        <v>Mann-Austin</v>
      </c>
      <c r="N1204" t="str">
        <f>VLOOKUP(L1204,Store_Dim!A:E,3,TRUE)</f>
        <v>East</v>
      </c>
      <c r="O1204" t="str">
        <f>VLOOKUP(L1204,Store_Dim!A:E,4,TRUE)</f>
        <v>Vasquezborough</v>
      </c>
      <c r="P1204" t="str">
        <f>VLOOKUP(L1204,Store_Dim!A:E,5,TRUE)</f>
        <v>Online</v>
      </c>
      <c r="Q1204" t="s">
        <v>1807</v>
      </c>
      <c r="R1204">
        <v>2</v>
      </c>
      <c r="S1204" s="7">
        <v>6.0000000000000053E-2</v>
      </c>
      <c r="T1204" s="11">
        <f t="shared" si="18"/>
        <v>972.40000000000009</v>
      </c>
      <c r="U1204" s="11">
        <v>1828.1120000000001</v>
      </c>
    </row>
    <row r="1205" spans="1:21" hidden="1" x14ac:dyDescent="0.25">
      <c r="A1205" t="s">
        <v>3007</v>
      </c>
      <c r="B1205" s="9">
        <v>45797</v>
      </c>
      <c r="C1205">
        <v>5</v>
      </c>
      <c r="D1205">
        <v>2025</v>
      </c>
      <c r="E1205" t="s">
        <v>1165</v>
      </c>
      <c r="F1205" t="str">
        <f>VLOOKUP(E1205,Customer_Dim!A:F,4,TRUE)</f>
        <v>Female</v>
      </c>
      <c r="G1205">
        <f>VLOOKUP(E1205,Customer_Dim!A:F,3,TRUE)</f>
        <v>44</v>
      </c>
      <c r="H1205" t="s">
        <v>1556</v>
      </c>
      <c r="I1205" t="str">
        <f>VLOOKUP(H1205,Product_Dim!A:C,2,TRUE)</f>
        <v>4K Home Projector</v>
      </c>
      <c r="J1205" t="str">
        <f>VLOOKUP(H1205,Product_Dim!A:C,3,TRUE)</f>
        <v>Electronics</v>
      </c>
      <c r="K1205" t="str">
        <f>VLOOKUP(H1205,Product_Dim!A:D,4,TRUE)</f>
        <v>Appliances</v>
      </c>
      <c r="L1205" t="s">
        <v>1788</v>
      </c>
      <c r="M1205" t="str">
        <f>VLOOKUP(L1205,Store_Dim!A:E,2,TRUE)</f>
        <v>Guerrero-Schmitt</v>
      </c>
      <c r="N1205" t="str">
        <f>VLOOKUP(L1205,Store_Dim!A:E,3,TRUE)</f>
        <v>East</v>
      </c>
      <c r="O1205" t="str">
        <f>VLOOKUP(L1205,Store_Dim!A:E,4,TRUE)</f>
        <v>East Stevechester</v>
      </c>
      <c r="P1205" t="str">
        <f>VLOOKUP(L1205,Store_Dim!A:E,5,TRUE)</f>
        <v>Flagship</v>
      </c>
      <c r="Q1205" t="s">
        <v>1807</v>
      </c>
      <c r="R1205">
        <v>3</v>
      </c>
      <c r="S1205" s="7">
        <v>0</v>
      </c>
      <c r="T1205" s="11">
        <f t="shared" si="18"/>
        <v>197.92999999999998</v>
      </c>
      <c r="U1205" s="11">
        <v>593.79</v>
      </c>
    </row>
    <row r="1206" spans="1:21" x14ac:dyDescent="0.25">
      <c r="A1206" t="s">
        <v>3008</v>
      </c>
      <c r="B1206" s="9">
        <v>45575</v>
      </c>
      <c r="C1206">
        <v>10</v>
      </c>
      <c r="D1206">
        <v>2024</v>
      </c>
      <c r="E1206" t="s">
        <v>1060</v>
      </c>
      <c r="F1206" t="str">
        <f>VLOOKUP(E1206,Customer_Dim!A:F,4,TRUE)</f>
        <v>Female</v>
      </c>
      <c r="G1206">
        <f>VLOOKUP(E1206,Customer_Dim!A:F,3,TRUE)</f>
        <v>30</v>
      </c>
      <c r="H1206" t="s">
        <v>1700</v>
      </c>
      <c r="I1206" t="str">
        <f>VLOOKUP(H1206,Product_Dim!A:C,2,TRUE)</f>
        <v>LED Bedside Lamp</v>
      </c>
      <c r="J1206" t="str">
        <f>VLOOKUP(H1206,Product_Dim!A:C,3,TRUE)</f>
        <v>Home</v>
      </c>
      <c r="K1206" t="str">
        <f>VLOOKUP(H1206,Product_Dim!A:D,4,TRUE)</f>
        <v>Lighting</v>
      </c>
      <c r="L1206" t="s">
        <v>1770</v>
      </c>
      <c r="M1206" t="str">
        <f>VLOOKUP(L1206,Store_Dim!A:E,2,TRUE)</f>
        <v>Martinez, Adkins and Johnson</v>
      </c>
      <c r="N1206" t="str">
        <f>VLOOKUP(L1206,Store_Dim!A:E,3,TRUE)</f>
        <v>North</v>
      </c>
      <c r="O1206" t="str">
        <f>VLOOKUP(L1206,Store_Dim!A:E,4,TRUE)</f>
        <v>Danielmouth</v>
      </c>
      <c r="P1206" t="str">
        <f>VLOOKUP(L1206,Store_Dim!A:E,5,TRUE)</f>
        <v>Flagship</v>
      </c>
      <c r="Q1206" t="s">
        <v>1804</v>
      </c>
      <c r="R1206">
        <v>4</v>
      </c>
      <c r="S1206" s="7">
        <v>0.16000000000000003</v>
      </c>
      <c r="T1206" s="11">
        <f t="shared" si="18"/>
        <v>565.51</v>
      </c>
      <c r="U1206" s="11">
        <v>1900.1135999999999</v>
      </c>
    </row>
    <row r="1207" spans="1:21" x14ac:dyDescent="0.25">
      <c r="A1207" t="s">
        <v>3009</v>
      </c>
      <c r="B1207" s="9">
        <v>45566</v>
      </c>
      <c r="C1207">
        <v>10</v>
      </c>
      <c r="D1207">
        <v>2024</v>
      </c>
      <c r="E1207" t="s">
        <v>1229</v>
      </c>
      <c r="F1207" t="str">
        <f>VLOOKUP(E1207,Customer_Dim!A:F,4,TRUE)</f>
        <v>Female</v>
      </c>
      <c r="G1207">
        <f>VLOOKUP(E1207,Customer_Dim!A:F,3,TRUE)</f>
        <v>57</v>
      </c>
      <c r="H1207" t="s">
        <v>1604</v>
      </c>
      <c r="I1207" t="str">
        <f>VLOOKUP(H1207,Product_Dim!A:C,2,TRUE)</f>
        <v>Portable Power Bank</v>
      </c>
      <c r="J1207" t="str">
        <f>VLOOKUP(H1207,Product_Dim!A:C,3,TRUE)</f>
        <v>Electronics</v>
      </c>
      <c r="K1207" t="str">
        <f>VLOOKUP(H1207,Product_Dim!A:D,4,TRUE)</f>
        <v>Mobile</v>
      </c>
      <c r="L1207" t="s">
        <v>1747</v>
      </c>
      <c r="M1207" t="str">
        <f>VLOOKUP(L1207,Store_Dim!A:E,2,TRUE)</f>
        <v>Mann-Austin</v>
      </c>
      <c r="N1207" t="str">
        <f>VLOOKUP(L1207,Store_Dim!A:E,3,TRUE)</f>
        <v>East</v>
      </c>
      <c r="O1207" t="str">
        <f>VLOOKUP(L1207,Store_Dim!A:E,4,TRUE)</f>
        <v>Vasquezborough</v>
      </c>
      <c r="P1207" t="str">
        <f>VLOOKUP(L1207,Store_Dim!A:E,5,TRUE)</f>
        <v>Online</v>
      </c>
      <c r="Q1207" t="s">
        <v>1807</v>
      </c>
      <c r="R1207">
        <v>4</v>
      </c>
      <c r="S1207" s="7">
        <v>0.25</v>
      </c>
      <c r="T1207" s="11">
        <f t="shared" si="18"/>
        <v>983.38</v>
      </c>
      <c r="U1207" s="11">
        <v>2950.14</v>
      </c>
    </row>
    <row r="1208" spans="1:21" hidden="1" x14ac:dyDescent="0.25">
      <c r="A1208" t="s">
        <v>3010</v>
      </c>
      <c r="B1208" s="9">
        <v>45252</v>
      </c>
      <c r="C1208">
        <v>11</v>
      </c>
      <c r="D1208">
        <v>2023</v>
      </c>
      <c r="E1208" t="s">
        <v>743</v>
      </c>
      <c r="F1208" t="str">
        <f>VLOOKUP(E1208,Customer_Dim!A:F,4,TRUE)</f>
        <v>Female</v>
      </c>
      <c r="G1208">
        <f>VLOOKUP(E1208,Customer_Dim!A:F,3,TRUE)</f>
        <v>43</v>
      </c>
      <c r="H1208" t="s">
        <v>1724</v>
      </c>
      <c r="I1208" t="str">
        <f>VLOOKUP(H1208,Product_Dim!A:C,2,TRUE)</f>
        <v>Stainless Steel Cookware Set</v>
      </c>
      <c r="J1208" t="str">
        <f>VLOOKUP(H1208,Product_Dim!A:C,3,TRUE)</f>
        <v>Home</v>
      </c>
      <c r="K1208" t="str">
        <f>VLOOKUP(H1208,Product_Dim!A:D,4,TRUE)</f>
        <v>Kitchen</v>
      </c>
      <c r="L1208" t="s">
        <v>1764</v>
      </c>
      <c r="M1208" t="str">
        <f>VLOOKUP(L1208,Store_Dim!A:E,2,TRUE)</f>
        <v>Mann-Austin</v>
      </c>
      <c r="N1208" t="str">
        <f>VLOOKUP(L1208,Store_Dim!A:E,3,TRUE)</f>
        <v>East</v>
      </c>
      <c r="O1208" t="str">
        <f>VLOOKUP(L1208,Store_Dim!A:E,4,TRUE)</f>
        <v>Vasquezborough</v>
      </c>
      <c r="P1208" t="str">
        <f>VLOOKUP(L1208,Store_Dim!A:E,5,TRUE)</f>
        <v>Online</v>
      </c>
      <c r="Q1208" t="s">
        <v>1802</v>
      </c>
      <c r="R1208">
        <v>1</v>
      </c>
      <c r="S1208" s="7">
        <v>0.14000000000000001</v>
      </c>
      <c r="T1208" s="11">
        <f t="shared" si="18"/>
        <v>955.06</v>
      </c>
      <c r="U1208" s="11">
        <v>821.35159999999996</v>
      </c>
    </row>
    <row r="1209" spans="1:21" hidden="1" x14ac:dyDescent="0.25">
      <c r="A1209" t="s">
        <v>3011</v>
      </c>
      <c r="B1209" s="9">
        <v>45693</v>
      </c>
      <c r="C1209">
        <v>2</v>
      </c>
      <c r="D1209">
        <v>2025</v>
      </c>
      <c r="E1209" t="s">
        <v>1089</v>
      </c>
      <c r="F1209" t="str">
        <f>VLOOKUP(E1209,Customer_Dim!A:F,4,TRUE)</f>
        <v>Female</v>
      </c>
      <c r="G1209">
        <f>VLOOKUP(E1209,Customer_Dim!A:F,3,TRUE)</f>
        <v>52</v>
      </c>
      <c r="H1209" t="s">
        <v>1644</v>
      </c>
      <c r="I1209" t="str">
        <f>VLOOKUP(H1209,Product_Dim!A:C,2,TRUE)</f>
        <v>Men's Hair Styling Gel</v>
      </c>
      <c r="J1209" t="str">
        <f>VLOOKUP(H1209,Product_Dim!A:C,3,TRUE)</f>
        <v>Beauty</v>
      </c>
      <c r="K1209" t="str">
        <f>VLOOKUP(H1209,Product_Dim!A:D,4,TRUE)</f>
        <v>Haircare</v>
      </c>
      <c r="L1209" t="s">
        <v>1779</v>
      </c>
      <c r="M1209" t="str">
        <f>VLOOKUP(L1209,Store_Dim!A:E,2,TRUE)</f>
        <v>Shelton PLC</v>
      </c>
      <c r="N1209" t="str">
        <f>VLOOKUP(L1209,Store_Dim!A:E,3,TRUE)</f>
        <v>North</v>
      </c>
      <c r="O1209" t="str">
        <f>VLOOKUP(L1209,Store_Dim!A:E,4,TRUE)</f>
        <v>East Jenniferstad</v>
      </c>
      <c r="P1209" t="str">
        <f>VLOOKUP(L1209,Store_Dim!A:E,5,TRUE)</f>
        <v>Flagship</v>
      </c>
      <c r="Q1209" t="s">
        <v>1804</v>
      </c>
      <c r="R1209">
        <v>3</v>
      </c>
      <c r="S1209" s="7">
        <v>2.0000000000000018E-2</v>
      </c>
      <c r="T1209" s="11">
        <f t="shared" si="18"/>
        <v>597.46</v>
      </c>
      <c r="U1209" s="11">
        <v>1756.5324000000001</v>
      </c>
    </row>
    <row r="1210" spans="1:21" x14ac:dyDescent="0.25">
      <c r="A1210" t="s">
        <v>3012</v>
      </c>
      <c r="B1210" s="9">
        <v>45446</v>
      </c>
      <c r="C1210">
        <v>6</v>
      </c>
      <c r="D1210">
        <v>2024</v>
      </c>
      <c r="E1210" t="s">
        <v>986</v>
      </c>
      <c r="F1210" t="str">
        <f>VLOOKUP(E1210,Customer_Dim!A:F,4,TRUE)</f>
        <v>Female</v>
      </c>
      <c r="G1210">
        <f>VLOOKUP(E1210,Customer_Dim!A:F,3,TRUE)</f>
        <v>64</v>
      </c>
      <c r="H1210" t="s">
        <v>1540</v>
      </c>
      <c r="I1210" t="str">
        <f>VLOOKUP(H1210,Product_Dim!A:C,2,TRUE)</f>
        <v>Decorative Lamp Shade</v>
      </c>
      <c r="J1210" t="str">
        <f>VLOOKUP(H1210,Product_Dim!A:C,3,TRUE)</f>
        <v>Home</v>
      </c>
      <c r="K1210" t="str">
        <f>VLOOKUP(H1210,Product_Dim!A:D,4,TRUE)</f>
        <v>Lighting</v>
      </c>
      <c r="L1210" t="s">
        <v>1782</v>
      </c>
      <c r="M1210" t="str">
        <f>VLOOKUP(L1210,Store_Dim!A:E,2,TRUE)</f>
        <v>Frederick-Wright</v>
      </c>
      <c r="N1210" t="str">
        <f>VLOOKUP(L1210,Store_Dim!A:E,3,TRUE)</f>
        <v>West</v>
      </c>
      <c r="O1210" t="str">
        <f>VLOOKUP(L1210,Store_Dim!A:E,4,TRUE)</f>
        <v>New Jimmymouth</v>
      </c>
      <c r="P1210" t="str">
        <f>VLOOKUP(L1210,Store_Dim!A:E,5,TRUE)</f>
        <v>Flagship</v>
      </c>
      <c r="Q1210" t="s">
        <v>1807</v>
      </c>
      <c r="R1210">
        <v>3</v>
      </c>
      <c r="S1210" s="7">
        <v>9.9999999999999867E-2</v>
      </c>
      <c r="T1210" s="11">
        <f t="shared" si="18"/>
        <v>581.08999999999992</v>
      </c>
      <c r="U1210" s="11">
        <v>1568.9429999999998</v>
      </c>
    </row>
    <row r="1211" spans="1:21" hidden="1" x14ac:dyDescent="0.25">
      <c r="A1211" t="s">
        <v>3013</v>
      </c>
      <c r="B1211" s="9">
        <v>45862</v>
      </c>
      <c r="C1211">
        <v>7</v>
      </c>
      <c r="D1211">
        <v>2025</v>
      </c>
      <c r="E1211" t="s">
        <v>199</v>
      </c>
      <c r="F1211" t="str">
        <f>VLOOKUP(E1211,Customer_Dim!A:F,4,TRUE)</f>
        <v>Male</v>
      </c>
      <c r="G1211">
        <f>VLOOKUP(E1211,Customer_Dim!A:F,3,TRUE)</f>
        <v>24</v>
      </c>
      <c r="H1211" t="s">
        <v>1586</v>
      </c>
      <c r="I1211" t="str">
        <f>VLOOKUP(H1211,Product_Dim!A:C,2,TRUE)</f>
        <v>Stainless Steel Cutlery Set</v>
      </c>
      <c r="J1211" t="str">
        <f>VLOOKUP(H1211,Product_Dim!A:C,3,TRUE)</f>
        <v>Home</v>
      </c>
      <c r="K1211" t="str">
        <f>VLOOKUP(H1211,Product_Dim!A:D,4,TRUE)</f>
        <v>Kitchen</v>
      </c>
      <c r="L1211" t="s">
        <v>1747</v>
      </c>
      <c r="M1211" t="str">
        <f>VLOOKUP(L1211,Store_Dim!A:E,2,TRUE)</f>
        <v>Mann-Austin</v>
      </c>
      <c r="N1211" t="str">
        <f>VLOOKUP(L1211,Store_Dim!A:E,3,TRUE)</f>
        <v>East</v>
      </c>
      <c r="O1211" t="str">
        <f>VLOOKUP(L1211,Store_Dim!A:E,4,TRUE)</f>
        <v>Vasquezborough</v>
      </c>
      <c r="P1211" t="str">
        <f>VLOOKUP(L1211,Store_Dim!A:E,5,TRUE)</f>
        <v>Online</v>
      </c>
      <c r="Q1211" t="s">
        <v>1804</v>
      </c>
      <c r="R1211">
        <v>4</v>
      </c>
      <c r="S1211" s="7">
        <v>0.10999999999999988</v>
      </c>
      <c r="T1211" s="11">
        <f t="shared" si="18"/>
        <v>153.94999999999999</v>
      </c>
      <c r="U1211" s="11">
        <v>548.06200000000001</v>
      </c>
    </row>
    <row r="1212" spans="1:21" x14ac:dyDescent="0.25">
      <c r="A1212" t="s">
        <v>3014</v>
      </c>
      <c r="B1212" s="9">
        <v>45530</v>
      </c>
      <c r="C1212">
        <v>8</v>
      </c>
      <c r="D1212">
        <v>2024</v>
      </c>
      <c r="E1212" t="s">
        <v>289</v>
      </c>
      <c r="F1212" t="str">
        <f>VLOOKUP(E1212,Customer_Dim!A:F,4,TRUE)</f>
        <v>Female</v>
      </c>
      <c r="G1212">
        <f>VLOOKUP(E1212,Customer_Dim!A:F,3,TRUE)</f>
        <v>34</v>
      </c>
      <c r="H1212" t="s">
        <v>1598</v>
      </c>
      <c r="I1212" t="str">
        <f>VLOOKUP(H1212,Product_Dim!A:C,2,TRUE)</f>
        <v>Women's Summer Dress</v>
      </c>
      <c r="J1212" t="str">
        <f>VLOOKUP(H1212,Product_Dim!A:C,3,TRUE)</f>
        <v>Clothing</v>
      </c>
      <c r="K1212" t="str">
        <f>VLOOKUP(H1212,Product_Dim!A:D,4,TRUE)</f>
        <v>Tops</v>
      </c>
      <c r="L1212" t="s">
        <v>1760</v>
      </c>
      <c r="M1212" t="str">
        <f>VLOOKUP(L1212,Store_Dim!A:E,2,TRUE)</f>
        <v>Mann-Austin</v>
      </c>
      <c r="N1212" t="str">
        <f>VLOOKUP(L1212,Store_Dim!A:E,3,TRUE)</f>
        <v>East</v>
      </c>
      <c r="O1212" t="str">
        <f>VLOOKUP(L1212,Store_Dim!A:E,4,TRUE)</f>
        <v>Vasquezborough</v>
      </c>
      <c r="P1212" t="str">
        <f>VLOOKUP(L1212,Store_Dim!A:E,5,TRUE)</f>
        <v>Online</v>
      </c>
      <c r="Q1212" t="s">
        <v>1807</v>
      </c>
      <c r="R1212">
        <v>4</v>
      </c>
      <c r="S1212" s="7">
        <v>0.12</v>
      </c>
      <c r="T1212" s="11">
        <f t="shared" si="18"/>
        <v>271.04000000000002</v>
      </c>
      <c r="U1212" s="11">
        <v>954.06080000000009</v>
      </c>
    </row>
    <row r="1213" spans="1:21" x14ac:dyDescent="0.25">
      <c r="A1213" t="s">
        <v>3015</v>
      </c>
      <c r="B1213" s="9">
        <v>45558</v>
      </c>
      <c r="C1213">
        <v>9</v>
      </c>
      <c r="D1213">
        <v>2024</v>
      </c>
      <c r="E1213" t="s">
        <v>68</v>
      </c>
      <c r="F1213" t="str">
        <f>VLOOKUP(E1213,Customer_Dim!A:F,4,TRUE)</f>
        <v>Female</v>
      </c>
      <c r="G1213">
        <f>VLOOKUP(E1213,Customer_Dim!A:F,3,TRUE)</f>
        <v>49</v>
      </c>
      <c r="H1213" t="s">
        <v>1596</v>
      </c>
      <c r="I1213" t="str">
        <f>VLOOKUP(H1213,Product_Dim!A:C,2,TRUE)</f>
        <v>Bedroom Table Lamp</v>
      </c>
      <c r="J1213" t="str">
        <f>VLOOKUP(H1213,Product_Dim!A:C,3,TRUE)</f>
        <v>Home</v>
      </c>
      <c r="K1213" t="str">
        <f>VLOOKUP(H1213,Product_Dim!A:D,4,TRUE)</f>
        <v>Lighting</v>
      </c>
      <c r="L1213" t="s">
        <v>1754</v>
      </c>
      <c r="M1213" t="str">
        <f>VLOOKUP(L1213,Store_Dim!A:E,2,TRUE)</f>
        <v>Mann-Austin</v>
      </c>
      <c r="N1213" t="str">
        <f>VLOOKUP(L1213,Store_Dim!A:E,3,TRUE)</f>
        <v>East</v>
      </c>
      <c r="O1213" t="str">
        <f>VLOOKUP(L1213,Store_Dim!A:E,4,TRUE)</f>
        <v>Vasquezborough</v>
      </c>
      <c r="P1213" t="str">
        <f>VLOOKUP(L1213,Store_Dim!A:E,5,TRUE)</f>
        <v>Online</v>
      </c>
      <c r="Q1213" t="s">
        <v>1804</v>
      </c>
      <c r="R1213">
        <v>4</v>
      </c>
      <c r="S1213" s="7">
        <v>8.9999999999999858E-2</v>
      </c>
      <c r="T1213" s="11">
        <f t="shared" si="18"/>
        <v>328.27</v>
      </c>
      <c r="U1213" s="11">
        <v>1194.9028000000001</v>
      </c>
    </row>
    <row r="1214" spans="1:21" x14ac:dyDescent="0.25">
      <c r="A1214" t="s">
        <v>3016</v>
      </c>
      <c r="B1214" s="9">
        <v>45472</v>
      </c>
      <c r="C1214">
        <v>6</v>
      </c>
      <c r="D1214">
        <v>2024</v>
      </c>
      <c r="E1214" t="s">
        <v>1498</v>
      </c>
      <c r="F1214" t="str">
        <f>VLOOKUP(E1214,Customer_Dim!A:F,4,TRUE)</f>
        <v>Male</v>
      </c>
      <c r="G1214">
        <f>VLOOKUP(E1214,Customer_Dim!A:F,3,TRUE)</f>
        <v>21</v>
      </c>
      <c r="H1214" t="s">
        <v>1560</v>
      </c>
      <c r="I1214" t="str">
        <f>VLOOKUP(H1214,Product_Dim!A:C,2,TRUE)</f>
        <v>Soccer Training Cone Set</v>
      </c>
      <c r="J1214" t="str">
        <f>VLOOKUP(H1214,Product_Dim!A:C,3,TRUE)</f>
        <v>Sports</v>
      </c>
      <c r="K1214" t="str">
        <f>VLOOKUP(H1214,Product_Dim!A:D,4,TRUE)</f>
        <v>Accessories</v>
      </c>
      <c r="L1214" t="s">
        <v>1777</v>
      </c>
      <c r="M1214" t="str">
        <f>VLOOKUP(L1214,Store_Dim!A:E,2,TRUE)</f>
        <v>Mcdonald Inc</v>
      </c>
      <c r="N1214" t="str">
        <f>VLOOKUP(L1214,Store_Dim!A:E,3,TRUE)</f>
        <v>South</v>
      </c>
      <c r="O1214" t="str">
        <f>VLOOKUP(L1214,Store_Dim!A:E,4,TRUE)</f>
        <v>Christopherland</v>
      </c>
      <c r="P1214" t="str">
        <f>VLOOKUP(L1214,Store_Dim!A:E,5,TRUE)</f>
        <v>Outlet</v>
      </c>
      <c r="Q1214" t="s">
        <v>1804</v>
      </c>
      <c r="R1214">
        <v>4</v>
      </c>
      <c r="S1214" s="7">
        <v>8.9999999999999969E-2</v>
      </c>
      <c r="T1214" s="11">
        <f t="shared" si="18"/>
        <v>884.70999999999992</v>
      </c>
      <c r="U1214" s="11">
        <v>3220.3444</v>
      </c>
    </row>
    <row r="1215" spans="1:21" hidden="1" x14ac:dyDescent="0.25">
      <c r="A1215" t="s">
        <v>3017</v>
      </c>
      <c r="B1215" s="9">
        <v>45809</v>
      </c>
      <c r="C1215">
        <v>6</v>
      </c>
      <c r="D1215">
        <v>2025</v>
      </c>
      <c r="E1215" t="s">
        <v>788</v>
      </c>
      <c r="F1215" t="str">
        <f>VLOOKUP(E1215,Customer_Dim!A:F,4,TRUE)</f>
        <v>Female</v>
      </c>
      <c r="G1215">
        <f>VLOOKUP(E1215,Customer_Dim!A:F,3,TRUE)</f>
        <v>41</v>
      </c>
      <c r="H1215" t="s">
        <v>1670</v>
      </c>
      <c r="I1215" t="str">
        <f>VLOOKUP(H1215,Product_Dim!A:C,2,TRUE)</f>
        <v>Professional Jump Rope</v>
      </c>
      <c r="J1215" t="str">
        <f>VLOOKUP(H1215,Product_Dim!A:C,3,TRUE)</f>
        <v>Sports</v>
      </c>
      <c r="K1215" t="str">
        <f>VLOOKUP(H1215,Product_Dim!A:D,4,TRUE)</f>
        <v>Fitness</v>
      </c>
      <c r="L1215" t="s">
        <v>1747</v>
      </c>
      <c r="M1215" t="str">
        <f>VLOOKUP(L1215,Store_Dim!A:E,2,TRUE)</f>
        <v>Mann-Austin</v>
      </c>
      <c r="N1215" t="str">
        <f>VLOOKUP(L1215,Store_Dim!A:E,3,TRUE)</f>
        <v>East</v>
      </c>
      <c r="O1215" t="str">
        <f>VLOOKUP(L1215,Store_Dim!A:E,4,TRUE)</f>
        <v>Vasquezborough</v>
      </c>
      <c r="P1215" t="str">
        <f>VLOOKUP(L1215,Store_Dim!A:E,5,TRUE)</f>
        <v>Online</v>
      </c>
      <c r="Q1215" t="s">
        <v>1802</v>
      </c>
      <c r="R1215">
        <v>1</v>
      </c>
      <c r="S1215" s="7">
        <v>1.0000000000000009E-2</v>
      </c>
      <c r="T1215" s="11">
        <f t="shared" si="18"/>
        <v>41.39</v>
      </c>
      <c r="U1215" s="11">
        <v>40.976100000000002</v>
      </c>
    </row>
    <row r="1216" spans="1:21" hidden="1" x14ac:dyDescent="0.25">
      <c r="A1216" t="s">
        <v>3018</v>
      </c>
      <c r="B1216" s="9">
        <v>45783</v>
      </c>
      <c r="C1216">
        <v>5</v>
      </c>
      <c r="D1216">
        <v>2025</v>
      </c>
      <c r="E1216" t="s">
        <v>542</v>
      </c>
      <c r="F1216" t="str">
        <f>VLOOKUP(E1216,Customer_Dim!A:F,4,TRUE)</f>
        <v>Female</v>
      </c>
      <c r="G1216">
        <f>VLOOKUP(E1216,Customer_Dim!A:F,3,TRUE)</f>
        <v>47</v>
      </c>
      <c r="H1216" t="s">
        <v>1640</v>
      </c>
      <c r="I1216" t="str">
        <f>VLOOKUP(H1216,Product_Dim!A:C,2,TRUE)</f>
        <v>Foam Roller</v>
      </c>
      <c r="J1216" t="str">
        <f>VLOOKUP(H1216,Product_Dim!A:C,3,TRUE)</f>
        <v>Sports</v>
      </c>
      <c r="K1216" t="str">
        <f>VLOOKUP(H1216,Product_Dim!A:D,4,TRUE)</f>
        <v>Fitness</v>
      </c>
      <c r="L1216" t="s">
        <v>1764</v>
      </c>
      <c r="M1216" t="str">
        <f>VLOOKUP(L1216,Store_Dim!A:E,2,TRUE)</f>
        <v>Mann-Austin</v>
      </c>
      <c r="N1216" t="str">
        <f>VLOOKUP(L1216,Store_Dim!A:E,3,TRUE)</f>
        <v>East</v>
      </c>
      <c r="O1216" t="str">
        <f>VLOOKUP(L1216,Store_Dim!A:E,4,TRUE)</f>
        <v>Vasquezborough</v>
      </c>
      <c r="P1216" t="str">
        <f>VLOOKUP(L1216,Store_Dim!A:E,5,TRUE)</f>
        <v>Online</v>
      </c>
      <c r="Q1216" t="s">
        <v>1802</v>
      </c>
      <c r="R1216">
        <v>4</v>
      </c>
      <c r="S1216" s="7">
        <v>0.26</v>
      </c>
      <c r="T1216" s="11">
        <f t="shared" si="18"/>
        <v>64.06</v>
      </c>
      <c r="U1216" s="11">
        <v>189.61760000000001</v>
      </c>
    </row>
    <row r="1217" spans="1:21" hidden="1" x14ac:dyDescent="0.25">
      <c r="A1217" t="s">
        <v>3019</v>
      </c>
      <c r="B1217" s="9">
        <v>45849</v>
      </c>
      <c r="C1217">
        <v>7</v>
      </c>
      <c r="D1217">
        <v>2025</v>
      </c>
      <c r="E1217" t="s">
        <v>1072</v>
      </c>
      <c r="F1217" t="str">
        <f>VLOOKUP(E1217,Customer_Dim!A:F,4,TRUE)</f>
        <v>Female</v>
      </c>
      <c r="G1217">
        <f>VLOOKUP(E1217,Customer_Dim!A:F,3,TRUE)</f>
        <v>58</v>
      </c>
      <c r="H1217" t="s">
        <v>1618</v>
      </c>
      <c r="I1217" t="str">
        <f>VLOOKUP(H1217,Product_Dim!A:C,2,TRUE)</f>
        <v>Men's Winter Jacket</v>
      </c>
      <c r="J1217" t="str">
        <f>VLOOKUP(H1217,Product_Dim!A:C,3,TRUE)</f>
        <v>Clothing</v>
      </c>
      <c r="K1217" t="str">
        <f>VLOOKUP(H1217,Product_Dim!A:D,4,TRUE)</f>
        <v>Outerwear</v>
      </c>
      <c r="L1217" t="s">
        <v>1764</v>
      </c>
      <c r="M1217" t="str">
        <f>VLOOKUP(L1217,Store_Dim!A:E,2,TRUE)</f>
        <v>Mann-Austin</v>
      </c>
      <c r="N1217" t="str">
        <f>VLOOKUP(L1217,Store_Dim!A:E,3,TRUE)</f>
        <v>East</v>
      </c>
      <c r="O1217" t="str">
        <f>VLOOKUP(L1217,Store_Dim!A:E,4,TRUE)</f>
        <v>Vasquezborough</v>
      </c>
      <c r="P1217" t="str">
        <f>VLOOKUP(L1217,Store_Dim!A:E,5,TRUE)</f>
        <v>Online</v>
      </c>
      <c r="Q1217" t="s">
        <v>1802</v>
      </c>
      <c r="R1217">
        <v>2</v>
      </c>
      <c r="S1217" s="7">
        <v>0.12999999999999989</v>
      </c>
      <c r="T1217" s="11">
        <f t="shared" si="18"/>
        <v>152.25</v>
      </c>
      <c r="U1217" s="11">
        <v>264.91500000000002</v>
      </c>
    </row>
    <row r="1218" spans="1:21" hidden="1" x14ac:dyDescent="0.25">
      <c r="A1218" t="s">
        <v>3020</v>
      </c>
      <c r="B1218" s="9">
        <v>45281</v>
      </c>
      <c r="C1218">
        <v>12</v>
      </c>
      <c r="D1218">
        <v>2023</v>
      </c>
      <c r="E1218" t="s">
        <v>348</v>
      </c>
      <c r="F1218" t="str">
        <f>VLOOKUP(E1218,Customer_Dim!A:F,4,TRUE)</f>
        <v>Female</v>
      </c>
      <c r="G1218">
        <f>VLOOKUP(E1218,Customer_Dim!A:F,3,TRUE)</f>
        <v>53</v>
      </c>
      <c r="H1218" t="s">
        <v>1552</v>
      </c>
      <c r="I1218" t="str">
        <f>VLOOKUP(H1218,Product_Dim!A:C,2,TRUE)</f>
        <v>Men's Graphic T-Shirt</v>
      </c>
      <c r="J1218" t="str">
        <f>VLOOKUP(H1218,Product_Dim!A:C,3,TRUE)</f>
        <v>Clothing</v>
      </c>
      <c r="K1218" t="str">
        <f>VLOOKUP(H1218,Product_Dim!A:D,4,TRUE)</f>
        <v>Tops</v>
      </c>
      <c r="L1218" t="s">
        <v>1791</v>
      </c>
      <c r="M1218" t="str">
        <f>VLOOKUP(L1218,Store_Dim!A:E,2,TRUE)</f>
        <v>Mann-Austin</v>
      </c>
      <c r="N1218" t="str">
        <f>VLOOKUP(L1218,Store_Dim!A:E,3,TRUE)</f>
        <v>East</v>
      </c>
      <c r="O1218" t="str">
        <f>VLOOKUP(L1218,Store_Dim!A:E,4,TRUE)</f>
        <v>Vasquezborough</v>
      </c>
      <c r="P1218" t="str">
        <f>VLOOKUP(L1218,Store_Dim!A:E,5,TRUE)</f>
        <v>Online</v>
      </c>
      <c r="Q1218" t="s">
        <v>1802</v>
      </c>
      <c r="R1218">
        <v>2</v>
      </c>
      <c r="S1218" s="7">
        <v>0.22999999999999998</v>
      </c>
      <c r="T1218" s="11">
        <f t="shared" ref="T1218:T1281" si="19" xml:space="preserve"> U1218/ (R1218 * (1 - S1218))</f>
        <v>889.04</v>
      </c>
      <c r="U1218" s="11">
        <v>1369.1215999999999</v>
      </c>
    </row>
    <row r="1219" spans="1:21" x14ac:dyDescent="0.25">
      <c r="A1219" t="s">
        <v>3021</v>
      </c>
      <c r="B1219" s="9">
        <v>45322</v>
      </c>
      <c r="C1219">
        <v>1</v>
      </c>
      <c r="D1219">
        <v>2024</v>
      </c>
      <c r="E1219" t="s">
        <v>530</v>
      </c>
      <c r="F1219" t="str">
        <f>VLOOKUP(E1219,Customer_Dim!A:F,4,TRUE)</f>
        <v>Female</v>
      </c>
      <c r="G1219">
        <f>VLOOKUP(E1219,Customer_Dim!A:F,3,TRUE)</f>
        <v>18</v>
      </c>
      <c r="H1219" t="s">
        <v>1600</v>
      </c>
      <c r="I1219" t="str">
        <f>VLOOKUP(H1219,Product_Dim!A:C,2,TRUE)</f>
        <v>Men's Casual Sneakers</v>
      </c>
      <c r="J1219" t="str">
        <f>VLOOKUP(H1219,Product_Dim!A:C,3,TRUE)</f>
        <v>Clothing</v>
      </c>
      <c r="K1219" t="str">
        <f>VLOOKUP(H1219,Product_Dim!A:D,4,TRUE)</f>
        <v>Footwear</v>
      </c>
      <c r="L1219" t="s">
        <v>1767</v>
      </c>
      <c r="M1219" t="str">
        <f>VLOOKUP(L1219,Store_Dim!A:E,2,TRUE)</f>
        <v>Martinez, Adkins and Johnson</v>
      </c>
      <c r="N1219" t="str">
        <f>VLOOKUP(L1219,Store_Dim!A:E,3,TRUE)</f>
        <v>North</v>
      </c>
      <c r="O1219" t="str">
        <f>VLOOKUP(L1219,Store_Dim!A:E,4,TRUE)</f>
        <v>Danielmouth</v>
      </c>
      <c r="P1219" t="str">
        <f>VLOOKUP(L1219,Store_Dim!A:E,5,TRUE)</f>
        <v>Flagship</v>
      </c>
      <c r="Q1219" t="s">
        <v>1804</v>
      </c>
      <c r="R1219">
        <v>3</v>
      </c>
      <c r="S1219" s="7">
        <v>0.24</v>
      </c>
      <c r="T1219" s="11">
        <f t="shared" si="19"/>
        <v>145.25</v>
      </c>
      <c r="U1219" s="11">
        <v>331.17</v>
      </c>
    </row>
    <row r="1220" spans="1:21" x14ac:dyDescent="0.25">
      <c r="A1220" t="s">
        <v>3022</v>
      </c>
      <c r="B1220" s="9">
        <v>45560</v>
      </c>
      <c r="C1220">
        <v>9</v>
      </c>
      <c r="D1220">
        <v>2024</v>
      </c>
      <c r="E1220" t="s">
        <v>205</v>
      </c>
      <c r="F1220" t="str">
        <f>VLOOKUP(E1220,Customer_Dim!A:F,4,TRUE)</f>
        <v>Female</v>
      </c>
      <c r="G1220">
        <f>VLOOKUP(E1220,Customer_Dim!A:F,3,TRUE)</f>
        <v>49</v>
      </c>
      <c r="H1220" t="s">
        <v>1702</v>
      </c>
      <c r="I1220" t="str">
        <f>VLOOKUP(H1220,Product_Dim!A:C,2,TRUE)</f>
        <v>Sports Wrist Sweatbands</v>
      </c>
      <c r="J1220" t="str">
        <f>VLOOKUP(H1220,Product_Dim!A:C,3,TRUE)</f>
        <v>Sports</v>
      </c>
      <c r="K1220" t="str">
        <f>VLOOKUP(H1220,Product_Dim!A:D,4,TRUE)</f>
        <v>Accessories</v>
      </c>
      <c r="L1220" t="s">
        <v>1739</v>
      </c>
      <c r="M1220" t="str">
        <f>VLOOKUP(L1220,Store_Dim!A:E,2,TRUE)</f>
        <v>Mann-Austin</v>
      </c>
      <c r="N1220" t="str">
        <f>VLOOKUP(L1220,Store_Dim!A:E,3,TRUE)</f>
        <v>East</v>
      </c>
      <c r="O1220" t="str">
        <f>VLOOKUP(L1220,Store_Dim!A:E,4,TRUE)</f>
        <v>Vasquezborough</v>
      </c>
      <c r="P1220" t="str">
        <f>VLOOKUP(L1220,Store_Dim!A:E,5,TRUE)</f>
        <v>Online</v>
      </c>
      <c r="Q1220" t="s">
        <v>1807</v>
      </c>
      <c r="R1220">
        <v>2</v>
      </c>
      <c r="S1220" s="7">
        <v>0.29000000000000004</v>
      </c>
      <c r="T1220" s="11">
        <f t="shared" si="19"/>
        <v>898.45</v>
      </c>
      <c r="U1220" s="11">
        <v>1275.799</v>
      </c>
    </row>
    <row r="1221" spans="1:21" hidden="1" x14ac:dyDescent="0.25">
      <c r="A1221" t="s">
        <v>3023</v>
      </c>
      <c r="B1221" s="9">
        <v>45905</v>
      </c>
      <c r="C1221">
        <v>9</v>
      </c>
      <c r="D1221">
        <v>2025</v>
      </c>
      <c r="E1221" t="s">
        <v>121</v>
      </c>
      <c r="F1221" t="str">
        <f>VLOOKUP(E1221,Customer_Dim!A:F,4,TRUE)</f>
        <v>Female</v>
      </c>
      <c r="G1221">
        <f>VLOOKUP(E1221,Customer_Dim!A:F,3,TRUE)</f>
        <v>64</v>
      </c>
      <c r="H1221" t="s">
        <v>1596</v>
      </c>
      <c r="I1221" t="str">
        <f>VLOOKUP(H1221,Product_Dim!A:C,2,TRUE)</f>
        <v>Bedroom Table Lamp</v>
      </c>
      <c r="J1221" t="str">
        <f>VLOOKUP(H1221,Product_Dim!A:C,3,TRUE)</f>
        <v>Home</v>
      </c>
      <c r="K1221" t="str">
        <f>VLOOKUP(H1221,Product_Dim!A:D,4,TRUE)</f>
        <v>Lighting</v>
      </c>
      <c r="L1221" t="s">
        <v>1779</v>
      </c>
      <c r="M1221" t="str">
        <f>VLOOKUP(L1221,Store_Dim!A:E,2,TRUE)</f>
        <v>Shelton PLC</v>
      </c>
      <c r="N1221" t="str">
        <f>VLOOKUP(L1221,Store_Dim!A:E,3,TRUE)</f>
        <v>North</v>
      </c>
      <c r="O1221" t="str">
        <f>VLOOKUP(L1221,Store_Dim!A:E,4,TRUE)</f>
        <v>East Jenniferstad</v>
      </c>
      <c r="P1221" t="str">
        <f>VLOOKUP(L1221,Store_Dim!A:E,5,TRUE)</f>
        <v>Flagship</v>
      </c>
      <c r="Q1221" t="s">
        <v>1802</v>
      </c>
      <c r="R1221">
        <v>4</v>
      </c>
      <c r="S1221" s="7">
        <v>0.25</v>
      </c>
      <c r="T1221" s="11">
        <f t="shared" si="19"/>
        <v>642.05000000000007</v>
      </c>
      <c r="U1221" s="11">
        <v>1926.15</v>
      </c>
    </row>
    <row r="1222" spans="1:21" x14ac:dyDescent="0.25">
      <c r="A1222" t="s">
        <v>3024</v>
      </c>
      <c r="B1222" s="9">
        <v>45531</v>
      </c>
      <c r="C1222">
        <v>8</v>
      </c>
      <c r="D1222">
        <v>2024</v>
      </c>
      <c r="E1222" t="s">
        <v>974</v>
      </c>
      <c r="F1222" t="str">
        <f>VLOOKUP(E1222,Customer_Dim!A:F,4,TRUE)</f>
        <v>Male</v>
      </c>
      <c r="G1222">
        <f>VLOOKUP(E1222,Customer_Dim!A:F,3,TRUE)</f>
        <v>62</v>
      </c>
      <c r="H1222" t="s">
        <v>1694</v>
      </c>
      <c r="I1222" t="str">
        <f>VLOOKUP(H1222,Product_Dim!A:C,2,TRUE)</f>
        <v>Wooden Bookshelf</v>
      </c>
      <c r="J1222" t="str">
        <f>VLOOKUP(H1222,Product_Dim!A:C,3,TRUE)</f>
        <v>Home</v>
      </c>
      <c r="K1222" t="str">
        <f>VLOOKUP(H1222,Product_Dim!A:D,4,TRUE)</f>
        <v>Furniture</v>
      </c>
      <c r="L1222" t="s">
        <v>1757</v>
      </c>
      <c r="M1222" t="str">
        <f>VLOOKUP(L1222,Store_Dim!A:E,2,TRUE)</f>
        <v>Mann-Austin</v>
      </c>
      <c r="N1222" t="str">
        <f>VLOOKUP(L1222,Store_Dim!A:E,3,TRUE)</f>
        <v>East</v>
      </c>
      <c r="O1222" t="str">
        <f>VLOOKUP(L1222,Store_Dim!A:E,4,TRUE)</f>
        <v>Vasquezborough</v>
      </c>
      <c r="P1222" t="str">
        <f>VLOOKUP(L1222,Store_Dim!A:E,5,TRUE)</f>
        <v>Online</v>
      </c>
      <c r="Q1222" t="s">
        <v>1802</v>
      </c>
      <c r="R1222">
        <v>4</v>
      </c>
      <c r="S1222" s="7">
        <v>0.24</v>
      </c>
      <c r="T1222" s="11">
        <f t="shared" si="19"/>
        <v>450.83000000000004</v>
      </c>
      <c r="U1222" s="11">
        <v>1370.5232000000001</v>
      </c>
    </row>
    <row r="1223" spans="1:21" hidden="1" x14ac:dyDescent="0.25">
      <c r="A1223" t="s">
        <v>3025</v>
      </c>
      <c r="B1223" s="9">
        <v>45216</v>
      </c>
      <c r="C1223">
        <v>10</v>
      </c>
      <c r="D1223">
        <v>2023</v>
      </c>
      <c r="E1223" t="s">
        <v>49</v>
      </c>
      <c r="F1223" t="str">
        <f>VLOOKUP(E1223,Customer_Dim!A:F,4,TRUE)</f>
        <v>Male</v>
      </c>
      <c r="G1223">
        <f>VLOOKUP(E1223,Customer_Dim!A:F,3,TRUE)</f>
        <v>53</v>
      </c>
      <c r="H1223" t="s">
        <v>1630</v>
      </c>
      <c r="I1223" t="str">
        <f>VLOOKUP(H1223,Product_Dim!A:C,2,TRUE)</f>
        <v>Rugby Ball</v>
      </c>
      <c r="J1223" t="str">
        <f>VLOOKUP(H1223,Product_Dim!A:C,3,TRUE)</f>
        <v>Sports</v>
      </c>
      <c r="K1223" t="str">
        <f>VLOOKUP(H1223,Product_Dim!A:D,4,TRUE)</f>
        <v>Team Sports</v>
      </c>
      <c r="L1223" t="s">
        <v>1791</v>
      </c>
      <c r="M1223" t="str">
        <f>VLOOKUP(L1223,Store_Dim!A:E,2,TRUE)</f>
        <v>Mann-Austin</v>
      </c>
      <c r="N1223" t="str">
        <f>VLOOKUP(L1223,Store_Dim!A:E,3,TRUE)</f>
        <v>East</v>
      </c>
      <c r="O1223" t="str">
        <f>VLOOKUP(L1223,Store_Dim!A:E,4,TRUE)</f>
        <v>Vasquezborough</v>
      </c>
      <c r="P1223" t="str">
        <f>VLOOKUP(L1223,Store_Dim!A:E,5,TRUE)</f>
        <v>Online</v>
      </c>
      <c r="Q1223" t="s">
        <v>1807</v>
      </c>
      <c r="R1223">
        <v>2</v>
      </c>
      <c r="S1223" s="7">
        <v>0.22999999999999998</v>
      </c>
      <c r="T1223" s="11">
        <f t="shared" si="19"/>
        <v>441.03</v>
      </c>
      <c r="U1223" s="11">
        <v>679.18619999999999</v>
      </c>
    </row>
    <row r="1224" spans="1:21" x14ac:dyDescent="0.25">
      <c r="A1224" t="s">
        <v>3026</v>
      </c>
      <c r="B1224" s="9">
        <v>45384</v>
      </c>
      <c r="C1224">
        <v>4</v>
      </c>
      <c r="D1224">
        <v>2024</v>
      </c>
      <c r="E1224" t="s">
        <v>292</v>
      </c>
      <c r="F1224" t="str">
        <f>VLOOKUP(E1224,Customer_Dim!A:F,4,TRUE)</f>
        <v>Male</v>
      </c>
      <c r="G1224">
        <f>VLOOKUP(E1224,Customer_Dim!A:F,3,TRUE)</f>
        <v>53</v>
      </c>
      <c r="H1224" t="s">
        <v>1576</v>
      </c>
      <c r="I1224" t="str">
        <f>VLOOKUP(H1224,Product_Dim!A:C,2,TRUE)</f>
        <v>Women's Scarf Set</v>
      </c>
      <c r="J1224" t="str">
        <f>VLOOKUP(H1224,Product_Dim!A:C,3,TRUE)</f>
        <v>Clothing</v>
      </c>
      <c r="K1224" t="str">
        <f>VLOOKUP(H1224,Product_Dim!A:D,4,TRUE)</f>
        <v>Accessories</v>
      </c>
      <c r="L1224" t="s">
        <v>1739</v>
      </c>
      <c r="M1224" t="str">
        <f>VLOOKUP(L1224,Store_Dim!A:E,2,TRUE)</f>
        <v>Mann-Austin</v>
      </c>
      <c r="N1224" t="str">
        <f>VLOOKUP(L1224,Store_Dim!A:E,3,TRUE)</f>
        <v>East</v>
      </c>
      <c r="O1224" t="str">
        <f>VLOOKUP(L1224,Store_Dim!A:E,4,TRUE)</f>
        <v>Vasquezborough</v>
      </c>
      <c r="P1224" t="str">
        <f>VLOOKUP(L1224,Store_Dim!A:E,5,TRUE)</f>
        <v>Online</v>
      </c>
      <c r="Q1224" t="s">
        <v>1804</v>
      </c>
      <c r="R1224">
        <v>3</v>
      </c>
      <c r="S1224" s="7">
        <v>6.999999999999984E-2</v>
      </c>
      <c r="T1224" s="11">
        <f t="shared" si="19"/>
        <v>377.68999999999988</v>
      </c>
      <c r="U1224" s="11">
        <v>1053.7550999999999</v>
      </c>
    </row>
    <row r="1225" spans="1:21" x14ac:dyDescent="0.25">
      <c r="A1225" t="s">
        <v>3027</v>
      </c>
      <c r="B1225" s="9">
        <v>45416</v>
      </c>
      <c r="C1225">
        <v>5</v>
      </c>
      <c r="D1225">
        <v>2024</v>
      </c>
      <c r="E1225" t="s">
        <v>527</v>
      </c>
      <c r="F1225" t="str">
        <f>VLOOKUP(E1225,Customer_Dim!A:F,4,TRUE)</f>
        <v>Female</v>
      </c>
      <c r="G1225">
        <f>VLOOKUP(E1225,Customer_Dim!A:F,3,TRUE)</f>
        <v>41</v>
      </c>
      <c r="H1225" t="s">
        <v>1546</v>
      </c>
      <c r="I1225" t="str">
        <f>VLOOKUP(H1225,Product_Dim!A:C,2,TRUE)</f>
        <v>Men's Graphic T-Shirt</v>
      </c>
      <c r="J1225" t="str">
        <f>VLOOKUP(H1225,Product_Dim!A:C,3,TRUE)</f>
        <v>Clothing</v>
      </c>
      <c r="K1225" t="str">
        <f>VLOOKUP(H1225,Product_Dim!A:D,4,TRUE)</f>
        <v>Tops</v>
      </c>
      <c r="L1225" t="s">
        <v>1757</v>
      </c>
      <c r="M1225" t="str">
        <f>VLOOKUP(L1225,Store_Dim!A:E,2,TRUE)</f>
        <v>Mann-Austin</v>
      </c>
      <c r="N1225" t="str">
        <f>VLOOKUP(L1225,Store_Dim!A:E,3,TRUE)</f>
        <v>East</v>
      </c>
      <c r="O1225" t="str">
        <f>VLOOKUP(L1225,Store_Dim!A:E,4,TRUE)</f>
        <v>Vasquezborough</v>
      </c>
      <c r="P1225" t="str">
        <f>VLOOKUP(L1225,Store_Dim!A:E,5,TRUE)</f>
        <v>Online</v>
      </c>
      <c r="Q1225" t="s">
        <v>1802</v>
      </c>
      <c r="R1225">
        <v>1</v>
      </c>
      <c r="S1225" s="7">
        <v>0.27</v>
      </c>
      <c r="T1225" s="11">
        <f t="shared" si="19"/>
        <v>457.33000000000004</v>
      </c>
      <c r="U1225" s="11">
        <v>333.85090000000002</v>
      </c>
    </row>
    <row r="1226" spans="1:21" hidden="1" x14ac:dyDescent="0.25">
      <c r="A1226" t="s">
        <v>3028</v>
      </c>
      <c r="B1226" s="9">
        <v>45880</v>
      </c>
      <c r="C1226">
        <v>8</v>
      </c>
      <c r="D1226">
        <v>2025</v>
      </c>
      <c r="E1226" t="s">
        <v>773</v>
      </c>
      <c r="F1226" t="str">
        <f>VLOOKUP(E1226,Customer_Dim!A:F,4,TRUE)</f>
        <v>Male</v>
      </c>
      <c r="G1226">
        <f>VLOOKUP(E1226,Customer_Dim!A:F,3,TRUE)</f>
        <v>19</v>
      </c>
      <c r="H1226" t="s">
        <v>1678</v>
      </c>
      <c r="I1226" t="str">
        <f>VLOOKUP(H1226,Product_Dim!A:C,2,TRUE)</f>
        <v>Wireless Mouse</v>
      </c>
      <c r="J1226" t="str">
        <f>VLOOKUP(H1226,Product_Dim!A:C,3,TRUE)</f>
        <v>Electronics</v>
      </c>
      <c r="K1226" t="str">
        <f>VLOOKUP(H1226,Product_Dim!A:D,4,TRUE)</f>
        <v>Computer</v>
      </c>
      <c r="L1226" t="s">
        <v>1754</v>
      </c>
      <c r="M1226" t="str">
        <f>VLOOKUP(L1226,Store_Dim!A:E,2,TRUE)</f>
        <v>Mann-Austin</v>
      </c>
      <c r="N1226" t="str">
        <f>VLOOKUP(L1226,Store_Dim!A:E,3,TRUE)</f>
        <v>East</v>
      </c>
      <c r="O1226" t="str">
        <f>VLOOKUP(L1226,Store_Dim!A:E,4,TRUE)</f>
        <v>Vasquezborough</v>
      </c>
      <c r="P1226" t="str">
        <f>VLOOKUP(L1226,Store_Dim!A:E,5,TRUE)</f>
        <v>Online</v>
      </c>
      <c r="Q1226" t="s">
        <v>1802</v>
      </c>
      <c r="R1226">
        <v>4</v>
      </c>
      <c r="S1226" s="7">
        <v>6.0000000000000053E-2</v>
      </c>
      <c r="T1226" s="11">
        <f t="shared" si="19"/>
        <v>218.01</v>
      </c>
      <c r="U1226" s="11">
        <v>819.71759999999995</v>
      </c>
    </row>
    <row r="1227" spans="1:21" hidden="1" x14ac:dyDescent="0.25">
      <c r="A1227" t="s">
        <v>3029</v>
      </c>
      <c r="B1227" s="9">
        <v>45933</v>
      </c>
      <c r="C1227">
        <v>10</v>
      </c>
      <c r="D1227">
        <v>2025</v>
      </c>
      <c r="E1227" t="s">
        <v>699</v>
      </c>
      <c r="F1227" t="str">
        <f>VLOOKUP(E1227,Customer_Dim!A:F,4,TRUE)</f>
        <v>Male</v>
      </c>
      <c r="G1227">
        <f>VLOOKUP(E1227,Customer_Dim!A:F,3,TRUE)</f>
        <v>46</v>
      </c>
      <c r="H1227" t="s">
        <v>1710</v>
      </c>
      <c r="I1227" t="str">
        <f>VLOOKUP(H1227,Product_Dim!A:C,2,TRUE)</f>
        <v>Microwave Oven</v>
      </c>
      <c r="J1227" t="str">
        <f>VLOOKUP(H1227,Product_Dim!A:C,3,TRUE)</f>
        <v>Home</v>
      </c>
      <c r="K1227" t="str">
        <f>VLOOKUP(H1227,Product_Dim!A:D,4,TRUE)</f>
        <v>Appliances</v>
      </c>
      <c r="L1227" t="s">
        <v>1788</v>
      </c>
      <c r="M1227" t="str">
        <f>VLOOKUP(L1227,Store_Dim!A:E,2,TRUE)</f>
        <v>Guerrero-Schmitt</v>
      </c>
      <c r="N1227" t="str">
        <f>VLOOKUP(L1227,Store_Dim!A:E,3,TRUE)</f>
        <v>East</v>
      </c>
      <c r="O1227" t="str">
        <f>VLOOKUP(L1227,Store_Dim!A:E,4,TRUE)</f>
        <v>East Stevechester</v>
      </c>
      <c r="P1227" t="str">
        <f>VLOOKUP(L1227,Store_Dim!A:E,5,TRUE)</f>
        <v>Flagship</v>
      </c>
      <c r="Q1227" t="s">
        <v>1802</v>
      </c>
      <c r="R1227">
        <v>2</v>
      </c>
      <c r="S1227" s="7">
        <v>0.13</v>
      </c>
      <c r="T1227" s="11">
        <f t="shared" si="19"/>
        <v>682.69999999999993</v>
      </c>
      <c r="U1227" s="11">
        <v>1187.8979999999999</v>
      </c>
    </row>
    <row r="1228" spans="1:21" x14ac:dyDescent="0.25">
      <c r="A1228" t="s">
        <v>3030</v>
      </c>
      <c r="B1228" s="9">
        <v>45345</v>
      </c>
      <c r="C1228">
        <v>2</v>
      </c>
      <c r="D1228">
        <v>2024</v>
      </c>
      <c r="E1228" t="s">
        <v>1004</v>
      </c>
      <c r="F1228" t="str">
        <f>VLOOKUP(E1228,Customer_Dim!A:F,4,TRUE)</f>
        <v>Female</v>
      </c>
      <c r="G1228">
        <f>VLOOKUP(E1228,Customer_Dim!A:F,3,TRUE)</f>
        <v>64</v>
      </c>
      <c r="H1228" t="s">
        <v>1564</v>
      </c>
      <c r="I1228" t="str">
        <f>VLOOKUP(H1228,Product_Dim!A:C,2,TRUE)</f>
        <v>Knee Support Brace</v>
      </c>
      <c r="J1228" t="str">
        <f>VLOOKUP(H1228,Product_Dim!A:C,3,TRUE)</f>
        <v>Sports</v>
      </c>
      <c r="K1228" t="str">
        <f>VLOOKUP(H1228,Product_Dim!A:D,4,TRUE)</f>
        <v>Equipment</v>
      </c>
      <c r="L1228" t="s">
        <v>1788</v>
      </c>
      <c r="M1228" t="str">
        <f>VLOOKUP(L1228,Store_Dim!A:E,2,TRUE)</f>
        <v>Guerrero-Schmitt</v>
      </c>
      <c r="N1228" t="str">
        <f>VLOOKUP(L1228,Store_Dim!A:E,3,TRUE)</f>
        <v>East</v>
      </c>
      <c r="O1228" t="str">
        <f>VLOOKUP(L1228,Store_Dim!A:E,4,TRUE)</f>
        <v>East Stevechester</v>
      </c>
      <c r="P1228" t="str">
        <f>VLOOKUP(L1228,Store_Dim!A:E,5,TRUE)</f>
        <v>Flagship</v>
      </c>
      <c r="Q1228" t="s">
        <v>1804</v>
      </c>
      <c r="R1228">
        <v>3</v>
      </c>
      <c r="S1228" s="7">
        <v>3.9999999999999925E-2</v>
      </c>
      <c r="T1228" s="11">
        <f t="shared" si="19"/>
        <v>726.9699999999998</v>
      </c>
      <c r="U1228" s="11">
        <v>2093.6735999999996</v>
      </c>
    </row>
    <row r="1229" spans="1:21" hidden="1" x14ac:dyDescent="0.25">
      <c r="A1229" t="s">
        <v>3031</v>
      </c>
      <c r="B1229" s="9">
        <v>45681</v>
      </c>
      <c r="C1229">
        <v>1</v>
      </c>
      <c r="D1229">
        <v>2025</v>
      </c>
      <c r="E1229" t="s">
        <v>1252</v>
      </c>
      <c r="F1229" t="str">
        <f>VLOOKUP(E1229,Customer_Dim!A:F,4,TRUE)</f>
        <v>Male</v>
      </c>
      <c r="G1229">
        <f>VLOOKUP(E1229,Customer_Dim!A:F,3,TRUE)</f>
        <v>36</v>
      </c>
      <c r="H1229" t="s">
        <v>1644</v>
      </c>
      <c r="I1229" t="str">
        <f>VLOOKUP(H1229,Product_Dim!A:C,2,TRUE)</f>
        <v>Men's Hair Styling Gel</v>
      </c>
      <c r="J1229" t="str">
        <f>VLOOKUP(H1229,Product_Dim!A:C,3,TRUE)</f>
        <v>Beauty</v>
      </c>
      <c r="K1229" t="str">
        <f>VLOOKUP(H1229,Product_Dim!A:D,4,TRUE)</f>
        <v>Haircare</v>
      </c>
      <c r="L1229" t="s">
        <v>1764</v>
      </c>
      <c r="M1229" t="str">
        <f>VLOOKUP(L1229,Store_Dim!A:E,2,TRUE)</f>
        <v>Mann-Austin</v>
      </c>
      <c r="N1229" t="str">
        <f>VLOOKUP(L1229,Store_Dim!A:E,3,TRUE)</f>
        <v>East</v>
      </c>
      <c r="O1229" t="str">
        <f>VLOOKUP(L1229,Store_Dim!A:E,4,TRUE)</f>
        <v>Vasquezborough</v>
      </c>
      <c r="P1229" t="str">
        <f>VLOOKUP(L1229,Store_Dim!A:E,5,TRUE)</f>
        <v>Online</v>
      </c>
      <c r="Q1229" t="s">
        <v>1802</v>
      </c>
      <c r="R1229">
        <v>2</v>
      </c>
      <c r="S1229" s="7">
        <v>6.0000000000000053E-2</v>
      </c>
      <c r="T1229" s="11">
        <f t="shared" si="19"/>
        <v>107.97</v>
      </c>
      <c r="U1229" s="11">
        <v>202.9836</v>
      </c>
    </row>
    <row r="1230" spans="1:21" hidden="1" x14ac:dyDescent="0.25">
      <c r="A1230" t="s">
        <v>3032</v>
      </c>
      <c r="B1230" s="9">
        <v>45785</v>
      </c>
      <c r="C1230">
        <v>5</v>
      </c>
      <c r="D1230">
        <v>2025</v>
      </c>
      <c r="E1230" t="s">
        <v>37</v>
      </c>
      <c r="F1230" t="str">
        <f>VLOOKUP(E1230,Customer_Dim!A:F,4,TRUE)</f>
        <v>Female</v>
      </c>
      <c r="G1230">
        <f>VLOOKUP(E1230,Customer_Dim!A:F,3,TRUE)</f>
        <v>29</v>
      </c>
      <c r="H1230" t="s">
        <v>1533</v>
      </c>
      <c r="I1230" t="str">
        <f>VLOOKUP(H1230,Product_Dim!A:C,2,TRUE)</f>
        <v>Men's Roll-On Perfume</v>
      </c>
      <c r="J1230" t="str">
        <f>VLOOKUP(H1230,Product_Dim!A:C,3,TRUE)</f>
        <v>Beauty</v>
      </c>
      <c r="K1230" t="str">
        <f>VLOOKUP(H1230,Product_Dim!A:D,4,TRUE)</f>
        <v>Fragrance</v>
      </c>
      <c r="L1230" t="s">
        <v>1777</v>
      </c>
      <c r="M1230" t="str">
        <f>VLOOKUP(L1230,Store_Dim!A:E,2,TRUE)</f>
        <v>Mcdonald Inc</v>
      </c>
      <c r="N1230" t="str">
        <f>VLOOKUP(L1230,Store_Dim!A:E,3,TRUE)</f>
        <v>South</v>
      </c>
      <c r="O1230" t="str">
        <f>VLOOKUP(L1230,Store_Dim!A:E,4,TRUE)</f>
        <v>Christopherland</v>
      </c>
      <c r="P1230" t="str">
        <f>VLOOKUP(L1230,Store_Dim!A:E,5,TRUE)</f>
        <v>Outlet</v>
      </c>
      <c r="Q1230" t="s">
        <v>1807</v>
      </c>
      <c r="R1230">
        <v>1</v>
      </c>
      <c r="S1230" s="7">
        <v>0.16000000000000014</v>
      </c>
      <c r="T1230" s="11">
        <f t="shared" si="19"/>
        <v>38.880000000000003</v>
      </c>
      <c r="U1230" s="11">
        <v>32.659199999999998</v>
      </c>
    </row>
    <row r="1231" spans="1:21" hidden="1" x14ac:dyDescent="0.25">
      <c r="A1231" t="s">
        <v>3033</v>
      </c>
      <c r="B1231" s="9">
        <v>45823</v>
      </c>
      <c r="C1231">
        <v>6</v>
      </c>
      <c r="D1231">
        <v>2025</v>
      </c>
      <c r="E1231" t="s">
        <v>278</v>
      </c>
      <c r="F1231" t="str">
        <f>VLOOKUP(E1231,Customer_Dim!A:F,4,TRUE)</f>
        <v>Male</v>
      </c>
      <c r="G1231">
        <f>VLOOKUP(E1231,Customer_Dim!A:F,3,TRUE)</f>
        <v>21</v>
      </c>
      <c r="H1231" t="s">
        <v>1558</v>
      </c>
      <c r="I1231" t="str">
        <f>VLOOKUP(H1231,Product_Dim!A:C,2,TRUE)</f>
        <v>Beard Grooming Kit</v>
      </c>
      <c r="J1231" t="str">
        <f>VLOOKUP(H1231,Product_Dim!A:C,3,TRUE)</f>
        <v>Beauty</v>
      </c>
      <c r="K1231" t="str">
        <f>VLOOKUP(H1231,Product_Dim!A:D,4,TRUE)</f>
        <v>Grooming</v>
      </c>
      <c r="L1231" t="s">
        <v>1785</v>
      </c>
      <c r="M1231" t="str">
        <f>VLOOKUP(L1231,Store_Dim!A:E,2,TRUE)</f>
        <v>Holloway Ltd</v>
      </c>
      <c r="N1231" t="str">
        <f>VLOOKUP(L1231,Store_Dim!A:E,3,TRUE)</f>
        <v>North</v>
      </c>
      <c r="O1231" t="str">
        <f>VLOOKUP(L1231,Store_Dim!A:E,4,TRUE)</f>
        <v>Bensonhaven</v>
      </c>
      <c r="P1231" t="str">
        <f>VLOOKUP(L1231,Store_Dim!A:E,5,TRUE)</f>
        <v>Flagship</v>
      </c>
      <c r="Q1231" t="s">
        <v>1807</v>
      </c>
      <c r="R1231">
        <v>3</v>
      </c>
      <c r="S1231" s="7">
        <v>0.29000000000000004</v>
      </c>
      <c r="T1231" s="11">
        <f t="shared" si="19"/>
        <v>484.39000000000004</v>
      </c>
      <c r="U1231" s="11">
        <v>1031.7507000000001</v>
      </c>
    </row>
    <row r="1232" spans="1:21" x14ac:dyDescent="0.25">
      <c r="A1232" t="s">
        <v>3034</v>
      </c>
      <c r="B1232" s="9">
        <v>45572</v>
      </c>
      <c r="C1232">
        <v>10</v>
      </c>
      <c r="D1232">
        <v>2024</v>
      </c>
      <c r="E1232" t="s">
        <v>79</v>
      </c>
      <c r="F1232" t="str">
        <f>VLOOKUP(E1232,Customer_Dim!A:F,4,TRUE)</f>
        <v>Male</v>
      </c>
      <c r="G1232">
        <f>VLOOKUP(E1232,Customer_Dim!A:F,3,TRUE)</f>
        <v>43</v>
      </c>
      <c r="H1232" t="s">
        <v>1686</v>
      </c>
      <c r="I1232" t="str">
        <f>VLOOKUP(H1232,Product_Dim!A:C,2,TRUE)</f>
        <v>Wall-Mounted Spice Rack</v>
      </c>
      <c r="J1232" t="str">
        <f>VLOOKUP(H1232,Product_Dim!A:C,3,TRUE)</f>
        <v>Home</v>
      </c>
      <c r="K1232" t="str">
        <f>VLOOKUP(H1232,Product_Dim!A:D,4,TRUE)</f>
        <v>Kitchen</v>
      </c>
      <c r="L1232" t="s">
        <v>1779</v>
      </c>
      <c r="M1232" t="str">
        <f>VLOOKUP(L1232,Store_Dim!A:E,2,TRUE)</f>
        <v>Shelton PLC</v>
      </c>
      <c r="N1232" t="str">
        <f>VLOOKUP(L1232,Store_Dim!A:E,3,TRUE)</f>
        <v>North</v>
      </c>
      <c r="O1232" t="str">
        <f>VLOOKUP(L1232,Store_Dim!A:E,4,TRUE)</f>
        <v>East Jenniferstad</v>
      </c>
      <c r="P1232" t="str">
        <f>VLOOKUP(L1232,Store_Dim!A:E,5,TRUE)</f>
        <v>Flagship</v>
      </c>
      <c r="Q1232" t="s">
        <v>1807</v>
      </c>
      <c r="R1232">
        <v>2</v>
      </c>
      <c r="S1232" s="7">
        <v>7.999999999999996E-2</v>
      </c>
      <c r="T1232" s="11">
        <f t="shared" si="19"/>
        <v>949.3</v>
      </c>
      <c r="U1232" s="11">
        <v>1746.712</v>
      </c>
    </row>
    <row r="1233" spans="1:21" hidden="1" x14ac:dyDescent="0.25">
      <c r="A1233" t="s">
        <v>3035</v>
      </c>
      <c r="B1233" s="9">
        <v>45259</v>
      </c>
      <c r="C1233">
        <v>11</v>
      </c>
      <c r="D1233">
        <v>2023</v>
      </c>
      <c r="E1233" t="s">
        <v>1324</v>
      </c>
      <c r="F1233" t="str">
        <f>VLOOKUP(E1233,Customer_Dim!A:F,4,TRUE)</f>
        <v>Female</v>
      </c>
      <c r="G1233">
        <f>VLOOKUP(E1233,Customer_Dim!A:F,3,TRUE)</f>
        <v>51</v>
      </c>
      <c r="H1233" t="s">
        <v>1668</v>
      </c>
      <c r="I1233" t="str">
        <f>VLOOKUP(H1233,Product_Dim!A:C,2,TRUE)</f>
        <v>Hair Repair Oil Treatment</v>
      </c>
      <c r="J1233" t="str">
        <f>VLOOKUP(H1233,Product_Dim!A:C,3,TRUE)</f>
        <v>Beauty</v>
      </c>
      <c r="K1233" t="str">
        <f>VLOOKUP(H1233,Product_Dim!A:D,4,TRUE)</f>
        <v>Haircare</v>
      </c>
      <c r="L1233" t="s">
        <v>1754</v>
      </c>
      <c r="M1233" t="str">
        <f>VLOOKUP(L1233,Store_Dim!A:E,2,TRUE)</f>
        <v>Mann-Austin</v>
      </c>
      <c r="N1233" t="str">
        <f>VLOOKUP(L1233,Store_Dim!A:E,3,TRUE)</f>
        <v>East</v>
      </c>
      <c r="O1233" t="str">
        <f>VLOOKUP(L1233,Store_Dim!A:E,4,TRUE)</f>
        <v>Vasquezborough</v>
      </c>
      <c r="P1233" t="str">
        <f>VLOOKUP(L1233,Store_Dim!A:E,5,TRUE)</f>
        <v>Online</v>
      </c>
      <c r="Q1233" t="s">
        <v>1802</v>
      </c>
      <c r="R1233">
        <v>3</v>
      </c>
      <c r="S1233" s="7">
        <v>0.12</v>
      </c>
      <c r="T1233" s="11">
        <f t="shared" si="19"/>
        <v>664.75</v>
      </c>
      <c r="U1233" s="11">
        <v>1754.94</v>
      </c>
    </row>
    <row r="1234" spans="1:21" hidden="1" x14ac:dyDescent="0.25">
      <c r="A1234" t="s">
        <v>3036</v>
      </c>
      <c r="B1234" s="9">
        <v>45740</v>
      </c>
      <c r="C1234">
        <v>3</v>
      </c>
      <c r="D1234">
        <v>2025</v>
      </c>
      <c r="E1234" t="s">
        <v>885</v>
      </c>
      <c r="F1234" t="str">
        <f>VLOOKUP(E1234,Customer_Dim!A:F,4,TRUE)</f>
        <v>Female</v>
      </c>
      <c r="G1234">
        <f>VLOOKUP(E1234,Customer_Dim!A:F,3,TRUE)</f>
        <v>46</v>
      </c>
      <c r="H1234" t="s">
        <v>1666</v>
      </c>
      <c r="I1234" t="str">
        <f>VLOOKUP(H1234,Product_Dim!A:C,2,TRUE)</f>
        <v>Kitchen Storage Rack</v>
      </c>
      <c r="J1234" t="str">
        <f>VLOOKUP(H1234,Product_Dim!A:C,3,TRUE)</f>
        <v>Home</v>
      </c>
      <c r="K1234" t="str">
        <f>VLOOKUP(H1234,Product_Dim!A:D,4,TRUE)</f>
        <v>Storage</v>
      </c>
      <c r="L1234" t="s">
        <v>1785</v>
      </c>
      <c r="M1234" t="str">
        <f>VLOOKUP(L1234,Store_Dim!A:E,2,TRUE)</f>
        <v>Holloway Ltd</v>
      </c>
      <c r="N1234" t="str">
        <f>VLOOKUP(L1234,Store_Dim!A:E,3,TRUE)</f>
        <v>North</v>
      </c>
      <c r="O1234" t="str">
        <f>VLOOKUP(L1234,Store_Dim!A:E,4,TRUE)</f>
        <v>Bensonhaven</v>
      </c>
      <c r="P1234" t="str">
        <f>VLOOKUP(L1234,Store_Dim!A:E,5,TRUE)</f>
        <v>Flagship</v>
      </c>
      <c r="Q1234" t="s">
        <v>1804</v>
      </c>
      <c r="R1234">
        <v>3</v>
      </c>
      <c r="S1234" s="7">
        <v>7.0000000000000062E-2</v>
      </c>
      <c r="T1234" s="11">
        <f t="shared" si="19"/>
        <v>190.04</v>
      </c>
      <c r="U1234" s="11">
        <v>530.21159999999998</v>
      </c>
    </row>
    <row r="1235" spans="1:21" hidden="1" x14ac:dyDescent="0.25">
      <c r="A1235" t="s">
        <v>3037</v>
      </c>
      <c r="B1235" s="9">
        <v>45869</v>
      </c>
      <c r="C1235">
        <v>7</v>
      </c>
      <c r="D1235">
        <v>2025</v>
      </c>
      <c r="E1235" t="s">
        <v>870</v>
      </c>
      <c r="F1235" t="str">
        <f>VLOOKUP(E1235,Customer_Dim!A:F,4,TRUE)</f>
        <v>Female</v>
      </c>
      <c r="G1235">
        <f>VLOOKUP(E1235,Customer_Dim!A:F,3,TRUE)</f>
        <v>22</v>
      </c>
      <c r="H1235" t="s">
        <v>1538</v>
      </c>
      <c r="I1235" t="str">
        <f>VLOOKUP(H1235,Product_Dim!A:C,2,TRUE)</f>
        <v>Men's Sports Shorts</v>
      </c>
      <c r="J1235" t="str">
        <f>VLOOKUP(H1235,Product_Dim!A:C,3,TRUE)</f>
        <v>Clothing</v>
      </c>
      <c r="K1235" t="str">
        <f>VLOOKUP(H1235,Product_Dim!A:D,4,TRUE)</f>
        <v>Bottoms</v>
      </c>
      <c r="L1235" t="s">
        <v>1779</v>
      </c>
      <c r="M1235" t="str">
        <f>VLOOKUP(L1235,Store_Dim!A:E,2,TRUE)</f>
        <v>Shelton PLC</v>
      </c>
      <c r="N1235" t="str">
        <f>VLOOKUP(L1235,Store_Dim!A:E,3,TRUE)</f>
        <v>North</v>
      </c>
      <c r="O1235" t="str">
        <f>VLOOKUP(L1235,Store_Dim!A:E,4,TRUE)</f>
        <v>East Jenniferstad</v>
      </c>
      <c r="P1235" t="str">
        <f>VLOOKUP(L1235,Store_Dim!A:E,5,TRUE)</f>
        <v>Flagship</v>
      </c>
      <c r="Q1235" t="s">
        <v>1807</v>
      </c>
      <c r="R1235">
        <v>3</v>
      </c>
      <c r="S1235" s="7">
        <v>9.9999999999999978E-2</v>
      </c>
      <c r="T1235" s="11">
        <f t="shared" si="19"/>
        <v>754.02</v>
      </c>
      <c r="U1235" s="11">
        <v>2035.854</v>
      </c>
    </row>
    <row r="1236" spans="1:21" x14ac:dyDescent="0.25">
      <c r="A1236" t="s">
        <v>3038</v>
      </c>
      <c r="B1236" s="9">
        <v>45526</v>
      </c>
      <c r="C1236">
        <v>8</v>
      </c>
      <c r="D1236">
        <v>2024</v>
      </c>
      <c r="E1236" t="s">
        <v>1183</v>
      </c>
      <c r="F1236" t="str">
        <f>VLOOKUP(E1236,Customer_Dim!A:F,4,TRUE)</f>
        <v>Female</v>
      </c>
      <c r="G1236">
        <f>VLOOKUP(E1236,Customer_Dim!A:F,3,TRUE)</f>
        <v>52</v>
      </c>
      <c r="H1236" t="s">
        <v>1594</v>
      </c>
      <c r="I1236" t="str">
        <f>VLOOKUP(H1236,Product_Dim!A:C,2,TRUE)</f>
        <v>Gaming Mechanical Keyboard</v>
      </c>
      <c r="J1236" t="str">
        <f>VLOOKUP(H1236,Product_Dim!A:C,3,TRUE)</f>
        <v>Electronics</v>
      </c>
      <c r="K1236" t="str">
        <f>VLOOKUP(H1236,Product_Dim!A:D,4,TRUE)</f>
        <v>Computer</v>
      </c>
      <c r="L1236" t="s">
        <v>1772</v>
      </c>
      <c r="M1236" t="str">
        <f>VLOOKUP(L1236,Store_Dim!A:E,2,TRUE)</f>
        <v>Martinez, Adkins and Johnson</v>
      </c>
      <c r="N1236" t="str">
        <f>VLOOKUP(L1236,Store_Dim!A:E,3,TRUE)</f>
        <v>North</v>
      </c>
      <c r="O1236" t="str">
        <f>VLOOKUP(L1236,Store_Dim!A:E,4,TRUE)</f>
        <v>Danielmouth</v>
      </c>
      <c r="P1236" t="str">
        <f>VLOOKUP(L1236,Store_Dim!A:E,5,TRUE)</f>
        <v>Flagship</v>
      </c>
      <c r="Q1236" t="s">
        <v>1807</v>
      </c>
      <c r="R1236">
        <v>4</v>
      </c>
      <c r="S1236" s="7">
        <v>4.0000000000000036E-2</v>
      </c>
      <c r="T1236" s="11">
        <f t="shared" si="19"/>
        <v>94.13000000000001</v>
      </c>
      <c r="U1236" s="11">
        <v>361.45920000000001</v>
      </c>
    </row>
    <row r="1237" spans="1:21" x14ac:dyDescent="0.25">
      <c r="A1237" t="s">
        <v>3039</v>
      </c>
      <c r="B1237" s="9">
        <v>45489</v>
      </c>
      <c r="C1237">
        <v>7</v>
      </c>
      <c r="D1237">
        <v>2024</v>
      </c>
      <c r="E1237" t="s">
        <v>1424</v>
      </c>
      <c r="F1237" t="str">
        <f>VLOOKUP(E1237,Customer_Dim!A:F,4,TRUE)</f>
        <v>Male</v>
      </c>
      <c r="G1237">
        <f>VLOOKUP(E1237,Customer_Dim!A:F,3,TRUE)</f>
        <v>45</v>
      </c>
      <c r="H1237" t="s">
        <v>1524</v>
      </c>
      <c r="I1237" t="str">
        <f>VLOOKUP(H1237,Product_Dim!A:C,2,TRUE)</f>
        <v>Men's Graphic T-Shirt</v>
      </c>
      <c r="J1237" t="str">
        <f>VLOOKUP(H1237,Product_Dim!A:C,3,TRUE)</f>
        <v>Clothing</v>
      </c>
      <c r="K1237" t="str">
        <f>VLOOKUP(H1237,Product_Dim!A:D,4,TRUE)</f>
        <v>Tops</v>
      </c>
      <c r="L1237" t="s">
        <v>1779</v>
      </c>
      <c r="M1237" t="str">
        <f>VLOOKUP(L1237,Store_Dim!A:E,2,TRUE)</f>
        <v>Shelton PLC</v>
      </c>
      <c r="N1237" t="str">
        <f>VLOOKUP(L1237,Store_Dim!A:E,3,TRUE)</f>
        <v>North</v>
      </c>
      <c r="O1237" t="str">
        <f>VLOOKUP(L1237,Store_Dim!A:E,4,TRUE)</f>
        <v>East Jenniferstad</v>
      </c>
      <c r="P1237" t="str">
        <f>VLOOKUP(L1237,Store_Dim!A:E,5,TRUE)</f>
        <v>Flagship</v>
      </c>
      <c r="Q1237" t="s">
        <v>1804</v>
      </c>
      <c r="R1237">
        <v>3</v>
      </c>
      <c r="S1237" s="7">
        <v>0.20999999999999996</v>
      </c>
      <c r="T1237" s="11">
        <f t="shared" si="19"/>
        <v>402.3</v>
      </c>
      <c r="U1237" s="11">
        <v>953.45100000000014</v>
      </c>
    </row>
    <row r="1238" spans="1:21" hidden="1" x14ac:dyDescent="0.25">
      <c r="A1238" t="s">
        <v>3040</v>
      </c>
      <c r="B1238" s="9">
        <v>45908</v>
      </c>
      <c r="C1238">
        <v>9</v>
      </c>
      <c r="D1238">
        <v>2025</v>
      </c>
      <c r="E1238" t="s">
        <v>758</v>
      </c>
      <c r="F1238" t="str">
        <f>VLOOKUP(E1238,Customer_Dim!A:F,4,TRUE)</f>
        <v>Female</v>
      </c>
      <c r="G1238">
        <f>VLOOKUP(E1238,Customer_Dim!A:F,3,TRUE)</f>
        <v>58</v>
      </c>
      <c r="H1238" t="s">
        <v>1698</v>
      </c>
      <c r="I1238" t="str">
        <f>VLOOKUP(H1238,Product_Dim!A:C,2,TRUE)</f>
        <v>Kitchen Cutting Board</v>
      </c>
      <c r="J1238" t="str">
        <f>VLOOKUP(H1238,Product_Dim!A:C,3,TRUE)</f>
        <v>Home</v>
      </c>
      <c r="K1238" t="str">
        <f>VLOOKUP(H1238,Product_Dim!A:D,4,TRUE)</f>
        <v>Kitchen</v>
      </c>
      <c r="L1238" t="s">
        <v>1757</v>
      </c>
      <c r="M1238" t="str">
        <f>VLOOKUP(L1238,Store_Dim!A:E,2,TRUE)</f>
        <v>Mann-Austin</v>
      </c>
      <c r="N1238" t="str">
        <f>VLOOKUP(L1238,Store_Dim!A:E,3,TRUE)</f>
        <v>East</v>
      </c>
      <c r="O1238" t="str">
        <f>VLOOKUP(L1238,Store_Dim!A:E,4,TRUE)</f>
        <v>Vasquezborough</v>
      </c>
      <c r="P1238" t="str">
        <f>VLOOKUP(L1238,Store_Dim!A:E,5,TRUE)</f>
        <v>Online</v>
      </c>
      <c r="Q1238" t="s">
        <v>1807</v>
      </c>
      <c r="R1238">
        <v>1</v>
      </c>
      <c r="S1238" s="7">
        <v>6.0000000000000053E-2</v>
      </c>
      <c r="T1238" s="11">
        <f t="shared" si="19"/>
        <v>729.05</v>
      </c>
      <c r="U1238" s="11">
        <v>685.3069999999999</v>
      </c>
    </row>
    <row r="1239" spans="1:21" hidden="1" x14ac:dyDescent="0.25">
      <c r="A1239" t="s">
        <v>3041</v>
      </c>
      <c r="B1239" s="9">
        <v>45912</v>
      </c>
      <c r="C1239">
        <v>9</v>
      </c>
      <c r="D1239">
        <v>2025</v>
      </c>
      <c r="E1239" t="s">
        <v>450</v>
      </c>
      <c r="F1239" t="str">
        <f>VLOOKUP(E1239,Customer_Dim!A:F,4,TRUE)</f>
        <v>Male</v>
      </c>
      <c r="G1239">
        <f>VLOOKUP(E1239,Customer_Dim!A:F,3,TRUE)</f>
        <v>54</v>
      </c>
      <c r="H1239" t="s">
        <v>1706</v>
      </c>
      <c r="I1239" t="str">
        <f>VLOOKUP(H1239,Product_Dim!A:C,2,TRUE)</f>
        <v>Gaming Mouse Pad XL</v>
      </c>
      <c r="J1239" t="str">
        <f>VLOOKUP(H1239,Product_Dim!A:C,3,TRUE)</f>
        <v>Electronics</v>
      </c>
      <c r="K1239" t="str">
        <f>VLOOKUP(H1239,Product_Dim!A:D,4,TRUE)</f>
        <v>Accessories</v>
      </c>
      <c r="L1239" t="s">
        <v>1775</v>
      </c>
      <c r="M1239" t="str">
        <f>VLOOKUP(L1239,Store_Dim!A:E,2,TRUE)</f>
        <v>Martinez, Adkins and Johnson</v>
      </c>
      <c r="N1239" t="str">
        <f>VLOOKUP(L1239,Store_Dim!A:E,3,TRUE)</f>
        <v>North</v>
      </c>
      <c r="O1239" t="str">
        <f>VLOOKUP(L1239,Store_Dim!A:E,4,TRUE)</f>
        <v>Danielmouth</v>
      </c>
      <c r="P1239" t="str">
        <f>VLOOKUP(L1239,Store_Dim!A:E,5,TRUE)</f>
        <v>Flagship</v>
      </c>
      <c r="Q1239" t="s">
        <v>1804</v>
      </c>
      <c r="R1239">
        <v>1</v>
      </c>
      <c r="S1239" s="7">
        <v>0.29000000000000004</v>
      </c>
      <c r="T1239" s="11">
        <f t="shared" si="19"/>
        <v>822.59999999999991</v>
      </c>
      <c r="U1239" s="11">
        <v>584.04599999999994</v>
      </c>
    </row>
    <row r="1240" spans="1:21" hidden="1" x14ac:dyDescent="0.25">
      <c r="A1240" t="s">
        <v>3042</v>
      </c>
      <c r="B1240" s="9">
        <v>45771</v>
      </c>
      <c r="C1240">
        <v>4</v>
      </c>
      <c r="D1240">
        <v>2025</v>
      </c>
      <c r="E1240" t="s">
        <v>625</v>
      </c>
      <c r="F1240" t="str">
        <f>VLOOKUP(E1240,Customer_Dim!A:F,4,TRUE)</f>
        <v>Male</v>
      </c>
      <c r="G1240">
        <f>VLOOKUP(E1240,Customer_Dim!A:F,3,TRUE)</f>
        <v>38</v>
      </c>
      <c r="H1240" t="s">
        <v>1692</v>
      </c>
      <c r="I1240" t="str">
        <f>VLOOKUP(H1240,Product_Dim!A:C,2,TRUE)</f>
        <v>Hydrating Face Cleanser</v>
      </c>
      <c r="J1240" t="str">
        <f>VLOOKUP(H1240,Product_Dim!A:C,3,TRUE)</f>
        <v>Beauty</v>
      </c>
      <c r="K1240" t="str">
        <f>VLOOKUP(H1240,Product_Dim!A:D,4,TRUE)</f>
        <v>Skincare</v>
      </c>
      <c r="L1240" t="s">
        <v>1760</v>
      </c>
      <c r="M1240" t="str">
        <f>VLOOKUP(L1240,Store_Dim!A:E,2,TRUE)</f>
        <v>Mann-Austin</v>
      </c>
      <c r="N1240" t="str">
        <f>VLOOKUP(L1240,Store_Dim!A:E,3,TRUE)</f>
        <v>East</v>
      </c>
      <c r="O1240" t="str">
        <f>VLOOKUP(L1240,Store_Dim!A:E,4,TRUE)</f>
        <v>Vasquezborough</v>
      </c>
      <c r="P1240" t="str">
        <f>VLOOKUP(L1240,Store_Dim!A:E,5,TRUE)</f>
        <v>Online</v>
      </c>
      <c r="Q1240" t="s">
        <v>1804</v>
      </c>
      <c r="R1240">
        <v>2</v>
      </c>
      <c r="S1240" s="7">
        <v>0.18999999999999984</v>
      </c>
      <c r="T1240" s="11">
        <f t="shared" si="19"/>
        <v>327.24999999999994</v>
      </c>
      <c r="U1240" s="11">
        <v>530.14499999999998</v>
      </c>
    </row>
    <row r="1241" spans="1:21" x14ac:dyDescent="0.25">
      <c r="A1241" t="s">
        <v>3043</v>
      </c>
      <c r="B1241" s="9">
        <v>45619</v>
      </c>
      <c r="C1241">
        <v>11</v>
      </c>
      <c r="D1241">
        <v>2024</v>
      </c>
      <c r="E1241" t="s">
        <v>298</v>
      </c>
      <c r="F1241" t="str">
        <f>VLOOKUP(E1241,Customer_Dim!A:F,4,TRUE)</f>
        <v>Female</v>
      </c>
      <c r="G1241">
        <f>VLOOKUP(E1241,Customer_Dim!A:F,3,TRUE)</f>
        <v>26</v>
      </c>
      <c r="H1241" t="s">
        <v>1666</v>
      </c>
      <c r="I1241" t="str">
        <f>VLOOKUP(H1241,Product_Dim!A:C,2,TRUE)</f>
        <v>Kitchen Storage Rack</v>
      </c>
      <c r="J1241" t="str">
        <f>VLOOKUP(H1241,Product_Dim!A:C,3,TRUE)</f>
        <v>Home</v>
      </c>
      <c r="K1241" t="str">
        <f>VLOOKUP(H1241,Product_Dim!A:D,4,TRUE)</f>
        <v>Storage</v>
      </c>
      <c r="L1241" t="s">
        <v>1764</v>
      </c>
      <c r="M1241" t="str">
        <f>VLOOKUP(L1241,Store_Dim!A:E,2,TRUE)</f>
        <v>Mann-Austin</v>
      </c>
      <c r="N1241" t="str">
        <f>VLOOKUP(L1241,Store_Dim!A:E,3,TRUE)</f>
        <v>East</v>
      </c>
      <c r="O1241" t="str">
        <f>VLOOKUP(L1241,Store_Dim!A:E,4,TRUE)</f>
        <v>Vasquezborough</v>
      </c>
      <c r="P1241" t="str">
        <f>VLOOKUP(L1241,Store_Dim!A:E,5,TRUE)</f>
        <v>Online</v>
      </c>
      <c r="Q1241" t="s">
        <v>1807</v>
      </c>
      <c r="R1241">
        <v>4</v>
      </c>
      <c r="S1241" s="7">
        <v>0</v>
      </c>
      <c r="T1241" s="11">
        <f t="shared" si="19"/>
        <v>930.38</v>
      </c>
      <c r="U1241" s="11">
        <v>3721.52</v>
      </c>
    </row>
    <row r="1242" spans="1:21" x14ac:dyDescent="0.25">
      <c r="A1242" t="s">
        <v>3044</v>
      </c>
      <c r="B1242" s="9">
        <v>45394</v>
      </c>
      <c r="C1242">
        <v>4</v>
      </c>
      <c r="D1242">
        <v>2024</v>
      </c>
      <c r="E1242" t="s">
        <v>479</v>
      </c>
      <c r="F1242" t="str">
        <f>VLOOKUP(E1242,Customer_Dim!A:F,4,TRUE)</f>
        <v>Female</v>
      </c>
      <c r="G1242">
        <f>VLOOKUP(E1242,Customer_Dim!A:F,3,TRUE)</f>
        <v>62</v>
      </c>
      <c r="H1242" t="s">
        <v>1580</v>
      </c>
      <c r="I1242" t="str">
        <f>VLOOKUP(H1242,Product_Dim!A:C,2,TRUE)</f>
        <v>Decorative Floor Vase</v>
      </c>
      <c r="J1242" t="str">
        <f>VLOOKUP(H1242,Product_Dim!A:C,3,TRUE)</f>
        <v>Home</v>
      </c>
      <c r="K1242" t="str">
        <f>VLOOKUP(H1242,Product_Dim!A:D,4,TRUE)</f>
        <v>Decor</v>
      </c>
      <c r="L1242" t="s">
        <v>1751</v>
      </c>
      <c r="M1242" t="str">
        <f>VLOOKUP(L1242,Store_Dim!A:E,2,TRUE)</f>
        <v>Mann-Austin</v>
      </c>
      <c r="N1242" t="str">
        <f>VLOOKUP(L1242,Store_Dim!A:E,3,TRUE)</f>
        <v>East</v>
      </c>
      <c r="O1242" t="str">
        <f>VLOOKUP(L1242,Store_Dim!A:E,4,TRUE)</f>
        <v>Vasquezborough</v>
      </c>
      <c r="P1242" t="str">
        <f>VLOOKUP(L1242,Store_Dim!A:E,5,TRUE)</f>
        <v>Online</v>
      </c>
      <c r="Q1242" t="s">
        <v>1802</v>
      </c>
      <c r="R1242">
        <v>2</v>
      </c>
      <c r="S1242" s="7">
        <v>0.24</v>
      </c>
      <c r="T1242" s="11">
        <f t="shared" si="19"/>
        <v>437.84</v>
      </c>
      <c r="U1242" s="11">
        <v>665.51679999999999</v>
      </c>
    </row>
    <row r="1243" spans="1:21" hidden="1" x14ac:dyDescent="0.25">
      <c r="A1243" t="s">
        <v>3045</v>
      </c>
      <c r="B1243" s="9">
        <v>45786</v>
      </c>
      <c r="C1243">
        <v>5</v>
      </c>
      <c r="D1243">
        <v>2025</v>
      </c>
      <c r="E1243" t="s">
        <v>252</v>
      </c>
      <c r="F1243" t="str">
        <f>VLOOKUP(E1243,Customer_Dim!A:F,4,TRUE)</f>
        <v>Female</v>
      </c>
      <c r="G1243">
        <f>VLOOKUP(E1243,Customer_Dim!A:F,3,TRUE)</f>
        <v>29</v>
      </c>
      <c r="H1243" t="s">
        <v>1558</v>
      </c>
      <c r="I1243" t="str">
        <f>VLOOKUP(H1243,Product_Dim!A:C,2,TRUE)</f>
        <v>Beard Grooming Kit</v>
      </c>
      <c r="J1243" t="str">
        <f>VLOOKUP(H1243,Product_Dim!A:C,3,TRUE)</f>
        <v>Beauty</v>
      </c>
      <c r="K1243" t="str">
        <f>VLOOKUP(H1243,Product_Dim!A:D,4,TRUE)</f>
        <v>Grooming</v>
      </c>
      <c r="L1243" t="s">
        <v>1782</v>
      </c>
      <c r="M1243" t="str">
        <f>VLOOKUP(L1243,Store_Dim!A:E,2,TRUE)</f>
        <v>Frederick-Wright</v>
      </c>
      <c r="N1243" t="str">
        <f>VLOOKUP(L1243,Store_Dim!A:E,3,TRUE)</f>
        <v>West</v>
      </c>
      <c r="O1243" t="str">
        <f>VLOOKUP(L1243,Store_Dim!A:E,4,TRUE)</f>
        <v>New Jimmymouth</v>
      </c>
      <c r="P1243" t="str">
        <f>VLOOKUP(L1243,Store_Dim!A:E,5,TRUE)</f>
        <v>Flagship</v>
      </c>
      <c r="Q1243" t="s">
        <v>1807</v>
      </c>
      <c r="R1243">
        <v>2</v>
      </c>
      <c r="S1243" s="7">
        <v>8.9999999999999969E-2</v>
      </c>
      <c r="T1243" s="11">
        <f t="shared" si="19"/>
        <v>126.02</v>
      </c>
      <c r="U1243" s="11">
        <v>229.35640000000001</v>
      </c>
    </row>
    <row r="1244" spans="1:21" hidden="1" x14ac:dyDescent="0.25">
      <c r="A1244" t="s">
        <v>3046</v>
      </c>
      <c r="B1244" s="9">
        <v>45692</v>
      </c>
      <c r="C1244">
        <v>2</v>
      </c>
      <c r="D1244">
        <v>2025</v>
      </c>
      <c r="E1244" t="s">
        <v>1336</v>
      </c>
      <c r="F1244" t="str">
        <f>VLOOKUP(E1244,Customer_Dim!A:F,4,TRUE)</f>
        <v>Female</v>
      </c>
      <c r="G1244">
        <f>VLOOKUP(E1244,Customer_Dim!A:F,3,TRUE)</f>
        <v>47</v>
      </c>
      <c r="H1244" t="s">
        <v>1692</v>
      </c>
      <c r="I1244" t="str">
        <f>VLOOKUP(H1244,Product_Dim!A:C,2,TRUE)</f>
        <v>Hydrating Face Cleanser</v>
      </c>
      <c r="J1244" t="str">
        <f>VLOOKUP(H1244,Product_Dim!A:C,3,TRUE)</f>
        <v>Beauty</v>
      </c>
      <c r="K1244" t="str">
        <f>VLOOKUP(H1244,Product_Dim!A:D,4,TRUE)</f>
        <v>Skincare</v>
      </c>
      <c r="L1244" t="s">
        <v>1779</v>
      </c>
      <c r="M1244" t="str">
        <f>VLOOKUP(L1244,Store_Dim!A:E,2,TRUE)</f>
        <v>Shelton PLC</v>
      </c>
      <c r="N1244" t="str">
        <f>VLOOKUP(L1244,Store_Dim!A:E,3,TRUE)</f>
        <v>North</v>
      </c>
      <c r="O1244" t="str">
        <f>VLOOKUP(L1244,Store_Dim!A:E,4,TRUE)</f>
        <v>East Jenniferstad</v>
      </c>
      <c r="P1244" t="str">
        <f>VLOOKUP(L1244,Store_Dim!A:E,5,TRUE)</f>
        <v>Flagship</v>
      </c>
      <c r="Q1244" t="s">
        <v>1804</v>
      </c>
      <c r="R1244">
        <v>1</v>
      </c>
      <c r="S1244" s="7">
        <v>7.0000000000000062E-2</v>
      </c>
      <c r="T1244" s="11">
        <f t="shared" si="19"/>
        <v>860.84</v>
      </c>
      <c r="U1244" s="11">
        <v>800.58119999999997</v>
      </c>
    </row>
    <row r="1245" spans="1:21" hidden="1" x14ac:dyDescent="0.25">
      <c r="A1245" t="s">
        <v>3047</v>
      </c>
      <c r="B1245" s="9">
        <v>45677</v>
      </c>
      <c r="C1245">
        <v>1</v>
      </c>
      <c r="D1245">
        <v>2025</v>
      </c>
      <c r="E1245" t="s">
        <v>327</v>
      </c>
      <c r="F1245" t="str">
        <f>VLOOKUP(E1245,Customer_Dim!A:F,4,TRUE)</f>
        <v>Female</v>
      </c>
      <c r="G1245">
        <f>VLOOKUP(E1245,Customer_Dim!A:F,3,TRUE)</f>
        <v>28</v>
      </c>
      <c r="H1245" t="s">
        <v>1622</v>
      </c>
      <c r="I1245" t="str">
        <f>VLOOKUP(H1245,Product_Dim!A:C,2,TRUE)</f>
        <v>Car Dashboard Phone Holder</v>
      </c>
      <c r="J1245" t="str">
        <f>VLOOKUP(H1245,Product_Dim!A:C,3,TRUE)</f>
        <v>Electronics</v>
      </c>
      <c r="K1245" t="str">
        <f>VLOOKUP(H1245,Product_Dim!A:D,4,TRUE)</f>
        <v>Accessories</v>
      </c>
      <c r="L1245" t="s">
        <v>1775</v>
      </c>
      <c r="M1245" t="str">
        <f>VLOOKUP(L1245,Store_Dim!A:E,2,TRUE)</f>
        <v>Martinez, Adkins and Johnson</v>
      </c>
      <c r="N1245" t="str">
        <f>VLOOKUP(L1245,Store_Dim!A:E,3,TRUE)</f>
        <v>North</v>
      </c>
      <c r="O1245" t="str">
        <f>VLOOKUP(L1245,Store_Dim!A:E,4,TRUE)</f>
        <v>Danielmouth</v>
      </c>
      <c r="P1245" t="str">
        <f>VLOOKUP(L1245,Store_Dim!A:E,5,TRUE)</f>
        <v>Flagship</v>
      </c>
      <c r="Q1245" t="s">
        <v>1804</v>
      </c>
      <c r="R1245">
        <v>1</v>
      </c>
      <c r="S1245" s="7">
        <v>0.24</v>
      </c>
      <c r="T1245" s="11">
        <f t="shared" si="19"/>
        <v>161.80000000000001</v>
      </c>
      <c r="U1245" s="11">
        <v>122.968</v>
      </c>
    </row>
    <row r="1246" spans="1:21" hidden="1" x14ac:dyDescent="0.25">
      <c r="A1246" t="s">
        <v>3048</v>
      </c>
      <c r="B1246" s="9">
        <v>45669</v>
      </c>
      <c r="C1246">
        <v>1</v>
      </c>
      <c r="D1246">
        <v>2025</v>
      </c>
      <c r="E1246" t="s">
        <v>1186</v>
      </c>
      <c r="F1246" t="str">
        <f>VLOOKUP(E1246,Customer_Dim!A:F,4,TRUE)</f>
        <v>Male</v>
      </c>
      <c r="G1246">
        <f>VLOOKUP(E1246,Customer_Dim!A:F,3,TRUE)</f>
        <v>60</v>
      </c>
      <c r="H1246" t="s">
        <v>1602</v>
      </c>
      <c r="I1246" t="str">
        <f>VLOOKUP(H1246,Product_Dim!A:C,2,TRUE)</f>
        <v>Sports Water Hydration Pack</v>
      </c>
      <c r="J1246" t="str">
        <f>VLOOKUP(H1246,Product_Dim!A:C,3,TRUE)</f>
        <v>Sports</v>
      </c>
      <c r="K1246" t="str">
        <f>VLOOKUP(H1246,Product_Dim!A:D,4,TRUE)</f>
        <v>Outdoor</v>
      </c>
      <c r="L1246" t="s">
        <v>1785</v>
      </c>
      <c r="M1246" t="str">
        <f>VLOOKUP(L1246,Store_Dim!A:E,2,TRUE)</f>
        <v>Holloway Ltd</v>
      </c>
      <c r="N1246" t="str">
        <f>VLOOKUP(L1246,Store_Dim!A:E,3,TRUE)</f>
        <v>North</v>
      </c>
      <c r="O1246" t="str">
        <f>VLOOKUP(L1246,Store_Dim!A:E,4,TRUE)</f>
        <v>Bensonhaven</v>
      </c>
      <c r="P1246" t="str">
        <f>VLOOKUP(L1246,Store_Dim!A:E,5,TRUE)</f>
        <v>Flagship</v>
      </c>
      <c r="Q1246" t="s">
        <v>1807</v>
      </c>
      <c r="R1246">
        <v>4</v>
      </c>
      <c r="S1246" s="7">
        <v>2.0000000000000129E-2</v>
      </c>
      <c r="T1246" s="11">
        <f t="shared" si="19"/>
        <v>347.82000000000005</v>
      </c>
      <c r="U1246" s="11">
        <v>1363.4544000000001</v>
      </c>
    </row>
    <row r="1247" spans="1:21" x14ac:dyDescent="0.25">
      <c r="A1247" t="s">
        <v>3049</v>
      </c>
      <c r="B1247" s="9">
        <v>45299</v>
      </c>
      <c r="C1247">
        <v>1</v>
      </c>
      <c r="D1247">
        <v>2024</v>
      </c>
      <c r="E1247" t="s">
        <v>1381</v>
      </c>
      <c r="F1247" t="str">
        <f>VLOOKUP(E1247,Customer_Dim!A:F,4,TRUE)</f>
        <v>Female</v>
      </c>
      <c r="G1247">
        <f>VLOOKUP(E1247,Customer_Dim!A:F,3,TRUE)</f>
        <v>62</v>
      </c>
      <c r="H1247" t="s">
        <v>1696</v>
      </c>
      <c r="I1247" t="str">
        <f>VLOOKUP(H1247,Product_Dim!A:C,2,TRUE)</f>
        <v>Women's Beanie Hat</v>
      </c>
      <c r="J1247" t="str">
        <f>VLOOKUP(H1247,Product_Dim!A:C,3,TRUE)</f>
        <v>Clothing</v>
      </c>
      <c r="K1247" t="str">
        <f>VLOOKUP(H1247,Product_Dim!A:D,4,TRUE)</f>
        <v>Accessories</v>
      </c>
      <c r="L1247" t="s">
        <v>1782</v>
      </c>
      <c r="M1247" t="str">
        <f>VLOOKUP(L1247,Store_Dim!A:E,2,TRUE)</f>
        <v>Frederick-Wright</v>
      </c>
      <c r="N1247" t="str">
        <f>VLOOKUP(L1247,Store_Dim!A:E,3,TRUE)</f>
        <v>West</v>
      </c>
      <c r="O1247" t="str">
        <f>VLOOKUP(L1247,Store_Dim!A:E,4,TRUE)</f>
        <v>New Jimmymouth</v>
      </c>
      <c r="P1247" t="str">
        <f>VLOOKUP(L1247,Store_Dim!A:E,5,TRUE)</f>
        <v>Flagship</v>
      </c>
      <c r="Q1247" t="s">
        <v>1802</v>
      </c>
      <c r="R1247">
        <v>3</v>
      </c>
      <c r="S1247" s="7">
        <v>0.26999999999999991</v>
      </c>
      <c r="T1247" s="11">
        <f t="shared" si="19"/>
        <v>416.43999999999983</v>
      </c>
      <c r="U1247" s="11">
        <v>912.00359999999978</v>
      </c>
    </row>
    <row r="1248" spans="1:21" hidden="1" x14ac:dyDescent="0.25">
      <c r="A1248" t="s">
        <v>3050</v>
      </c>
      <c r="B1248" s="9">
        <v>45893</v>
      </c>
      <c r="C1248">
        <v>8</v>
      </c>
      <c r="D1248">
        <v>2025</v>
      </c>
      <c r="E1248" t="s">
        <v>29</v>
      </c>
      <c r="F1248" t="str">
        <f>VLOOKUP(E1248,Customer_Dim!A:F,4,TRUE)</f>
        <v>Male</v>
      </c>
      <c r="G1248">
        <f>VLOOKUP(E1248,Customer_Dim!A:F,3,TRUE)</f>
        <v>24</v>
      </c>
      <c r="H1248" t="s">
        <v>1650</v>
      </c>
      <c r="I1248" t="str">
        <f>VLOOKUP(H1248,Product_Dim!A:C,2,TRUE)</f>
        <v>Laptop Cooling Pad</v>
      </c>
      <c r="J1248" t="str">
        <f>VLOOKUP(H1248,Product_Dim!A:C,3,TRUE)</f>
        <v>Electronics</v>
      </c>
      <c r="K1248" t="str">
        <f>VLOOKUP(H1248,Product_Dim!A:D,4,TRUE)</f>
        <v>Computer</v>
      </c>
      <c r="L1248" t="s">
        <v>1730</v>
      </c>
      <c r="M1248" t="str">
        <f>VLOOKUP(L1248,Store_Dim!A:E,2,TRUE)</f>
        <v>Rivera-Warner</v>
      </c>
      <c r="N1248" t="str">
        <f>VLOOKUP(L1248,Store_Dim!A:E,3,TRUE)</f>
        <v>East</v>
      </c>
      <c r="O1248" t="str">
        <f>VLOOKUP(L1248,Store_Dim!A:E,4,TRUE)</f>
        <v>Washingtonfurt</v>
      </c>
      <c r="P1248" t="str">
        <f>VLOOKUP(L1248,Store_Dim!A:E,5,TRUE)</f>
        <v>Flagship</v>
      </c>
      <c r="Q1248" t="s">
        <v>1807</v>
      </c>
      <c r="R1248">
        <v>1</v>
      </c>
      <c r="S1248" s="7">
        <v>0.24</v>
      </c>
      <c r="T1248" s="11">
        <f t="shared" si="19"/>
        <v>147.96</v>
      </c>
      <c r="U1248" s="11">
        <v>112.4496</v>
      </c>
    </row>
    <row r="1249" spans="1:21" x14ac:dyDescent="0.25">
      <c r="A1249" t="s">
        <v>3051</v>
      </c>
      <c r="B1249" s="9">
        <v>45560</v>
      </c>
      <c r="C1249">
        <v>9</v>
      </c>
      <c r="D1249">
        <v>2024</v>
      </c>
      <c r="E1249" t="s">
        <v>1358</v>
      </c>
      <c r="F1249" t="str">
        <f>VLOOKUP(E1249,Customer_Dim!A:F,4,TRUE)</f>
        <v>Female</v>
      </c>
      <c r="G1249">
        <f>VLOOKUP(E1249,Customer_Dim!A:F,3,TRUE)</f>
        <v>41</v>
      </c>
      <c r="H1249" t="s">
        <v>1562</v>
      </c>
      <c r="I1249" t="str">
        <f>VLOOKUP(H1249,Product_Dim!A:C,2,TRUE)</f>
        <v>Women's Denim Jeans</v>
      </c>
      <c r="J1249" t="str">
        <f>VLOOKUP(H1249,Product_Dim!A:C,3,TRUE)</f>
        <v>Clothing</v>
      </c>
      <c r="K1249" t="str">
        <f>VLOOKUP(H1249,Product_Dim!A:D,4,TRUE)</f>
        <v>Bottoms</v>
      </c>
      <c r="L1249" t="s">
        <v>1760</v>
      </c>
      <c r="M1249" t="str">
        <f>VLOOKUP(L1249,Store_Dim!A:E,2,TRUE)</f>
        <v>Mann-Austin</v>
      </c>
      <c r="N1249" t="str">
        <f>VLOOKUP(L1249,Store_Dim!A:E,3,TRUE)</f>
        <v>East</v>
      </c>
      <c r="O1249" t="str">
        <f>VLOOKUP(L1249,Store_Dim!A:E,4,TRUE)</f>
        <v>Vasquezborough</v>
      </c>
      <c r="P1249" t="str">
        <f>VLOOKUP(L1249,Store_Dim!A:E,5,TRUE)</f>
        <v>Online</v>
      </c>
      <c r="Q1249" t="s">
        <v>1802</v>
      </c>
      <c r="R1249">
        <v>3</v>
      </c>
      <c r="S1249" s="7">
        <v>0.22000000000000008</v>
      </c>
      <c r="T1249" s="11">
        <f t="shared" si="19"/>
        <v>550.26000000000022</v>
      </c>
      <c r="U1249" s="11">
        <v>1287.6084000000003</v>
      </c>
    </row>
    <row r="1250" spans="1:21" hidden="1" x14ac:dyDescent="0.25">
      <c r="A1250" t="s">
        <v>3052</v>
      </c>
      <c r="B1250" s="9">
        <v>45267</v>
      </c>
      <c r="C1250">
        <v>12</v>
      </c>
      <c r="D1250">
        <v>2023</v>
      </c>
      <c r="E1250" t="s">
        <v>1144</v>
      </c>
      <c r="F1250" t="str">
        <f>VLOOKUP(E1250,Customer_Dim!A:F,4,TRUE)</f>
        <v>Female</v>
      </c>
      <c r="G1250">
        <f>VLOOKUP(E1250,Customer_Dim!A:F,3,TRUE)</f>
        <v>21</v>
      </c>
      <c r="H1250" t="s">
        <v>1720</v>
      </c>
      <c r="I1250" t="str">
        <f>VLOOKUP(H1250,Product_Dim!A:C,2,TRUE)</f>
        <v>Cricket Bat</v>
      </c>
      <c r="J1250" t="str">
        <f>VLOOKUP(H1250,Product_Dim!A:C,3,TRUE)</f>
        <v>Sports</v>
      </c>
      <c r="K1250" t="str">
        <f>VLOOKUP(H1250,Product_Dim!A:D,4,TRUE)</f>
        <v>Team Sports</v>
      </c>
      <c r="L1250" t="s">
        <v>1757</v>
      </c>
      <c r="M1250" t="str">
        <f>VLOOKUP(L1250,Store_Dim!A:E,2,TRUE)</f>
        <v>Mann-Austin</v>
      </c>
      <c r="N1250" t="str">
        <f>VLOOKUP(L1250,Store_Dim!A:E,3,TRUE)</f>
        <v>East</v>
      </c>
      <c r="O1250" t="str">
        <f>VLOOKUP(L1250,Store_Dim!A:E,4,TRUE)</f>
        <v>Vasquezborough</v>
      </c>
      <c r="P1250" t="str">
        <f>VLOOKUP(L1250,Store_Dim!A:E,5,TRUE)</f>
        <v>Online</v>
      </c>
      <c r="Q1250" t="s">
        <v>1804</v>
      </c>
      <c r="R1250">
        <v>4</v>
      </c>
      <c r="S1250" s="7">
        <v>4.0000000000000036E-2</v>
      </c>
      <c r="T1250" s="11">
        <f t="shared" si="19"/>
        <v>938.21</v>
      </c>
      <c r="U1250" s="11">
        <v>3602.7264</v>
      </c>
    </row>
    <row r="1251" spans="1:21" x14ac:dyDescent="0.25">
      <c r="A1251" t="s">
        <v>3053</v>
      </c>
      <c r="B1251" s="9">
        <v>45467</v>
      </c>
      <c r="C1251">
        <v>6</v>
      </c>
      <c r="D1251">
        <v>2024</v>
      </c>
      <c r="E1251" t="s">
        <v>450</v>
      </c>
      <c r="F1251" t="str">
        <f>VLOOKUP(E1251,Customer_Dim!A:F,4,TRUE)</f>
        <v>Male</v>
      </c>
      <c r="G1251">
        <f>VLOOKUP(E1251,Customer_Dim!A:F,3,TRUE)</f>
        <v>54</v>
      </c>
      <c r="H1251" t="s">
        <v>1714</v>
      </c>
      <c r="I1251" t="str">
        <f>VLOOKUP(H1251,Product_Dim!A:C,2,TRUE)</f>
        <v>Vitamin E Body Lotion</v>
      </c>
      <c r="J1251" t="str">
        <f>VLOOKUP(H1251,Product_Dim!A:C,3,TRUE)</f>
        <v>Beauty</v>
      </c>
      <c r="K1251" t="str">
        <f>VLOOKUP(H1251,Product_Dim!A:D,4,TRUE)</f>
        <v>Skincare</v>
      </c>
      <c r="L1251" t="s">
        <v>1782</v>
      </c>
      <c r="M1251" t="str">
        <f>VLOOKUP(L1251,Store_Dim!A:E,2,TRUE)</f>
        <v>Frederick-Wright</v>
      </c>
      <c r="N1251" t="str">
        <f>VLOOKUP(L1251,Store_Dim!A:E,3,TRUE)</f>
        <v>West</v>
      </c>
      <c r="O1251" t="str">
        <f>VLOOKUP(L1251,Store_Dim!A:E,4,TRUE)</f>
        <v>New Jimmymouth</v>
      </c>
      <c r="P1251" t="str">
        <f>VLOOKUP(L1251,Store_Dim!A:E,5,TRUE)</f>
        <v>Flagship</v>
      </c>
      <c r="Q1251" t="s">
        <v>1804</v>
      </c>
      <c r="R1251">
        <v>3</v>
      </c>
      <c r="S1251" s="7">
        <v>1.000000000000012E-2</v>
      </c>
      <c r="T1251" s="11">
        <f t="shared" si="19"/>
        <v>517.98</v>
      </c>
      <c r="U1251" s="11">
        <v>1538.4005999999999</v>
      </c>
    </row>
    <row r="1252" spans="1:21" hidden="1" x14ac:dyDescent="0.25">
      <c r="A1252" t="s">
        <v>3054</v>
      </c>
      <c r="B1252" s="9">
        <v>45847</v>
      </c>
      <c r="C1252">
        <v>7</v>
      </c>
      <c r="D1252">
        <v>2025</v>
      </c>
      <c r="E1252" t="s">
        <v>140</v>
      </c>
      <c r="F1252" t="str">
        <f>VLOOKUP(E1252,Customer_Dim!A:F,4,TRUE)</f>
        <v>Female</v>
      </c>
      <c r="G1252">
        <f>VLOOKUP(E1252,Customer_Dim!A:F,3,TRUE)</f>
        <v>20</v>
      </c>
      <c r="H1252" t="s">
        <v>1535</v>
      </c>
      <c r="I1252" t="str">
        <f>VLOOKUP(H1252,Product_Dim!A:C,2,TRUE)</f>
        <v>Men's Hair Styling Gel</v>
      </c>
      <c r="J1252" t="str">
        <f>VLOOKUP(H1252,Product_Dim!A:C,3,TRUE)</f>
        <v>Beauty</v>
      </c>
      <c r="K1252" t="str">
        <f>VLOOKUP(H1252,Product_Dim!A:D,4,TRUE)</f>
        <v>Haircare</v>
      </c>
      <c r="L1252" t="s">
        <v>1760</v>
      </c>
      <c r="M1252" t="str">
        <f>VLOOKUP(L1252,Store_Dim!A:E,2,TRUE)</f>
        <v>Mann-Austin</v>
      </c>
      <c r="N1252" t="str">
        <f>VLOOKUP(L1252,Store_Dim!A:E,3,TRUE)</f>
        <v>East</v>
      </c>
      <c r="O1252" t="str">
        <f>VLOOKUP(L1252,Store_Dim!A:E,4,TRUE)</f>
        <v>Vasquezborough</v>
      </c>
      <c r="P1252" t="str">
        <f>VLOOKUP(L1252,Store_Dim!A:E,5,TRUE)</f>
        <v>Online</v>
      </c>
      <c r="Q1252" t="s">
        <v>1804</v>
      </c>
      <c r="R1252">
        <v>1</v>
      </c>
      <c r="S1252" s="7">
        <v>0.16000000000000003</v>
      </c>
      <c r="T1252" s="11">
        <f t="shared" si="19"/>
        <v>98.27</v>
      </c>
      <c r="U1252" s="11">
        <v>82.54679999999999</v>
      </c>
    </row>
    <row r="1253" spans="1:21" x14ac:dyDescent="0.25">
      <c r="A1253" t="s">
        <v>3055</v>
      </c>
      <c r="B1253" s="9">
        <v>45480</v>
      </c>
      <c r="C1253">
        <v>7</v>
      </c>
      <c r="D1253">
        <v>2024</v>
      </c>
      <c r="E1253" t="s">
        <v>794</v>
      </c>
      <c r="F1253" t="str">
        <f>VLOOKUP(E1253,Customer_Dim!A:F,4,TRUE)</f>
        <v>Male</v>
      </c>
      <c r="G1253">
        <f>VLOOKUP(E1253,Customer_Dim!A:F,3,TRUE)</f>
        <v>64</v>
      </c>
      <c r="H1253" t="s">
        <v>1622</v>
      </c>
      <c r="I1253" t="str">
        <f>VLOOKUP(H1253,Product_Dim!A:C,2,TRUE)</f>
        <v>Car Dashboard Phone Holder</v>
      </c>
      <c r="J1253" t="str">
        <f>VLOOKUP(H1253,Product_Dim!A:C,3,TRUE)</f>
        <v>Electronics</v>
      </c>
      <c r="K1253" t="str">
        <f>VLOOKUP(H1253,Product_Dim!A:D,4,TRUE)</f>
        <v>Accessories</v>
      </c>
      <c r="L1253" t="s">
        <v>1770</v>
      </c>
      <c r="M1253" t="str">
        <f>VLOOKUP(L1253,Store_Dim!A:E,2,TRUE)</f>
        <v>Martinez, Adkins and Johnson</v>
      </c>
      <c r="N1253" t="str">
        <f>VLOOKUP(L1253,Store_Dim!A:E,3,TRUE)</f>
        <v>North</v>
      </c>
      <c r="O1253" t="str">
        <f>VLOOKUP(L1253,Store_Dim!A:E,4,TRUE)</f>
        <v>Danielmouth</v>
      </c>
      <c r="P1253" t="str">
        <f>VLOOKUP(L1253,Store_Dim!A:E,5,TRUE)</f>
        <v>Flagship</v>
      </c>
      <c r="Q1253" t="s">
        <v>1802</v>
      </c>
      <c r="R1253">
        <v>2</v>
      </c>
      <c r="S1253" s="7">
        <v>0.18999999999999995</v>
      </c>
      <c r="T1253" s="11">
        <f t="shared" si="19"/>
        <v>875.19999999999993</v>
      </c>
      <c r="U1253" s="11">
        <v>1417.8240000000001</v>
      </c>
    </row>
    <row r="1254" spans="1:21" x14ac:dyDescent="0.25">
      <c r="A1254" t="s">
        <v>3056</v>
      </c>
      <c r="B1254" s="9">
        <v>45345</v>
      </c>
      <c r="C1254">
        <v>2</v>
      </c>
      <c r="D1254">
        <v>2024</v>
      </c>
      <c r="E1254" t="s">
        <v>950</v>
      </c>
      <c r="F1254" t="str">
        <f>VLOOKUP(E1254,Customer_Dim!A:F,4,TRUE)</f>
        <v>Male</v>
      </c>
      <c r="G1254">
        <f>VLOOKUP(E1254,Customer_Dim!A:F,3,TRUE)</f>
        <v>64</v>
      </c>
      <c r="H1254" t="s">
        <v>1698</v>
      </c>
      <c r="I1254" t="str">
        <f>VLOOKUP(H1254,Product_Dim!A:C,2,TRUE)</f>
        <v>Kitchen Cutting Board</v>
      </c>
      <c r="J1254" t="str">
        <f>VLOOKUP(H1254,Product_Dim!A:C,3,TRUE)</f>
        <v>Home</v>
      </c>
      <c r="K1254" t="str">
        <f>VLOOKUP(H1254,Product_Dim!A:D,4,TRUE)</f>
        <v>Kitchen</v>
      </c>
      <c r="L1254" t="s">
        <v>1730</v>
      </c>
      <c r="M1254" t="str">
        <f>VLOOKUP(L1254,Store_Dim!A:E,2,TRUE)</f>
        <v>Rivera-Warner</v>
      </c>
      <c r="N1254" t="str">
        <f>VLOOKUP(L1254,Store_Dim!A:E,3,TRUE)</f>
        <v>East</v>
      </c>
      <c r="O1254" t="str">
        <f>VLOOKUP(L1254,Store_Dim!A:E,4,TRUE)</f>
        <v>Washingtonfurt</v>
      </c>
      <c r="P1254" t="str">
        <f>VLOOKUP(L1254,Store_Dim!A:E,5,TRUE)</f>
        <v>Flagship</v>
      </c>
      <c r="Q1254" t="s">
        <v>1807</v>
      </c>
      <c r="R1254">
        <v>1</v>
      </c>
      <c r="S1254" s="7">
        <v>6.0000000000000053E-2</v>
      </c>
      <c r="T1254" s="11">
        <f t="shared" si="19"/>
        <v>227.35000000000002</v>
      </c>
      <c r="U1254" s="11">
        <v>213.709</v>
      </c>
    </row>
    <row r="1255" spans="1:21" hidden="1" x14ac:dyDescent="0.25">
      <c r="A1255" t="s">
        <v>3057</v>
      </c>
      <c r="B1255" s="9">
        <v>45235</v>
      </c>
      <c r="C1255">
        <v>11</v>
      </c>
      <c r="D1255">
        <v>2023</v>
      </c>
      <c r="E1255" t="s">
        <v>675</v>
      </c>
      <c r="F1255" t="str">
        <f>VLOOKUP(E1255,Customer_Dim!A:F,4,TRUE)</f>
        <v>Male</v>
      </c>
      <c r="G1255">
        <f>VLOOKUP(E1255,Customer_Dim!A:F,3,TRUE)</f>
        <v>48</v>
      </c>
      <c r="H1255" t="s">
        <v>1674</v>
      </c>
      <c r="I1255" t="str">
        <f>VLOOKUP(H1255,Product_Dim!A:C,2,TRUE)</f>
        <v>Bluetooth Car Audio System</v>
      </c>
      <c r="J1255" t="str">
        <f>VLOOKUP(H1255,Product_Dim!A:C,3,TRUE)</f>
        <v>Electronics</v>
      </c>
      <c r="K1255" t="str">
        <f>VLOOKUP(H1255,Product_Dim!A:D,4,TRUE)</f>
        <v>Audio</v>
      </c>
      <c r="L1255" t="s">
        <v>1735</v>
      </c>
      <c r="M1255" t="str">
        <f>VLOOKUP(L1255,Store_Dim!A:E,2,TRUE)</f>
        <v>Martinez, Adkins and Johnson</v>
      </c>
      <c r="N1255" t="str">
        <f>VLOOKUP(L1255,Store_Dim!A:E,3,TRUE)</f>
        <v>North</v>
      </c>
      <c r="O1255" t="str">
        <f>VLOOKUP(L1255,Store_Dim!A:E,4,TRUE)</f>
        <v>Danielmouth</v>
      </c>
      <c r="P1255" t="str">
        <f>VLOOKUP(L1255,Store_Dim!A:E,5,TRUE)</f>
        <v>Flagship</v>
      </c>
      <c r="Q1255" t="s">
        <v>1807</v>
      </c>
      <c r="R1255">
        <v>1</v>
      </c>
      <c r="S1255" s="7">
        <v>5.0000000000000044E-2</v>
      </c>
      <c r="T1255" s="11">
        <f t="shared" si="19"/>
        <v>842.46</v>
      </c>
      <c r="U1255" s="11">
        <v>800.33699999999999</v>
      </c>
    </row>
    <row r="1256" spans="1:21" x14ac:dyDescent="0.25">
      <c r="A1256" t="s">
        <v>3058</v>
      </c>
      <c r="B1256" s="9">
        <v>45543</v>
      </c>
      <c r="C1256">
        <v>9</v>
      </c>
      <c r="D1256">
        <v>2024</v>
      </c>
      <c r="E1256" t="s">
        <v>681</v>
      </c>
      <c r="F1256" t="str">
        <f>VLOOKUP(E1256,Customer_Dim!A:F,4,TRUE)</f>
        <v>Female</v>
      </c>
      <c r="G1256">
        <f>VLOOKUP(E1256,Customer_Dim!A:F,3,TRUE)</f>
        <v>63</v>
      </c>
      <c r="H1256" t="s">
        <v>1598</v>
      </c>
      <c r="I1256" t="str">
        <f>VLOOKUP(H1256,Product_Dim!A:C,2,TRUE)</f>
        <v>Women's Summer Dress</v>
      </c>
      <c r="J1256" t="str">
        <f>VLOOKUP(H1256,Product_Dim!A:C,3,TRUE)</f>
        <v>Clothing</v>
      </c>
      <c r="K1256" t="str">
        <f>VLOOKUP(H1256,Product_Dim!A:D,4,TRUE)</f>
        <v>Tops</v>
      </c>
      <c r="L1256" t="s">
        <v>1770</v>
      </c>
      <c r="M1256" t="str">
        <f>VLOOKUP(L1256,Store_Dim!A:E,2,TRUE)</f>
        <v>Martinez, Adkins and Johnson</v>
      </c>
      <c r="N1256" t="str">
        <f>VLOOKUP(L1256,Store_Dim!A:E,3,TRUE)</f>
        <v>North</v>
      </c>
      <c r="O1256" t="str">
        <f>VLOOKUP(L1256,Store_Dim!A:E,4,TRUE)</f>
        <v>Danielmouth</v>
      </c>
      <c r="P1256" t="str">
        <f>VLOOKUP(L1256,Store_Dim!A:E,5,TRUE)</f>
        <v>Flagship</v>
      </c>
      <c r="Q1256" t="s">
        <v>1807</v>
      </c>
      <c r="R1256">
        <v>3</v>
      </c>
      <c r="S1256" s="7">
        <v>8.0000000000000071E-2</v>
      </c>
      <c r="T1256" s="11">
        <f t="shared" si="19"/>
        <v>120.67</v>
      </c>
      <c r="U1256" s="11">
        <v>333.04919999999998</v>
      </c>
    </row>
    <row r="1257" spans="1:21" x14ac:dyDescent="0.25">
      <c r="A1257" t="s">
        <v>3059</v>
      </c>
      <c r="B1257" s="9">
        <v>45402</v>
      </c>
      <c r="C1257">
        <v>4</v>
      </c>
      <c r="D1257">
        <v>2024</v>
      </c>
      <c r="E1257" t="s">
        <v>1507</v>
      </c>
      <c r="F1257" t="str">
        <f>VLOOKUP(E1257,Customer_Dim!A:F,4,TRUE)</f>
        <v>Female</v>
      </c>
      <c r="G1257">
        <f>VLOOKUP(E1257,Customer_Dim!A:F,3,TRUE)</f>
        <v>47</v>
      </c>
      <c r="H1257" t="s">
        <v>1566</v>
      </c>
      <c r="I1257" t="str">
        <f>VLOOKUP(H1257,Product_Dim!A:C,2,TRUE)</f>
        <v>Outdoor Sports Water Bottle</v>
      </c>
      <c r="J1257" t="str">
        <f>VLOOKUP(H1257,Product_Dim!A:C,3,TRUE)</f>
        <v>Sports</v>
      </c>
      <c r="K1257" t="str">
        <f>VLOOKUP(H1257,Product_Dim!A:D,4,TRUE)</f>
        <v>Accessories</v>
      </c>
      <c r="L1257" t="s">
        <v>1744</v>
      </c>
      <c r="M1257" t="str">
        <f>VLOOKUP(L1257,Store_Dim!A:E,2,TRUE)</f>
        <v>Mann-Austin</v>
      </c>
      <c r="N1257" t="str">
        <f>VLOOKUP(L1257,Store_Dim!A:E,3,TRUE)</f>
        <v>East</v>
      </c>
      <c r="O1257" t="str">
        <f>VLOOKUP(L1257,Store_Dim!A:E,4,TRUE)</f>
        <v>Vasquezborough</v>
      </c>
      <c r="P1257" t="str">
        <f>VLOOKUP(L1257,Store_Dim!A:E,5,TRUE)</f>
        <v>Online</v>
      </c>
      <c r="Q1257" t="s">
        <v>1804</v>
      </c>
      <c r="R1257">
        <v>4</v>
      </c>
      <c r="S1257" s="7">
        <v>0.27</v>
      </c>
      <c r="T1257" s="11">
        <f t="shared" si="19"/>
        <v>176.13</v>
      </c>
      <c r="U1257" s="11">
        <v>514.29959999999994</v>
      </c>
    </row>
    <row r="1258" spans="1:21" hidden="1" x14ac:dyDescent="0.25">
      <c r="A1258" t="s">
        <v>3060</v>
      </c>
      <c r="B1258" s="9">
        <v>45671</v>
      </c>
      <c r="C1258">
        <v>1</v>
      </c>
      <c r="D1258">
        <v>2025</v>
      </c>
      <c r="E1258" t="s">
        <v>1373</v>
      </c>
      <c r="F1258" t="str">
        <f>VLOOKUP(E1258,Customer_Dim!A:F,4,TRUE)</f>
        <v>Male</v>
      </c>
      <c r="G1258">
        <f>VLOOKUP(E1258,Customer_Dim!A:F,3,TRUE)</f>
        <v>59</v>
      </c>
      <c r="H1258" t="s">
        <v>1652</v>
      </c>
      <c r="I1258" t="str">
        <f>VLOOKUP(H1258,Product_Dim!A:C,2,TRUE)</f>
        <v>Organic Sunscreen Lotion</v>
      </c>
      <c r="J1258" t="str">
        <f>VLOOKUP(H1258,Product_Dim!A:C,3,TRUE)</f>
        <v>Beauty</v>
      </c>
      <c r="K1258" t="str">
        <f>VLOOKUP(H1258,Product_Dim!A:D,4,TRUE)</f>
        <v>Skincare</v>
      </c>
      <c r="L1258" t="s">
        <v>1770</v>
      </c>
      <c r="M1258" t="str">
        <f>VLOOKUP(L1258,Store_Dim!A:E,2,TRUE)</f>
        <v>Martinez, Adkins and Johnson</v>
      </c>
      <c r="N1258" t="str">
        <f>VLOOKUP(L1258,Store_Dim!A:E,3,TRUE)</f>
        <v>North</v>
      </c>
      <c r="O1258" t="str">
        <f>VLOOKUP(L1258,Store_Dim!A:E,4,TRUE)</f>
        <v>Danielmouth</v>
      </c>
      <c r="P1258" t="str">
        <f>VLOOKUP(L1258,Store_Dim!A:E,5,TRUE)</f>
        <v>Flagship</v>
      </c>
      <c r="Q1258" t="s">
        <v>1802</v>
      </c>
      <c r="R1258">
        <v>4</v>
      </c>
      <c r="S1258" s="7">
        <v>3.0000000000000027E-2</v>
      </c>
      <c r="T1258" s="11">
        <f t="shared" si="19"/>
        <v>592.67999999999995</v>
      </c>
      <c r="U1258" s="11">
        <v>2299.5983999999999</v>
      </c>
    </row>
    <row r="1259" spans="1:21" x14ac:dyDescent="0.25">
      <c r="A1259" t="s">
        <v>3061</v>
      </c>
      <c r="B1259" s="9">
        <v>45367</v>
      </c>
      <c r="C1259">
        <v>3</v>
      </c>
      <c r="D1259">
        <v>2024</v>
      </c>
      <c r="E1259" t="s">
        <v>573</v>
      </c>
      <c r="F1259" t="str">
        <f>VLOOKUP(E1259,Customer_Dim!A:F,4,TRUE)</f>
        <v>Male</v>
      </c>
      <c r="G1259">
        <f>VLOOKUP(E1259,Customer_Dim!A:F,3,TRUE)</f>
        <v>48</v>
      </c>
      <c r="H1259" t="s">
        <v>1666</v>
      </c>
      <c r="I1259" t="str">
        <f>VLOOKUP(H1259,Product_Dim!A:C,2,TRUE)</f>
        <v>Kitchen Storage Rack</v>
      </c>
      <c r="J1259" t="str">
        <f>VLOOKUP(H1259,Product_Dim!A:C,3,TRUE)</f>
        <v>Home</v>
      </c>
      <c r="K1259" t="str">
        <f>VLOOKUP(H1259,Product_Dim!A:D,4,TRUE)</f>
        <v>Storage</v>
      </c>
      <c r="L1259" t="s">
        <v>1747</v>
      </c>
      <c r="M1259" t="str">
        <f>VLOOKUP(L1259,Store_Dim!A:E,2,TRUE)</f>
        <v>Mann-Austin</v>
      </c>
      <c r="N1259" t="str">
        <f>VLOOKUP(L1259,Store_Dim!A:E,3,TRUE)</f>
        <v>East</v>
      </c>
      <c r="O1259" t="str">
        <f>VLOOKUP(L1259,Store_Dim!A:E,4,TRUE)</f>
        <v>Vasquezborough</v>
      </c>
      <c r="P1259" t="str">
        <f>VLOOKUP(L1259,Store_Dim!A:E,5,TRUE)</f>
        <v>Online</v>
      </c>
      <c r="Q1259" t="s">
        <v>1804</v>
      </c>
      <c r="R1259">
        <v>4</v>
      </c>
      <c r="S1259" s="7">
        <v>0.24</v>
      </c>
      <c r="T1259" s="11">
        <f t="shared" si="19"/>
        <v>662.43</v>
      </c>
      <c r="U1259" s="11">
        <v>2013.7872</v>
      </c>
    </row>
    <row r="1260" spans="1:21" x14ac:dyDescent="0.25">
      <c r="A1260" t="s">
        <v>3062</v>
      </c>
      <c r="B1260" s="9">
        <v>45488</v>
      </c>
      <c r="C1260">
        <v>7</v>
      </c>
      <c r="D1260">
        <v>2024</v>
      </c>
      <c r="E1260" t="s">
        <v>433</v>
      </c>
      <c r="F1260" t="str">
        <f>VLOOKUP(E1260,Customer_Dim!A:F,4,TRUE)</f>
        <v>Male</v>
      </c>
      <c r="G1260">
        <f>VLOOKUP(E1260,Customer_Dim!A:F,3,TRUE)</f>
        <v>45</v>
      </c>
      <c r="H1260" t="s">
        <v>1612</v>
      </c>
      <c r="I1260" t="str">
        <f>VLOOKUP(H1260,Product_Dim!A:C,2,TRUE)</f>
        <v>USB External Hard Drive</v>
      </c>
      <c r="J1260" t="str">
        <f>VLOOKUP(H1260,Product_Dim!A:C,3,TRUE)</f>
        <v>Electronics</v>
      </c>
      <c r="K1260" t="str">
        <f>VLOOKUP(H1260,Product_Dim!A:D,4,TRUE)</f>
        <v>Computer</v>
      </c>
      <c r="L1260" t="s">
        <v>1760</v>
      </c>
      <c r="M1260" t="str">
        <f>VLOOKUP(L1260,Store_Dim!A:E,2,TRUE)</f>
        <v>Mann-Austin</v>
      </c>
      <c r="N1260" t="str">
        <f>VLOOKUP(L1260,Store_Dim!A:E,3,TRUE)</f>
        <v>East</v>
      </c>
      <c r="O1260" t="str">
        <f>VLOOKUP(L1260,Store_Dim!A:E,4,TRUE)</f>
        <v>Vasquezborough</v>
      </c>
      <c r="P1260" t="str">
        <f>VLOOKUP(L1260,Store_Dim!A:E,5,TRUE)</f>
        <v>Online</v>
      </c>
      <c r="Q1260" t="s">
        <v>1807</v>
      </c>
      <c r="R1260">
        <v>3</v>
      </c>
      <c r="S1260" s="7">
        <v>0.20999999999999996</v>
      </c>
      <c r="T1260" s="11">
        <f t="shared" si="19"/>
        <v>518.34999999999991</v>
      </c>
      <c r="U1260" s="11">
        <v>1228.4894999999999</v>
      </c>
    </row>
    <row r="1261" spans="1:21" x14ac:dyDescent="0.25">
      <c r="A1261" t="s">
        <v>3063</v>
      </c>
      <c r="B1261" s="9">
        <v>45509</v>
      </c>
      <c r="C1261">
        <v>8</v>
      </c>
      <c r="D1261">
        <v>2024</v>
      </c>
      <c r="E1261" t="s">
        <v>965</v>
      </c>
      <c r="F1261" t="str">
        <f>VLOOKUP(E1261,Customer_Dim!A:F,4,TRUE)</f>
        <v>Male</v>
      </c>
      <c r="G1261">
        <f>VLOOKUP(E1261,Customer_Dim!A:F,3,TRUE)</f>
        <v>20</v>
      </c>
      <c r="H1261" t="s">
        <v>1648</v>
      </c>
      <c r="I1261" t="str">
        <f>VLOOKUP(H1261,Product_Dim!A:C,2,TRUE)</f>
        <v>Tennis Ball 3-Pack</v>
      </c>
      <c r="J1261" t="str">
        <f>VLOOKUP(H1261,Product_Dim!A:C,3,TRUE)</f>
        <v>Sports</v>
      </c>
      <c r="K1261" t="str">
        <f>VLOOKUP(H1261,Product_Dim!A:D,4,TRUE)</f>
        <v>Equipment</v>
      </c>
      <c r="L1261" t="s">
        <v>1751</v>
      </c>
      <c r="M1261" t="str">
        <f>VLOOKUP(L1261,Store_Dim!A:E,2,TRUE)</f>
        <v>Mann-Austin</v>
      </c>
      <c r="N1261" t="str">
        <f>VLOOKUP(L1261,Store_Dim!A:E,3,TRUE)</f>
        <v>East</v>
      </c>
      <c r="O1261" t="str">
        <f>VLOOKUP(L1261,Store_Dim!A:E,4,TRUE)</f>
        <v>Vasquezborough</v>
      </c>
      <c r="P1261" t="str">
        <f>VLOOKUP(L1261,Store_Dim!A:E,5,TRUE)</f>
        <v>Online</v>
      </c>
      <c r="Q1261" t="s">
        <v>1807</v>
      </c>
      <c r="R1261">
        <v>1</v>
      </c>
      <c r="S1261" s="7">
        <v>9.9999999999999867E-2</v>
      </c>
      <c r="T1261" s="11">
        <f t="shared" si="19"/>
        <v>85.58</v>
      </c>
      <c r="U1261" s="11">
        <v>77.022000000000006</v>
      </c>
    </row>
    <row r="1262" spans="1:21" x14ac:dyDescent="0.25">
      <c r="A1262" t="s">
        <v>3064</v>
      </c>
      <c r="B1262" s="9">
        <v>45323</v>
      </c>
      <c r="C1262">
        <v>2</v>
      </c>
      <c r="D1262">
        <v>2024</v>
      </c>
      <c r="E1262" t="s">
        <v>1120</v>
      </c>
      <c r="F1262" t="str">
        <f>VLOOKUP(E1262,Customer_Dim!A:F,4,TRUE)</f>
        <v>Male</v>
      </c>
      <c r="G1262">
        <f>VLOOKUP(E1262,Customer_Dim!A:F,3,TRUE)</f>
        <v>23</v>
      </c>
      <c r="H1262" t="s">
        <v>1700</v>
      </c>
      <c r="I1262" t="str">
        <f>VLOOKUP(H1262,Product_Dim!A:C,2,TRUE)</f>
        <v>LED Bedside Lamp</v>
      </c>
      <c r="J1262" t="str">
        <f>VLOOKUP(H1262,Product_Dim!A:C,3,TRUE)</f>
        <v>Home</v>
      </c>
      <c r="K1262" t="str">
        <f>VLOOKUP(H1262,Product_Dim!A:D,4,TRUE)</f>
        <v>Lighting</v>
      </c>
      <c r="L1262" t="s">
        <v>1735</v>
      </c>
      <c r="M1262" t="str">
        <f>VLOOKUP(L1262,Store_Dim!A:E,2,TRUE)</f>
        <v>Martinez, Adkins and Johnson</v>
      </c>
      <c r="N1262" t="str">
        <f>VLOOKUP(L1262,Store_Dim!A:E,3,TRUE)</f>
        <v>North</v>
      </c>
      <c r="O1262" t="str">
        <f>VLOOKUP(L1262,Store_Dim!A:E,4,TRUE)</f>
        <v>Danielmouth</v>
      </c>
      <c r="P1262" t="str">
        <f>VLOOKUP(L1262,Store_Dim!A:E,5,TRUE)</f>
        <v>Flagship</v>
      </c>
      <c r="Q1262" t="s">
        <v>1802</v>
      </c>
      <c r="R1262">
        <v>4</v>
      </c>
      <c r="S1262" s="7">
        <v>0.19999999999999996</v>
      </c>
      <c r="T1262" s="11">
        <f t="shared" si="19"/>
        <v>800</v>
      </c>
      <c r="U1262" s="11">
        <v>2560</v>
      </c>
    </row>
    <row r="1263" spans="1:21" hidden="1" x14ac:dyDescent="0.25">
      <c r="A1263" t="s">
        <v>3065</v>
      </c>
      <c r="B1263" s="9">
        <v>45889</v>
      </c>
      <c r="C1263">
        <v>8</v>
      </c>
      <c r="D1263">
        <v>2025</v>
      </c>
      <c r="E1263" t="s">
        <v>512</v>
      </c>
      <c r="F1263" t="str">
        <f>VLOOKUP(E1263,Customer_Dim!A:F,4,TRUE)</f>
        <v>Female</v>
      </c>
      <c r="G1263">
        <f>VLOOKUP(E1263,Customer_Dim!A:F,3,TRUE)</f>
        <v>60</v>
      </c>
      <c r="H1263" t="s">
        <v>1646</v>
      </c>
      <c r="I1263" t="str">
        <f>VLOOKUP(H1263,Product_Dim!A:C,2,TRUE)</f>
        <v>Luxury Perfume Spray</v>
      </c>
      <c r="J1263" t="str">
        <f>VLOOKUP(H1263,Product_Dim!A:C,3,TRUE)</f>
        <v>Beauty</v>
      </c>
      <c r="K1263" t="str">
        <f>VLOOKUP(H1263,Product_Dim!A:D,4,TRUE)</f>
        <v>Fragrance</v>
      </c>
      <c r="L1263" t="s">
        <v>1767</v>
      </c>
      <c r="M1263" t="str">
        <f>VLOOKUP(L1263,Store_Dim!A:E,2,TRUE)</f>
        <v>Martinez, Adkins and Johnson</v>
      </c>
      <c r="N1263" t="str">
        <f>VLOOKUP(L1263,Store_Dim!A:E,3,TRUE)</f>
        <v>North</v>
      </c>
      <c r="O1263" t="str">
        <f>VLOOKUP(L1263,Store_Dim!A:E,4,TRUE)</f>
        <v>Danielmouth</v>
      </c>
      <c r="P1263" t="str">
        <f>VLOOKUP(L1263,Store_Dim!A:E,5,TRUE)</f>
        <v>Flagship</v>
      </c>
      <c r="Q1263" t="s">
        <v>1804</v>
      </c>
      <c r="R1263">
        <v>3</v>
      </c>
      <c r="S1263" s="7">
        <v>0.26</v>
      </c>
      <c r="T1263" s="11">
        <f t="shared" si="19"/>
        <v>118.25</v>
      </c>
      <c r="U1263" s="11">
        <v>262.51499999999999</v>
      </c>
    </row>
    <row r="1264" spans="1:21" hidden="1" x14ac:dyDescent="0.25">
      <c r="A1264" t="s">
        <v>3066</v>
      </c>
      <c r="B1264" s="9">
        <v>45253</v>
      </c>
      <c r="C1264">
        <v>11</v>
      </c>
      <c r="D1264">
        <v>2023</v>
      </c>
      <c r="E1264" t="s">
        <v>1289</v>
      </c>
      <c r="F1264" t="str">
        <f>VLOOKUP(E1264,Customer_Dim!A:F,4,TRUE)</f>
        <v>Female</v>
      </c>
      <c r="G1264">
        <f>VLOOKUP(E1264,Customer_Dim!A:F,3,TRUE)</f>
        <v>45</v>
      </c>
      <c r="H1264" t="s">
        <v>1590</v>
      </c>
      <c r="I1264" t="str">
        <f>VLOOKUP(H1264,Product_Dim!A:C,2,TRUE)</f>
        <v>Vitamin C Face Serum</v>
      </c>
      <c r="J1264" t="str">
        <f>VLOOKUP(H1264,Product_Dim!A:C,3,TRUE)</f>
        <v>Beauty</v>
      </c>
      <c r="K1264" t="str">
        <f>VLOOKUP(H1264,Product_Dim!A:D,4,TRUE)</f>
        <v>Skincare</v>
      </c>
      <c r="L1264" t="s">
        <v>1779</v>
      </c>
      <c r="M1264" t="str">
        <f>VLOOKUP(L1264,Store_Dim!A:E,2,TRUE)</f>
        <v>Shelton PLC</v>
      </c>
      <c r="N1264" t="str">
        <f>VLOOKUP(L1264,Store_Dim!A:E,3,TRUE)</f>
        <v>North</v>
      </c>
      <c r="O1264" t="str">
        <f>VLOOKUP(L1264,Store_Dim!A:E,4,TRUE)</f>
        <v>East Jenniferstad</v>
      </c>
      <c r="P1264" t="str">
        <f>VLOOKUP(L1264,Store_Dim!A:E,5,TRUE)</f>
        <v>Flagship</v>
      </c>
      <c r="Q1264" t="s">
        <v>1802</v>
      </c>
      <c r="R1264">
        <v>1</v>
      </c>
      <c r="S1264" s="7">
        <v>0.29000000000000004</v>
      </c>
      <c r="T1264" s="11">
        <f t="shared" si="19"/>
        <v>223.25</v>
      </c>
      <c r="U1264" s="11">
        <v>158.50749999999999</v>
      </c>
    </row>
    <row r="1265" spans="1:21" x14ac:dyDescent="0.25">
      <c r="A1265" t="s">
        <v>3067</v>
      </c>
      <c r="B1265" s="9">
        <v>45530</v>
      </c>
      <c r="C1265">
        <v>8</v>
      </c>
      <c r="D1265">
        <v>2024</v>
      </c>
      <c r="E1265" t="s">
        <v>1306</v>
      </c>
      <c r="F1265" t="str">
        <f>VLOOKUP(E1265,Customer_Dim!A:F,4,TRUE)</f>
        <v>Female</v>
      </c>
      <c r="G1265">
        <f>VLOOKUP(E1265,Customer_Dim!A:F,3,TRUE)</f>
        <v>18</v>
      </c>
      <c r="H1265" t="s">
        <v>1590</v>
      </c>
      <c r="I1265" t="str">
        <f>VLOOKUP(H1265,Product_Dim!A:C,2,TRUE)</f>
        <v>Vitamin C Face Serum</v>
      </c>
      <c r="J1265" t="str">
        <f>VLOOKUP(H1265,Product_Dim!A:C,3,TRUE)</f>
        <v>Beauty</v>
      </c>
      <c r="K1265" t="str">
        <f>VLOOKUP(H1265,Product_Dim!A:D,4,TRUE)</f>
        <v>Skincare</v>
      </c>
      <c r="L1265" t="s">
        <v>1747</v>
      </c>
      <c r="M1265" t="str">
        <f>VLOOKUP(L1265,Store_Dim!A:E,2,TRUE)</f>
        <v>Mann-Austin</v>
      </c>
      <c r="N1265" t="str">
        <f>VLOOKUP(L1265,Store_Dim!A:E,3,TRUE)</f>
        <v>East</v>
      </c>
      <c r="O1265" t="str">
        <f>VLOOKUP(L1265,Store_Dim!A:E,4,TRUE)</f>
        <v>Vasquezborough</v>
      </c>
      <c r="P1265" t="str">
        <f>VLOOKUP(L1265,Store_Dim!A:E,5,TRUE)</f>
        <v>Online</v>
      </c>
      <c r="Q1265" t="s">
        <v>1804</v>
      </c>
      <c r="R1265">
        <v>3</v>
      </c>
      <c r="S1265" s="7">
        <v>0.19999999999999984</v>
      </c>
      <c r="T1265" s="11">
        <f t="shared" si="19"/>
        <v>918.75999999999965</v>
      </c>
      <c r="U1265" s="11">
        <v>2205.0239999999994</v>
      </c>
    </row>
    <row r="1266" spans="1:21" x14ac:dyDescent="0.25">
      <c r="A1266" t="s">
        <v>3068</v>
      </c>
      <c r="B1266" s="9">
        <v>45491</v>
      </c>
      <c r="C1266">
        <v>7</v>
      </c>
      <c r="D1266">
        <v>2024</v>
      </c>
      <c r="E1266" t="s">
        <v>879</v>
      </c>
      <c r="F1266" t="str">
        <f>VLOOKUP(E1266,Customer_Dim!A:F,4,TRUE)</f>
        <v>Male</v>
      </c>
      <c r="G1266">
        <f>VLOOKUP(E1266,Customer_Dim!A:F,3,TRUE)</f>
        <v>48</v>
      </c>
      <c r="H1266" t="s">
        <v>1694</v>
      </c>
      <c r="I1266" t="str">
        <f>VLOOKUP(H1266,Product_Dim!A:C,2,TRUE)</f>
        <v>Wooden Bookshelf</v>
      </c>
      <c r="J1266" t="str">
        <f>VLOOKUP(H1266,Product_Dim!A:C,3,TRUE)</f>
        <v>Home</v>
      </c>
      <c r="K1266" t="str">
        <f>VLOOKUP(H1266,Product_Dim!A:D,4,TRUE)</f>
        <v>Furniture</v>
      </c>
      <c r="L1266" t="s">
        <v>1775</v>
      </c>
      <c r="M1266" t="str">
        <f>VLOOKUP(L1266,Store_Dim!A:E,2,TRUE)</f>
        <v>Martinez, Adkins and Johnson</v>
      </c>
      <c r="N1266" t="str">
        <f>VLOOKUP(L1266,Store_Dim!A:E,3,TRUE)</f>
        <v>North</v>
      </c>
      <c r="O1266" t="str">
        <f>VLOOKUP(L1266,Store_Dim!A:E,4,TRUE)</f>
        <v>Danielmouth</v>
      </c>
      <c r="P1266" t="str">
        <f>VLOOKUP(L1266,Store_Dim!A:E,5,TRUE)</f>
        <v>Flagship</v>
      </c>
      <c r="Q1266" t="s">
        <v>1807</v>
      </c>
      <c r="R1266">
        <v>2</v>
      </c>
      <c r="S1266" s="7">
        <v>0.15000000000000002</v>
      </c>
      <c r="T1266" s="11">
        <f t="shared" si="19"/>
        <v>905.26</v>
      </c>
      <c r="U1266" s="11">
        <v>1538.942</v>
      </c>
    </row>
    <row r="1267" spans="1:21" x14ac:dyDescent="0.25">
      <c r="A1267" t="s">
        <v>3069</v>
      </c>
      <c r="B1267" s="9">
        <v>45628</v>
      </c>
      <c r="C1267">
        <v>12</v>
      </c>
      <c r="D1267">
        <v>2024</v>
      </c>
      <c r="E1267" t="s">
        <v>971</v>
      </c>
      <c r="F1267" t="str">
        <f>VLOOKUP(E1267,Customer_Dim!A:F,4,TRUE)</f>
        <v>Female</v>
      </c>
      <c r="G1267">
        <f>VLOOKUP(E1267,Customer_Dim!A:F,3,TRUE)</f>
        <v>47</v>
      </c>
      <c r="H1267" t="s">
        <v>1558</v>
      </c>
      <c r="I1267" t="str">
        <f>VLOOKUP(H1267,Product_Dim!A:C,2,TRUE)</f>
        <v>Beard Grooming Kit</v>
      </c>
      <c r="J1267" t="str">
        <f>VLOOKUP(H1267,Product_Dim!A:C,3,TRUE)</f>
        <v>Beauty</v>
      </c>
      <c r="K1267" t="str">
        <f>VLOOKUP(H1267,Product_Dim!A:D,4,TRUE)</f>
        <v>Grooming</v>
      </c>
      <c r="L1267" t="s">
        <v>1791</v>
      </c>
      <c r="M1267" t="str">
        <f>VLOOKUP(L1267,Store_Dim!A:E,2,TRUE)</f>
        <v>Mann-Austin</v>
      </c>
      <c r="N1267" t="str">
        <f>VLOOKUP(L1267,Store_Dim!A:E,3,TRUE)</f>
        <v>East</v>
      </c>
      <c r="O1267" t="str">
        <f>VLOOKUP(L1267,Store_Dim!A:E,4,TRUE)</f>
        <v>Vasquezborough</v>
      </c>
      <c r="P1267" t="str">
        <f>VLOOKUP(L1267,Store_Dim!A:E,5,TRUE)</f>
        <v>Online</v>
      </c>
      <c r="Q1267" t="s">
        <v>1804</v>
      </c>
      <c r="R1267">
        <v>4</v>
      </c>
      <c r="S1267" s="7">
        <v>0.22999999999999998</v>
      </c>
      <c r="T1267" s="11">
        <f t="shared" si="19"/>
        <v>295.39999999999998</v>
      </c>
      <c r="U1267" s="11">
        <v>909.83199999999999</v>
      </c>
    </row>
    <row r="1268" spans="1:21" hidden="1" x14ac:dyDescent="0.25">
      <c r="A1268" t="s">
        <v>3070</v>
      </c>
      <c r="B1268" s="9">
        <v>45861</v>
      </c>
      <c r="C1268">
        <v>7</v>
      </c>
      <c r="D1268">
        <v>2025</v>
      </c>
      <c r="E1268" t="s">
        <v>307</v>
      </c>
      <c r="F1268" t="str">
        <f>VLOOKUP(E1268,Customer_Dim!A:F,4,TRUE)</f>
        <v>Female</v>
      </c>
      <c r="G1268">
        <f>VLOOKUP(E1268,Customer_Dim!A:F,3,TRUE)</f>
        <v>58</v>
      </c>
      <c r="H1268" t="s">
        <v>1714</v>
      </c>
      <c r="I1268" t="str">
        <f>VLOOKUP(H1268,Product_Dim!A:C,2,TRUE)</f>
        <v>Vitamin E Body Lotion</v>
      </c>
      <c r="J1268" t="str">
        <f>VLOOKUP(H1268,Product_Dim!A:C,3,TRUE)</f>
        <v>Beauty</v>
      </c>
      <c r="K1268" t="str">
        <f>VLOOKUP(H1268,Product_Dim!A:D,4,TRUE)</f>
        <v>Skincare</v>
      </c>
      <c r="L1268" t="s">
        <v>1751</v>
      </c>
      <c r="M1268" t="str">
        <f>VLOOKUP(L1268,Store_Dim!A:E,2,TRUE)</f>
        <v>Mann-Austin</v>
      </c>
      <c r="N1268" t="str">
        <f>VLOOKUP(L1268,Store_Dim!A:E,3,TRUE)</f>
        <v>East</v>
      </c>
      <c r="O1268" t="str">
        <f>VLOOKUP(L1268,Store_Dim!A:E,4,TRUE)</f>
        <v>Vasquezborough</v>
      </c>
      <c r="P1268" t="str">
        <f>VLOOKUP(L1268,Store_Dim!A:E,5,TRUE)</f>
        <v>Online</v>
      </c>
      <c r="Q1268" t="s">
        <v>1804</v>
      </c>
      <c r="R1268">
        <v>1</v>
      </c>
      <c r="S1268" s="7">
        <v>0.22999999999999998</v>
      </c>
      <c r="T1268" s="11">
        <f t="shared" si="19"/>
        <v>252.17999999999998</v>
      </c>
      <c r="U1268" s="11">
        <v>194.17859999999999</v>
      </c>
    </row>
    <row r="1269" spans="1:21" hidden="1" x14ac:dyDescent="0.25">
      <c r="A1269" t="s">
        <v>3071</v>
      </c>
      <c r="B1269" s="9">
        <v>45878</v>
      </c>
      <c r="C1269">
        <v>8</v>
      </c>
      <c r="D1269">
        <v>2025</v>
      </c>
      <c r="E1269" t="s">
        <v>503</v>
      </c>
      <c r="F1269" t="str">
        <f>VLOOKUP(E1269,Customer_Dim!A:F,4,TRUE)</f>
        <v>Female</v>
      </c>
      <c r="G1269">
        <f>VLOOKUP(E1269,Customer_Dim!A:F,3,TRUE)</f>
        <v>41</v>
      </c>
      <c r="H1269" t="s">
        <v>1720</v>
      </c>
      <c r="I1269" t="str">
        <f>VLOOKUP(H1269,Product_Dim!A:C,2,TRUE)</f>
        <v>Cricket Bat</v>
      </c>
      <c r="J1269" t="str">
        <f>VLOOKUP(H1269,Product_Dim!A:C,3,TRUE)</f>
        <v>Sports</v>
      </c>
      <c r="K1269" t="str">
        <f>VLOOKUP(H1269,Product_Dim!A:D,4,TRUE)</f>
        <v>Team Sports</v>
      </c>
      <c r="L1269" t="s">
        <v>1772</v>
      </c>
      <c r="M1269" t="str">
        <f>VLOOKUP(L1269,Store_Dim!A:E,2,TRUE)</f>
        <v>Martinez, Adkins and Johnson</v>
      </c>
      <c r="N1269" t="str">
        <f>VLOOKUP(L1269,Store_Dim!A:E,3,TRUE)</f>
        <v>North</v>
      </c>
      <c r="O1269" t="str">
        <f>VLOOKUP(L1269,Store_Dim!A:E,4,TRUE)</f>
        <v>Danielmouth</v>
      </c>
      <c r="P1269" t="str">
        <f>VLOOKUP(L1269,Store_Dim!A:E,5,TRUE)</f>
        <v>Flagship</v>
      </c>
      <c r="Q1269" t="s">
        <v>1807</v>
      </c>
      <c r="R1269">
        <v>4</v>
      </c>
      <c r="S1269" s="7">
        <v>0.18999999999999995</v>
      </c>
      <c r="T1269" s="11">
        <f t="shared" si="19"/>
        <v>792.09999999999991</v>
      </c>
      <c r="U1269" s="11">
        <v>2566.404</v>
      </c>
    </row>
    <row r="1270" spans="1:21" x14ac:dyDescent="0.25">
      <c r="A1270" t="s">
        <v>3072</v>
      </c>
      <c r="B1270" s="9">
        <v>45426</v>
      </c>
      <c r="C1270">
        <v>5</v>
      </c>
      <c r="D1270">
        <v>2024</v>
      </c>
      <c r="E1270" t="s">
        <v>272</v>
      </c>
      <c r="F1270" t="str">
        <f>VLOOKUP(E1270,Customer_Dim!A:F,4,TRUE)</f>
        <v>Male</v>
      </c>
      <c r="G1270">
        <f>VLOOKUP(E1270,Customer_Dim!A:F,3,TRUE)</f>
        <v>37</v>
      </c>
      <c r="H1270" t="s">
        <v>1702</v>
      </c>
      <c r="I1270" t="str">
        <f>VLOOKUP(H1270,Product_Dim!A:C,2,TRUE)</f>
        <v>Sports Wrist Sweatbands</v>
      </c>
      <c r="J1270" t="str">
        <f>VLOOKUP(H1270,Product_Dim!A:C,3,TRUE)</f>
        <v>Sports</v>
      </c>
      <c r="K1270" t="str">
        <f>VLOOKUP(H1270,Product_Dim!A:D,4,TRUE)</f>
        <v>Accessories</v>
      </c>
      <c r="L1270" t="s">
        <v>1777</v>
      </c>
      <c r="M1270" t="str">
        <f>VLOOKUP(L1270,Store_Dim!A:E,2,TRUE)</f>
        <v>Mcdonald Inc</v>
      </c>
      <c r="N1270" t="str">
        <f>VLOOKUP(L1270,Store_Dim!A:E,3,TRUE)</f>
        <v>South</v>
      </c>
      <c r="O1270" t="str">
        <f>VLOOKUP(L1270,Store_Dim!A:E,4,TRUE)</f>
        <v>Christopherland</v>
      </c>
      <c r="P1270" t="str">
        <f>VLOOKUP(L1270,Store_Dim!A:E,5,TRUE)</f>
        <v>Outlet</v>
      </c>
      <c r="Q1270" t="s">
        <v>1804</v>
      </c>
      <c r="R1270">
        <v>1</v>
      </c>
      <c r="S1270" s="7">
        <v>0.10999999999999999</v>
      </c>
      <c r="T1270" s="11">
        <f t="shared" si="19"/>
        <v>883.36</v>
      </c>
      <c r="U1270" s="11">
        <v>786.19040000000007</v>
      </c>
    </row>
    <row r="1271" spans="1:21" hidden="1" x14ac:dyDescent="0.25">
      <c r="A1271" t="s">
        <v>3073</v>
      </c>
      <c r="B1271" s="9">
        <v>45231</v>
      </c>
      <c r="C1271">
        <v>11</v>
      </c>
      <c r="D1271">
        <v>2023</v>
      </c>
      <c r="E1271" t="s">
        <v>867</v>
      </c>
      <c r="F1271" t="str">
        <f>VLOOKUP(E1271,Customer_Dim!A:F,4,TRUE)</f>
        <v>Male</v>
      </c>
      <c r="G1271">
        <f>VLOOKUP(E1271,Customer_Dim!A:F,3,TRUE)</f>
        <v>38</v>
      </c>
      <c r="H1271" t="s">
        <v>1664</v>
      </c>
      <c r="I1271" t="str">
        <f>VLOOKUP(H1271,Product_Dim!A:C,2,TRUE)</f>
        <v>Men's Sports Shorts</v>
      </c>
      <c r="J1271" t="str">
        <f>VLOOKUP(H1271,Product_Dim!A:C,3,TRUE)</f>
        <v>Clothing</v>
      </c>
      <c r="K1271" t="str">
        <f>VLOOKUP(H1271,Product_Dim!A:D,4,TRUE)</f>
        <v>Bottoms</v>
      </c>
      <c r="L1271" t="s">
        <v>1730</v>
      </c>
      <c r="M1271" t="str">
        <f>VLOOKUP(L1271,Store_Dim!A:E,2,TRUE)</f>
        <v>Rivera-Warner</v>
      </c>
      <c r="N1271" t="str">
        <f>VLOOKUP(L1271,Store_Dim!A:E,3,TRUE)</f>
        <v>East</v>
      </c>
      <c r="O1271" t="str">
        <f>VLOOKUP(L1271,Store_Dim!A:E,4,TRUE)</f>
        <v>Washingtonfurt</v>
      </c>
      <c r="P1271" t="str">
        <f>VLOOKUP(L1271,Store_Dim!A:E,5,TRUE)</f>
        <v>Flagship</v>
      </c>
      <c r="Q1271" t="s">
        <v>1804</v>
      </c>
      <c r="R1271">
        <v>4</v>
      </c>
      <c r="S1271" s="7">
        <v>7.999999999999996E-2</v>
      </c>
      <c r="T1271" s="11">
        <f t="shared" si="19"/>
        <v>305.95</v>
      </c>
      <c r="U1271" s="11">
        <v>1125.896</v>
      </c>
    </row>
    <row r="1272" spans="1:21" x14ac:dyDescent="0.25">
      <c r="A1272" t="s">
        <v>3074</v>
      </c>
      <c r="B1272" s="9">
        <v>45609</v>
      </c>
      <c r="C1272">
        <v>11</v>
      </c>
      <c r="D1272">
        <v>2024</v>
      </c>
      <c r="E1272" t="s">
        <v>1232</v>
      </c>
      <c r="F1272" t="str">
        <f>VLOOKUP(E1272,Customer_Dim!A:F,4,TRUE)</f>
        <v>Female</v>
      </c>
      <c r="G1272">
        <f>VLOOKUP(E1272,Customer_Dim!A:F,3,TRUE)</f>
        <v>51</v>
      </c>
      <c r="H1272" t="s">
        <v>1642</v>
      </c>
      <c r="I1272" t="str">
        <f>VLOOKUP(H1272,Product_Dim!A:C,2,TRUE)</f>
        <v>Womens Cotton Scarf</v>
      </c>
      <c r="J1272" t="str">
        <f>VLOOKUP(H1272,Product_Dim!A:C,3,TRUE)</f>
        <v>Clothing</v>
      </c>
      <c r="K1272" t="str">
        <f>VLOOKUP(H1272,Product_Dim!A:D,4,TRUE)</f>
        <v>Accessories</v>
      </c>
      <c r="L1272" t="s">
        <v>1757</v>
      </c>
      <c r="M1272" t="str">
        <f>VLOOKUP(L1272,Store_Dim!A:E,2,TRUE)</f>
        <v>Mann-Austin</v>
      </c>
      <c r="N1272" t="str">
        <f>VLOOKUP(L1272,Store_Dim!A:E,3,TRUE)</f>
        <v>East</v>
      </c>
      <c r="O1272" t="str">
        <f>VLOOKUP(L1272,Store_Dim!A:E,4,TRUE)</f>
        <v>Vasquezborough</v>
      </c>
      <c r="P1272" t="str">
        <f>VLOOKUP(L1272,Store_Dim!A:E,5,TRUE)</f>
        <v>Online</v>
      </c>
      <c r="Q1272" t="s">
        <v>1807</v>
      </c>
      <c r="R1272">
        <v>3</v>
      </c>
      <c r="S1272" s="7">
        <v>0.23000000000000009</v>
      </c>
      <c r="T1272" s="11">
        <f t="shared" si="19"/>
        <v>742.45000000000027</v>
      </c>
      <c r="U1272" s="11">
        <v>1715.0595000000003</v>
      </c>
    </row>
    <row r="1273" spans="1:21" x14ac:dyDescent="0.25">
      <c r="A1273" t="s">
        <v>3075</v>
      </c>
      <c r="B1273" s="9">
        <v>45392</v>
      </c>
      <c r="C1273">
        <v>4</v>
      </c>
      <c r="D1273">
        <v>2024</v>
      </c>
      <c r="E1273" t="s">
        <v>1097</v>
      </c>
      <c r="F1273" t="str">
        <f>VLOOKUP(E1273,Customer_Dim!A:F,4,TRUE)</f>
        <v>Male</v>
      </c>
      <c r="G1273">
        <f>VLOOKUP(E1273,Customer_Dim!A:F,3,TRUE)</f>
        <v>20</v>
      </c>
      <c r="H1273" t="s">
        <v>1576</v>
      </c>
      <c r="I1273" t="str">
        <f>VLOOKUP(H1273,Product_Dim!A:C,2,TRUE)</f>
        <v>Women's Scarf Set</v>
      </c>
      <c r="J1273" t="str">
        <f>VLOOKUP(H1273,Product_Dim!A:C,3,TRUE)</f>
        <v>Clothing</v>
      </c>
      <c r="K1273" t="str">
        <f>VLOOKUP(H1273,Product_Dim!A:D,4,TRUE)</f>
        <v>Accessories</v>
      </c>
      <c r="L1273" t="s">
        <v>1788</v>
      </c>
      <c r="M1273" t="str">
        <f>VLOOKUP(L1273,Store_Dim!A:E,2,TRUE)</f>
        <v>Guerrero-Schmitt</v>
      </c>
      <c r="N1273" t="str">
        <f>VLOOKUP(L1273,Store_Dim!A:E,3,TRUE)</f>
        <v>East</v>
      </c>
      <c r="O1273" t="str">
        <f>VLOOKUP(L1273,Store_Dim!A:E,4,TRUE)</f>
        <v>East Stevechester</v>
      </c>
      <c r="P1273" t="str">
        <f>VLOOKUP(L1273,Store_Dim!A:E,5,TRUE)</f>
        <v>Flagship</v>
      </c>
      <c r="Q1273" t="s">
        <v>1807</v>
      </c>
      <c r="R1273">
        <v>3</v>
      </c>
      <c r="S1273" s="7">
        <v>0.12</v>
      </c>
      <c r="T1273" s="11">
        <f t="shared" si="19"/>
        <v>336.1</v>
      </c>
      <c r="U1273" s="11">
        <v>887.30400000000009</v>
      </c>
    </row>
    <row r="1274" spans="1:21" hidden="1" x14ac:dyDescent="0.25">
      <c r="A1274" t="s">
        <v>3076</v>
      </c>
      <c r="B1274" s="9">
        <v>45876</v>
      </c>
      <c r="C1274">
        <v>8</v>
      </c>
      <c r="D1274">
        <v>2025</v>
      </c>
      <c r="E1274" t="s">
        <v>1264</v>
      </c>
      <c r="F1274" t="str">
        <f>VLOOKUP(E1274,Customer_Dim!A:F,4,TRUE)</f>
        <v>Female</v>
      </c>
      <c r="G1274">
        <f>VLOOKUP(E1274,Customer_Dim!A:F,3,TRUE)</f>
        <v>23</v>
      </c>
      <c r="H1274" t="s">
        <v>1584</v>
      </c>
      <c r="I1274" t="str">
        <f>VLOOKUP(H1274,Product_Dim!A:C,2,TRUE)</f>
        <v>Fabric Sofa Throw Blanket</v>
      </c>
      <c r="J1274" t="str">
        <f>VLOOKUP(H1274,Product_Dim!A:C,3,TRUE)</f>
        <v>Home</v>
      </c>
      <c r="K1274" t="str">
        <f>VLOOKUP(H1274,Product_Dim!A:D,4,TRUE)</f>
        <v>Decor</v>
      </c>
      <c r="L1274" t="s">
        <v>1757</v>
      </c>
      <c r="M1274" t="str">
        <f>VLOOKUP(L1274,Store_Dim!A:E,2,TRUE)</f>
        <v>Mann-Austin</v>
      </c>
      <c r="N1274" t="str">
        <f>VLOOKUP(L1274,Store_Dim!A:E,3,TRUE)</f>
        <v>East</v>
      </c>
      <c r="O1274" t="str">
        <f>VLOOKUP(L1274,Store_Dim!A:E,4,TRUE)</f>
        <v>Vasquezborough</v>
      </c>
      <c r="P1274" t="str">
        <f>VLOOKUP(L1274,Store_Dim!A:E,5,TRUE)</f>
        <v>Online</v>
      </c>
      <c r="Q1274" t="s">
        <v>1807</v>
      </c>
      <c r="R1274">
        <v>3</v>
      </c>
      <c r="S1274" s="7">
        <v>0.1399999999999999</v>
      </c>
      <c r="T1274" s="11">
        <f t="shared" si="19"/>
        <v>310.35999999999996</v>
      </c>
      <c r="U1274" s="11">
        <v>800.72879999999998</v>
      </c>
    </row>
    <row r="1275" spans="1:21" hidden="1" x14ac:dyDescent="0.25">
      <c r="A1275" t="s">
        <v>3077</v>
      </c>
      <c r="B1275" s="9">
        <v>45772</v>
      </c>
      <c r="C1275">
        <v>4</v>
      </c>
      <c r="D1275">
        <v>2025</v>
      </c>
      <c r="E1275" t="s">
        <v>876</v>
      </c>
      <c r="F1275" t="str">
        <f>VLOOKUP(E1275,Customer_Dim!A:F,4,TRUE)</f>
        <v>Female</v>
      </c>
      <c r="G1275">
        <f>VLOOKUP(E1275,Customer_Dim!A:F,3,TRUE)</f>
        <v>21</v>
      </c>
      <c r="H1275" t="s">
        <v>1722</v>
      </c>
      <c r="I1275" t="str">
        <f>VLOOKUP(H1275,Product_Dim!A:C,2,TRUE)</f>
        <v>Portable Bluetooth Speaker</v>
      </c>
      <c r="J1275" t="str">
        <f>VLOOKUP(H1275,Product_Dim!A:C,3,TRUE)</f>
        <v>Electronics</v>
      </c>
      <c r="K1275" t="str">
        <f>VLOOKUP(H1275,Product_Dim!A:D,4,TRUE)</f>
        <v>Audio</v>
      </c>
      <c r="L1275" t="s">
        <v>1760</v>
      </c>
      <c r="M1275" t="str">
        <f>VLOOKUP(L1275,Store_Dim!A:E,2,TRUE)</f>
        <v>Mann-Austin</v>
      </c>
      <c r="N1275" t="str">
        <f>VLOOKUP(L1275,Store_Dim!A:E,3,TRUE)</f>
        <v>East</v>
      </c>
      <c r="O1275" t="str">
        <f>VLOOKUP(L1275,Store_Dim!A:E,4,TRUE)</f>
        <v>Vasquezborough</v>
      </c>
      <c r="P1275" t="str">
        <f>VLOOKUP(L1275,Store_Dim!A:E,5,TRUE)</f>
        <v>Online</v>
      </c>
      <c r="Q1275" t="s">
        <v>1804</v>
      </c>
      <c r="R1275">
        <v>3</v>
      </c>
      <c r="S1275" s="7">
        <v>4.0000000000000036E-2</v>
      </c>
      <c r="T1275" s="11">
        <f t="shared" si="19"/>
        <v>992.81000000000006</v>
      </c>
      <c r="U1275" s="11">
        <v>2859.2928000000002</v>
      </c>
    </row>
    <row r="1276" spans="1:21" hidden="1" x14ac:dyDescent="0.25">
      <c r="A1276" t="s">
        <v>3078</v>
      </c>
      <c r="B1276" s="9">
        <v>45217</v>
      </c>
      <c r="C1276">
        <v>10</v>
      </c>
      <c r="D1276">
        <v>2023</v>
      </c>
      <c r="E1276" t="s">
        <v>639</v>
      </c>
      <c r="F1276" t="str">
        <f>VLOOKUP(E1276,Customer_Dim!A:F,4,TRUE)</f>
        <v>Male</v>
      </c>
      <c r="G1276">
        <f>VLOOKUP(E1276,Customer_Dim!A:F,3,TRUE)</f>
        <v>54</v>
      </c>
      <c r="H1276" t="s">
        <v>1646</v>
      </c>
      <c r="I1276" t="str">
        <f>VLOOKUP(H1276,Product_Dim!A:C,2,TRUE)</f>
        <v>Luxury Perfume Spray</v>
      </c>
      <c r="J1276" t="str">
        <f>VLOOKUP(H1276,Product_Dim!A:C,3,TRUE)</f>
        <v>Beauty</v>
      </c>
      <c r="K1276" t="str">
        <f>VLOOKUP(H1276,Product_Dim!A:D,4,TRUE)</f>
        <v>Fragrance</v>
      </c>
      <c r="L1276" t="s">
        <v>1770</v>
      </c>
      <c r="M1276" t="str">
        <f>VLOOKUP(L1276,Store_Dim!A:E,2,TRUE)</f>
        <v>Martinez, Adkins and Johnson</v>
      </c>
      <c r="N1276" t="str">
        <f>VLOOKUP(L1276,Store_Dim!A:E,3,TRUE)</f>
        <v>North</v>
      </c>
      <c r="O1276" t="str">
        <f>VLOOKUP(L1276,Store_Dim!A:E,4,TRUE)</f>
        <v>Danielmouth</v>
      </c>
      <c r="P1276" t="str">
        <f>VLOOKUP(L1276,Store_Dim!A:E,5,TRUE)</f>
        <v>Flagship</v>
      </c>
      <c r="Q1276" t="s">
        <v>1807</v>
      </c>
      <c r="R1276">
        <v>3</v>
      </c>
      <c r="S1276" s="7">
        <v>0.26000000000000012</v>
      </c>
      <c r="T1276" s="11">
        <f t="shared" si="19"/>
        <v>257.11000000000007</v>
      </c>
      <c r="U1276" s="11">
        <v>570.78420000000006</v>
      </c>
    </row>
    <row r="1277" spans="1:21" hidden="1" x14ac:dyDescent="0.25">
      <c r="A1277" t="s">
        <v>3079</v>
      </c>
      <c r="B1277" s="9">
        <v>45739</v>
      </c>
      <c r="C1277">
        <v>3</v>
      </c>
      <c r="D1277">
        <v>2025</v>
      </c>
      <c r="E1277" t="s">
        <v>704</v>
      </c>
      <c r="F1277" t="str">
        <f>VLOOKUP(E1277,Customer_Dim!A:F,4,TRUE)</f>
        <v>Female</v>
      </c>
      <c r="G1277">
        <f>VLOOKUP(E1277,Customer_Dim!A:F,3,TRUE)</f>
        <v>50</v>
      </c>
      <c r="H1277" t="s">
        <v>1716</v>
      </c>
      <c r="I1277" t="str">
        <f>VLOOKUP(H1277,Product_Dim!A:C,2,TRUE)</f>
        <v>Sports Stopwatch Basic</v>
      </c>
      <c r="J1277" t="str">
        <f>VLOOKUP(H1277,Product_Dim!A:C,3,TRUE)</f>
        <v>Sports</v>
      </c>
      <c r="K1277" t="str">
        <f>VLOOKUP(H1277,Product_Dim!A:D,4,TRUE)</f>
        <v>Accessories</v>
      </c>
      <c r="L1277" t="s">
        <v>1772</v>
      </c>
      <c r="M1277" t="str">
        <f>VLOOKUP(L1277,Store_Dim!A:E,2,TRUE)</f>
        <v>Martinez, Adkins and Johnson</v>
      </c>
      <c r="N1277" t="str">
        <f>VLOOKUP(L1277,Store_Dim!A:E,3,TRUE)</f>
        <v>North</v>
      </c>
      <c r="O1277" t="str">
        <f>VLOOKUP(L1277,Store_Dim!A:E,4,TRUE)</f>
        <v>Danielmouth</v>
      </c>
      <c r="P1277" t="str">
        <f>VLOOKUP(L1277,Store_Dim!A:E,5,TRUE)</f>
        <v>Flagship</v>
      </c>
      <c r="Q1277" t="s">
        <v>1804</v>
      </c>
      <c r="R1277">
        <v>4</v>
      </c>
      <c r="S1277" s="7">
        <v>0.24</v>
      </c>
      <c r="T1277" s="11">
        <f t="shared" si="19"/>
        <v>816.29</v>
      </c>
      <c r="U1277" s="11">
        <v>2481.5216</v>
      </c>
    </row>
    <row r="1278" spans="1:21" hidden="1" x14ac:dyDescent="0.25">
      <c r="A1278" t="s">
        <v>3080</v>
      </c>
      <c r="B1278" s="9">
        <v>45272</v>
      </c>
      <c r="C1278">
        <v>12</v>
      </c>
      <c r="D1278">
        <v>2023</v>
      </c>
      <c r="E1278" t="s">
        <v>414</v>
      </c>
      <c r="F1278" t="str">
        <f>VLOOKUP(E1278,Customer_Dim!A:F,4,TRUE)</f>
        <v>Male</v>
      </c>
      <c r="G1278">
        <f>VLOOKUP(E1278,Customer_Dim!A:F,3,TRUE)</f>
        <v>50</v>
      </c>
      <c r="H1278" t="s">
        <v>1646</v>
      </c>
      <c r="I1278" t="str">
        <f>VLOOKUP(H1278,Product_Dim!A:C,2,TRUE)</f>
        <v>Luxury Perfume Spray</v>
      </c>
      <c r="J1278" t="str">
        <f>VLOOKUP(H1278,Product_Dim!A:C,3,TRUE)</f>
        <v>Beauty</v>
      </c>
      <c r="K1278" t="str">
        <f>VLOOKUP(H1278,Product_Dim!A:D,4,TRUE)</f>
        <v>Fragrance</v>
      </c>
      <c r="L1278" t="s">
        <v>1772</v>
      </c>
      <c r="M1278" t="str">
        <f>VLOOKUP(L1278,Store_Dim!A:E,2,TRUE)</f>
        <v>Martinez, Adkins and Johnson</v>
      </c>
      <c r="N1278" t="str">
        <f>VLOOKUP(L1278,Store_Dim!A:E,3,TRUE)</f>
        <v>North</v>
      </c>
      <c r="O1278" t="str">
        <f>VLOOKUP(L1278,Store_Dim!A:E,4,TRUE)</f>
        <v>Danielmouth</v>
      </c>
      <c r="P1278" t="str">
        <f>VLOOKUP(L1278,Store_Dim!A:E,5,TRUE)</f>
        <v>Flagship</v>
      </c>
      <c r="Q1278" t="s">
        <v>1807</v>
      </c>
      <c r="R1278">
        <v>4</v>
      </c>
      <c r="S1278" s="7">
        <v>0.21999999999999997</v>
      </c>
      <c r="T1278" s="11">
        <f t="shared" si="19"/>
        <v>755.81999999999994</v>
      </c>
      <c r="U1278" s="11">
        <v>2358.1583999999998</v>
      </c>
    </row>
    <row r="1279" spans="1:21" x14ac:dyDescent="0.25">
      <c r="A1279" t="s">
        <v>3081</v>
      </c>
      <c r="B1279" s="9">
        <v>45524</v>
      </c>
      <c r="C1279">
        <v>8</v>
      </c>
      <c r="D1279">
        <v>2024</v>
      </c>
      <c r="E1279" t="s">
        <v>20</v>
      </c>
      <c r="F1279" t="str">
        <f>VLOOKUP(E1279,Customer_Dim!A:F,4,TRUE)</f>
        <v>Female</v>
      </c>
      <c r="G1279">
        <f>VLOOKUP(E1279,Customer_Dim!A:F,3,TRUE)</f>
        <v>59</v>
      </c>
      <c r="H1279" t="s">
        <v>1521</v>
      </c>
      <c r="I1279" t="str">
        <f>VLOOKUP(H1279,Product_Dim!A:C,2,TRUE)</f>
        <v>Brother Laser Printer</v>
      </c>
      <c r="J1279" t="str">
        <f>VLOOKUP(H1279,Product_Dim!A:C,3,TRUE)</f>
        <v>Electronics</v>
      </c>
      <c r="K1279" t="str">
        <f>VLOOKUP(H1279,Product_Dim!A:D,4,TRUE)</f>
        <v>Computer</v>
      </c>
      <c r="L1279" t="s">
        <v>1777</v>
      </c>
      <c r="M1279" t="str">
        <f>VLOOKUP(L1279,Store_Dim!A:E,2,TRUE)</f>
        <v>Mcdonald Inc</v>
      </c>
      <c r="N1279" t="str">
        <f>VLOOKUP(L1279,Store_Dim!A:E,3,TRUE)</f>
        <v>South</v>
      </c>
      <c r="O1279" t="str">
        <f>VLOOKUP(L1279,Store_Dim!A:E,4,TRUE)</f>
        <v>Christopherland</v>
      </c>
      <c r="P1279" t="str">
        <f>VLOOKUP(L1279,Store_Dim!A:E,5,TRUE)</f>
        <v>Outlet</v>
      </c>
      <c r="Q1279" t="s">
        <v>1804</v>
      </c>
      <c r="R1279">
        <v>1</v>
      </c>
      <c r="S1279" s="7">
        <v>1.0000000000000009E-2</v>
      </c>
      <c r="T1279" s="11">
        <f t="shared" si="19"/>
        <v>449.59999999999997</v>
      </c>
      <c r="U1279" s="11">
        <v>445.10399999999998</v>
      </c>
    </row>
    <row r="1280" spans="1:21" x14ac:dyDescent="0.25">
      <c r="A1280" t="s">
        <v>3082</v>
      </c>
      <c r="B1280" s="9">
        <v>45481</v>
      </c>
      <c r="C1280">
        <v>7</v>
      </c>
      <c r="D1280">
        <v>2024</v>
      </c>
      <c r="E1280" t="s">
        <v>1086</v>
      </c>
      <c r="F1280" t="str">
        <f>VLOOKUP(E1280,Customer_Dim!A:F,4,TRUE)</f>
        <v>Female</v>
      </c>
      <c r="G1280">
        <f>VLOOKUP(E1280,Customer_Dim!A:F,3,TRUE)</f>
        <v>25</v>
      </c>
      <c r="H1280" t="s">
        <v>1554</v>
      </c>
      <c r="I1280" t="str">
        <f>VLOOKUP(H1280,Product_Dim!A:C,2,TRUE)</f>
        <v>Decorative Wall Mirror</v>
      </c>
      <c r="J1280" t="str">
        <f>VLOOKUP(H1280,Product_Dim!A:C,3,TRUE)</f>
        <v>Home</v>
      </c>
      <c r="K1280" t="str">
        <f>VLOOKUP(H1280,Product_Dim!A:D,4,TRUE)</f>
        <v>Decor</v>
      </c>
      <c r="L1280" t="s">
        <v>1730</v>
      </c>
      <c r="M1280" t="str">
        <f>VLOOKUP(L1280,Store_Dim!A:E,2,TRUE)</f>
        <v>Rivera-Warner</v>
      </c>
      <c r="N1280" t="str">
        <f>VLOOKUP(L1280,Store_Dim!A:E,3,TRUE)</f>
        <v>East</v>
      </c>
      <c r="O1280" t="str">
        <f>VLOOKUP(L1280,Store_Dim!A:E,4,TRUE)</f>
        <v>Washingtonfurt</v>
      </c>
      <c r="P1280" t="str">
        <f>VLOOKUP(L1280,Store_Dim!A:E,5,TRUE)</f>
        <v>Flagship</v>
      </c>
      <c r="Q1280" t="s">
        <v>1807</v>
      </c>
      <c r="R1280">
        <v>2</v>
      </c>
      <c r="S1280" s="7">
        <v>0.12</v>
      </c>
      <c r="T1280" s="11">
        <f t="shared" si="19"/>
        <v>779.29000000000008</v>
      </c>
      <c r="U1280" s="11">
        <v>1371.5504000000001</v>
      </c>
    </row>
    <row r="1281" spans="1:21" hidden="1" x14ac:dyDescent="0.25">
      <c r="A1281" t="s">
        <v>3083</v>
      </c>
      <c r="B1281" s="9">
        <v>45267</v>
      </c>
      <c r="C1281">
        <v>12</v>
      </c>
      <c r="D1281">
        <v>2023</v>
      </c>
      <c r="E1281" t="s">
        <v>1412</v>
      </c>
      <c r="F1281" t="str">
        <f>VLOOKUP(E1281,Customer_Dim!A:F,4,TRUE)</f>
        <v>Female</v>
      </c>
      <c r="G1281">
        <f>VLOOKUP(E1281,Customer_Dim!A:F,3,TRUE)</f>
        <v>45</v>
      </c>
      <c r="H1281" t="s">
        <v>1680</v>
      </c>
      <c r="I1281" t="str">
        <f>VLOOKUP(H1281,Product_Dim!A:C,2,TRUE)</f>
        <v>WiFi Mesh Router</v>
      </c>
      <c r="J1281" t="str">
        <f>VLOOKUP(H1281,Product_Dim!A:C,3,TRUE)</f>
        <v>Electronics</v>
      </c>
      <c r="K1281" t="str">
        <f>VLOOKUP(H1281,Product_Dim!A:D,4,TRUE)</f>
        <v>Appliances</v>
      </c>
      <c r="L1281" t="s">
        <v>1785</v>
      </c>
      <c r="M1281" t="str">
        <f>VLOOKUP(L1281,Store_Dim!A:E,2,TRUE)</f>
        <v>Holloway Ltd</v>
      </c>
      <c r="N1281" t="str">
        <f>VLOOKUP(L1281,Store_Dim!A:E,3,TRUE)</f>
        <v>North</v>
      </c>
      <c r="O1281" t="str">
        <f>VLOOKUP(L1281,Store_Dim!A:E,4,TRUE)</f>
        <v>Bensonhaven</v>
      </c>
      <c r="P1281" t="str">
        <f>VLOOKUP(L1281,Store_Dim!A:E,5,TRUE)</f>
        <v>Flagship</v>
      </c>
      <c r="Q1281" t="s">
        <v>1807</v>
      </c>
      <c r="R1281">
        <v>1</v>
      </c>
      <c r="S1281" s="7">
        <v>9.9999999999999978E-2</v>
      </c>
      <c r="T1281" s="11">
        <f t="shared" si="19"/>
        <v>748.75</v>
      </c>
      <c r="U1281" s="11">
        <v>673.875</v>
      </c>
    </row>
    <row r="1282" spans="1:21" x14ac:dyDescent="0.25">
      <c r="A1282" t="s">
        <v>3084</v>
      </c>
      <c r="B1282" s="9">
        <v>45328</v>
      </c>
      <c r="C1282">
        <v>2</v>
      </c>
      <c r="D1282">
        <v>2024</v>
      </c>
      <c r="E1282" t="s">
        <v>589</v>
      </c>
      <c r="F1282" t="str">
        <f>VLOOKUP(E1282,Customer_Dim!A:F,4,TRUE)</f>
        <v>Male</v>
      </c>
      <c r="G1282">
        <f>VLOOKUP(E1282,Customer_Dim!A:F,3,TRUE)</f>
        <v>60</v>
      </c>
      <c r="H1282" t="s">
        <v>1704</v>
      </c>
      <c r="I1282" t="str">
        <f>VLOOKUP(H1282,Product_Dim!A:C,2,TRUE)</f>
        <v>Face Foundation Kit</v>
      </c>
      <c r="J1282" t="str">
        <f>VLOOKUP(H1282,Product_Dim!A:C,3,TRUE)</f>
        <v>Beauty</v>
      </c>
      <c r="K1282" t="str">
        <f>VLOOKUP(H1282,Product_Dim!A:D,4,TRUE)</f>
        <v>Makeup</v>
      </c>
      <c r="L1282" t="s">
        <v>1730</v>
      </c>
      <c r="M1282" t="str">
        <f>VLOOKUP(L1282,Store_Dim!A:E,2,TRUE)</f>
        <v>Rivera-Warner</v>
      </c>
      <c r="N1282" t="str">
        <f>VLOOKUP(L1282,Store_Dim!A:E,3,TRUE)</f>
        <v>East</v>
      </c>
      <c r="O1282" t="str">
        <f>VLOOKUP(L1282,Store_Dim!A:E,4,TRUE)</f>
        <v>Washingtonfurt</v>
      </c>
      <c r="P1282" t="str">
        <f>VLOOKUP(L1282,Store_Dim!A:E,5,TRUE)</f>
        <v>Flagship</v>
      </c>
      <c r="Q1282" t="s">
        <v>1807</v>
      </c>
      <c r="R1282">
        <v>2</v>
      </c>
      <c r="S1282" s="7">
        <v>7.999999999999996E-2</v>
      </c>
      <c r="T1282" s="11">
        <f t="shared" ref="T1282:T1345" si="20" xml:space="preserve"> U1282/ (R1282 * (1 - S1282))</f>
        <v>121.67</v>
      </c>
      <c r="U1282" s="11">
        <v>223.87280000000001</v>
      </c>
    </row>
    <row r="1283" spans="1:21" hidden="1" x14ac:dyDescent="0.25">
      <c r="A1283" t="s">
        <v>3085</v>
      </c>
      <c r="B1283" s="9">
        <v>45787</v>
      </c>
      <c r="C1283">
        <v>5</v>
      </c>
      <c r="D1283">
        <v>2025</v>
      </c>
      <c r="E1283" t="s">
        <v>1493</v>
      </c>
      <c r="F1283" t="str">
        <f>VLOOKUP(E1283,Customer_Dim!A:F,4,TRUE)</f>
        <v>Female</v>
      </c>
      <c r="G1283">
        <f>VLOOKUP(E1283,Customer_Dim!A:F,3,TRUE)</f>
        <v>59</v>
      </c>
      <c r="H1283" t="s">
        <v>1624</v>
      </c>
      <c r="I1283" t="str">
        <f>VLOOKUP(H1283,Product_Dim!A:C,2,TRUE)</f>
        <v>Men's Roll-On Perfume</v>
      </c>
      <c r="J1283" t="str">
        <f>VLOOKUP(H1283,Product_Dim!A:C,3,TRUE)</f>
        <v>Beauty</v>
      </c>
      <c r="K1283" t="str">
        <f>VLOOKUP(H1283,Product_Dim!A:D,4,TRUE)</f>
        <v>Fragrance</v>
      </c>
      <c r="L1283" t="s">
        <v>1779</v>
      </c>
      <c r="M1283" t="str">
        <f>VLOOKUP(L1283,Store_Dim!A:E,2,TRUE)</f>
        <v>Shelton PLC</v>
      </c>
      <c r="N1283" t="str">
        <f>VLOOKUP(L1283,Store_Dim!A:E,3,TRUE)</f>
        <v>North</v>
      </c>
      <c r="O1283" t="str">
        <f>VLOOKUP(L1283,Store_Dim!A:E,4,TRUE)</f>
        <v>East Jenniferstad</v>
      </c>
      <c r="P1283" t="str">
        <f>VLOOKUP(L1283,Store_Dim!A:E,5,TRUE)</f>
        <v>Flagship</v>
      </c>
      <c r="Q1283" t="s">
        <v>1807</v>
      </c>
      <c r="R1283">
        <v>3</v>
      </c>
      <c r="S1283" s="7">
        <v>0.15000000000000013</v>
      </c>
      <c r="T1283" s="11">
        <f t="shared" si="20"/>
        <v>225.14000000000004</v>
      </c>
      <c r="U1283" s="11">
        <v>574.10700000000008</v>
      </c>
    </row>
    <row r="1284" spans="1:21" hidden="1" x14ac:dyDescent="0.25">
      <c r="A1284" t="s">
        <v>3086</v>
      </c>
      <c r="B1284" s="9">
        <v>45876</v>
      </c>
      <c r="C1284">
        <v>8</v>
      </c>
      <c r="D1284">
        <v>2025</v>
      </c>
      <c r="E1284" t="s">
        <v>998</v>
      </c>
      <c r="F1284" t="str">
        <f>VLOOKUP(E1284,Customer_Dim!A:F,4,TRUE)</f>
        <v>Female</v>
      </c>
      <c r="G1284">
        <f>VLOOKUP(E1284,Customer_Dim!A:F,3,TRUE)</f>
        <v>21</v>
      </c>
      <c r="H1284" t="s">
        <v>1584</v>
      </c>
      <c r="I1284" t="str">
        <f>VLOOKUP(H1284,Product_Dim!A:C,2,TRUE)</f>
        <v>Fabric Sofa Throw Blanket</v>
      </c>
      <c r="J1284" t="str">
        <f>VLOOKUP(H1284,Product_Dim!A:C,3,TRUE)</f>
        <v>Home</v>
      </c>
      <c r="K1284" t="str">
        <f>VLOOKUP(H1284,Product_Dim!A:D,4,TRUE)</f>
        <v>Decor</v>
      </c>
      <c r="L1284" t="s">
        <v>1791</v>
      </c>
      <c r="M1284" t="str">
        <f>VLOOKUP(L1284,Store_Dim!A:E,2,TRUE)</f>
        <v>Mann-Austin</v>
      </c>
      <c r="N1284" t="str">
        <f>VLOOKUP(L1284,Store_Dim!A:E,3,TRUE)</f>
        <v>East</v>
      </c>
      <c r="O1284" t="str">
        <f>VLOOKUP(L1284,Store_Dim!A:E,4,TRUE)</f>
        <v>Vasquezborough</v>
      </c>
      <c r="P1284" t="str">
        <f>VLOOKUP(L1284,Store_Dim!A:E,5,TRUE)</f>
        <v>Online</v>
      </c>
      <c r="Q1284" t="s">
        <v>1804</v>
      </c>
      <c r="R1284">
        <v>1</v>
      </c>
      <c r="S1284" s="7">
        <v>0.18999999999999995</v>
      </c>
      <c r="T1284" s="11">
        <f t="shared" si="20"/>
        <v>654.17999999999995</v>
      </c>
      <c r="U1284" s="11">
        <v>529.88580000000002</v>
      </c>
    </row>
    <row r="1285" spans="1:21" x14ac:dyDescent="0.25">
      <c r="A1285" t="s">
        <v>3087</v>
      </c>
      <c r="B1285" s="9">
        <v>45552</v>
      </c>
      <c r="C1285">
        <v>9</v>
      </c>
      <c r="D1285">
        <v>2024</v>
      </c>
      <c r="E1285" t="s">
        <v>212</v>
      </c>
      <c r="F1285" t="str">
        <f>VLOOKUP(E1285,Customer_Dim!A:F,4,TRUE)</f>
        <v>Male</v>
      </c>
      <c r="G1285">
        <f>VLOOKUP(E1285,Customer_Dim!A:F,3,TRUE)</f>
        <v>51</v>
      </c>
      <c r="H1285" t="s">
        <v>1668</v>
      </c>
      <c r="I1285" t="str">
        <f>VLOOKUP(H1285,Product_Dim!A:C,2,TRUE)</f>
        <v>Hair Repair Oil Treatment</v>
      </c>
      <c r="J1285" t="str">
        <f>VLOOKUP(H1285,Product_Dim!A:C,3,TRUE)</f>
        <v>Beauty</v>
      </c>
      <c r="K1285" t="str">
        <f>VLOOKUP(H1285,Product_Dim!A:D,4,TRUE)</f>
        <v>Haircare</v>
      </c>
      <c r="L1285" t="s">
        <v>1751</v>
      </c>
      <c r="M1285" t="str">
        <f>VLOOKUP(L1285,Store_Dim!A:E,2,TRUE)</f>
        <v>Mann-Austin</v>
      </c>
      <c r="N1285" t="str">
        <f>VLOOKUP(L1285,Store_Dim!A:E,3,TRUE)</f>
        <v>East</v>
      </c>
      <c r="O1285" t="str">
        <f>VLOOKUP(L1285,Store_Dim!A:E,4,TRUE)</f>
        <v>Vasquezborough</v>
      </c>
      <c r="P1285" t="str">
        <f>VLOOKUP(L1285,Store_Dim!A:E,5,TRUE)</f>
        <v>Online</v>
      </c>
      <c r="Q1285" t="s">
        <v>1807</v>
      </c>
      <c r="R1285">
        <v>2</v>
      </c>
      <c r="S1285" s="7">
        <v>7.999999999999996E-2</v>
      </c>
      <c r="T1285" s="11">
        <f t="shared" si="20"/>
        <v>504.98</v>
      </c>
      <c r="U1285" s="11">
        <v>929.16320000000007</v>
      </c>
    </row>
    <row r="1286" spans="1:21" hidden="1" x14ac:dyDescent="0.25">
      <c r="A1286" t="s">
        <v>3088</v>
      </c>
      <c r="B1286" s="9">
        <v>45823</v>
      </c>
      <c r="C1286">
        <v>6</v>
      </c>
      <c r="D1286">
        <v>2025</v>
      </c>
      <c r="E1286" t="s">
        <v>1165</v>
      </c>
      <c r="F1286" t="str">
        <f>VLOOKUP(E1286,Customer_Dim!A:F,4,TRUE)</f>
        <v>Female</v>
      </c>
      <c r="G1286">
        <f>VLOOKUP(E1286,Customer_Dim!A:F,3,TRUE)</f>
        <v>44</v>
      </c>
      <c r="H1286" t="s">
        <v>1634</v>
      </c>
      <c r="I1286" t="str">
        <f>VLOOKUP(H1286,Product_Dim!A:C,2,TRUE)</f>
        <v>Sports Stopwatch Pro</v>
      </c>
      <c r="J1286" t="str">
        <f>VLOOKUP(H1286,Product_Dim!A:C,3,TRUE)</f>
        <v>Sports</v>
      </c>
      <c r="K1286" t="str">
        <f>VLOOKUP(H1286,Product_Dim!A:D,4,TRUE)</f>
        <v>Accessories</v>
      </c>
      <c r="L1286" t="s">
        <v>1760</v>
      </c>
      <c r="M1286" t="str">
        <f>VLOOKUP(L1286,Store_Dim!A:E,2,TRUE)</f>
        <v>Mann-Austin</v>
      </c>
      <c r="N1286" t="str">
        <f>VLOOKUP(L1286,Store_Dim!A:E,3,TRUE)</f>
        <v>East</v>
      </c>
      <c r="O1286" t="str">
        <f>VLOOKUP(L1286,Store_Dim!A:E,4,TRUE)</f>
        <v>Vasquezborough</v>
      </c>
      <c r="P1286" t="str">
        <f>VLOOKUP(L1286,Store_Dim!A:E,5,TRUE)</f>
        <v>Online</v>
      </c>
      <c r="Q1286" t="s">
        <v>1807</v>
      </c>
      <c r="R1286">
        <v>2</v>
      </c>
      <c r="S1286" s="7">
        <v>0.14000000000000001</v>
      </c>
      <c r="T1286" s="11">
        <f t="shared" si="20"/>
        <v>623.20000000000005</v>
      </c>
      <c r="U1286" s="11">
        <v>1071.904</v>
      </c>
    </row>
    <row r="1287" spans="1:21" x14ac:dyDescent="0.25">
      <c r="A1287" t="s">
        <v>3089</v>
      </c>
      <c r="B1287" s="9">
        <v>45622</v>
      </c>
      <c r="C1287">
        <v>11</v>
      </c>
      <c r="D1287">
        <v>2024</v>
      </c>
      <c r="E1287" t="s">
        <v>1009</v>
      </c>
      <c r="F1287" t="str">
        <f>VLOOKUP(E1287,Customer_Dim!A:F,4,TRUE)</f>
        <v>Male</v>
      </c>
      <c r="G1287">
        <f>VLOOKUP(E1287,Customer_Dim!A:F,3,TRUE)</f>
        <v>60</v>
      </c>
      <c r="H1287" t="s">
        <v>1533</v>
      </c>
      <c r="I1287" t="str">
        <f>VLOOKUP(H1287,Product_Dim!A:C,2,TRUE)</f>
        <v>Men's Roll-On Perfume</v>
      </c>
      <c r="J1287" t="str">
        <f>VLOOKUP(H1287,Product_Dim!A:C,3,TRUE)</f>
        <v>Beauty</v>
      </c>
      <c r="K1287" t="str">
        <f>VLOOKUP(H1287,Product_Dim!A:D,4,TRUE)</f>
        <v>Fragrance</v>
      </c>
      <c r="L1287" t="s">
        <v>1782</v>
      </c>
      <c r="M1287" t="str">
        <f>VLOOKUP(L1287,Store_Dim!A:E,2,TRUE)</f>
        <v>Frederick-Wright</v>
      </c>
      <c r="N1287" t="str">
        <f>VLOOKUP(L1287,Store_Dim!A:E,3,TRUE)</f>
        <v>West</v>
      </c>
      <c r="O1287" t="str">
        <f>VLOOKUP(L1287,Store_Dim!A:E,4,TRUE)</f>
        <v>New Jimmymouth</v>
      </c>
      <c r="P1287" t="str">
        <f>VLOOKUP(L1287,Store_Dim!A:E,5,TRUE)</f>
        <v>Flagship</v>
      </c>
      <c r="Q1287" t="s">
        <v>1807</v>
      </c>
      <c r="R1287">
        <v>2</v>
      </c>
      <c r="S1287" s="7">
        <v>0.28000000000000003</v>
      </c>
      <c r="T1287" s="11">
        <f t="shared" si="20"/>
        <v>530.54</v>
      </c>
      <c r="U1287" s="11">
        <v>763.97759999999994</v>
      </c>
    </row>
    <row r="1288" spans="1:21" hidden="1" x14ac:dyDescent="0.25">
      <c r="A1288" t="s">
        <v>3090</v>
      </c>
      <c r="B1288" s="9">
        <v>45810</v>
      </c>
      <c r="C1288">
        <v>6</v>
      </c>
      <c r="D1288">
        <v>2025</v>
      </c>
      <c r="E1288" t="s">
        <v>1126</v>
      </c>
      <c r="F1288" t="str">
        <f>VLOOKUP(E1288,Customer_Dim!A:F,4,TRUE)</f>
        <v>Female</v>
      </c>
      <c r="G1288">
        <f>VLOOKUP(E1288,Customer_Dim!A:F,3,TRUE)</f>
        <v>63</v>
      </c>
      <c r="H1288" t="s">
        <v>1521</v>
      </c>
      <c r="I1288" t="str">
        <f>VLOOKUP(H1288,Product_Dim!A:C,2,TRUE)</f>
        <v>Brother Laser Printer</v>
      </c>
      <c r="J1288" t="str">
        <f>VLOOKUP(H1288,Product_Dim!A:C,3,TRUE)</f>
        <v>Electronics</v>
      </c>
      <c r="K1288" t="str">
        <f>VLOOKUP(H1288,Product_Dim!A:D,4,TRUE)</f>
        <v>Computer</v>
      </c>
      <c r="L1288" t="s">
        <v>1782</v>
      </c>
      <c r="M1288" t="str">
        <f>VLOOKUP(L1288,Store_Dim!A:E,2,TRUE)</f>
        <v>Frederick-Wright</v>
      </c>
      <c r="N1288" t="str">
        <f>VLOOKUP(L1288,Store_Dim!A:E,3,TRUE)</f>
        <v>West</v>
      </c>
      <c r="O1288" t="str">
        <f>VLOOKUP(L1288,Store_Dim!A:E,4,TRUE)</f>
        <v>New Jimmymouth</v>
      </c>
      <c r="P1288" t="str">
        <f>VLOOKUP(L1288,Store_Dim!A:E,5,TRUE)</f>
        <v>Flagship</v>
      </c>
      <c r="Q1288" t="s">
        <v>1807</v>
      </c>
      <c r="R1288">
        <v>3</v>
      </c>
      <c r="S1288" s="7">
        <v>0.15000000000000013</v>
      </c>
      <c r="T1288" s="11">
        <f t="shared" si="20"/>
        <v>279.45</v>
      </c>
      <c r="U1288" s="11">
        <v>712.59749999999985</v>
      </c>
    </row>
    <row r="1289" spans="1:21" x14ac:dyDescent="0.25">
      <c r="A1289" t="s">
        <v>3091</v>
      </c>
      <c r="B1289" s="9">
        <v>45645</v>
      </c>
      <c r="C1289">
        <v>12</v>
      </c>
      <c r="D1289">
        <v>2024</v>
      </c>
      <c r="E1289" t="s">
        <v>839</v>
      </c>
      <c r="F1289" t="str">
        <f>VLOOKUP(E1289,Customer_Dim!A:F,4,TRUE)</f>
        <v>Female</v>
      </c>
      <c r="G1289">
        <f>VLOOKUP(E1289,Customer_Dim!A:F,3,TRUE)</f>
        <v>32</v>
      </c>
      <c r="H1289" t="s">
        <v>1550</v>
      </c>
      <c r="I1289" t="str">
        <f>VLOOKUP(H1289,Product_Dim!A:C,2,TRUE)</f>
        <v>Men's Graphic T-Shirt</v>
      </c>
      <c r="J1289" t="str">
        <f>VLOOKUP(H1289,Product_Dim!A:C,3,TRUE)</f>
        <v>Clothing</v>
      </c>
      <c r="K1289" t="str">
        <f>VLOOKUP(H1289,Product_Dim!A:D,4,TRUE)</f>
        <v>Tops</v>
      </c>
      <c r="L1289" t="s">
        <v>1760</v>
      </c>
      <c r="M1289" t="str">
        <f>VLOOKUP(L1289,Store_Dim!A:E,2,TRUE)</f>
        <v>Mann-Austin</v>
      </c>
      <c r="N1289" t="str">
        <f>VLOOKUP(L1289,Store_Dim!A:E,3,TRUE)</f>
        <v>East</v>
      </c>
      <c r="O1289" t="str">
        <f>VLOOKUP(L1289,Store_Dim!A:E,4,TRUE)</f>
        <v>Vasquezborough</v>
      </c>
      <c r="P1289" t="str">
        <f>VLOOKUP(L1289,Store_Dim!A:E,5,TRUE)</f>
        <v>Online</v>
      </c>
      <c r="Q1289" t="s">
        <v>1807</v>
      </c>
      <c r="R1289">
        <v>3</v>
      </c>
      <c r="S1289" s="7">
        <v>0.26</v>
      </c>
      <c r="T1289" s="11">
        <f t="shared" si="20"/>
        <v>906.99000000000012</v>
      </c>
      <c r="U1289" s="11">
        <v>2013.5178000000001</v>
      </c>
    </row>
    <row r="1290" spans="1:21" hidden="1" x14ac:dyDescent="0.25">
      <c r="A1290" t="s">
        <v>3092</v>
      </c>
      <c r="B1290" s="9">
        <v>45749</v>
      </c>
      <c r="C1290">
        <v>4</v>
      </c>
      <c r="D1290">
        <v>2025</v>
      </c>
      <c r="E1290" t="s">
        <v>252</v>
      </c>
      <c r="F1290" t="str">
        <f>VLOOKUP(E1290,Customer_Dim!A:F,4,TRUE)</f>
        <v>Female</v>
      </c>
      <c r="G1290">
        <f>VLOOKUP(E1290,Customer_Dim!A:F,3,TRUE)</f>
        <v>29</v>
      </c>
      <c r="H1290" t="s">
        <v>1686</v>
      </c>
      <c r="I1290" t="str">
        <f>VLOOKUP(H1290,Product_Dim!A:C,2,TRUE)</f>
        <v>Wall-Mounted Spice Rack</v>
      </c>
      <c r="J1290" t="str">
        <f>VLOOKUP(H1290,Product_Dim!A:C,3,TRUE)</f>
        <v>Home</v>
      </c>
      <c r="K1290" t="str">
        <f>VLOOKUP(H1290,Product_Dim!A:D,4,TRUE)</f>
        <v>Kitchen</v>
      </c>
      <c r="L1290" t="s">
        <v>1785</v>
      </c>
      <c r="M1290" t="str">
        <f>VLOOKUP(L1290,Store_Dim!A:E,2,TRUE)</f>
        <v>Holloway Ltd</v>
      </c>
      <c r="N1290" t="str">
        <f>VLOOKUP(L1290,Store_Dim!A:E,3,TRUE)</f>
        <v>North</v>
      </c>
      <c r="O1290" t="str">
        <f>VLOOKUP(L1290,Store_Dim!A:E,4,TRUE)</f>
        <v>Bensonhaven</v>
      </c>
      <c r="P1290" t="str">
        <f>VLOOKUP(L1290,Store_Dim!A:E,5,TRUE)</f>
        <v>Flagship</v>
      </c>
      <c r="Q1290" t="s">
        <v>1807</v>
      </c>
      <c r="R1290">
        <v>4</v>
      </c>
      <c r="S1290" s="7">
        <v>0.12</v>
      </c>
      <c r="T1290" s="11">
        <f t="shared" si="20"/>
        <v>408.76</v>
      </c>
      <c r="U1290" s="11">
        <v>1438.8352</v>
      </c>
    </row>
    <row r="1291" spans="1:21" x14ac:dyDescent="0.25">
      <c r="A1291" t="s">
        <v>3093</v>
      </c>
      <c r="B1291" s="9">
        <v>45537</v>
      </c>
      <c r="C1291">
        <v>9</v>
      </c>
      <c r="D1291">
        <v>2024</v>
      </c>
      <c r="E1291" t="s">
        <v>576</v>
      </c>
      <c r="F1291" t="str">
        <f>VLOOKUP(E1291,Customer_Dim!A:F,4,TRUE)</f>
        <v>Male</v>
      </c>
      <c r="G1291">
        <f>VLOOKUP(E1291,Customer_Dim!A:F,3,TRUE)</f>
        <v>55</v>
      </c>
      <c r="H1291" t="s">
        <v>1598</v>
      </c>
      <c r="I1291" t="str">
        <f>VLOOKUP(H1291,Product_Dim!A:C,2,TRUE)</f>
        <v>Women's Summer Dress</v>
      </c>
      <c r="J1291" t="str">
        <f>VLOOKUP(H1291,Product_Dim!A:C,3,TRUE)</f>
        <v>Clothing</v>
      </c>
      <c r="K1291" t="str">
        <f>VLOOKUP(H1291,Product_Dim!A:D,4,TRUE)</f>
        <v>Tops</v>
      </c>
      <c r="L1291" t="s">
        <v>1764</v>
      </c>
      <c r="M1291" t="str">
        <f>VLOOKUP(L1291,Store_Dim!A:E,2,TRUE)</f>
        <v>Mann-Austin</v>
      </c>
      <c r="N1291" t="str">
        <f>VLOOKUP(L1291,Store_Dim!A:E,3,TRUE)</f>
        <v>East</v>
      </c>
      <c r="O1291" t="str">
        <f>VLOOKUP(L1291,Store_Dim!A:E,4,TRUE)</f>
        <v>Vasquezborough</v>
      </c>
      <c r="P1291" t="str">
        <f>VLOOKUP(L1291,Store_Dim!A:E,5,TRUE)</f>
        <v>Online</v>
      </c>
      <c r="Q1291" t="s">
        <v>1804</v>
      </c>
      <c r="R1291">
        <v>2</v>
      </c>
      <c r="S1291" s="7">
        <v>8.9999999999999969E-2</v>
      </c>
      <c r="T1291" s="11">
        <f t="shared" si="20"/>
        <v>117.33999999999999</v>
      </c>
      <c r="U1291" s="11">
        <v>213.55879999999999</v>
      </c>
    </row>
    <row r="1292" spans="1:21" x14ac:dyDescent="0.25">
      <c r="A1292" t="s">
        <v>3094</v>
      </c>
      <c r="B1292" s="9">
        <v>45376</v>
      </c>
      <c r="C1292">
        <v>3</v>
      </c>
      <c r="D1292">
        <v>2024</v>
      </c>
      <c r="E1292" t="s">
        <v>551</v>
      </c>
      <c r="F1292" t="str">
        <f>VLOOKUP(E1292,Customer_Dim!A:F,4,TRUE)</f>
        <v>Female</v>
      </c>
      <c r="G1292">
        <f>VLOOKUP(E1292,Customer_Dim!A:F,3,TRUE)</f>
        <v>36</v>
      </c>
      <c r="H1292" t="s">
        <v>1708</v>
      </c>
      <c r="I1292" t="str">
        <f>VLOOKUP(H1292,Product_Dim!A:C,2,TRUE)</f>
        <v>Women's High Heels</v>
      </c>
      <c r="J1292" t="str">
        <f>VLOOKUP(H1292,Product_Dim!A:C,3,TRUE)</f>
        <v>Clothing</v>
      </c>
      <c r="K1292" t="str">
        <f>VLOOKUP(H1292,Product_Dim!A:D,4,TRUE)</f>
        <v>Footwear</v>
      </c>
      <c r="L1292" t="s">
        <v>1777</v>
      </c>
      <c r="M1292" t="str">
        <f>VLOOKUP(L1292,Store_Dim!A:E,2,TRUE)</f>
        <v>Mcdonald Inc</v>
      </c>
      <c r="N1292" t="str">
        <f>VLOOKUP(L1292,Store_Dim!A:E,3,TRUE)</f>
        <v>South</v>
      </c>
      <c r="O1292" t="str">
        <f>VLOOKUP(L1292,Store_Dim!A:E,4,TRUE)</f>
        <v>Christopherland</v>
      </c>
      <c r="P1292" t="str">
        <f>VLOOKUP(L1292,Store_Dim!A:E,5,TRUE)</f>
        <v>Outlet</v>
      </c>
      <c r="Q1292" t="s">
        <v>1804</v>
      </c>
      <c r="R1292">
        <v>3</v>
      </c>
      <c r="S1292" s="7">
        <v>6.9999999999999951E-2</v>
      </c>
      <c r="T1292" s="11">
        <f t="shared" si="20"/>
        <v>690.26999999999987</v>
      </c>
      <c r="U1292" s="11">
        <v>1925.8532999999998</v>
      </c>
    </row>
    <row r="1293" spans="1:21" hidden="1" x14ac:dyDescent="0.25">
      <c r="A1293" t="s">
        <v>3095</v>
      </c>
      <c r="B1293" s="9">
        <v>45709</v>
      </c>
      <c r="C1293">
        <v>2</v>
      </c>
      <c r="D1293">
        <v>2025</v>
      </c>
      <c r="E1293" t="s">
        <v>373</v>
      </c>
      <c r="F1293" t="str">
        <f>VLOOKUP(E1293,Customer_Dim!A:F,4,TRUE)</f>
        <v>Male</v>
      </c>
      <c r="G1293">
        <f>VLOOKUP(E1293,Customer_Dim!A:F,3,TRUE)</f>
        <v>38</v>
      </c>
      <c r="H1293" t="s">
        <v>1582</v>
      </c>
      <c r="I1293" t="str">
        <f>VLOOKUP(H1293,Product_Dim!A:C,2,TRUE)</f>
        <v>Sports Stopwatch Timer</v>
      </c>
      <c r="J1293" t="str">
        <f>VLOOKUP(H1293,Product_Dim!A:C,3,TRUE)</f>
        <v>Sports</v>
      </c>
      <c r="K1293" t="str">
        <f>VLOOKUP(H1293,Product_Dim!A:D,4,TRUE)</f>
        <v>Accessories</v>
      </c>
      <c r="L1293" t="s">
        <v>1785</v>
      </c>
      <c r="M1293" t="str">
        <f>VLOOKUP(L1293,Store_Dim!A:E,2,TRUE)</f>
        <v>Holloway Ltd</v>
      </c>
      <c r="N1293" t="str">
        <f>VLOOKUP(L1293,Store_Dim!A:E,3,TRUE)</f>
        <v>North</v>
      </c>
      <c r="O1293" t="str">
        <f>VLOOKUP(L1293,Store_Dim!A:E,4,TRUE)</f>
        <v>Bensonhaven</v>
      </c>
      <c r="P1293" t="str">
        <f>VLOOKUP(L1293,Store_Dim!A:E,5,TRUE)</f>
        <v>Flagship</v>
      </c>
      <c r="Q1293" t="s">
        <v>1804</v>
      </c>
      <c r="R1293">
        <v>4</v>
      </c>
      <c r="S1293" s="7">
        <v>0.24</v>
      </c>
      <c r="T1293" s="11">
        <f t="shared" si="20"/>
        <v>377.17999999999995</v>
      </c>
      <c r="U1293" s="11">
        <v>1146.6271999999999</v>
      </c>
    </row>
    <row r="1294" spans="1:21" x14ac:dyDescent="0.25">
      <c r="A1294" t="s">
        <v>3096</v>
      </c>
      <c r="B1294" s="9">
        <v>45446</v>
      </c>
      <c r="C1294">
        <v>6</v>
      </c>
      <c r="D1294">
        <v>2024</v>
      </c>
      <c r="E1294" t="s">
        <v>385</v>
      </c>
      <c r="F1294" t="str">
        <f>VLOOKUP(E1294,Customer_Dim!A:F,4,TRUE)</f>
        <v>Female</v>
      </c>
      <c r="G1294">
        <f>VLOOKUP(E1294,Customer_Dim!A:F,3,TRUE)</f>
        <v>27</v>
      </c>
      <c r="H1294" t="s">
        <v>1606</v>
      </c>
      <c r="I1294" t="str">
        <f>VLOOKUP(H1294,Product_Dim!A:C,2,TRUE)</f>
        <v>Noise-Canceling Headphones</v>
      </c>
      <c r="J1294" t="str">
        <f>VLOOKUP(H1294,Product_Dim!A:C,3,TRUE)</f>
        <v>Electronics</v>
      </c>
      <c r="K1294" t="str">
        <f>VLOOKUP(H1294,Product_Dim!A:D,4,TRUE)</f>
        <v>Audio</v>
      </c>
      <c r="L1294" t="s">
        <v>1730</v>
      </c>
      <c r="M1294" t="str">
        <f>VLOOKUP(L1294,Store_Dim!A:E,2,TRUE)</f>
        <v>Rivera-Warner</v>
      </c>
      <c r="N1294" t="str">
        <f>VLOOKUP(L1294,Store_Dim!A:E,3,TRUE)</f>
        <v>East</v>
      </c>
      <c r="O1294" t="str">
        <f>VLOOKUP(L1294,Store_Dim!A:E,4,TRUE)</f>
        <v>Washingtonfurt</v>
      </c>
      <c r="P1294" t="str">
        <f>VLOOKUP(L1294,Store_Dim!A:E,5,TRUE)</f>
        <v>Flagship</v>
      </c>
      <c r="Q1294" t="s">
        <v>1807</v>
      </c>
      <c r="R1294">
        <v>1</v>
      </c>
      <c r="S1294" s="7">
        <v>7.999999999999996E-2</v>
      </c>
      <c r="T1294" s="11">
        <f t="shared" si="20"/>
        <v>70.52</v>
      </c>
      <c r="U1294" s="11">
        <v>64.878399999999999</v>
      </c>
    </row>
    <row r="1295" spans="1:21" x14ac:dyDescent="0.25">
      <c r="A1295" t="s">
        <v>3097</v>
      </c>
      <c r="B1295" s="9">
        <v>45330</v>
      </c>
      <c r="C1295">
        <v>2</v>
      </c>
      <c r="D1295">
        <v>2024</v>
      </c>
      <c r="E1295" t="s">
        <v>864</v>
      </c>
      <c r="F1295" t="str">
        <f>VLOOKUP(E1295,Customer_Dim!A:F,4,TRUE)</f>
        <v>Male</v>
      </c>
      <c r="G1295">
        <f>VLOOKUP(E1295,Customer_Dim!A:F,3,TRUE)</f>
        <v>22</v>
      </c>
      <c r="H1295" t="s">
        <v>1602</v>
      </c>
      <c r="I1295" t="str">
        <f>VLOOKUP(H1295,Product_Dim!A:C,2,TRUE)</f>
        <v>Sports Water Hydration Pack</v>
      </c>
      <c r="J1295" t="str">
        <f>VLOOKUP(H1295,Product_Dim!A:C,3,TRUE)</f>
        <v>Sports</v>
      </c>
      <c r="K1295" t="str">
        <f>VLOOKUP(H1295,Product_Dim!A:D,4,TRUE)</f>
        <v>Outdoor</v>
      </c>
      <c r="L1295" t="s">
        <v>1764</v>
      </c>
      <c r="M1295" t="str">
        <f>VLOOKUP(L1295,Store_Dim!A:E,2,TRUE)</f>
        <v>Mann-Austin</v>
      </c>
      <c r="N1295" t="str">
        <f>VLOOKUP(L1295,Store_Dim!A:E,3,TRUE)</f>
        <v>East</v>
      </c>
      <c r="O1295" t="str">
        <f>VLOOKUP(L1295,Store_Dim!A:E,4,TRUE)</f>
        <v>Vasquezborough</v>
      </c>
      <c r="P1295" t="str">
        <f>VLOOKUP(L1295,Store_Dim!A:E,5,TRUE)</f>
        <v>Online</v>
      </c>
      <c r="Q1295" t="s">
        <v>1804</v>
      </c>
      <c r="R1295">
        <v>1</v>
      </c>
      <c r="S1295" s="7">
        <v>9.9999999999999978E-2</v>
      </c>
      <c r="T1295" s="11">
        <f t="shared" si="20"/>
        <v>40.25</v>
      </c>
      <c r="U1295" s="11">
        <v>36.225000000000001</v>
      </c>
    </row>
    <row r="1296" spans="1:21" x14ac:dyDescent="0.25">
      <c r="A1296" t="s">
        <v>3098</v>
      </c>
      <c r="B1296" s="9">
        <v>45388</v>
      </c>
      <c r="C1296">
        <v>4</v>
      </c>
      <c r="D1296">
        <v>2024</v>
      </c>
      <c r="E1296" t="s">
        <v>737</v>
      </c>
      <c r="F1296" t="str">
        <f>VLOOKUP(E1296,Customer_Dim!A:F,4,TRUE)</f>
        <v>Female</v>
      </c>
      <c r="G1296">
        <f>VLOOKUP(E1296,Customer_Dim!A:F,3,TRUE)</f>
        <v>27</v>
      </c>
      <c r="H1296" t="s">
        <v>1704</v>
      </c>
      <c r="I1296" t="str">
        <f>VLOOKUP(H1296,Product_Dim!A:C,2,TRUE)</f>
        <v>Face Foundation Kit</v>
      </c>
      <c r="J1296" t="str">
        <f>VLOOKUP(H1296,Product_Dim!A:C,3,TRUE)</f>
        <v>Beauty</v>
      </c>
      <c r="K1296" t="str">
        <f>VLOOKUP(H1296,Product_Dim!A:D,4,TRUE)</f>
        <v>Makeup</v>
      </c>
      <c r="L1296" t="s">
        <v>1770</v>
      </c>
      <c r="M1296" t="str">
        <f>VLOOKUP(L1296,Store_Dim!A:E,2,TRUE)</f>
        <v>Martinez, Adkins and Johnson</v>
      </c>
      <c r="N1296" t="str">
        <f>VLOOKUP(L1296,Store_Dim!A:E,3,TRUE)</f>
        <v>North</v>
      </c>
      <c r="O1296" t="str">
        <f>VLOOKUP(L1296,Store_Dim!A:E,4,TRUE)</f>
        <v>Danielmouth</v>
      </c>
      <c r="P1296" t="str">
        <f>VLOOKUP(L1296,Store_Dim!A:E,5,TRUE)</f>
        <v>Flagship</v>
      </c>
      <c r="Q1296" t="s">
        <v>1807</v>
      </c>
      <c r="R1296">
        <v>3</v>
      </c>
      <c r="S1296" s="7">
        <v>5.0000000000000044E-2</v>
      </c>
      <c r="T1296" s="11">
        <f t="shared" si="20"/>
        <v>539.44000000000005</v>
      </c>
      <c r="U1296" s="11">
        <v>1537.404</v>
      </c>
    </row>
    <row r="1297" spans="1:21" x14ac:dyDescent="0.25">
      <c r="A1297" t="s">
        <v>3099</v>
      </c>
      <c r="B1297" s="9">
        <v>45313</v>
      </c>
      <c r="C1297">
        <v>1</v>
      </c>
      <c r="D1297">
        <v>2024</v>
      </c>
      <c r="E1297" t="s">
        <v>782</v>
      </c>
      <c r="F1297" t="str">
        <f>VLOOKUP(E1297,Customer_Dim!A:F,4,TRUE)</f>
        <v>Male</v>
      </c>
      <c r="G1297">
        <f>VLOOKUP(E1297,Customer_Dim!A:F,3,TRUE)</f>
        <v>32</v>
      </c>
      <c r="H1297" t="s">
        <v>1646</v>
      </c>
      <c r="I1297" t="str">
        <f>VLOOKUP(H1297,Product_Dim!A:C,2,TRUE)</f>
        <v>Luxury Perfume Spray</v>
      </c>
      <c r="J1297" t="str">
        <f>VLOOKUP(H1297,Product_Dim!A:C,3,TRUE)</f>
        <v>Beauty</v>
      </c>
      <c r="K1297" t="str">
        <f>VLOOKUP(H1297,Product_Dim!A:D,4,TRUE)</f>
        <v>Fragrance</v>
      </c>
      <c r="L1297" t="s">
        <v>1747</v>
      </c>
      <c r="M1297" t="str">
        <f>VLOOKUP(L1297,Store_Dim!A:E,2,TRUE)</f>
        <v>Mann-Austin</v>
      </c>
      <c r="N1297" t="str">
        <f>VLOOKUP(L1297,Store_Dim!A:E,3,TRUE)</f>
        <v>East</v>
      </c>
      <c r="O1297" t="str">
        <f>VLOOKUP(L1297,Store_Dim!A:E,4,TRUE)</f>
        <v>Vasquezborough</v>
      </c>
      <c r="P1297" t="str">
        <f>VLOOKUP(L1297,Store_Dim!A:E,5,TRUE)</f>
        <v>Online</v>
      </c>
      <c r="Q1297" t="s">
        <v>1804</v>
      </c>
      <c r="R1297">
        <v>3</v>
      </c>
      <c r="S1297" s="7">
        <v>5.0000000000000155E-2</v>
      </c>
      <c r="T1297" s="11">
        <f t="shared" si="20"/>
        <v>543.49000000000012</v>
      </c>
      <c r="U1297" s="11">
        <v>1548.9465000000002</v>
      </c>
    </row>
    <row r="1298" spans="1:21" hidden="1" x14ac:dyDescent="0.25">
      <c r="A1298" t="s">
        <v>3100</v>
      </c>
      <c r="B1298" s="9">
        <v>45221</v>
      </c>
      <c r="C1298">
        <v>10</v>
      </c>
      <c r="D1298">
        <v>2023</v>
      </c>
      <c r="E1298" t="s">
        <v>1007</v>
      </c>
      <c r="F1298" t="str">
        <f>VLOOKUP(E1298,Customer_Dim!A:F,4,TRUE)</f>
        <v>Male</v>
      </c>
      <c r="G1298">
        <f>VLOOKUP(E1298,Customer_Dim!A:F,3,TRUE)</f>
        <v>58</v>
      </c>
      <c r="H1298" t="s">
        <v>1538</v>
      </c>
      <c r="I1298" t="str">
        <f>VLOOKUP(H1298,Product_Dim!A:C,2,TRUE)</f>
        <v>Men's Sports Shorts</v>
      </c>
      <c r="J1298" t="str">
        <f>VLOOKUP(H1298,Product_Dim!A:C,3,TRUE)</f>
        <v>Clothing</v>
      </c>
      <c r="K1298" t="str">
        <f>VLOOKUP(H1298,Product_Dim!A:D,4,TRUE)</f>
        <v>Bottoms</v>
      </c>
      <c r="L1298" t="s">
        <v>1754</v>
      </c>
      <c r="M1298" t="str">
        <f>VLOOKUP(L1298,Store_Dim!A:E,2,TRUE)</f>
        <v>Mann-Austin</v>
      </c>
      <c r="N1298" t="str">
        <f>VLOOKUP(L1298,Store_Dim!A:E,3,TRUE)</f>
        <v>East</v>
      </c>
      <c r="O1298" t="str">
        <f>VLOOKUP(L1298,Store_Dim!A:E,4,TRUE)</f>
        <v>Vasquezborough</v>
      </c>
      <c r="P1298" t="str">
        <f>VLOOKUP(L1298,Store_Dim!A:E,5,TRUE)</f>
        <v>Online</v>
      </c>
      <c r="Q1298" t="s">
        <v>1807</v>
      </c>
      <c r="R1298">
        <v>4</v>
      </c>
      <c r="S1298" s="7">
        <v>9.9999999999999867E-2</v>
      </c>
      <c r="T1298" s="11">
        <f t="shared" si="20"/>
        <v>547.20999999999981</v>
      </c>
      <c r="U1298" s="11">
        <v>1969.9559999999997</v>
      </c>
    </row>
    <row r="1299" spans="1:21" x14ac:dyDescent="0.25">
      <c r="A1299" t="s">
        <v>3101</v>
      </c>
      <c r="B1299" s="9">
        <v>45619</v>
      </c>
      <c r="C1299">
        <v>11</v>
      </c>
      <c r="D1299">
        <v>2024</v>
      </c>
      <c r="E1299" t="s">
        <v>764</v>
      </c>
      <c r="F1299" t="str">
        <f>VLOOKUP(E1299,Customer_Dim!A:F,4,TRUE)</f>
        <v>Male</v>
      </c>
      <c r="G1299">
        <f>VLOOKUP(E1299,Customer_Dim!A:F,3,TRUE)</f>
        <v>31</v>
      </c>
      <c r="H1299" t="s">
        <v>1656</v>
      </c>
      <c r="I1299" t="str">
        <f>VLOOKUP(H1299,Product_Dim!A:C,2,TRUE)</f>
        <v>Adjustable Dumbbells 20kg</v>
      </c>
      <c r="J1299" t="str">
        <f>VLOOKUP(H1299,Product_Dim!A:C,3,TRUE)</f>
        <v>Sports</v>
      </c>
      <c r="K1299" t="str">
        <f>VLOOKUP(H1299,Product_Dim!A:D,4,TRUE)</f>
        <v>Fitness</v>
      </c>
      <c r="L1299" t="s">
        <v>1735</v>
      </c>
      <c r="M1299" t="str">
        <f>VLOOKUP(L1299,Store_Dim!A:E,2,TRUE)</f>
        <v>Martinez, Adkins and Johnson</v>
      </c>
      <c r="N1299" t="str">
        <f>VLOOKUP(L1299,Store_Dim!A:E,3,TRUE)</f>
        <v>North</v>
      </c>
      <c r="O1299" t="str">
        <f>VLOOKUP(L1299,Store_Dim!A:E,4,TRUE)</f>
        <v>Danielmouth</v>
      </c>
      <c r="P1299" t="str">
        <f>VLOOKUP(L1299,Store_Dim!A:E,5,TRUE)</f>
        <v>Flagship</v>
      </c>
      <c r="Q1299" t="s">
        <v>1804</v>
      </c>
      <c r="R1299">
        <v>2</v>
      </c>
      <c r="S1299" s="7">
        <v>7.0000000000000062E-2</v>
      </c>
      <c r="T1299" s="11">
        <f t="shared" si="20"/>
        <v>892.46</v>
      </c>
      <c r="U1299" s="11">
        <v>1659.9756</v>
      </c>
    </row>
    <row r="1300" spans="1:21" hidden="1" x14ac:dyDescent="0.25">
      <c r="A1300" t="s">
        <v>3102</v>
      </c>
      <c r="B1300" s="9">
        <v>45286</v>
      </c>
      <c r="C1300">
        <v>12</v>
      </c>
      <c r="D1300">
        <v>2023</v>
      </c>
      <c r="E1300" t="s">
        <v>1192</v>
      </c>
      <c r="F1300" t="str">
        <f>VLOOKUP(E1300,Customer_Dim!A:F,4,TRUE)</f>
        <v>Female</v>
      </c>
      <c r="G1300">
        <f>VLOOKUP(E1300,Customer_Dim!A:F,3,TRUE)</f>
        <v>28</v>
      </c>
      <c r="H1300" t="s">
        <v>1578</v>
      </c>
      <c r="I1300" t="str">
        <f>VLOOKUP(H1300,Product_Dim!A:C,2,TRUE)</f>
        <v>Wireless Bluetooth Speaker</v>
      </c>
      <c r="J1300" t="str">
        <f>VLOOKUP(H1300,Product_Dim!A:C,3,TRUE)</f>
        <v>Electronics</v>
      </c>
      <c r="K1300" t="str">
        <f>VLOOKUP(H1300,Product_Dim!A:D,4,TRUE)</f>
        <v>Audio</v>
      </c>
      <c r="L1300" t="s">
        <v>1760</v>
      </c>
      <c r="M1300" t="str">
        <f>VLOOKUP(L1300,Store_Dim!A:E,2,TRUE)</f>
        <v>Mann-Austin</v>
      </c>
      <c r="N1300" t="str">
        <f>VLOOKUP(L1300,Store_Dim!A:E,3,TRUE)</f>
        <v>East</v>
      </c>
      <c r="O1300" t="str">
        <f>VLOOKUP(L1300,Store_Dim!A:E,4,TRUE)</f>
        <v>Vasquezborough</v>
      </c>
      <c r="P1300" t="str">
        <f>VLOOKUP(L1300,Store_Dim!A:E,5,TRUE)</f>
        <v>Online</v>
      </c>
      <c r="Q1300" t="s">
        <v>1802</v>
      </c>
      <c r="R1300">
        <v>2</v>
      </c>
      <c r="S1300" s="7">
        <v>0.25</v>
      </c>
      <c r="T1300" s="11">
        <f t="shared" si="20"/>
        <v>853.41</v>
      </c>
      <c r="U1300" s="11">
        <v>1280.115</v>
      </c>
    </row>
    <row r="1301" spans="1:21" x14ac:dyDescent="0.25">
      <c r="A1301" t="s">
        <v>3103</v>
      </c>
      <c r="B1301" s="9">
        <v>45451</v>
      </c>
      <c r="C1301">
        <v>6</v>
      </c>
      <c r="D1301">
        <v>2024</v>
      </c>
      <c r="E1301" t="s">
        <v>379</v>
      </c>
      <c r="F1301" t="str">
        <f>VLOOKUP(E1301,Customer_Dim!A:F,4,TRUE)</f>
        <v>Female</v>
      </c>
      <c r="G1301">
        <f>VLOOKUP(E1301,Customer_Dim!A:F,3,TRUE)</f>
        <v>40</v>
      </c>
      <c r="H1301" t="s">
        <v>1690</v>
      </c>
      <c r="I1301" t="str">
        <f>VLOOKUP(H1301,Product_Dim!A:C,2,TRUE)</f>
        <v>Fitness Resistance Bands</v>
      </c>
      <c r="J1301" t="str">
        <f>VLOOKUP(H1301,Product_Dim!A:C,3,TRUE)</f>
        <v>Sports</v>
      </c>
      <c r="K1301" t="str">
        <f>VLOOKUP(H1301,Product_Dim!A:D,4,TRUE)</f>
        <v>Fitness</v>
      </c>
      <c r="L1301" t="s">
        <v>1757</v>
      </c>
      <c r="M1301" t="str">
        <f>VLOOKUP(L1301,Store_Dim!A:E,2,TRUE)</f>
        <v>Mann-Austin</v>
      </c>
      <c r="N1301" t="str">
        <f>VLOOKUP(L1301,Store_Dim!A:E,3,TRUE)</f>
        <v>East</v>
      </c>
      <c r="O1301" t="str">
        <f>VLOOKUP(L1301,Store_Dim!A:E,4,TRUE)</f>
        <v>Vasquezborough</v>
      </c>
      <c r="P1301" t="str">
        <f>VLOOKUP(L1301,Store_Dim!A:E,5,TRUE)</f>
        <v>Online</v>
      </c>
      <c r="Q1301" t="s">
        <v>1804</v>
      </c>
      <c r="R1301">
        <v>1</v>
      </c>
      <c r="S1301" s="7">
        <v>7.0000000000000062E-2</v>
      </c>
      <c r="T1301" s="11">
        <f t="shared" si="20"/>
        <v>162.14000000000001</v>
      </c>
      <c r="U1301" s="11">
        <v>150.7902</v>
      </c>
    </row>
    <row r="1302" spans="1:21" x14ac:dyDescent="0.25">
      <c r="A1302" t="s">
        <v>3104</v>
      </c>
      <c r="B1302" s="9">
        <v>45478</v>
      </c>
      <c r="C1302">
        <v>7</v>
      </c>
      <c r="D1302">
        <v>2024</v>
      </c>
      <c r="E1302" t="s">
        <v>488</v>
      </c>
      <c r="F1302" t="str">
        <f>VLOOKUP(E1302,Customer_Dim!A:F,4,TRUE)</f>
        <v>Female</v>
      </c>
      <c r="G1302">
        <f>VLOOKUP(E1302,Customer_Dim!A:F,3,TRUE)</f>
        <v>49</v>
      </c>
      <c r="H1302" t="s">
        <v>1718</v>
      </c>
      <c r="I1302" t="str">
        <f>VLOOKUP(H1302,Product_Dim!A:C,2,TRUE)</f>
        <v>Women's Formal Blazer</v>
      </c>
      <c r="J1302" t="str">
        <f>VLOOKUP(H1302,Product_Dim!A:C,3,TRUE)</f>
        <v>Clothing</v>
      </c>
      <c r="K1302" t="str">
        <f>VLOOKUP(H1302,Product_Dim!A:D,4,TRUE)</f>
        <v>Outerwear</v>
      </c>
      <c r="L1302" t="s">
        <v>1782</v>
      </c>
      <c r="M1302" t="str">
        <f>VLOOKUP(L1302,Store_Dim!A:E,2,TRUE)</f>
        <v>Frederick-Wright</v>
      </c>
      <c r="N1302" t="str">
        <f>VLOOKUP(L1302,Store_Dim!A:E,3,TRUE)</f>
        <v>West</v>
      </c>
      <c r="O1302" t="str">
        <f>VLOOKUP(L1302,Store_Dim!A:E,4,TRUE)</f>
        <v>New Jimmymouth</v>
      </c>
      <c r="P1302" t="str">
        <f>VLOOKUP(L1302,Store_Dim!A:E,5,TRUE)</f>
        <v>Flagship</v>
      </c>
      <c r="Q1302" t="s">
        <v>1802</v>
      </c>
      <c r="R1302">
        <v>1</v>
      </c>
      <c r="S1302" s="7">
        <v>8.9999999999999969E-2</v>
      </c>
      <c r="T1302" s="11">
        <f t="shared" si="20"/>
        <v>893.13999999999987</v>
      </c>
      <c r="U1302" s="11">
        <v>812.75739999999996</v>
      </c>
    </row>
    <row r="1303" spans="1:21" x14ac:dyDescent="0.25">
      <c r="A1303" t="s">
        <v>3105</v>
      </c>
      <c r="B1303" s="9">
        <v>45528</v>
      </c>
      <c r="C1303">
        <v>8</v>
      </c>
      <c r="D1303">
        <v>2024</v>
      </c>
      <c r="E1303" t="s">
        <v>358</v>
      </c>
      <c r="F1303" t="str">
        <f>VLOOKUP(E1303,Customer_Dim!A:F,4,TRUE)</f>
        <v>Male</v>
      </c>
      <c r="G1303">
        <f>VLOOKUP(E1303,Customer_Dim!A:F,3,TRUE)</f>
        <v>21</v>
      </c>
      <c r="H1303" t="s">
        <v>1594</v>
      </c>
      <c r="I1303" t="str">
        <f>VLOOKUP(H1303,Product_Dim!A:C,2,TRUE)</f>
        <v>Gaming Mechanical Keyboard</v>
      </c>
      <c r="J1303" t="str">
        <f>VLOOKUP(H1303,Product_Dim!A:C,3,TRUE)</f>
        <v>Electronics</v>
      </c>
      <c r="K1303" t="str">
        <f>VLOOKUP(H1303,Product_Dim!A:D,4,TRUE)</f>
        <v>Computer</v>
      </c>
      <c r="L1303" t="s">
        <v>1760</v>
      </c>
      <c r="M1303" t="str">
        <f>VLOOKUP(L1303,Store_Dim!A:E,2,TRUE)</f>
        <v>Mann-Austin</v>
      </c>
      <c r="N1303" t="str">
        <f>VLOOKUP(L1303,Store_Dim!A:E,3,TRUE)</f>
        <v>East</v>
      </c>
      <c r="O1303" t="str">
        <f>VLOOKUP(L1303,Store_Dim!A:E,4,TRUE)</f>
        <v>Vasquezborough</v>
      </c>
      <c r="P1303" t="str">
        <f>VLOOKUP(L1303,Store_Dim!A:E,5,TRUE)</f>
        <v>Online</v>
      </c>
      <c r="Q1303" t="s">
        <v>1802</v>
      </c>
      <c r="R1303">
        <v>4</v>
      </c>
      <c r="S1303" s="7">
        <v>0.28000000000000003</v>
      </c>
      <c r="T1303" s="11">
        <f t="shared" si="20"/>
        <v>349.07</v>
      </c>
      <c r="U1303" s="11">
        <v>1005.3216</v>
      </c>
    </row>
    <row r="1304" spans="1:21" x14ac:dyDescent="0.25">
      <c r="A1304" t="s">
        <v>3106</v>
      </c>
      <c r="B1304" s="9">
        <v>45418</v>
      </c>
      <c r="C1304">
        <v>5</v>
      </c>
      <c r="D1304">
        <v>2024</v>
      </c>
      <c r="E1304" t="s">
        <v>888</v>
      </c>
      <c r="F1304" t="str">
        <f>VLOOKUP(E1304,Customer_Dim!A:F,4,TRUE)</f>
        <v>Female</v>
      </c>
      <c r="G1304">
        <f>VLOOKUP(E1304,Customer_Dim!A:F,3,TRUE)</f>
        <v>54</v>
      </c>
      <c r="H1304" t="s">
        <v>1688</v>
      </c>
      <c r="I1304" t="str">
        <f>VLOOKUP(H1304,Product_Dim!A:C,2,TRUE)</f>
        <v>Badminton Racket Set</v>
      </c>
      <c r="J1304" t="str">
        <f>VLOOKUP(H1304,Product_Dim!A:C,3,TRUE)</f>
        <v>Sports</v>
      </c>
      <c r="K1304" t="str">
        <f>VLOOKUP(H1304,Product_Dim!A:D,4,TRUE)</f>
        <v>Equipment</v>
      </c>
      <c r="L1304" t="s">
        <v>1775</v>
      </c>
      <c r="M1304" t="str">
        <f>VLOOKUP(L1304,Store_Dim!A:E,2,TRUE)</f>
        <v>Martinez, Adkins and Johnson</v>
      </c>
      <c r="N1304" t="str">
        <f>VLOOKUP(L1304,Store_Dim!A:E,3,TRUE)</f>
        <v>North</v>
      </c>
      <c r="O1304" t="str">
        <f>VLOOKUP(L1304,Store_Dim!A:E,4,TRUE)</f>
        <v>Danielmouth</v>
      </c>
      <c r="P1304" t="str">
        <f>VLOOKUP(L1304,Store_Dim!A:E,5,TRUE)</f>
        <v>Flagship</v>
      </c>
      <c r="Q1304" t="s">
        <v>1807</v>
      </c>
      <c r="R1304">
        <v>1</v>
      </c>
      <c r="S1304" s="7">
        <v>0.20999999999999996</v>
      </c>
      <c r="T1304" s="11">
        <f t="shared" si="20"/>
        <v>747.9</v>
      </c>
      <c r="U1304" s="11">
        <v>590.84100000000001</v>
      </c>
    </row>
    <row r="1305" spans="1:21" x14ac:dyDescent="0.25">
      <c r="A1305" t="s">
        <v>3107</v>
      </c>
      <c r="B1305" s="9">
        <v>45478</v>
      </c>
      <c r="C1305">
        <v>7</v>
      </c>
      <c r="D1305">
        <v>2024</v>
      </c>
      <c r="E1305" t="s">
        <v>124</v>
      </c>
      <c r="F1305" t="str">
        <f>VLOOKUP(E1305,Customer_Dim!A:F,4,TRUE)</f>
        <v>Male</v>
      </c>
      <c r="G1305">
        <f>VLOOKUP(E1305,Customer_Dim!A:F,3,TRUE)</f>
        <v>41</v>
      </c>
      <c r="H1305" t="s">
        <v>1688</v>
      </c>
      <c r="I1305" t="str">
        <f>VLOOKUP(H1305,Product_Dim!A:C,2,TRUE)</f>
        <v>Badminton Racket Set</v>
      </c>
      <c r="J1305" t="str">
        <f>VLOOKUP(H1305,Product_Dim!A:C,3,TRUE)</f>
        <v>Sports</v>
      </c>
      <c r="K1305" t="str">
        <f>VLOOKUP(H1305,Product_Dim!A:D,4,TRUE)</f>
        <v>Equipment</v>
      </c>
      <c r="L1305" t="s">
        <v>1754</v>
      </c>
      <c r="M1305" t="str">
        <f>VLOOKUP(L1305,Store_Dim!A:E,2,TRUE)</f>
        <v>Mann-Austin</v>
      </c>
      <c r="N1305" t="str">
        <f>VLOOKUP(L1305,Store_Dim!A:E,3,TRUE)</f>
        <v>East</v>
      </c>
      <c r="O1305" t="str">
        <f>VLOOKUP(L1305,Store_Dim!A:E,4,TRUE)</f>
        <v>Vasquezborough</v>
      </c>
      <c r="P1305" t="str">
        <f>VLOOKUP(L1305,Store_Dim!A:E,5,TRUE)</f>
        <v>Online</v>
      </c>
      <c r="Q1305" t="s">
        <v>1802</v>
      </c>
      <c r="R1305">
        <v>3</v>
      </c>
      <c r="S1305" s="7">
        <v>0.20999999999999996</v>
      </c>
      <c r="T1305" s="11">
        <f t="shared" si="20"/>
        <v>438.91999999999996</v>
      </c>
      <c r="U1305" s="11">
        <v>1040.2403999999999</v>
      </c>
    </row>
    <row r="1306" spans="1:21" hidden="1" x14ac:dyDescent="0.25">
      <c r="A1306" t="s">
        <v>3108</v>
      </c>
      <c r="B1306" s="9">
        <v>45232</v>
      </c>
      <c r="C1306">
        <v>11</v>
      </c>
      <c r="D1306">
        <v>2023</v>
      </c>
      <c r="E1306" t="s">
        <v>417</v>
      </c>
      <c r="F1306" t="str">
        <f>VLOOKUP(E1306,Customer_Dim!A:F,4,TRUE)</f>
        <v>Male</v>
      </c>
      <c r="G1306">
        <f>VLOOKUP(E1306,Customer_Dim!A:F,3,TRUE)</f>
        <v>40</v>
      </c>
      <c r="H1306" t="s">
        <v>1680</v>
      </c>
      <c r="I1306" t="str">
        <f>VLOOKUP(H1306,Product_Dim!A:C,2,TRUE)</f>
        <v>WiFi Mesh Router</v>
      </c>
      <c r="J1306" t="str">
        <f>VLOOKUP(H1306,Product_Dim!A:C,3,TRUE)</f>
        <v>Electronics</v>
      </c>
      <c r="K1306" t="str">
        <f>VLOOKUP(H1306,Product_Dim!A:D,4,TRUE)</f>
        <v>Appliances</v>
      </c>
      <c r="L1306" t="s">
        <v>1747</v>
      </c>
      <c r="M1306" t="str">
        <f>VLOOKUP(L1306,Store_Dim!A:E,2,TRUE)</f>
        <v>Mann-Austin</v>
      </c>
      <c r="N1306" t="str">
        <f>VLOOKUP(L1306,Store_Dim!A:E,3,TRUE)</f>
        <v>East</v>
      </c>
      <c r="O1306" t="str">
        <f>VLOOKUP(L1306,Store_Dim!A:E,4,TRUE)</f>
        <v>Vasquezborough</v>
      </c>
      <c r="P1306" t="str">
        <f>VLOOKUP(L1306,Store_Dim!A:E,5,TRUE)</f>
        <v>Online</v>
      </c>
      <c r="Q1306" t="s">
        <v>1802</v>
      </c>
      <c r="R1306">
        <v>4</v>
      </c>
      <c r="S1306" s="7">
        <v>0.17999999999999994</v>
      </c>
      <c r="T1306" s="11">
        <f t="shared" si="20"/>
        <v>665.37999999999988</v>
      </c>
      <c r="U1306" s="11">
        <v>2182.4463999999998</v>
      </c>
    </row>
    <row r="1307" spans="1:21" x14ac:dyDescent="0.25">
      <c r="A1307" t="s">
        <v>3109</v>
      </c>
      <c r="B1307" s="9">
        <v>45616</v>
      </c>
      <c r="C1307">
        <v>11</v>
      </c>
      <c r="D1307">
        <v>2024</v>
      </c>
      <c r="E1307" t="s">
        <v>20</v>
      </c>
      <c r="F1307" t="str">
        <f>VLOOKUP(E1307,Customer_Dim!A:F,4,TRUE)</f>
        <v>Female</v>
      </c>
      <c r="G1307">
        <f>VLOOKUP(E1307,Customer_Dim!A:F,3,TRUE)</f>
        <v>59</v>
      </c>
      <c r="H1307" t="s">
        <v>1646</v>
      </c>
      <c r="I1307" t="str">
        <f>VLOOKUP(H1307,Product_Dim!A:C,2,TRUE)</f>
        <v>Luxury Perfume Spray</v>
      </c>
      <c r="J1307" t="str">
        <f>VLOOKUP(H1307,Product_Dim!A:C,3,TRUE)</f>
        <v>Beauty</v>
      </c>
      <c r="K1307" t="str">
        <f>VLOOKUP(H1307,Product_Dim!A:D,4,TRUE)</f>
        <v>Fragrance</v>
      </c>
      <c r="L1307" t="s">
        <v>1788</v>
      </c>
      <c r="M1307" t="str">
        <f>VLOOKUP(L1307,Store_Dim!A:E,2,TRUE)</f>
        <v>Guerrero-Schmitt</v>
      </c>
      <c r="N1307" t="str">
        <f>VLOOKUP(L1307,Store_Dim!A:E,3,TRUE)</f>
        <v>East</v>
      </c>
      <c r="O1307" t="str">
        <f>VLOOKUP(L1307,Store_Dim!A:E,4,TRUE)</f>
        <v>East Stevechester</v>
      </c>
      <c r="P1307" t="str">
        <f>VLOOKUP(L1307,Store_Dim!A:E,5,TRUE)</f>
        <v>Flagship</v>
      </c>
      <c r="Q1307" t="s">
        <v>1802</v>
      </c>
      <c r="R1307">
        <v>1</v>
      </c>
      <c r="S1307" s="7">
        <v>0.28000000000000003</v>
      </c>
      <c r="T1307" s="11">
        <f t="shared" si="20"/>
        <v>146.49</v>
      </c>
      <c r="U1307" s="11">
        <v>105.47280000000001</v>
      </c>
    </row>
    <row r="1308" spans="1:21" hidden="1" x14ac:dyDescent="0.25">
      <c r="A1308" t="s">
        <v>3110</v>
      </c>
      <c r="B1308" s="9">
        <v>45774</v>
      </c>
      <c r="C1308">
        <v>4</v>
      </c>
      <c r="D1308">
        <v>2025</v>
      </c>
      <c r="E1308" t="s">
        <v>464</v>
      </c>
      <c r="F1308" t="str">
        <f>VLOOKUP(E1308,Customer_Dim!A:F,4,TRUE)</f>
        <v>Male</v>
      </c>
      <c r="G1308">
        <f>VLOOKUP(E1308,Customer_Dim!A:F,3,TRUE)</f>
        <v>32</v>
      </c>
      <c r="H1308" t="s">
        <v>1602</v>
      </c>
      <c r="I1308" t="str">
        <f>VLOOKUP(H1308,Product_Dim!A:C,2,TRUE)</f>
        <v>Sports Water Hydration Pack</v>
      </c>
      <c r="J1308" t="str">
        <f>VLOOKUP(H1308,Product_Dim!A:C,3,TRUE)</f>
        <v>Sports</v>
      </c>
      <c r="K1308" t="str">
        <f>VLOOKUP(H1308,Product_Dim!A:D,4,TRUE)</f>
        <v>Outdoor</v>
      </c>
      <c r="L1308" t="s">
        <v>1779</v>
      </c>
      <c r="M1308" t="str">
        <f>VLOOKUP(L1308,Store_Dim!A:E,2,TRUE)</f>
        <v>Shelton PLC</v>
      </c>
      <c r="N1308" t="str">
        <f>VLOOKUP(L1308,Store_Dim!A:E,3,TRUE)</f>
        <v>North</v>
      </c>
      <c r="O1308" t="str">
        <f>VLOOKUP(L1308,Store_Dim!A:E,4,TRUE)</f>
        <v>East Jenniferstad</v>
      </c>
      <c r="P1308" t="str">
        <f>VLOOKUP(L1308,Store_Dim!A:E,5,TRUE)</f>
        <v>Flagship</v>
      </c>
      <c r="Q1308" t="s">
        <v>1807</v>
      </c>
      <c r="R1308">
        <v>2</v>
      </c>
      <c r="S1308" s="7">
        <v>0.27</v>
      </c>
      <c r="T1308" s="11">
        <f t="shared" si="20"/>
        <v>235.39000000000001</v>
      </c>
      <c r="U1308" s="11">
        <v>343.6694</v>
      </c>
    </row>
    <row r="1309" spans="1:21" x14ac:dyDescent="0.25">
      <c r="A1309" t="s">
        <v>3111</v>
      </c>
      <c r="B1309" s="9">
        <v>45651</v>
      </c>
      <c r="C1309">
        <v>12</v>
      </c>
      <c r="D1309">
        <v>2024</v>
      </c>
      <c r="E1309" t="s">
        <v>115</v>
      </c>
      <c r="F1309" t="str">
        <f>VLOOKUP(E1309,Customer_Dim!A:F,4,TRUE)</f>
        <v>Female</v>
      </c>
      <c r="G1309">
        <f>VLOOKUP(E1309,Customer_Dim!A:F,3,TRUE)</f>
        <v>27</v>
      </c>
      <c r="H1309" t="s">
        <v>1648</v>
      </c>
      <c r="I1309" t="str">
        <f>VLOOKUP(H1309,Product_Dim!A:C,2,TRUE)</f>
        <v>Tennis Ball 3-Pack</v>
      </c>
      <c r="J1309" t="str">
        <f>VLOOKUP(H1309,Product_Dim!A:C,3,TRUE)</f>
        <v>Sports</v>
      </c>
      <c r="K1309" t="str">
        <f>VLOOKUP(H1309,Product_Dim!A:D,4,TRUE)</f>
        <v>Equipment</v>
      </c>
      <c r="L1309" t="s">
        <v>1751</v>
      </c>
      <c r="M1309" t="str">
        <f>VLOOKUP(L1309,Store_Dim!A:E,2,TRUE)</f>
        <v>Mann-Austin</v>
      </c>
      <c r="N1309" t="str">
        <f>VLOOKUP(L1309,Store_Dim!A:E,3,TRUE)</f>
        <v>East</v>
      </c>
      <c r="O1309" t="str">
        <f>VLOOKUP(L1309,Store_Dim!A:E,4,TRUE)</f>
        <v>Vasquezborough</v>
      </c>
      <c r="P1309" t="str">
        <f>VLOOKUP(L1309,Store_Dim!A:E,5,TRUE)</f>
        <v>Online</v>
      </c>
      <c r="Q1309" t="s">
        <v>1804</v>
      </c>
      <c r="R1309">
        <v>3</v>
      </c>
      <c r="S1309" s="7">
        <v>9.000000000000008E-2</v>
      </c>
      <c r="T1309" s="11">
        <f t="shared" si="20"/>
        <v>38.070000000000014</v>
      </c>
      <c r="U1309" s="11">
        <v>103.93110000000001</v>
      </c>
    </row>
    <row r="1310" spans="1:21" hidden="1" x14ac:dyDescent="0.25">
      <c r="A1310" t="s">
        <v>3112</v>
      </c>
      <c r="B1310" s="9">
        <v>45902</v>
      </c>
      <c r="C1310">
        <v>9</v>
      </c>
      <c r="D1310">
        <v>2025</v>
      </c>
      <c r="E1310" t="s">
        <v>1237</v>
      </c>
      <c r="F1310" t="str">
        <f>VLOOKUP(E1310,Customer_Dim!A:F,4,TRUE)</f>
        <v>Male</v>
      </c>
      <c r="G1310">
        <f>VLOOKUP(E1310,Customer_Dim!A:F,3,TRUE)</f>
        <v>34</v>
      </c>
      <c r="H1310" t="s">
        <v>1594</v>
      </c>
      <c r="I1310" t="str">
        <f>VLOOKUP(H1310,Product_Dim!A:C,2,TRUE)</f>
        <v>Gaming Mechanical Keyboard</v>
      </c>
      <c r="J1310" t="str">
        <f>VLOOKUP(H1310,Product_Dim!A:C,3,TRUE)</f>
        <v>Electronics</v>
      </c>
      <c r="K1310" t="str">
        <f>VLOOKUP(H1310,Product_Dim!A:D,4,TRUE)</f>
        <v>Computer</v>
      </c>
      <c r="L1310" t="s">
        <v>1747</v>
      </c>
      <c r="M1310" t="str">
        <f>VLOOKUP(L1310,Store_Dim!A:E,2,TRUE)</f>
        <v>Mann-Austin</v>
      </c>
      <c r="N1310" t="str">
        <f>VLOOKUP(L1310,Store_Dim!A:E,3,TRUE)</f>
        <v>East</v>
      </c>
      <c r="O1310" t="str">
        <f>VLOOKUP(L1310,Store_Dim!A:E,4,TRUE)</f>
        <v>Vasquezborough</v>
      </c>
      <c r="P1310" t="str">
        <f>VLOOKUP(L1310,Store_Dim!A:E,5,TRUE)</f>
        <v>Online</v>
      </c>
      <c r="Q1310" t="s">
        <v>1807</v>
      </c>
      <c r="R1310">
        <v>2</v>
      </c>
      <c r="S1310" s="7">
        <v>0.12</v>
      </c>
      <c r="T1310" s="11">
        <f t="shared" si="20"/>
        <v>511.7</v>
      </c>
      <c r="U1310" s="11">
        <v>900.59199999999998</v>
      </c>
    </row>
    <row r="1311" spans="1:21" x14ac:dyDescent="0.25">
      <c r="A1311" t="s">
        <v>3113</v>
      </c>
      <c r="B1311" s="9">
        <v>45401</v>
      </c>
      <c r="C1311">
        <v>4</v>
      </c>
      <c r="D1311">
        <v>2024</v>
      </c>
      <c r="E1311" t="s">
        <v>324</v>
      </c>
      <c r="F1311" t="str">
        <f>VLOOKUP(E1311,Customer_Dim!A:F,4,TRUE)</f>
        <v>Female</v>
      </c>
      <c r="G1311">
        <f>VLOOKUP(E1311,Customer_Dim!A:F,3,TRUE)</f>
        <v>44</v>
      </c>
      <c r="H1311" t="s">
        <v>1676</v>
      </c>
      <c r="I1311" t="str">
        <f>VLOOKUP(H1311,Product_Dim!A:C,2,TRUE)</f>
        <v>Women's Ankle Boots</v>
      </c>
      <c r="J1311" t="str">
        <f>VLOOKUP(H1311,Product_Dim!A:C,3,TRUE)</f>
        <v>Clothing</v>
      </c>
      <c r="K1311" t="str">
        <f>VLOOKUP(H1311,Product_Dim!A:D,4,TRUE)</f>
        <v>Footwear</v>
      </c>
      <c r="L1311" t="s">
        <v>1760</v>
      </c>
      <c r="M1311" t="str">
        <f>VLOOKUP(L1311,Store_Dim!A:E,2,TRUE)</f>
        <v>Mann-Austin</v>
      </c>
      <c r="N1311" t="str">
        <f>VLOOKUP(L1311,Store_Dim!A:E,3,TRUE)</f>
        <v>East</v>
      </c>
      <c r="O1311" t="str">
        <f>VLOOKUP(L1311,Store_Dim!A:E,4,TRUE)</f>
        <v>Vasquezborough</v>
      </c>
      <c r="P1311" t="str">
        <f>VLOOKUP(L1311,Store_Dim!A:E,5,TRUE)</f>
        <v>Online</v>
      </c>
      <c r="Q1311" t="s">
        <v>1804</v>
      </c>
      <c r="R1311">
        <v>4</v>
      </c>
      <c r="S1311" s="7">
        <v>0.22999999999999998</v>
      </c>
      <c r="T1311" s="11">
        <f t="shared" si="20"/>
        <v>488.71999999999997</v>
      </c>
      <c r="U1311" s="11">
        <v>1505.2575999999999</v>
      </c>
    </row>
    <row r="1312" spans="1:21" hidden="1" x14ac:dyDescent="0.25">
      <c r="A1312" t="s">
        <v>3114</v>
      </c>
      <c r="B1312" s="9">
        <v>45717</v>
      </c>
      <c r="C1312">
        <v>3</v>
      </c>
      <c r="D1312">
        <v>2025</v>
      </c>
      <c r="E1312" t="s">
        <v>1204</v>
      </c>
      <c r="F1312" t="str">
        <f>VLOOKUP(E1312,Customer_Dim!A:F,4,TRUE)</f>
        <v>Female</v>
      </c>
      <c r="G1312">
        <f>VLOOKUP(E1312,Customer_Dim!A:F,3,TRUE)</f>
        <v>40</v>
      </c>
      <c r="H1312" t="s">
        <v>1626</v>
      </c>
      <c r="I1312" t="str">
        <f>VLOOKUP(H1312,Product_Dim!A:C,2,TRUE)</f>
        <v>Boxing Hand Wraps</v>
      </c>
      <c r="J1312" t="str">
        <f>VLOOKUP(H1312,Product_Dim!A:C,3,TRUE)</f>
        <v>Sports</v>
      </c>
      <c r="K1312" t="str">
        <f>VLOOKUP(H1312,Product_Dim!A:D,4,TRUE)</f>
        <v>Fitness</v>
      </c>
      <c r="L1312" t="s">
        <v>1772</v>
      </c>
      <c r="M1312" t="str">
        <f>VLOOKUP(L1312,Store_Dim!A:E,2,TRUE)</f>
        <v>Martinez, Adkins and Johnson</v>
      </c>
      <c r="N1312" t="str">
        <f>VLOOKUP(L1312,Store_Dim!A:E,3,TRUE)</f>
        <v>North</v>
      </c>
      <c r="O1312" t="str">
        <f>VLOOKUP(L1312,Store_Dim!A:E,4,TRUE)</f>
        <v>Danielmouth</v>
      </c>
      <c r="P1312" t="str">
        <f>VLOOKUP(L1312,Store_Dim!A:E,5,TRUE)</f>
        <v>Flagship</v>
      </c>
      <c r="Q1312" t="s">
        <v>1807</v>
      </c>
      <c r="R1312">
        <v>2</v>
      </c>
      <c r="S1312" s="7">
        <v>0.10999999999999999</v>
      </c>
      <c r="T1312" s="11">
        <f t="shared" si="20"/>
        <v>520.45000000000005</v>
      </c>
      <c r="U1312" s="11">
        <v>926.40100000000007</v>
      </c>
    </row>
    <row r="1313" spans="1:21" x14ac:dyDescent="0.25">
      <c r="A1313" t="s">
        <v>3115</v>
      </c>
      <c r="B1313" s="9">
        <v>45376</v>
      </c>
      <c r="C1313">
        <v>3</v>
      </c>
      <c r="D1313">
        <v>2024</v>
      </c>
      <c r="E1313" t="s">
        <v>1321</v>
      </c>
      <c r="F1313" t="str">
        <f>VLOOKUP(E1313,Customer_Dim!A:F,4,TRUE)</f>
        <v>Male</v>
      </c>
      <c r="G1313">
        <f>VLOOKUP(E1313,Customer_Dim!A:F,3,TRUE)</f>
        <v>37</v>
      </c>
      <c r="H1313" t="s">
        <v>1622</v>
      </c>
      <c r="I1313" t="str">
        <f>VLOOKUP(H1313,Product_Dim!A:C,2,TRUE)</f>
        <v>Car Dashboard Phone Holder</v>
      </c>
      <c r="J1313" t="str">
        <f>VLOOKUP(H1313,Product_Dim!A:C,3,TRUE)</f>
        <v>Electronics</v>
      </c>
      <c r="K1313" t="str">
        <f>VLOOKUP(H1313,Product_Dim!A:D,4,TRUE)</f>
        <v>Accessories</v>
      </c>
      <c r="L1313" t="s">
        <v>1751</v>
      </c>
      <c r="M1313" t="str">
        <f>VLOOKUP(L1313,Store_Dim!A:E,2,TRUE)</f>
        <v>Mann-Austin</v>
      </c>
      <c r="N1313" t="str">
        <f>VLOOKUP(L1313,Store_Dim!A:E,3,TRUE)</f>
        <v>East</v>
      </c>
      <c r="O1313" t="str">
        <f>VLOOKUP(L1313,Store_Dim!A:E,4,TRUE)</f>
        <v>Vasquezborough</v>
      </c>
      <c r="P1313" t="str">
        <f>VLOOKUP(L1313,Store_Dim!A:E,5,TRUE)</f>
        <v>Online</v>
      </c>
      <c r="Q1313" t="s">
        <v>1802</v>
      </c>
      <c r="R1313">
        <v>1</v>
      </c>
      <c r="S1313" s="7">
        <v>0.29000000000000004</v>
      </c>
      <c r="T1313" s="11">
        <f t="shared" si="20"/>
        <v>340.9</v>
      </c>
      <c r="U1313" s="11">
        <v>242.03899999999996</v>
      </c>
    </row>
    <row r="1314" spans="1:21" x14ac:dyDescent="0.25">
      <c r="A1314" t="s">
        <v>3116</v>
      </c>
      <c r="B1314" s="9">
        <v>45576</v>
      </c>
      <c r="C1314">
        <v>10</v>
      </c>
      <c r="D1314">
        <v>2024</v>
      </c>
      <c r="E1314" t="s">
        <v>1072</v>
      </c>
      <c r="F1314" t="str">
        <f>VLOOKUP(E1314,Customer_Dim!A:F,4,TRUE)</f>
        <v>Female</v>
      </c>
      <c r="G1314">
        <f>VLOOKUP(E1314,Customer_Dim!A:F,3,TRUE)</f>
        <v>58</v>
      </c>
      <c r="H1314" t="s">
        <v>1588</v>
      </c>
      <c r="I1314" t="str">
        <f>VLOOKUP(H1314,Product_Dim!A:C,2,TRUE)</f>
        <v>Basketball</v>
      </c>
      <c r="J1314" t="str">
        <f>VLOOKUP(H1314,Product_Dim!A:C,3,TRUE)</f>
        <v>Sports</v>
      </c>
      <c r="K1314" t="str">
        <f>VLOOKUP(H1314,Product_Dim!A:D,4,TRUE)</f>
        <v>Team Sports</v>
      </c>
      <c r="L1314" t="s">
        <v>1760</v>
      </c>
      <c r="M1314" t="str">
        <f>VLOOKUP(L1314,Store_Dim!A:E,2,TRUE)</f>
        <v>Mann-Austin</v>
      </c>
      <c r="N1314" t="str">
        <f>VLOOKUP(L1314,Store_Dim!A:E,3,TRUE)</f>
        <v>East</v>
      </c>
      <c r="O1314" t="str">
        <f>VLOOKUP(L1314,Store_Dim!A:E,4,TRUE)</f>
        <v>Vasquezborough</v>
      </c>
      <c r="P1314" t="str">
        <f>VLOOKUP(L1314,Store_Dim!A:E,5,TRUE)</f>
        <v>Online</v>
      </c>
      <c r="Q1314" t="s">
        <v>1807</v>
      </c>
      <c r="R1314">
        <v>3</v>
      </c>
      <c r="S1314" s="7">
        <v>0.16999999999999993</v>
      </c>
      <c r="T1314" s="11">
        <f t="shared" si="20"/>
        <v>653.58999999999992</v>
      </c>
      <c r="U1314" s="11">
        <v>1627.4390999999998</v>
      </c>
    </row>
    <row r="1315" spans="1:21" hidden="1" x14ac:dyDescent="0.25">
      <c r="A1315" t="s">
        <v>3117</v>
      </c>
      <c r="B1315" s="9">
        <v>45906</v>
      </c>
      <c r="C1315">
        <v>9</v>
      </c>
      <c r="D1315">
        <v>2025</v>
      </c>
      <c r="E1315" t="s">
        <v>90</v>
      </c>
      <c r="F1315" t="str">
        <f>VLOOKUP(E1315,Customer_Dim!A:F,4,TRUE)</f>
        <v>Female</v>
      </c>
      <c r="G1315">
        <f>VLOOKUP(E1315,Customer_Dim!A:F,3,TRUE)</f>
        <v>36</v>
      </c>
      <c r="H1315" t="s">
        <v>1578</v>
      </c>
      <c r="I1315" t="str">
        <f>VLOOKUP(H1315,Product_Dim!A:C,2,TRUE)</f>
        <v>Wireless Bluetooth Speaker</v>
      </c>
      <c r="J1315" t="str">
        <f>VLOOKUP(H1315,Product_Dim!A:C,3,TRUE)</f>
        <v>Electronics</v>
      </c>
      <c r="K1315" t="str">
        <f>VLOOKUP(H1315,Product_Dim!A:D,4,TRUE)</f>
        <v>Audio</v>
      </c>
      <c r="L1315" t="s">
        <v>1788</v>
      </c>
      <c r="M1315" t="str">
        <f>VLOOKUP(L1315,Store_Dim!A:E,2,TRUE)</f>
        <v>Guerrero-Schmitt</v>
      </c>
      <c r="N1315" t="str">
        <f>VLOOKUP(L1315,Store_Dim!A:E,3,TRUE)</f>
        <v>East</v>
      </c>
      <c r="O1315" t="str">
        <f>VLOOKUP(L1315,Store_Dim!A:E,4,TRUE)</f>
        <v>East Stevechester</v>
      </c>
      <c r="P1315" t="str">
        <f>VLOOKUP(L1315,Store_Dim!A:E,5,TRUE)</f>
        <v>Flagship</v>
      </c>
      <c r="Q1315" t="s">
        <v>1807</v>
      </c>
      <c r="R1315">
        <v>1</v>
      </c>
      <c r="S1315" s="7">
        <v>0.22999999999999998</v>
      </c>
      <c r="T1315" s="11">
        <f t="shared" si="20"/>
        <v>179.76999999999998</v>
      </c>
      <c r="U1315" s="11">
        <v>138.4229</v>
      </c>
    </row>
    <row r="1316" spans="1:21" x14ac:dyDescent="0.25">
      <c r="A1316" t="s">
        <v>3118</v>
      </c>
      <c r="B1316" s="9">
        <v>45523</v>
      </c>
      <c r="C1316">
        <v>8</v>
      </c>
      <c r="D1316">
        <v>2024</v>
      </c>
      <c r="E1316" t="s">
        <v>41</v>
      </c>
      <c r="F1316" t="str">
        <f>VLOOKUP(E1316,Customer_Dim!A:F,4,TRUE)</f>
        <v>Female</v>
      </c>
      <c r="G1316">
        <f>VLOOKUP(E1316,Customer_Dim!A:F,3,TRUE)</f>
        <v>53</v>
      </c>
      <c r="H1316" t="s">
        <v>1521</v>
      </c>
      <c r="I1316" t="str">
        <f>VLOOKUP(H1316,Product_Dim!A:C,2,TRUE)</f>
        <v>Brother Laser Printer</v>
      </c>
      <c r="J1316" t="str">
        <f>VLOOKUP(H1316,Product_Dim!A:C,3,TRUE)</f>
        <v>Electronics</v>
      </c>
      <c r="K1316" t="str">
        <f>VLOOKUP(H1316,Product_Dim!A:D,4,TRUE)</f>
        <v>Computer</v>
      </c>
      <c r="L1316" t="s">
        <v>1764</v>
      </c>
      <c r="M1316" t="str">
        <f>VLOOKUP(L1316,Store_Dim!A:E,2,TRUE)</f>
        <v>Mann-Austin</v>
      </c>
      <c r="N1316" t="str">
        <f>VLOOKUP(L1316,Store_Dim!A:E,3,TRUE)</f>
        <v>East</v>
      </c>
      <c r="O1316" t="str">
        <f>VLOOKUP(L1316,Store_Dim!A:E,4,TRUE)</f>
        <v>Vasquezborough</v>
      </c>
      <c r="P1316" t="str">
        <f>VLOOKUP(L1316,Store_Dim!A:E,5,TRUE)</f>
        <v>Online</v>
      </c>
      <c r="Q1316" t="s">
        <v>1802</v>
      </c>
      <c r="R1316">
        <v>2</v>
      </c>
      <c r="S1316" s="7">
        <v>6.0000000000000053E-2</v>
      </c>
      <c r="T1316" s="11">
        <f t="shared" si="20"/>
        <v>943.80000000000007</v>
      </c>
      <c r="U1316" s="11">
        <v>1774.3440000000001</v>
      </c>
    </row>
    <row r="1317" spans="1:21" hidden="1" x14ac:dyDescent="0.25">
      <c r="A1317" t="s">
        <v>3119</v>
      </c>
      <c r="B1317" s="9">
        <v>45234</v>
      </c>
      <c r="C1317">
        <v>11</v>
      </c>
      <c r="D1317">
        <v>2023</v>
      </c>
      <c r="E1317" t="s">
        <v>1255</v>
      </c>
      <c r="F1317" t="str">
        <f>VLOOKUP(E1317,Customer_Dim!A:F,4,TRUE)</f>
        <v>Male</v>
      </c>
      <c r="G1317">
        <f>VLOOKUP(E1317,Customer_Dim!A:F,3,TRUE)</f>
        <v>55</v>
      </c>
      <c r="H1317" t="s">
        <v>1668</v>
      </c>
      <c r="I1317" t="str">
        <f>VLOOKUP(H1317,Product_Dim!A:C,2,TRUE)</f>
        <v>Hair Repair Oil Treatment</v>
      </c>
      <c r="J1317" t="str">
        <f>VLOOKUP(H1317,Product_Dim!A:C,3,TRUE)</f>
        <v>Beauty</v>
      </c>
      <c r="K1317" t="str">
        <f>VLOOKUP(H1317,Product_Dim!A:D,4,TRUE)</f>
        <v>Haircare</v>
      </c>
      <c r="L1317" t="s">
        <v>1779</v>
      </c>
      <c r="M1317" t="str">
        <f>VLOOKUP(L1317,Store_Dim!A:E,2,TRUE)</f>
        <v>Shelton PLC</v>
      </c>
      <c r="N1317" t="str">
        <f>VLOOKUP(L1317,Store_Dim!A:E,3,TRUE)</f>
        <v>North</v>
      </c>
      <c r="O1317" t="str">
        <f>VLOOKUP(L1317,Store_Dim!A:E,4,TRUE)</f>
        <v>East Jenniferstad</v>
      </c>
      <c r="P1317" t="str">
        <f>VLOOKUP(L1317,Store_Dim!A:E,5,TRUE)</f>
        <v>Flagship</v>
      </c>
      <c r="Q1317" t="s">
        <v>1802</v>
      </c>
      <c r="R1317">
        <v>2</v>
      </c>
      <c r="S1317" s="7">
        <v>0.25</v>
      </c>
      <c r="T1317" s="11">
        <f t="shared" si="20"/>
        <v>985</v>
      </c>
      <c r="U1317" s="11">
        <v>1477.5</v>
      </c>
    </row>
    <row r="1318" spans="1:21" x14ac:dyDescent="0.25">
      <c r="A1318" t="s">
        <v>3120</v>
      </c>
      <c r="B1318" s="9">
        <v>45405</v>
      </c>
      <c r="C1318">
        <v>4</v>
      </c>
      <c r="D1318">
        <v>2024</v>
      </c>
      <c r="E1318" t="s">
        <v>1472</v>
      </c>
      <c r="F1318" t="str">
        <f>VLOOKUP(E1318,Customer_Dim!A:F,4,TRUE)</f>
        <v>Female</v>
      </c>
      <c r="G1318">
        <f>VLOOKUP(E1318,Customer_Dim!A:F,3,TRUE)</f>
        <v>46</v>
      </c>
      <c r="H1318" t="s">
        <v>1702</v>
      </c>
      <c r="I1318" t="str">
        <f>VLOOKUP(H1318,Product_Dim!A:C,2,TRUE)</f>
        <v>Sports Wrist Sweatbands</v>
      </c>
      <c r="J1318" t="str">
        <f>VLOOKUP(H1318,Product_Dim!A:C,3,TRUE)</f>
        <v>Sports</v>
      </c>
      <c r="K1318" t="str">
        <f>VLOOKUP(H1318,Product_Dim!A:D,4,TRUE)</f>
        <v>Accessories</v>
      </c>
      <c r="L1318" t="s">
        <v>1767</v>
      </c>
      <c r="M1318" t="str">
        <f>VLOOKUP(L1318,Store_Dim!A:E,2,TRUE)</f>
        <v>Martinez, Adkins and Johnson</v>
      </c>
      <c r="N1318" t="str">
        <f>VLOOKUP(L1318,Store_Dim!A:E,3,TRUE)</f>
        <v>North</v>
      </c>
      <c r="O1318" t="str">
        <f>VLOOKUP(L1318,Store_Dim!A:E,4,TRUE)</f>
        <v>Danielmouth</v>
      </c>
      <c r="P1318" t="str">
        <f>VLOOKUP(L1318,Store_Dim!A:E,5,TRUE)</f>
        <v>Flagship</v>
      </c>
      <c r="Q1318" t="s">
        <v>1802</v>
      </c>
      <c r="R1318">
        <v>4</v>
      </c>
      <c r="S1318" s="7">
        <v>0.29000000000000004</v>
      </c>
      <c r="T1318" s="11">
        <f t="shared" si="20"/>
        <v>216.81000000000003</v>
      </c>
      <c r="U1318" s="11">
        <v>615.74040000000002</v>
      </c>
    </row>
    <row r="1319" spans="1:21" hidden="1" x14ac:dyDescent="0.25">
      <c r="A1319" t="s">
        <v>3121</v>
      </c>
      <c r="B1319" s="9">
        <v>45223</v>
      </c>
      <c r="C1319">
        <v>10</v>
      </c>
      <c r="D1319">
        <v>2023</v>
      </c>
      <c r="E1319" t="s">
        <v>400</v>
      </c>
      <c r="F1319" t="str">
        <f>VLOOKUP(E1319,Customer_Dim!A:F,4,TRUE)</f>
        <v>Female</v>
      </c>
      <c r="G1319">
        <f>VLOOKUP(E1319,Customer_Dim!A:F,3,TRUE)</f>
        <v>21</v>
      </c>
      <c r="H1319" t="s">
        <v>1654</v>
      </c>
      <c r="I1319" t="str">
        <f>VLOOKUP(H1319,Product_Dim!A:C,2,TRUE)</f>
        <v>Matte Lipstick Set</v>
      </c>
      <c r="J1319" t="str">
        <f>VLOOKUP(H1319,Product_Dim!A:C,3,TRUE)</f>
        <v>Beauty</v>
      </c>
      <c r="K1319" t="str">
        <f>VLOOKUP(H1319,Product_Dim!A:D,4,TRUE)</f>
        <v>Makeup</v>
      </c>
      <c r="L1319" t="s">
        <v>1739</v>
      </c>
      <c r="M1319" t="str">
        <f>VLOOKUP(L1319,Store_Dim!A:E,2,TRUE)</f>
        <v>Mann-Austin</v>
      </c>
      <c r="N1319" t="str">
        <f>VLOOKUP(L1319,Store_Dim!A:E,3,TRUE)</f>
        <v>East</v>
      </c>
      <c r="O1319" t="str">
        <f>VLOOKUP(L1319,Store_Dim!A:E,4,TRUE)</f>
        <v>Vasquezborough</v>
      </c>
      <c r="P1319" t="str">
        <f>VLOOKUP(L1319,Store_Dim!A:E,5,TRUE)</f>
        <v>Online</v>
      </c>
      <c r="Q1319" t="s">
        <v>1807</v>
      </c>
      <c r="R1319">
        <v>4</v>
      </c>
      <c r="S1319" s="7">
        <v>0.27</v>
      </c>
      <c r="T1319" s="11">
        <f t="shared" si="20"/>
        <v>950.20999999999992</v>
      </c>
      <c r="U1319" s="11">
        <v>2774.6131999999998</v>
      </c>
    </row>
    <row r="1320" spans="1:21" hidden="1" x14ac:dyDescent="0.25">
      <c r="A1320" t="s">
        <v>3122</v>
      </c>
      <c r="B1320" s="9">
        <v>45838</v>
      </c>
      <c r="C1320">
        <v>6</v>
      </c>
      <c r="D1320">
        <v>2025</v>
      </c>
      <c r="E1320" t="s">
        <v>808</v>
      </c>
      <c r="F1320" t="str">
        <f>VLOOKUP(E1320,Customer_Dim!A:F,4,TRUE)</f>
        <v>Male</v>
      </c>
      <c r="G1320">
        <f>VLOOKUP(E1320,Customer_Dim!A:F,3,TRUE)</f>
        <v>57</v>
      </c>
      <c r="H1320" t="s">
        <v>1622</v>
      </c>
      <c r="I1320" t="str">
        <f>VLOOKUP(H1320,Product_Dim!A:C,2,TRUE)</f>
        <v>Car Dashboard Phone Holder</v>
      </c>
      <c r="J1320" t="str">
        <f>VLOOKUP(H1320,Product_Dim!A:C,3,TRUE)</f>
        <v>Electronics</v>
      </c>
      <c r="K1320" t="str">
        <f>VLOOKUP(H1320,Product_Dim!A:D,4,TRUE)</f>
        <v>Accessories</v>
      </c>
      <c r="L1320" t="s">
        <v>1757</v>
      </c>
      <c r="M1320" t="str">
        <f>VLOOKUP(L1320,Store_Dim!A:E,2,TRUE)</f>
        <v>Mann-Austin</v>
      </c>
      <c r="N1320" t="str">
        <f>VLOOKUP(L1320,Store_Dim!A:E,3,TRUE)</f>
        <v>East</v>
      </c>
      <c r="O1320" t="str">
        <f>VLOOKUP(L1320,Store_Dim!A:E,4,TRUE)</f>
        <v>Vasquezborough</v>
      </c>
      <c r="P1320" t="str">
        <f>VLOOKUP(L1320,Store_Dim!A:E,5,TRUE)</f>
        <v>Online</v>
      </c>
      <c r="Q1320" t="s">
        <v>1804</v>
      </c>
      <c r="R1320">
        <v>2</v>
      </c>
      <c r="S1320" s="7">
        <v>0.16999999999999993</v>
      </c>
      <c r="T1320" s="11">
        <f t="shared" si="20"/>
        <v>271.39999999999986</v>
      </c>
      <c r="U1320" s="11">
        <v>450.52399999999983</v>
      </c>
    </row>
    <row r="1321" spans="1:21" hidden="1" x14ac:dyDescent="0.25">
      <c r="A1321" t="s">
        <v>3123</v>
      </c>
      <c r="B1321" s="9">
        <v>45883</v>
      </c>
      <c r="C1321">
        <v>8</v>
      </c>
      <c r="D1321">
        <v>2025</v>
      </c>
      <c r="E1321" t="s">
        <v>551</v>
      </c>
      <c r="F1321" t="str">
        <f>VLOOKUP(E1321,Customer_Dim!A:F,4,TRUE)</f>
        <v>Female</v>
      </c>
      <c r="G1321">
        <f>VLOOKUP(E1321,Customer_Dim!A:F,3,TRUE)</f>
        <v>36</v>
      </c>
      <c r="H1321" t="s">
        <v>1604</v>
      </c>
      <c r="I1321" t="str">
        <f>VLOOKUP(H1321,Product_Dim!A:C,2,TRUE)</f>
        <v>Portable Power Bank</v>
      </c>
      <c r="J1321" t="str">
        <f>VLOOKUP(H1321,Product_Dim!A:C,3,TRUE)</f>
        <v>Electronics</v>
      </c>
      <c r="K1321" t="str">
        <f>VLOOKUP(H1321,Product_Dim!A:D,4,TRUE)</f>
        <v>Mobile</v>
      </c>
      <c r="L1321" t="s">
        <v>1760</v>
      </c>
      <c r="M1321" t="str">
        <f>VLOOKUP(L1321,Store_Dim!A:E,2,TRUE)</f>
        <v>Mann-Austin</v>
      </c>
      <c r="N1321" t="str">
        <f>VLOOKUP(L1321,Store_Dim!A:E,3,TRUE)</f>
        <v>East</v>
      </c>
      <c r="O1321" t="str">
        <f>VLOOKUP(L1321,Store_Dim!A:E,4,TRUE)</f>
        <v>Vasquezborough</v>
      </c>
      <c r="P1321" t="str">
        <f>VLOOKUP(L1321,Store_Dim!A:E,5,TRUE)</f>
        <v>Online</v>
      </c>
      <c r="Q1321" t="s">
        <v>1804</v>
      </c>
      <c r="R1321">
        <v>4</v>
      </c>
      <c r="S1321" s="7">
        <v>9.9999999999999978E-2</v>
      </c>
      <c r="T1321" s="11">
        <f t="shared" si="20"/>
        <v>708.18999999999994</v>
      </c>
      <c r="U1321" s="11">
        <v>2549.4839999999999</v>
      </c>
    </row>
    <row r="1322" spans="1:21" hidden="1" x14ac:dyDescent="0.25">
      <c r="A1322" t="s">
        <v>3124</v>
      </c>
      <c r="B1322" s="9">
        <v>45788</v>
      </c>
      <c r="C1322">
        <v>5</v>
      </c>
      <c r="D1322">
        <v>2025</v>
      </c>
      <c r="E1322" t="s">
        <v>1355</v>
      </c>
      <c r="F1322" t="str">
        <f>VLOOKUP(E1322,Customer_Dim!A:F,4,TRUE)</f>
        <v>Male</v>
      </c>
      <c r="G1322">
        <f>VLOOKUP(E1322,Customer_Dim!A:F,3,TRUE)</f>
        <v>19</v>
      </c>
      <c r="H1322" t="s">
        <v>1634</v>
      </c>
      <c r="I1322" t="str">
        <f>VLOOKUP(H1322,Product_Dim!A:C,2,TRUE)</f>
        <v>Sports Stopwatch Pro</v>
      </c>
      <c r="J1322" t="str">
        <f>VLOOKUP(H1322,Product_Dim!A:C,3,TRUE)</f>
        <v>Sports</v>
      </c>
      <c r="K1322" t="str">
        <f>VLOOKUP(H1322,Product_Dim!A:D,4,TRUE)</f>
        <v>Accessories</v>
      </c>
      <c r="L1322" t="s">
        <v>1744</v>
      </c>
      <c r="M1322" t="str">
        <f>VLOOKUP(L1322,Store_Dim!A:E,2,TRUE)</f>
        <v>Mann-Austin</v>
      </c>
      <c r="N1322" t="str">
        <f>VLOOKUP(L1322,Store_Dim!A:E,3,TRUE)</f>
        <v>East</v>
      </c>
      <c r="O1322" t="str">
        <f>VLOOKUP(L1322,Store_Dim!A:E,4,TRUE)</f>
        <v>Vasquezborough</v>
      </c>
      <c r="P1322" t="str">
        <f>VLOOKUP(L1322,Store_Dim!A:E,5,TRUE)</f>
        <v>Online</v>
      </c>
      <c r="Q1322" t="s">
        <v>1804</v>
      </c>
      <c r="R1322">
        <v>3</v>
      </c>
      <c r="S1322" s="7">
        <v>5.0000000000000044E-2</v>
      </c>
      <c r="T1322" s="11">
        <f t="shared" si="20"/>
        <v>477.05000000000007</v>
      </c>
      <c r="U1322" s="11">
        <v>1359.5925</v>
      </c>
    </row>
    <row r="1323" spans="1:21" x14ac:dyDescent="0.25">
      <c r="A1323" t="s">
        <v>3125</v>
      </c>
      <c r="B1323" s="9">
        <v>45383</v>
      </c>
      <c r="C1323">
        <v>4</v>
      </c>
      <c r="D1323">
        <v>2024</v>
      </c>
      <c r="E1323" t="s">
        <v>956</v>
      </c>
      <c r="F1323" t="str">
        <f>VLOOKUP(E1323,Customer_Dim!A:F,4,TRUE)</f>
        <v>Female</v>
      </c>
      <c r="G1323">
        <f>VLOOKUP(E1323,Customer_Dim!A:F,3,TRUE)</f>
        <v>56</v>
      </c>
      <c r="H1323" t="s">
        <v>1674</v>
      </c>
      <c r="I1323" t="str">
        <f>VLOOKUP(H1323,Product_Dim!A:C,2,TRUE)</f>
        <v>Bluetooth Car Audio System</v>
      </c>
      <c r="J1323" t="str">
        <f>VLOOKUP(H1323,Product_Dim!A:C,3,TRUE)</f>
        <v>Electronics</v>
      </c>
      <c r="K1323" t="str">
        <f>VLOOKUP(H1323,Product_Dim!A:D,4,TRUE)</f>
        <v>Audio</v>
      </c>
      <c r="L1323" t="s">
        <v>1764</v>
      </c>
      <c r="M1323" t="str">
        <f>VLOOKUP(L1323,Store_Dim!A:E,2,TRUE)</f>
        <v>Mann-Austin</v>
      </c>
      <c r="N1323" t="str">
        <f>VLOOKUP(L1323,Store_Dim!A:E,3,TRUE)</f>
        <v>East</v>
      </c>
      <c r="O1323" t="str">
        <f>VLOOKUP(L1323,Store_Dim!A:E,4,TRUE)</f>
        <v>Vasquezborough</v>
      </c>
      <c r="P1323" t="str">
        <f>VLOOKUP(L1323,Store_Dim!A:E,5,TRUE)</f>
        <v>Online</v>
      </c>
      <c r="Q1323" t="s">
        <v>1807</v>
      </c>
      <c r="R1323">
        <v>3</v>
      </c>
      <c r="S1323" s="7">
        <v>0.27000000000000013</v>
      </c>
      <c r="T1323" s="11">
        <f t="shared" si="20"/>
        <v>627.2900000000003</v>
      </c>
      <c r="U1323" s="11">
        <v>1373.7651000000003</v>
      </c>
    </row>
    <row r="1324" spans="1:21" x14ac:dyDescent="0.25">
      <c r="A1324" t="s">
        <v>3126</v>
      </c>
      <c r="B1324" s="9">
        <v>45335</v>
      </c>
      <c r="C1324">
        <v>2</v>
      </c>
      <c r="D1324">
        <v>2024</v>
      </c>
      <c r="E1324" t="s">
        <v>948</v>
      </c>
      <c r="F1324" t="str">
        <f>VLOOKUP(E1324,Customer_Dim!A:F,4,TRUE)</f>
        <v>Male</v>
      </c>
      <c r="G1324">
        <f>VLOOKUP(E1324,Customer_Dim!A:F,3,TRUE)</f>
        <v>41</v>
      </c>
      <c r="H1324" t="s">
        <v>1714</v>
      </c>
      <c r="I1324" t="str">
        <f>VLOOKUP(H1324,Product_Dim!A:C,2,TRUE)</f>
        <v>Vitamin E Body Lotion</v>
      </c>
      <c r="J1324" t="str">
        <f>VLOOKUP(H1324,Product_Dim!A:C,3,TRUE)</f>
        <v>Beauty</v>
      </c>
      <c r="K1324" t="str">
        <f>VLOOKUP(H1324,Product_Dim!A:D,4,TRUE)</f>
        <v>Skincare</v>
      </c>
      <c r="L1324" t="s">
        <v>1770</v>
      </c>
      <c r="M1324" t="str">
        <f>VLOOKUP(L1324,Store_Dim!A:E,2,TRUE)</f>
        <v>Martinez, Adkins and Johnson</v>
      </c>
      <c r="N1324" t="str">
        <f>VLOOKUP(L1324,Store_Dim!A:E,3,TRUE)</f>
        <v>North</v>
      </c>
      <c r="O1324" t="str">
        <f>VLOOKUP(L1324,Store_Dim!A:E,4,TRUE)</f>
        <v>Danielmouth</v>
      </c>
      <c r="P1324" t="str">
        <f>VLOOKUP(L1324,Store_Dim!A:E,5,TRUE)</f>
        <v>Flagship</v>
      </c>
      <c r="Q1324" t="s">
        <v>1804</v>
      </c>
      <c r="R1324">
        <v>3</v>
      </c>
      <c r="S1324" s="7">
        <v>0.18999999999999995</v>
      </c>
      <c r="T1324" s="11">
        <f t="shared" si="20"/>
        <v>206.84</v>
      </c>
      <c r="U1324" s="11">
        <v>502.62120000000004</v>
      </c>
    </row>
    <row r="1325" spans="1:21" x14ac:dyDescent="0.25">
      <c r="A1325" t="s">
        <v>3127</v>
      </c>
      <c r="B1325" s="9">
        <v>45304</v>
      </c>
      <c r="C1325">
        <v>1</v>
      </c>
      <c r="D1325">
        <v>2024</v>
      </c>
      <c r="E1325" t="s">
        <v>794</v>
      </c>
      <c r="F1325" t="str">
        <f>VLOOKUP(E1325,Customer_Dim!A:F,4,TRUE)</f>
        <v>Male</v>
      </c>
      <c r="G1325">
        <f>VLOOKUP(E1325,Customer_Dim!A:F,3,TRUE)</f>
        <v>64</v>
      </c>
      <c r="H1325" t="s">
        <v>1586</v>
      </c>
      <c r="I1325" t="str">
        <f>VLOOKUP(H1325,Product_Dim!A:C,2,TRUE)</f>
        <v>Stainless Steel Cutlery Set</v>
      </c>
      <c r="J1325" t="str">
        <f>VLOOKUP(H1325,Product_Dim!A:C,3,TRUE)</f>
        <v>Home</v>
      </c>
      <c r="K1325" t="str">
        <f>VLOOKUP(H1325,Product_Dim!A:D,4,TRUE)</f>
        <v>Kitchen</v>
      </c>
      <c r="L1325" t="s">
        <v>1735</v>
      </c>
      <c r="M1325" t="str">
        <f>VLOOKUP(L1325,Store_Dim!A:E,2,TRUE)</f>
        <v>Martinez, Adkins and Johnson</v>
      </c>
      <c r="N1325" t="str">
        <f>VLOOKUP(L1325,Store_Dim!A:E,3,TRUE)</f>
        <v>North</v>
      </c>
      <c r="O1325" t="str">
        <f>VLOOKUP(L1325,Store_Dim!A:E,4,TRUE)</f>
        <v>Danielmouth</v>
      </c>
      <c r="P1325" t="str">
        <f>VLOOKUP(L1325,Store_Dim!A:E,5,TRUE)</f>
        <v>Flagship</v>
      </c>
      <c r="Q1325" t="s">
        <v>1802</v>
      </c>
      <c r="R1325">
        <v>4</v>
      </c>
      <c r="S1325" s="7">
        <v>0.26</v>
      </c>
      <c r="T1325" s="11">
        <f t="shared" si="20"/>
        <v>629.05000000000007</v>
      </c>
      <c r="U1325" s="11">
        <v>1861.9880000000003</v>
      </c>
    </row>
    <row r="1326" spans="1:21" x14ac:dyDescent="0.25">
      <c r="A1326" t="s">
        <v>3128</v>
      </c>
      <c r="B1326" s="9">
        <v>45543</v>
      </c>
      <c r="C1326">
        <v>9</v>
      </c>
      <c r="D1326">
        <v>2024</v>
      </c>
      <c r="E1326" t="s">
        <v>1338</v>
      </c>
      <c r="F1326" t="str">
        <f>VLOOKUP(E1326,Customer_Dim!A:F,4,TRUE)</f>
        <v>Female</v>
      </c>
      <c r="G1326">
        <f>VLOOKUP(E1326,Customer_Dim!A:F,3,TRUE)</f>
        <v>59</v>
      </c>
      <c r="H1326" t="s">
        <v>1674</v>
      </c>
      <c r="I1326" t="str">
        <f>VLOOKUP(H1326,Product_Dim!A:C,2,TRUE)</f>
        <v>Bluetooth Car Audio System</v>
      </c>
      <c r="J1326" t="str">
        <f>VLOOKUP(H1326,Product_Dim!A:C,3,TRUE)</f>
        <v>Electronics</v>
      </c>
      <c r="K1326" t="str">
        <f>VLOOKUP(H1326,Product_Dim!A:D,4,TRUE)</f>
        <v>Audio</v>
      </c>
      <c r="L1326" t="s">
        <v>1785</v>
      </c>
      <c r="M1326" t="str">
        <f>VLOOKUP(L1326,Store_Dim!A:E,2,TRUE)</f>
        <v>Holloway Ltd</v>
      </c>
      <c r="N1326" t="str">
        <f>VLOOKUP(L1326,Store_Dim!A:E,3,TRUE)</f>
        <v>North</v>
      </c>
      <c r="O1326" t="str">
        <f>VLOOKUP(L1326,Store_Dim!A:E,4,TRUE)</f>
        <v>Bensonhaven</v>
      </c>
      <c r="P1326" t="str">
        <f>VLOOKUP(L1326,Store_Dim!A:E,5,TRUE)</f>
        <v>Flagship</v>
      </c>
      <c r="Q1326" t="s">
        <v>1804</v>
      </c>
      <c r="R1326">
        <v>4</v>
      </c>
      <c r="S1326" s="7">
        <v>9.9999999999999867E-2</v>
      </c>
      <c r="T1326" s="11">
        <f t="shared" si="20"/>
        <v>529.03999999999985</v>
      </c>
      <c r="U1326" s="11">
        <v>1904.5439999999999</v>
      </c>
    </row>
    <row r="1327" spans="1:21" x14ac:dyDescent="0.25">
      <c r="A1327" t="s">
        <v>3129</v>
      </c>
      <c r="B1327" s="9">
        <v>45326</v>
      </c>
      <c r="C1327">
        <v>2</v>
      </c>
      <c r="D1327">
        <v>2024</v>
      </c>
      <c r="E1327" t="s">
        <v>1080</v>
      </c>
      <c r="F1327" t="str">
        <f>VLOOKUP(E1327,Customer_Dim!A:F,4,TRUE)</f>
        <v>Male</v>
      </c>
      <c r="G1327">
        <f>VLOOKUP(E1327,Customer_Dim!A:F,3,TRUE)</f>
        <v>31</v>
      </c>
      <c r="H1327" t="s">
        <v>1586</v>
      </c>
      <c r="I1327" t="str">
        <f>VLOOKUP(H1327,Product_Dim!A:C,2,TRUE)</f>
        <v>Stainless Steel Cutlery Set</v>
      </c>
      <c r="J1327" t="str">
        <f>VLOOKUP(H1327,Product_Dim!A:C,3,TRUE)</f>
        <v>Home</v>
      </c>
      <c r="K1327" t="str">
        <f>VLOOKUP(H1327,Product_Dim!A:D,4,TRUE)</f>
        <v>Kitchen</v>
      </c>
      <c r="L1327" t="s">
        <v>1785</v>
      </c>
      <c r="M1327" t="str">
        <f>VLOOKUP(L1327,Store_Dim!A:E,2,TRUE)</f>
        <v>Holloway Ltd</v>
      </c>
      <c r="N1327" t="str">
        <f>VLOOKUP(L1327,Store_Dim!A:E,3,TRUE)</f>
        <v>North</v>
      </c>
      <c r="O1327" t="str">
        <f>VLOOKUP(L1327,Store_Dim!A:E,4,TRUE)</f>
        <v>Bensonhaven</v>
      </c>
      <c r="P1327" t="str">
        <f>VLOOKUP(L1327,Store_Dim!A:E,5,TRUE)</f>
        <v>Flagship</v>
      </c>
      <c r="Q1327" t="s">
        <v>1804</v>
      </c>
      <c r="R1327">
        <v>1</v>
      </c>
      <c r="S1327" s="7">
        <v>0.21999999999999997</v>
      </c>
      <c r="T1327" s="11">
        <f t="shared" si="20"/>
        <v>350.67</v>
      </c>
      <c r="U1327" s="11">
        <v>273.52260000000001</v>
      </c>
    </row>
    <row r="1328" spans="1:21" x14ac:dyDescent="0.25">
      <c r="A1328" t="s">
        <v>3130</v>
      </c>
      <c r="B1328" s="9">
        <v>45498</v>
      </c>
      <c r="C1328">
        <v>7</v>
      </c>
      <c r="D1328">
        <v>2024</v>
      </c>
      <c r="E1328" t="s">
        <v>1144</v>
      </c>
      <c r="F1328" t="str">
        <f>VLOOKUP(E1328,Customer_Dim!A:F,4,TRUE)</f>
        <v>Female</v>
      </c>
      <c r="G1328">
        <f>VLOOKUP(E1328,Customer_Dim!A:F,3,TRUE)</f>
        <v>21</v>
      </c>
      <c r="H1328" t="s">
        <v>1716</v>
      </c>
      <c r="I1328" t="str">
        <f>VLOOKUP(H1328,Product_Dim!A:C,2,TRUE)</f>
        <v>Sports Stopwatch Basic</v>
      </c>
      <c r="J1328" t="str">
        <f>VLOOKUP(H1328,Product_Dim!A:C,3,TRUE)</f>
        <v>Sports</v>
      </c>
      <c r="K1328" t="str">
        <f>VLOOKUP(H1328,Product_Dim!A:D,4,TRUE)</f>
        <v>Accessories</v>
      </c>
      <c r="L1328" t="s">
        <v>1735</v>
      </c>
      <c r="M1328" t="str">
        <f>VLOOKUP(L1328,Store_Dim!A:E,2,TRUE)</f>
        <v>Martinez, Adkins and Johnson</v>
      </c>
      <c r="N1328" t="str">
        <f>VLOOKUP(L1328,Store_Dim!A:E,3,TRUE)</f>
        <v>North</v>
      </c>
      <c r="O1328" t="str">
        <f>VLOOKUP(L1328,Store_Dim!A:E,4,TRUE)</f>
        <v>Danielmouth</v>
      </c>
      <c r="P1328" t="str">
        <f>VLOOKUP(L1328,Store_Dim!A:E,5,TRUE)</f>
        <v>Flagship</v>
      </c>
      <c r="Q1328" t="s">
        <v>1802</v>
      </c>
      <c r="R1328">
        <v>1</v>
      </c>
      <c r="S1328" s="7">
        <v>0.26</v>
      </c>
      <c r="T1328" s="11">
        <f t="shared" si="20"/>
        <v>128.93</v>
      </c>
      <c r="U1328" s="11">
        <v>95.408200000000008</v>
      </c>
    </row>
    <row r="1329" spans="1:21" x14ac:dyDescent="0.25">
      <c r="A1329" t="s">
        <v>3131</v>
      </c>
      <c r="B1329" s="9">
        <v>45544</v>
      </c>
      <c r="C1329">
        <v>9</v>
      </c>
      <c r="D1329">
        <v>2024</v>
      </c>
      <c r="E1329" t="s">
        <v>482</v>
      </c>
      <c r="F1329" t="str">
        <f>VLOOKUP(E1329,Customer_Dim!A:F,4,TRUE)</f>
        <v>Male</v>
      </c>
      <c r="G1329">
        <f>VLOOKUP(E1329,Customer_Dim!A:F,3,TRUE)</f>
        <v>46</v>
      </c>
      <c r="H1329" t="s">
        <v>1698</v>
      </c>
      <c r="I1329" t="str">
        <f>VLOOKUP(H1329,Product_Dim!A:C,2,TRUE)</f>
        <v>Kitchen Cutting Board</v>
      </c>
      <c r="J1329" t="str">
        <f>VLOOKUP(H1329,Product_Dim!A:C,3,TRUE)</f>
        <v>Home</v>
      </c>
      <c r="K1329" t="str">
        <f>VLOOKUP(H1329,Product_Dim!A:D,4,TRUE)</f>
        <v>Kitchen</v>
      </c>
      <c r="L1329" t="s">
        <v>1779</v>
      </c>
      <c r="M1329" t="str">
        <f>VLOOKUP(L1329,Store_Dim!A:E,2,TRUE)</f>
        <v>Shelton PLC</v>
      </c>
      <c r="N1329" t="str">
        <f>VLOOKUP(L1329,Store_Dim!A:E,3,TRUE)</f>
        <v>North</v>
      </c>
      <c r="O1329" t="str">
        <f>VLOOKUP(L1329,Store_Dim!A:E,4,TRUE)</f>
        <v>East Jenniferstad</v>
      </c>
      <c r="P1329" t="str">
        <f>VLOOKUP(L1329,Store_Dim!A:E,5,TRUE)</f>
        <v>Flagship</v>
      </c>
      <c r="Q1329" t="s">
        <v>1802</v>
      </c>
      <c r="R1329">
        <v>2</v>
      </c>
      <c r="S1329" s="7">
        <v>8.9999999999999858E-2</v>
      </c>
      <c r="T1329" s="11">
        <f t="shared" si="20"/>
        <v>384.92</v>
      </c>
      <c r="U1329" s="11">
        <v>700.5544000000001</v>
      </c>
    </row>
    <row r="1330" spans="1:21" hidden="1" x14ac:dyDescent="0.25">
      <c r="A1330" t="s">
        <v>3132</v>
      </c>
      <c r="B1330" s="9">
        <v>45268</v>
      </c>
      <c r="C1330">
        <v>12</v>
      </c>
      <c r="D1330">
        <v>2023</v>
      </c>
      <c r="E1330" t="s">
        <v>1036</v>
      </c>
      <c r="F1330" t="str">
        <f>VLOOKUP(E1330,Customer_Dim!A:F,4,TRUE)</f>
        <v>Female</v>
      </c>
      <c r="G1330">
        <f>VLOOKUP(E1330,Customer_Dim!A:F,3,TRUE)</f>
        <v>50</v>
      </c>
      <c r="H1330" t="s">
        <v>1533</v>
      </c>
      <c r="I1330" t="str">
        <f>VLOOKUP(H1330,Product_Dim!A:C,2,TRUE)</f>
        <v>Men's Roll-On Perfume</v>
      </c>
      <c r="J1330" t="str">
        <f>VLOOKUP(H1330,Product_Dim!A:C,3,TRUE)</f>
        <v>Beauty</v>
      </c>
      <c r="K1330" t="str">
        <f>VLOOKUP(H1330,Product_Dim!A:D,4,TRUE)</f>
        <v>Fragrance</v>
      </c>
      <c r="L1330" t="s">
        <v>1760</v>
      </c>
      <c r="M1330" t="str">
        <f>VLOOKUP(L1330,Store_Dim!A:E,2,TRUE)</f>
        <v>Mann-Austin</v>
      </c>
      <c r="N1330" t="str">
        <f>VLOOKUP(L1330,Store_Dim!A:E,3,TRUE)</f>
        <v>East</v>
      </c>
      <c r="O1330" t="str">
        <f>VLOOKUP(L1330,Store_Dim!A:E,4,TRUE)</f>
        <v>Vasquezborough</v>
      </c>
      <c r="P1330" t="str">
        <f>VLOOKUP(L1330,Store_Dim!A:E,5,TRUE)</f>
        <v>Online</v>
      </c>
      <c r="Q1330" t="s">
        <v>1804</v>
      </c>
      <c r="R1330">
        <v>3</v>
      </c>
      <c r="S1330" s="7">
        <v>0.29000000000000004</v>
      </c>
      <c r="T1330" s="11">
        <f t="shared" si="20"/>
        <v>120.77</v>
      </c>
      <c r="U1330" s="11">
        <v>257.24009999999998</v>
      </c>
    </row>
    <row r="1331" spans="1:21" hidden="1" x14ac:dyDescent="0.25">
      <c r="A1331" t="s">
        <v>3133</v>
      </c>
      <c r="B1331" s="9">
        <v>45824</v>
      </c>
      <c r="C1331">
        <v>6</v>
      </c>
      <c r="D1331">
        <v>2025</v>
      </c>
      <c r="E1331" t="s">
        <v>710</v>
      </c>
      <c r="F1331" t="str">
        <f>VLOOKUP(E1331,Customer_Dim!A:F,4,TRUE)</f>
        <v>Male</v>
      </c>
      <c r="G1331">
        <f>VLOOKUP(E1331,Customer_Dim!A:F,3,TRUE)</f>
        <v>35</v>
      </c>
      <c r="H1331" t="s">
        <v>1678</v>
      </c>
      <c r="I1331" t="str">
        <f>VLOOKUP(H1331,Product_Dim!A:C,2,TRUE)</f>
        <v>Wireless Mouse</v>
      </c>
      <c r="J1331" t="str">
        <f>VLOOKUP(H1331,Product_Dim!A:C,3,TRUE)</f>
        <v>Electronics</v>
      </c>
      <c r="K1331" t="str">
        <f>VLOOKUP(H1331,Product_Dim!A:D,4,TRUE)</f>
        <v>Computer</v>
      </c>
      <c r="L1331" t="s">
        <v>1785</v>
      </c>
      <c r="M1331" t="str">
        <f>VLOOKUP(L1331,Store_Dim!A:E,2,TRUE)</f>
        <v>Holloway Ltd</v>
      </c>
      <c r="N1331" t="str">
        <f>VLOOKUP(L1331,Store_Dim!A:E,3,TRUE)</f>
        <v>North</v>
      </c>
      <c r="O1331" t="str">
        <f>VLOOKUP(L1331,Store_Dim!A:E,4,TRUE)</f>
        <v>Bensonhaven</v>
      </c>
      <c r="P1331" t="str">
        <f>VLOOKUP(L1331,Store_Dim!A:E,5,TRUE)</f>
        <v>Flagship</v>
      </c>
      <c r="Q1331" t="s">
        <v>1802</v>
      </c>
      <c r="R1331">
        <v>4</v>
      </c>
      <c r="S1331" s="7">
        <v>7.0000000000000062E-2</v>
      </c>
      <c r="T1331" s="11">
        <f t="shared" si="20"/>
        <v>661.3900000000001</v>
      </c>
      <c r="U1331" s="11">
        <v>2460.3708000000001</v>
      </c>
    </row>
    <row r="1332" spans="1:21" hidden="1" x14ac:dyDescent="0.25">
      <c r="A1332" t="s">
        <v>3134</v>
      </c>
      <c r="B1332" s="9">
        <v>45261</v>
      </c>
      <c r="C1332">
        <v>12</v>
      </c>
      <c r="D1332">
        <v>2023</v>
      </c>
      <c r="E1332" t="s">
        <v>1370</v>
      </c>
      <c r="F1332" t="str">
        <f>VLOOKUP(E1332,Customer_Dim!A:F,4,TRUE)</f>
        <v>Male</v>
      </c>
      <c r="G1332">
        <f>VLOOKUP(E1332,Customer_Dim!A:F,3,TRUE)</f>
        <v>29</v>
      </c>
      <c r="H1332" t="s">
        <v>1650</v>
      </c>
      <c r="I1332" t="str">
        <f>VLOOKUP(H1332,Product_Dim!A:C,2,TRUE)</f>
        <v>Laptop Cooling Pad</v>
      </c>
      <c r="J1332" t="str">
        <f>VLOOKUP(H1332,Product_Dim!A:C,3,TRUE)</f>
        <v>Electronics</v>
      </c>
      <c r="K1332" t="str">
        <f>VLOOKUP(H1332,Product_Dim!A:D,4,TRUE)</f>
        <v>Computer</v>
      </c>
      <c r="L1332" t="s">
        <v>1739</v>
      </c>
      <c r="M1332" t="str">
        <f>VLOOKUP(L1332,Store_Dim!A:E,2,TRUE)</f>
        <v>Mann-Austin</v>
      </c>
      <c r="N1332" t="str">
        <f>VLOOKUP(L1332,Store_Dim!A:E,3,TRUE)</f>
        <v>East</v>
      </c>
      <c r="O1332" t="str">
        <f>VLOOKUP(L1332,Store_Dim!A:E,4,TRUE)</f>
        <v>Vasquezborough</v>
      </c>
      <c r="P1332" t="str">
        <f>VLOOKUP(L1332,Store_Dim!A:E,5,TRUE)</f>
        <v>Online</v>
      </c>
      <c r="Q1332" t="s">
        <v>1804</v>
      </c>
      <c r="R1332">
        <v>1</v>
      </c>
      <c r="S1332" s="7">
        <v>0.27</v>
      </c>
      <c r="T1332" s="11">
        <f t="shared" si="20"/>
        <v>195.24</v>
      </c>
      <c r="U1332" s="11">
        <v>142.52520000000001</v>
      </c>
    </row>
    <row r="1333" spans="1:21" hidden="1" x14ac:dyDescent="0.25">
      <c r="A1333" t="s">
        <v>3135</v>
      </c>
      <c r="B1333" s="9">
        <v>45233</v>
      </c>
      <c r="C1333">
        <v>11</v>
      </c>
      <c r="D1333">
        <v>2023</v>
      </c>
      <c r="E1333" t="s">
        <v>24</v>
      </c>
      <c r="F1333" t="str">
        <f>VLOOKUP(E1333,Customer_Dim!A:F,4,TRUE)</f>
        <v>Female</v>
      </c>
      <c r="G1333">
        <f>VLOOKUP(E1333,Customer_Dim!A:F,3,TRUE)</f>
        <v>64</v>
      </c>
      <c r="H1333" t="s">
        <v>1710</v>
      </c>
      <c r="I1333" t="str">
        <f>VLOOKUP(H1333,Product_Dim!A:C,2,TRUE)</f>
        <v>Microwave Oven</v>
      </c>
      <c r="J1333" t="str">
        <f>VLOOKUP(H1333,Product_Dim!A:C,3,TRUE)</f>
        <v>Home</v>
      </c>
      <c r="K1333" t="str">
        <f>VLOOKUP(H1333,Product_Dim!A:D,4,TRUE)</f>
        <v>Appliances</v>
      </c>
      <c r="L1333" t="s">
        <v>1788</v>
      </c>
      <c r="M1333" t="str">
        <f>VLOOKUP(L1333,Store_Dim!A:E,2,TRUE)</f>
        <v>Guerrero-Schmitt</v>
      </c>
      <c r="N1333" t="str">
        <f>VLOOKUP(L1333,Store_Dim!A:E,3,TRUE)</f>
        <v>East</v>
      </c>
      <c r="O1333" t="str">
        <f>VLOOKUP(L1333,Store_Dim!A:E,4,TRUE)</f>
        <v>East Stevechester</v>
      </c>
      <c r="P1333" t="str">
        <f>VLOOKUP(L1333,Store_Dim!A:E,5,TRUE)</f>
        <v>Flagship</v>
      </c>
      <c r="Q1333" t="s">
        <v>1804</v>
      </c>
      <c r="R1333">
        <v>2</v>
      </c>
      <c r="S1333" s="7">
        <v>0.18999999999999995</v>
      </c>
      <c r="T1333" s="11">
        <f t="shared" si="20"/>
        <v>177.39999999999998</v>
      </c>
      <c r="U1333" s="11">
        <v>287.38799999999998</v>
      </c>
    </row>
    <row r="1334" spans="1:21" hidden="1" x14ac:dyDescent="0.25">
      <c r="A1334" t="s">
        <v>3136</v>
      </c>
      <c r="B1334" s="9">
        <v>45673</v>
      </c>
      <c r="C1334">
        <v>1</v>
      </c>
      <c r="D1334">
        <v>2025</v>
      </c>
      <c r="E1334" t="s">
        <v>208</v>
      </c>
      <c r="F1334" t="str">
        <f>VLOOKUP(E1334,Customer_Dim!A:F,4,TRUE)</f>
        <v>Female</v>
      </c>
      <c r="G1334">
        <f>VLOOKUP(E1334,Customer_Dim!A:F,3,TRUE)</f>
        <v>43</v>
      </c>
      <c r="H1334" t="s">
        <v>1722</v>
      </c>
      <c r="I1334" t="str">
        <f>VLOOKUP(H1334,Product_Dim!A:C,2,TRUE)</f>
        <v>Portable Bluetooth Speaker</v>
      </c>
      <c r="J1334" t="str">
        <f>VLOOKUP(H1334,Product_Dim!A:C,3,TRUE)</f>
        <v>Electronics</v>
      </c>
      <c r="K1334" t="str">
        <f>VLOOKUP(H1334,Product_Dim!A:D,4,TRUE)</f>
        <v>Audio</v>
      </c>
      <c r="L1334" t="s">
        <v>1770</v>
      </c>
      <c r="M1334" t="str">
        <f>VLOOKUP(L1334,Store_Dim!A:E,2,TRUE)</f>
        <v>Martinez, Adkins and Johnson</v>
      </c>
      <c r="N1334" t="str">
        <f>VLOOKUP(L1334,Store_Dim!A:E,3,TRUE)</f>
        <v>North</v>
      </c>
      <c r="O1334" t="str">
        <f>VLOOKUP(L1334,Store_Dim!A:E,4,TRUE)</f>
        <v>Danielmouth</v>
      </c>
      <c r="P1334" t="str">
        <f>VLOOKUP(L1334,Store_Dim!A:E,5,TRUE)</f>
        <v>Flagship</v>
      </c>
      <c r="Q1334" t="s">
        <v>1804</v>
      </c>
      <c r="R1334">
        <v>4</v>
      </c>
      <c r="S1334" s="7">
        <v>0.19999999999999996</v>
      </c>
      <c r="T1334" s="11">
        <f t="shared" si="20"/>
        <v>862.67</v>
      </c>
      <c r="U1334" s="11">
        <v>2760.5439999999999</v>
      </c>
    </row>
    <row r="1335" spans="1:21" x14ac:dyDescent="0.25">
      <c r="A1335" t="s">
        <v>3137</v>
      </c>
      <c r="B1335" s="9">
        <v>45565</v>
      </c>
      <c r="C1335">
        <v>9</v>
      </c>
      <c r="D1335">
        <v>2024</v>
      </c>
      <c r="E1335" t="s">
        <v>1355</v>
      </c>
      <c r="F1335" t="str">
        <f>VLOOKUP(E1335,Customer_Dim!A:F,4,TRUE)</f>
        <v>Male</v>
      </c>
      <c r="G1335">
        <f>VLOOKUP(E1335,Customer_Dim!A:F,3,TRUE)</f>
        <v>19</v>
      </c>
      <c r="H1335" t="s">
        <v>1560</v>
      </c>
      <c r="I1335" t="str">
        <f>VLOOKUP(H1335,Product_Dim!A:C,2,TRUE)</f>
        <v>Soccer Training Cone Set</v>
      </c>
      <c r="J1335" t="str">
        <f>VLOOKUP(H1335,Product_Dim!A:C,3,TRUE)</f>
        <v>Sports</v>
      </c>
      <c r="K1335" t="str">
        <f>VLOOKUP(H1335,Product_Dim!A:D,4,TRUE)</f>
        <v>Accessories</v>
      </c>
      <c r="L1335" t="s">
        <v>1754</v>
      </c>
      <c r="M1335" t="str">
        <f>VLOOKUP(L1335,Store_Dim!A:E,2,TRUE)</f>
        <v>Mann-Austin</v>
      </c>
      <c r="N1335" t="str">
        <f>VLOOKUP(L1335,Store_Dim!A:E,3,TRUE)</f>
        <v>East</v>
      </c>
      <c r="O1335" t="str">
        <f>VLOOKUP(L1335,Store_Dim!A:E,4,TRUE)</f>
        <v>Vasquezborough</v>
      </c>
      <c r="P1335" t="str">
        <f>VLOOKUP(L1335,Store_Dim!A:E,5,TRUE)</f>
        <v>Online</v>
      </c>
      <c r="Q1335" t="s">
        <v>1807</v>
      </c>
      <c r="R1335">
        <v>1</v>
      </c>
      <c r="S1335" s="7">
        <v>1.0000000000000009E-2</v>
      </c>
      <c r="T1335" s="11">
        <f t="shared" si="20"/>
        <v>55.040000000000006</v>
      </c>
      <c r="U1335" s="11">
        <v>54.489600000000003</v>
      </c>
    </row>
    <row r="1336" spans="1:21" x14ac:dyDescent="0.25">
      <c r="A1336" t="s">
        <v>3138</v>
      </c>
      <c r="B1336" s="9">
        <v>45646</v>
      </c>
      <c r="C1336">
        <v>12</v>
      </c>
      <c r="D1336">
        <v>2024</v>
      </c>
      <c r="E1336" t="s">
        <v>182</v>
      </c>
      <c r="F1336" t="str">
        <f>VLOOKUP(E1336,Customer_Dim!A:F,4,TRUE)</f>
        <v>Female</v>
      </c>
      <c r="G1336">
        <f>VLOOKUP(E1336,Customer_Dim!A:F,3,TRUE)</f>
        <v>45</v>
      </c>
      <c r="H1336" t="s">
        <v>1616</v>
      </c>
      <c r="I1336" t="str">
        <f>VLOOKUP(H1336,Product_Dim!A:C,2,TRUE)</f>
        <v>High-Grip Football</v>
      </c>
      <c r="J1336" t="str">
        <f>VLOOKUP(H1336,Product_Dim!A:C,3,TRUE)</f>
        <v>Sports</v>
      </c>
      <c r="K1336" t="str">
        <f>VLOOKUP(H1336,Product_Dim!A:D,4,TRUE)</f>
        <v>Team Sports</v>
      </c>
      <c r="L1336" t="s">
        <v>1730</v>
      </c>
      <c r="M1336" t="str">
        <f>VLOOKUP(L1336,Store_Dim!A:E,2,TRUE)</f>
        <v>Rivera-Warner</v>
      </c>
      <c r="N1336" t="str">
        <f>VLOOKUP(L1336,Store_Dim!A:E,3,TRUE)</f>
        <v>East</v>
      </c>
      <c r="O1336" t="str">
        <f>VLOOKUP(L1336,Store_Dim!A:E,4,TRUE)</f>
        <v>Washingtonfurt</v>
      </c>
      <c r="P1336" t="str">
        <f>VLOOKUP(L1336,Store_Dim!A:E,5,TRUE)</f>
        <v>Flagship</v>
      </c>
      <c r="Q1336" t="s">
        <v>1807</v>
      </c>
      <c r="R1336">
        <v>2</v>
      </c>
      <c r="S1336" s="7">
        <v>0.19999999999999996</v>
      </c>
      <c r="T1336" s="11">
        <f t="shared" si="20"/>
        <v>905.46999999999991</v>
      </c>
      <c r="U1336" s="11">
        <v>1448.752</v>
      </c>
    </row>
    <row r="1337" spans="1:21" x14ac:dyDescent="0.25">
      <c r="A1337" t="s">
        <v>3139</v>
      </c>
      <c r="B1337" s="9">
        <v>45539</v>
      </c>
      <c r="C1337">
        <v>9</v>
      </c>
      <c r="D1337">
        <v>2024</v>
      </c>
      <c r="E1337" t="s">
        <v>1403</v>
      </c>
      <c r="F1337" t="str">
        <f>VLOOKUP(E1337,Customer_Dim!A:F,4,TRUE)</f>
        <v>Female</v>
      </c>
      <c r="G1337">
        <f>VLOOKUP(E1337,Customer_Dim!A:F,3,TRUE)</f>
        <v>60</v>
      </c>
      <c r="H1337" t="s">
        <v>1652</v>
      </c>
      <c r="I1337" t="str">
        <f>VLOOKUP(H1337,Product_Dim!A:C,2,TRUE)</f>
        <v>Organic Sunscreen Lotion</v>
      </c>
      <c r="J1337" t="str">
        <f>VLOOKUP(H1337,Product_Dim!A:C,3,TRUE)</f>
        <v>Beauty</v>
      </c>
      <c r="K1337" t="str">
        <f>VLOOKUP(H1337,Product_Dim!A:D,4,TRUE)</f>
        <v>Skincare</v>
      </c>
      <c r="L1337" t="s">
        <v>1775</v>
      </c>
      <c r="M1337" t="str">
        <f>VLOOKUP(L1337,Store_Dim!A:E,2,TRUE)</f>
        <v>Martinez, Adkins and Johnson</v>
      </c>
      <c r="N1337" t="str">
        <f>VLOOKUP(L1337,Store_Dim!A:E,3,TRUE)</f>
        <v>North</v>
      </c>
      <c r="O1337" t="str">
        <f>VLOOKUP(L1337,Store_Dim!A:E,4,TRUE)</f>
        <v>Danielmouth</v>
      </c>
      <c r="P1337" t="str">
        <f>VLOOKUP(L1337,Store_Dim!A:E,5,TRUE)</f>
        <v>Flagship</v>
      </c>
      <c r="Q1337" t="s">
        <v>1802</v>
      </c>
      <c r="R1337">
        <v>3</v>
      </c>
      <c r="S1337" s="7">
        <v>0.27999999999999992</v>
      </c>
      <c r="T1337" s="11">
        <f t="shared" si="20"/>
        <v>217.12999999999997</v>
      </c>
      <c r="U1337" s="11">
        <v>469.00079999999997</v>
      </c>
    </row>
    <row r="1338" spans="1:21" hidden="1" x14ac:dyDescent="0.25">
      <c r="A1338" t="s">
        <v>3140</v>
      </c>
      <c r="B1338" s="9">
        <v>45936</v>
      </c>
      <c r="C1338">
        <v>10</v>
      </c>
      <c r="D1338">
        <v>2025</v>
      </c>
      <c r="E1338" t="s">
        <v>1198</v>
      </c>
      <c r="F1338" t="str">
        <f>VLOOKUP(E1338,Customer_Dim!A:F,4,TRUE)</f>
        <v>Male</v>
      </c>
      <c r="G1338">
        <f>VLOOKUP(E1338,Customer_Dim!A:F,3,TRUE)</f>
        <v>50</v>
      </c>
      <c r="H1338" t="s">
        <v>1676</v>
      </c>
      <c r="I1338" t="str">
        <f>VLOOKUP(H1338,Product_Dim!A:C,2,TRUE)</f>
        <v>Women's Ankle Boots</v>
      </c>
      <c r="J1338" t="str">
        <f>VLOOKUP(H1338,Product_Dim!A:C,3,TRUE)</f>
        <v>Clothing</v>
      </c>
      <c r="K1338" t="str">
        <f>VLOOKUP(H1338,Product_Dim!A:D,4,TRUE)</f>
        <v>Footwear</v>
      </c>
      <c r="L1338" t="s">
        <v>1730</v>
      </c>
      <c r="M1338" t="str">
        <f>VLOOKUP(L1338,Store_Dim!A:E,2,TRUE)</f>
        <v>Rivera-Warner</v>
      </c>
      <c r="N1338" t="str">
        <f>VLOOKUP(L1338,Store_Dim!A:E,3,TRUE)</f>
        <v>East</v>
      </c>
      <c r="O1338" t="str">
        <f>VLOOKUP(L1338,Store_Dim!A:E,4,TRUE)</f>
        <v>Washingtonfurt</v>
      </c>
      <c r="P1338" t="str">
        <f>VLOOKUP(L1338,Store_Dim!A:E,5,TRUE)</f>
        <v>Flagship</v>
      </c>
      <c r="Q1338" t="s">
        <v>1804</v>
      </c>
      <c r="R1338">
        <v>3</v>
      </c>
      <c r="S1338" s="7">
        <v>0</v>
      </c>
      <c r="T1338" s="11">
        <f t="shared" si="20"/>
        <v>580.44999999999993</v>
      </c>
      <c r="U1338" s="11">
        <v>1741.35</v>
      </c>
    </row>
    <row r="1339" spans="1:21" hidden="1" x14ac:dyDescent="0.25">
      <c r="A1339" t="s">
        <v>3141</v>
      </c>
      <c r="B1339" s="9">
        <v>45854</v>
      </c>
      <c r="C1339">
        <v>7</v>
      </c>
      <c r="D1339">
        <v>2025</v>
      </c>
      <c r="E1339" t="s">
        <v>358</v>
      </c>
      <c r="F1339" t="str">
        <f>VLOOKUP(E1339,Customer_Dim!A:F,4,TRUE)</f>
        <v>Male</v>
      </c>
      <c r="G1339">
        <f>VLOOKUP(E1339,Customer_Dim!A:F,3,TRUE)</f>
        <v>21</v>
      </c>
      <c r="H1339" t="s">
        <v>1531</v>
      </c>
      <c r="I1339" t="str">
        <f>VLOOKUP(H1339,Product_Dim!A:C,2,TRUE)</f>
        <v>Portable Power Bank</v>
      </c>
      <c r="J1339" t="str">
        <f>VLOOKUP(H1339,Product_Dim!A:C,3,TRUE)</f>
        <v>Electronics</v>
      </c>
      <c r="K1339" t="str">
        <f>VLOOKUP(H1339,Product_Dim!A:D,4,TRUE)</f>
        <v>Mobile</v>
      </c>
      <c r="L1339" t="s">
        <v>1785</v>
      </c>
      <c r="M1339" t="str">
        <f>VLOOKUP(L1339,Store_Dim!A:E,2,TRUE)</f>
        <v>Holloway Ltd</v>
      </c>
      <c r="N1339" t="str">
        <f>VLOOKUP(L1339,Store_Dim!A:E,3,TRUE)</f>
        <v>North</v>
      </c>
      <c r="O1339" t="str">
        <f>VLOOKUP(L1339,Store_Dim!A:E,4,TRUE)</f>
        <v>Bensonhaven</v>
      </c>
      <c r="P1339" t="str">
        <f>VLOOKUP(L1339,Store_Dim!A:E,5,TRUE)</f>
        <v>Flagship</v>
      </c>
      <c r="Q1339" t="s">
        <v>1804</v>
      </c>
      <c r="R1339">
        <v>2</v>
      </c>
      <c r="S1339" s="7">
        <v>0.17000000000000004</v>
      </c>
      <c r="T1339" s="11">
        <f t="shared" si="20"/>
        <v>892.88000000000011</v>
      </c>
      <c r="U1339" s="11">
        <v>1482.1808000000001</v>
      </c>
    </row>
    <row r="1340" spans="1:21" hidden="1" x14ac:dyDescent="0.25">
      <c r="A1340" t="s">
        <v>3142</v>
      </c>
      <c r="B1340" s="9">
        <v>45936</v>
      </c>
      <c r="C1340">
        <v>10</v>
      </c>
      <c r="D1340">
        <v>2025</v>
      </c>
      <c r="E1340" t="s">
        <v>321</v>
      </c>
      <c r="F1340" t="str">
        <f>VLOOKUP(E1340,Customer_Dim!A:F,4,TRUE)</f>
        <v>Female</v>
      </c>
      <c r="G1340">
        <f>VLOOKUP(E1340,Customer_Dim!A:F,3,TRUE)</f>
        <v>29</v>
      </c>
      <c r="H1340" t="s">
        <v>1606</v>
      </c>
      <c r="I1340" t="str">
        <f>VLOOKUP(H1340,Product_Dim!A:C,2,TRUE)</f>
        <v>Noise-Canceling Headphones</v>
      </c>
      <c r="J1340" t="str">
        <f>VLOOKUP(H1340,Product_Dim!A:C,3,TRUE)</f>
        <v>Electronics</v>
      </c>
      <c r="K1340" t="str">
        <f>VLOOKUP(H1340,Product_Dim!A:D,4,TRUE)</f>
        <v>Audio</v>
      </c>
      <c r="L1340" t="s">
        <v>1788</v>
      </c>
      <c r="M1340" t="str">
        <f>VLOOKUP(L1340,Store_Dim!A:E,2,TRUE)</f>
        <v>Guerrero-Schmitt</v>
      </c>
      <c r="N1340" t="str">
        <f>VLOOKUP(L1340,Store_Dim!A:E,3,TRUE)</f>
        <v>East</v>
      </c>
      <c r="O1340" t="str">
        <f>VLOOKUP(L1340,Store_Dim!A:E,4,TRUE)</f>
        <v>East Stevechester</v>
      </c>
      <c r="P1340" t="str">
        <f>VLOOKUP(L1340,Store_Dim!A:E,5,TRUE)</f>
        <v>Flagship</v>
      </c>
      <c r="Q1340" t="s">
        <v>1807</v>
      </c>
      <c r="R1340">
        <v>2</v>
      </c>
      <c r="S1340" s="7">
        <v>0.10999999999999988</v>
      </c>
      <c r="T1340" s="11">
        <f t="shared" si="20"/>
        <v>356.28</v>
      </c>
      <c r="U1340" s="11">
        <v>634.17840000000001</v>
      </c>
    </row>
    <row r="1341" spans="1:21" hidden="1" x14ac:dyDescent="0.25">
      <c r="A1341" t="s">
        <v>3143</v>
      </c>
      <c r="B1341" s="9">
        <v>45921</v>
      </c>
      <c r="C1341">
        <v>9</v>
      </c>
      <c r="D1341">
        <v>2025</v>
      </c>
      <c r="E1341" t="s">
        <v>1183</v>
      </c>
      <c r="F1341" t="str">
        <f>VLOOKUP(E1341,Customer_Dim!A:F,4,TRUE)</f>
        <v>Female</v>
      </c>
      <c r="G1341">
        <f>VLOOKUP(E1341,Customer_Dim!A:F,3,TRUE)</f>
        <v>52</v>
      </c>
      <c r="H1341" t="s">
        <v>1686</v>
      </c>
      <c r="I1341" t="str">
        <f>VLOOKUP(H1341,Product_Dim!A:C,2,TRUE)</f>
        <v>Wall-Mounted Spice Rack</v>
      </c>
      <c r="J1341" t="str">
        <f>VLOOKUP(H1341,Product_Dim!A:C,3,TRUE)</f>
        <v>Home</v>
      </c>
      <c r="K1341" t="str">
        <f>VLOOKUP(H1341,Product_Dim!A:D,4,TRUE)</f>
        <v>Kitchen</v>
      </c>
      <c r="L1341" t="s">
        <v>1739</v>
      </c>
      <c r="M1341" t="str">
        <f>VLOOKUP(L1341,Store_Dim!A:E,2,TRUE)</f>
        <v>Mann-Austin</v>
      </c>
      <c r="N1341" t="str">
        <f>VLOOKUP(L1341,Store_Dim!A:E,3,TRUE)</f>
        <v>East</v>
      </c>
      <c r="O1341" t="str">
        <f>VLOOKUP(L1341,Store_Dim!A:E,4,TRUE)</f>
        <v>Vasquezborough</v>
      </c>
      <c r="P1341" t="str">
        <f>VLOOKUP(L1341,Store_Dim!A:E,5,TRUE)</f>
        <v>Online</v>
      </c>
      <c r="Q1341" t="s">
        <v>1802</v>
      </c>
      <c r="R1341">
        <v>4</v>
      </c>
      <c r="S1341" s="7">
        <v>5.9999999999999942E-2</v>
      </c>
      <c r="T1341" s="11">
        <f t="shared" si="20"/>
        <v>806.99</v>
      </c>
      <c r="U1341" s="11">
        <v>3034.2824000000001</v>
      </c>
    </row>
    <row r="1342" spans="1:21" hidden="1" x14ac:dyDescent="0.25">
      <c r="A1342" t="s">
        <v>3144</v>
      </c>
      <c r="B1342" s="9">
        <v>45855</v>
      </c>
      <c r="C1342">
        <v>7</v>
      </c>
      <c r="D1342">
        <v>2025</v>
      </c>
      <c r="E1342" t="s">
        <v>1341</v>
      </c>
      <c r="F1342" t="str">
        <f>VLOOKUP(E1342,Customer_Dim!A:F,4,TRUE)</f>
        <v>Male</v>
      </c>
      <c r="G1342">
        <f>VLOOKUP(E1342,Customer_Dim!A:F,3,TRUE)</f>
        <v>53</v>
      </c>
      <c r="H1342" t="s">
        <v>1566</v>
      </c>
      <c r="I1342" t="str">
        <f>VLOOKUP(H1342,Product_Dim!A:C,2,TRUE)</f>
        <v>Outdoor Sports Water Bottle</v>
      </c>
      <c r="J1342" t="str">
        <f>VLOOKUP(H1342,Product_Dim!A:C,3,TRUE)</f>
        <v>Sports</v>
      </c>
      <c r="K1342" t="str">
        <f>VLOOKUP(H1342,Product_Dim!A:D,4,TRUE)</f>
        <v>Accessories</v>
      </c>
      <c r="L1342" t="s">
        <v>1735</v>
      </c>
      <c r="M1342" t="str">
        <f>VLOOKUP(L1342,Store_Dim!A:E,2,TRUE)</f>
        <v>Martinez, Adkins and Johnson</v>
      </c>
      <c r="N1342" t="str">
        <f>VLOOKUP(L1342,Store_Dim!A:E,3,TRUE)</f>
        <v>North</v>
      </c>
      <c r="O1342" t="str">
        <f>VLOOKUP(L1342,Store_Dim!A:E,4,TRUE)</f>
        <v>Danielmouth</v>
      </c>
      <c r="P1342" t="str">
        <f>VLOOKUP(L1342,Store_Dim!A:E,5,TRUE)</f>
        <v>Flagship</v>
      </c>
      <c r="Q1342" t="s">
        <v>1802</v>
      </c>
      <c r="R1342">
        <v>3</v>
      </c>
      <c r="S1342" s="7">
        <v>8.9999999999999969E-2</v>
      </c>
      <c r="T1342" s="11">
        <f t="shared" si="20"/>
        <v>684.22</v>
      </c>
      <c r="U1342" s="11">
        <v>1867.9205999999999</v>
      </c>
    </row>
    <row r="1343" spans="1:21" hidden="1" x14ac:dyDescent="0.25">
      <c r="A1343" t="s">
        <v>3145</v>
      </c>
      <c r="B1343" s="9">
        <v>45837</v>
      </c>
      <c r="C1343">
        <v>6</v>
      </c>
      <c r="D1343">
        <v>2025</v>
      </c>
      <c r="E1343" t="s">
        <v>1352</v>
      </c>
      <c r="F1343" t="str">
        <f>VLOOKUP(E1343,Customer_Dim!A:F,4,TRUE)</f>
        <v>Male</v>
      </c>
      <c r="G1343">
        <f>VLOOKUP(E1343,Customer_Dim!A:F,3,TRUE)</f>
        <v>51</v>
      </c>
      <c r="H1343" t="s">
        <v>1712</v>
      </c>
      <c r="I1343" t="str">
        <f>VLOOKUP(H1343,Product_Dim!A:C,2,TRUE)</f>
        <v>USB-C Laptop Charger</v>
      </c>
      <c r="J1343" t="str">
        <f>VLOOKUP(H1343,Product_Dim!A:C,3,TRUE)</f>
        <v>Electronics</v>
      </c>
      <c r="K1343" t="str">
        <f>VLOOKUP(H1343,Product_Dim!A:D,4,TRUE)</f>
        <v>Computer</v>
      </c>
      <c r="L1343" t="s">
        <v>1757</v>
      </c>
      <c r="M1343" t="str">
        <f>VLOOKUP(L1343,Store_Dim!A:E,2,TRUE)</f>
        <v>Mann-Austin</v>
      </c>
      <c r="N1343" t="str">
        <f>VLOOKUP(L1343,Store_Dim!A:E,3,TRUE)</f>
        <v>East</v>
      </c>
      <c r="O1343" t="str">
        <f>VLOOKUP(L1343,Store_Dim!A:E,4,TRUE)</f>
        <v>Vasquezborough</v>
      </c>
      <c r="P1343" t="str">
        <f>VLOOKUP(L1343,Store_Dim!A:E,5,TRUE)</f>
        <v>Online</v>
      </c>
      <c r="Q1343" t="s">
        <v>1804</v>
      </c>
      <c r="R1343">
        <v>4</v>
      </c>
      <c r="S1343" s="7">
        <v>7.0000000000000062E-2</v>
      </c>
      <c r="T1343" s="11">
        <f t="shared" si="20"/>
        <v>763.34</v>
      </c>
      <c r="U1343" s="11">
        <v>2839.6248000000001</v>
      </c>
    </row>
    <row r="1344" spans="1:21" hidden="1" x14ac:dyDescent="0.25">
      <c r="A1344" t="s">
        <v>3146</v>
      </c>
      <c r="B1344" s="9">
        <v>45738</v>
      </c>
      <c r="C1344">
        <v>3</v>
      </c>
      <c r="D1344">
        <v>2025</v>
      </c>
      <c r="E1344" t="s">
        <v>1115</v>
      </c>
      <c r="F1344" t="str">
        <f>VLOOKUP(E1344,Customer_Dim!A:F,4,TRUE)</f>
        <v>Male</v>
      </c>
      <c r="G1344">
        <f>VLOOKUP(E1344,Customer_Dim!A:F,3,TRUE)</f>
        <v>64</v>
      </c>
      <c r="H1344" t="s">
        <v>1626</v>
      </c>
      <c r="I1344" t="str">
        <f>VLOOKUP(H1344,Product_Dim!A:C,2,TRUE)</f>
        <v>Boxing Hand Wraps</v>
      </c>
      <c r="J1344" t="str">
        <f>VLOOKUP(H1344,Product_Dim!A:C,3,TRUE)</f>
        <v>Sports</v>
      </c>
      <c r="K1344" t="str">
        <f>VLOOKUP(H1344,Product_Dim!A:D,4,TRUE)</f>
        <v>Fitness</v>
      </c>
      <c r="L1344" t="s">
        <v>1744</v>
      </c>
      <c r="M1344" t="str">
        <f>VLOOKUP(L1344,Store_Dim!A:E,2,TRUE)</f>
        <v>Mann-Austin</v>
      </c>
      <c r="N1344" t="str">
        <f>VLOOKUP(L1344,Store_Dim!A:E,3,TRUE)</f>
        <v>East</v>
      </c>
      <c r="O1344" t="str">
        <f>VLOOKUP(L1344,Store_Dim!A:E,4,TRUE)</f>
        <v>Vasquezborough</v>
      </c>
      <c r="P1344" t="str">
        <f>VLOOKUP(L1344,Store_Dim!A:E,5,TRUE)</f>
        <v>Online</v>
      </c>
      <c r="Q1344" t="s">
        <v>1802</v>
      </c>
      <c r="R1344">
        <v>3</v>
      </c>
      <c r="S1344" s="7">
        <v>0.26000000000000012</v>
      </c>
      <c r="T1344" s="11">
        <f t="shared" si="20"/>
        <v>721.94000000000017</v>
      </c>
      <c r="U1344" s="11">
        <v>1602.7068000000002</v>
      </c>
    </row>
    <row r="1345" spans="1:21" x14ac:dyDescent="0.25">
      <c r="A1345" t="s">
        <v>3147</v>
      </c>
      <c r="B1345" s="9">
        <v>45323</v>
      </c>
      <c r="C1345">
        <v>2</v>
      </c>
      <c r="D1345">
        <v>2024</v>
      </c>
      <c r="E1345" t="s">
        <v>1246</v>
      </c>
      <c r="F1345" t="str">
        <f>VLOOKUP(E1345,Customer_Dim!A:F,4,TRUE)</f>
        <v>Female</v>
      </c>
      <c r="G1345">
        <f>VLOOKUP(E1345,Customer_Dim!A:F,3,TRUE)</f>
        <v>23</v>
      </c>
      <c r="H1345" t="s">
        <v>1720</v>
      </c>
      <c r="I1345" t="str">
        <f>VLOOKUP(H1345,Product_Dim!A:C,2,TRUE)</f>
        <v>Cricket Bat</v>
      </c>
      <c r="J1345" t="str">
        <f>VLOOKUP(H1345,Product_Dim!A:C,3,TRUE)</f>
        <v>Sports</v>
      </c>
      <c r="K1345" t="str">
        <f>VLOOKUP(H1345,Product_Dim!A:D,4,TRUE)</f>
        <v>Team Sports</v>
      </c>
      <c r="L1345" t="s">
        <v>1735</v>
      </c>
      <c r="M1345" t="str">
        <f>VLOOKUP(L1345,Store_Dim!A:E,2,TRUE)</f>
        <v>Martinez, Adkins and Johnson</v>
      </c>
      <c r="N1345" t="str">
        <f>VLOOKUP(L1345,Store_Dim!A:E,3,TRUE)</f>
        <v>North</v>
      </c>
      <c r="O1345" t="str">
        <f>VLOOKUP(L1345,Store_Dim!A:E,4,TRUE)</f>
        <v>Danielmouth</v>
      </c>
      <c r="P1345" t="str">
        <f>VLOOKUP(L1345,Store_Dim!A:E,5,TRUE)</f>
        <v>Flagship</v>
      </c>
      <c r="Q1345" t="s">
        <v>1807</v>
      </c>
      <c r="R1345">
        <v>3</v>
      </c>
      <c r="S1345" s="7">
        <v>0</v>
      </c>
      <c r="T1345" s="11">
        <f t="shared" si="20"/>
        <v>760.38</v>
      </c>
      <c r="U1345" s="11">
        <v>2281.14</v>
      </c>
    </row>
    <row r="1346" spans="1:21" x14ac:dyDescent="0.25">
      <c r="A1346" t="s">
        <v>3148</v>
      </c>
      <c r="B1346" s="9">
        <v>45362</v>
      </c>
      <c r="C1346">
        <v>3</v>
      </c>
      <c r="D1346">
        <v>2024</v>
      </c>
      <c r="E1346" t="s">
        <v>930</v>
      </c>
      <c r="F1346" t="str">
        <f>VLOOKUP(E1346,Customer_Dim!A:F,4,TRUE)</f>
        <v>Male</v>
      </c>
      <c r="G1346">
        <f>VLOOKUP(E1346,Customer_Dim!A:F,3,TRUE)</f>
        <v>64</v>
      </c>
      <c r="H1346" t="s">
        <v>1720</v>
      </c>
      <c r="I1346" t="str">
        <f>VLOOKUP(H1346,Product_Dim!A:C,2,TRUE)</f>
        <v>Cricket Bat</v>
      </c>
      <c r="J1346" t="str">
        <f>VLOOKUP(H1346,Product_Dim!A:C,3,TRUE)</f>
        <v>Sports</v>
      </c>
      <c r="K1346" t="str">
        <f>VLOOKUP(H1346,Product_Dim!A:D,4,TRUE)</f>
        <v>Team Sports</v>
      </c>
      <c r="L1346" t="s">
        <v>1754</v>
      </c>
      <c r="M1346" t="str">
        <f>VLOOKUP(L1346,Store_Dim!A:E,2,TRUE)</f>
        <v>Mann-Austin</v>
      </c>
      <c r="N1346" t="str">
        <f>VLOOKUP(L1346,Store_Dim!A:E,3,TRUE)</f>
        <v>East</v>
      </c>
      <c r="O1346" t="str">
        <f>VLOOKUP(L1346,Store_Dim!A:E,4,TRUE)</f>
        <v>Vasquezborough</v>
      </c>
      <c r="P1346" t="str">
        <f>VLOOKUP(L1346,Store_Dim!A:E,5,TRUE)</f>
        <v>Online</v>
      </c>
      <c r="Q1346" t="s">
        <v>1807</v>
      </c>
      <c r="R1346">
        <v>3</v>
      </c>
      <c r="S1346" s="7">
        <v>0.21000000000000008</v>
      </c>
      <c r="T1346" s="11">
        <f t="shared" ref="T1346:T1409" si="21" xml:space="preserve"> U1346/ (R1346 * (1 - S1346))</f>
        <v>612.53000000000009</v>
      </c>
      <c r="U1346" s="11">
        <v>1451.6960999999999</v>
      </c>
    </row>
    <row r="1347" spans="1:21" x14ac:dyDescent="0.25">
      <c r="A1347" t="s">
        <v>3149</v>
      </c>
      <c r="B1347" s="9">
        <v>45544</v>
      </c>
      <c r="C1347">
        <v>9</v>
      </c>
      <c r="D1347">
        <v>2024</v>
      </c>
      <c r="E1347" t="s">
        <v>156</v>
      </c>
      <c r="F1347" t="str">
        <f>VLOOKUP(E1347,Customer_Dim!A:F,4,TRUE)</f>
        <v>Male</v>
      </c>
      <c r="G1347">
        <f>VLOOKUP(E1347,Customer_Dim!A:F,3,TRUE)</f>
        <v>21</v>
      </c>
      <c r="H1347" t="s">
        <v>1652</v>
      </c>
      <c r="I1347" t="str">
        <f>VLOOKUP(H1347,Product_Dim!A:C,2,TRUE)</f>
        <v>Organic Sunscreen Lotion</v>
      </c>
      <c r="J1347" t="str">
        <f>VLOOKUP(H1347,Product_Dim!A:C,3,TRUE)</f>
        <v>Beauty</v>
      </c>
      <c r="K1347" t="str">
        <f>VLOOKUP(H1347,Product_Dim!A:D,4,TRUE)</f>
        <v>Skincare</v>
      </c>
      <c r="L1347" t="s">
        <v>1782</v>
      </c>
      <c r="M1347" t="str">
        <f>VLOOKUP(L1347,Store_Dim!A:E,2,TRUE)</f>
        <v>Frederick-Wright</v>
      </c>
      <c r="N1347" t="str">
        <f>VLOOKUP(L1347,Store_Dim!A:E,3,TRUE)</f>
        <v>West</v>
      </c>
      <c r="O1347" t="str">
        <f>VLOOKUP(L1347,Store_Dim!A:E,4,TRUE)</f>
        <v>New Jimmymouth</v>
      </c>
      <c r="P1347" t="str">
        <f>VLOOKUP(L1347,Store_Dim!A:E,5,TRUE)</f>
        <v>Flagship</v>
      </c>
      <c r="Q1347" t="s">
        <v>1804</v>
      </c>
      <c r="R1347">
        <v>3</v>
      </c>
      <c r="S1347" s="7">
        <v>0.29000000000000004</v>
      </c>
      <c r="T1347" s="11">
        <f t="shared" si="21"/>
        <v>841.37</v>
      </c>
      <c r="U1347" s="11">
        <v>1792.1180999999999</v>
      </c>
    </row>
    <row r="1348" spans="1:21" hidden="1" x14ac:dyDescent="0.25">
      <c r="A1348" t="s">
        <v>3150</v>
      </c>
      <c r="B1348" s="9">
        <v>45249</v>
      </c>
      <c r="C1348">
        <v>11</v>
      </c>
      <c r="D1348">
        <v>2023</v>
      </c>
      <c r="E1348" t="s">
        <v>823</v>
      </c>
      <c r="F1348" t="str">
        <f>VLOOKUP(E1348,Customer_Dim!A:F,4,TRUE)</f>
        <v>Female</v>
      </c>
      <c r="G1348">
        <f>VLOOKUP(E1348,Customer_Dim!A:F,3,TRUE)</f>
        <v>27</v>
      </c>
      <c r="H1348" t="s">
        <v>1622</v>
      </c>
      <c r="I1348" t="str">
        <f>VLOOKUP(H1348,Product_Dim!A:C,2,TRUE)</f>
        <v>Car Dashboard Phone Holder</v>
      </c>
      <c r="J1348" t="str">
        <f>VLOOKUP(H1348,Product_Dim!A:C,3,TRUE)</f>
        <v>Electronics</v>
      </c>
      <c r="K1348" t="str">
        <f>VLOOKUP(H1348,Product_Dim!A:D,4,TRUE)</f>
        <v>Accessories</v>
      </c>
      <c r="L1348" t="s">
        <v>1764</v>
      </c>
      <c r="M1348" t="str">
        <f>VLOOKUP(L1348,Store_Dim!A:E,2,TRUE)</f>
        <v>Mann-Austin</v>
      </c>
      <c r="N1348" t="str">
        <f>VLOOKUP(L1348,Store_Dim!A:E,3,TRUE)</f>
        <v>East</v>
      </c>
      <c r="O1348" t="str">
        <f>VLOOKUP(L1348,Store_Dim!A:E,4,TRUE)</f>
        <v>Vasquezborough</v>
      </c>
      <c r="P1348" t="str">
        <f>VLOOKUP(L1348,Store_Dim!A:E,5,TRUE)</f>
        <v>Online</v>
      </c>
      <c r="Q1348" t="s">
        <v>1802</v>
      </c>
      <c r="R1348">
        <v>2</v>
      </c>
      <c r="S1348" s="7">
        <v>0.25</v>
      </c>
      <c r="T1348" s="11">
        <f t="shared" si="21"/>
        <v>636.51</v>
      </c>
      <c r="U1348" s="11">
        <v>954.76499999999999</v>
      </c>
    </row>
    <row r="1349" spans="1:21" hidden="1" x14ac:dyDescent="0.25">
      <c r="A1349" t="s">
        <v>3151</v>
      </c>
      <c r="B1349" s="9">
        <v>45659</v>
      </c>
      <c r="C1349">
        <v>1</v>
      </c>
      <c r="D1349">
        <v>2025</v>
      </c>
      <c r="E1349" t="s">
        <v>321</v>
      </c>
      <c r="F1349" t="str">
        <f>VLOOKUP(E1349,Customer_Dim!A:F,4,TRUE)</f>
        <v>Female</v>
      </c>
      <c r="G1349">
        <f>VLOOKUP(E1349,Customer_Dim!A:F,3,TRUE)</f>
        <v>29</v>
      </c>
      <c r="H1349" t="s">
        <v>1616</v>
      </c>
      <c r="I1349" t="str">
        <f>VLOOKUP(H1349,Product_Dim!A:C,2,TRUE)</f>
        <v>High-Grip Football</v>
      </c>
      <c r="J1349" t="str">
        <f>VLOOKUP(H1349,Product_Dim!A:C,3,TRUE)</f>
        <v>Sports</v>
      </c>
      <c r="K1349" t="str">
        <f>VLOOKUP(H1349,Product_Dim!A:D,4,TRUE)</f>
        <v>Team Sports</v>
      </c>
      <c r="L1349" t="s">
        <v>1760</v>
      </c>
      <c r="M1349" t="str">
        <f>VLOOKUP(L1349,Store_Dim!A:E,2,TRUE)</f>
        <v>Mann-Austin</v>
      </c>
      <c r="N1349" t="str">
        <f>VLOOKUP(L1349,Store_Dim!A:E,3,TRUE)</f>
        <v>East</v>
      </c>
      <c r="O1349" t="str">
        <f>VLOOKUP(L1349,Store_Dim!A:E,4,TRUE)</f>
        <v>Vasquezborough</v>
      </c>
      <c r="P1349" t="str">
        <f>VLOOKUP(L1349,Store_Dim!A:E,5,TRUE)</f>
        <v>Online</v>
      </c>
      <c r="Q1349" t="s">
        <v>1807</v>
      </c>
      <c r="R1349">
        <v>2</v>
      </c>
      <c r="S1349" s="7">
        <v>0.21999999999999997</v>
      </c>
      <c r="T1349" s="11">
        <f t="shared" si="21"/>
        <v>732.37</v>
      </c>
      <c r="U1349" s="11">
        <v>1142.4972</v>
      </c>
    </row>
    <row r="1350" spans="1:21" hidden="1" x14ac:dyDescent="0.25">
      <c r="A1350" t="s">
        <v>3152</v>
      </c>
      <c r="B1350" s="9">
        <v>45927</v>
      </c>
      <c r="C1350">
        <v>9</v>
      </c>
      <c r="D1350">
        <v>2025</v>
      </c>
      <c r="E1350" t="s">
        <v>539</v>
      </c>
      <c r="F1350" t="str">
        <f>VLOOKUP(E1350,Customer_Dim!A:F,4,TRUE)</f>
        <v>Female</v>
      </c>
      <c r="G1350">
        <f>VLOOKUP(E1350,Customer_Dim!A:F,3,TRUE)</f>
        <v>39</v>
      </c>
      <c r="H1350" t="s">
        <v>1634</v>
      </c>
      <c r="I1350" t="str">
        <f>VLOOKUP(H1350,Product_Dim!A:C,2,TRUE)</f>
        <v>Sports Stopwatch Pro</v>
      </c>
      <c r="J1350" t="str">
        <f>VLOOKUP(H1350,Product_Dim!A:C,3,TRUE)</f>
        <v>Sports</v>
      </c>
      <c r="K1350" t="str">
        <f>VLOOKUP(H1350,Product_Dim!A:D,4,TRUE)</f>
        <v>Accessories</v>
      </c>
      <c r="L1350" t="s">
        <v>1782</v>
      </c>
      <c r="M1350" t="str">
        <f>VLOOKUP(L1350,Store_Dim!A:E,2,TRUE)</f>
        <v>Frederick-Wright</v>
      </c>
      <c r="N1350" t="str">
        <f>VLOOKUP(L1350,Store_Dim!A:E,3,TRUE)</f>
        <v>West</v>
      </c>
      <c r="O1350" t="str">
        <f>VLOOKUP(L1350,Store_Dim!A:E,4,TRUE)</f>
        <v>New Jimmymouth</v>
      </c>
      <c r="P1350" t="str">
        <f>VLOOKUP(L1350,Store_Dim!A:E,5,TRUE)</f>
        <v>Flagship</v>
      </c>
      <c r="Q1350" t="s">
        <v>1807</v>
      </c>
      <c r="R1350">
        <v>3</v>
      </c>
      <c r="S1350" s="7">
        <v>0.27999999999999992</v>
      </c>
      <c r="T1350" s="11">
        <f t="shared" si="21"/>
        <v>183.43999999999991</v>
      </c>
      <c r="U1350" s="11">
        <v>396.23039999999986</v>
      </c>
    </row>
    <row r="1351" spans="1:21" x14ac:dyDescent="0.25">
      <c r="A1351" t="s">
        <v>3153</v>
      </c>
      <c r="B1351" s="9">
        <v>45373</v>
      </c>
      <c r="C1351">
        <v>3</v>
      </c>
      <c r="D1351">
        <v>2024</v>
      </c>
      <c r="E1351" t="s">
        <v>235</v>
      </c>
      <c r="F1351" t="str">
        <f>VLOOKUP(E1351,Customer_Dim!A:F,4,TRUE)</f>
        <v>Female</v>
      </c>
      <c r="G1351">
        <f>VLOOKUP(E1351,Customer_Dim!A:F,3,TRUE)</f>
        <v>21</v>
      </c>
      <c r="H1351" t="s">
        <v>1548</v>
      </c>
      <c r="I1351" t="str">
        <f>VLOOKUP(H1351,Product_Dim!A:C,2,TRUE)</f>
        <v>Men's Graphic T-Shirt</v>
      </c>
      <c r="J1351" t="str">
        <f>VLOOKUP(H1351,Product_Dim!A:C,3,TRUE)</f>
        <v>Clothing</v>
      </c>
      <c r="K1351" t="str">
        <f>VLOOKUP(H1351,Product_Dim!A:D,4,TRUE)</f>
        <v>Tops</v>
      </c>
      <c r="L1351" t="s">
        <v>1775</v>
      </c>
      <c r="M1351" t="str">
        <f>VLOOKUP(L1351,Store_Dim!A:E,2,TRUE)</f>
        <v>Martinez, Adkins and Johnson</v>
      </c>
      <c r="N1351" t="str">
        <f>VLOOKUP(L1351,Store_Dim!A:E,3,TRUE)</f>
        <v>North</v>
      </c>
      <c r="O1351" t="str">
        <f>VLOOKUP(L1351,Store_Dim!A:E,4,TRUE)</f>
        <v>Danielmouth</v>
      </c>
      <c r="P1351" t="str">
        <f>VLOOKUP(L1351,Store_Dim!A:E,5,TRUE)</f>
        <v>Flagship</v>
      </c>
      <c r="Q1351" t="s">
        <v>1804</v>
      </c>
      <c r="R1351">
        <v>4</v>
      </c>
      <c r="S1351" s="7">
        <v>0.16000000000000003</v>
      </c>
      <c r="T1351" s="11">
        <f t="shared" si="21"/>
        <v>898.58</v>
      </c>
      <c r="U1351" s="11">
        <v>3019.2287999999999</v>
      </c>
    </row>
    <row r="1352" spans="1:21" x14ac:dyDescent="0.25">
      <c r="A1352" t="s">
        <v>3154</v>
      </c>
      <c r="B1352" s="9">
        <v>45529</v>
      </c>
      <c r="C1352">
        <v>8</v>
      </c>
      <c r="D1352">
        <v>2024</v>
      </c>
      <c r="E1352" t="s">
        <v>1201</v>
      </c>
      <c r="F1352" t="str">
        <f>VLOOKUP(E1352,Customer_Dim!A:F,4,TRUE)</f>
        <v>Male</v>
      </c>
      <c r="G1352">
        <f>VLOOKUP(E1352,Customer_Dim!A:F,3,TRUE)</f>
        <v>56</v>
      </c>
      <c r="H1352" t="s">
        <v>1572</v>
      </c>
      <c r="I1352" t="str">
        <f>VLOOKUP(H1352,Product_Dim!A:C,2,TRUE)</f>
        <v>Men's Formal Shirt</v>
      </c>
      <c r="J1352" t="str">
        <f>VLOOKUP(H1352,Product_Dim!A:C,3,TRUE)</f>
        <v>Clothing</v>
      </c>
      <c r="K1352" t="str">
        <f>VLOOKUP(H1352,Product_Dim!A:D,4,TRUE)</f>
        <v>Tops</v>
      </c>
      <c r="L1352" t="s">
        <v>1739</v>
      </c>
      <c r="M1352" t="str">
        <f>VLOOKUP(L1352,Store_Dim!A:E,2,TRUE)</f>
        <v>Mann-Austin</v>
      </c>
      <c r="N1352" t="str">
        <f>VLOOKUP(L1352,Store_Dim!A:E,3,TRUE)</f>
        <v>East</v>
      </c>
      <c r="O1352" t="str">
        <f>VLOOKUP(L1352,Store_Dim!A:E,4,TRUE)</f>
        <v>Vasquezborough</v>
      </c>
      <c r="P1352" t="str">
        <f>VLOOKUP(L1352,Store_Dim!A:E,5,TRUE)</f>
        <v>Online</v>
      </c>
      <c r="Q1352" t="s">
        <v>1802</v>
      </c>
      <c r="R1352">
        <v>3</v>
      </c>
      <c r="S1352" s="7">
        <v>0.25</v>
      </c>
      <c r="T1352" s="11">
        <f t="shared" si="21"/>
        <v>152.41</v>
      </c>
      <c r="U1352" s="11">
        <v>342.92250000000001</v>
      </c>
    </row>
    <row r="1353" spans="1:21" hidden="1" x14ac:dyDescent="0.25">
      <c r="A1353" t="s">
        <v>3155</v>
      </c>
      <c r="B1353" s="9">
        <v>45872</v>
      </c>
      <c r="C1353">
        <v>8</v>
      </c>
      <c r="D1353">
        <v>2025</v>
      </c>
      <c r="E1353" t="s">
        <v>713</v>
      </c>
      <c r="F1353" t="str">
        <f>VLOOKUP(E1353,Customer_Dim!A:F,4,TRUE)</f>
        <v>Male</v>
      </c>
      <c r="G1353">
        <f>VLOOKUP(E1353,Customer_Dim!A:F,3,TRUE)</f>
        <v>50</v>
      </c>
      <c r="H1353" t="s">
        <v>1710</v>
      </c>
      <c r="I1353" t="str">
        <f>VLOOKUP(H1353,Product_Dim!A:C,2,TRUE)</f>
        <v>Microwave Oven</v>
      </c>
      <c r="J1353" t="str">
        <f>VLOOKUP(H1353,Product_Dim!A:C,3,TRUE)</f>
        <v>Home</v>
      </c>
      <c r="K1353" t="str">
        <f>VLOOKUP(H1353,Product_Dim!A:D,4,TRUE)</f>
        <v>Appliances</v>
      </c>
      <c r="L1353" t="s">
        <v>1777</v>
      </c>
      <c r="M1353" t="str">
        <f>VLOOKUP(L1353,Store_Dim!A:E,2,TRUE)</f>
        <v>Mcdonald Inc</v>
      </c>
      <c r="N1353" t="str">
        <f>VLOOKUP(L1353,Store_Dim!A:E,3,TRUE)</f>
        <v>South</v>
      </c>
      <c r="O1353" t="str">
        <f>VLOOKUP(L1353,Store_Dim!A:E,4,TRUE)</f>
        <v>Christopherland</v>
      </c>
      <c r="P1353" t="str">
        <f>VLOOKUP(L1353,Store_Dim!A:E,5,TRUE)</f>
        <v>Outlet</v>
      </c>
      <c r="Q1353" t="s">
        <v>1807</v>
      </c>
      <c r="R1353">
        <v>3</v>
      </c>
      <c r="S1353" s="7">
        <v>0.28000000000000003</v>
      </c>
      <c r="T1353" s="11">
        <f t="shared" si="21"/>
        <v>972.58</v>
      </c>
      <c r="U1353" s="11">
        <v>2100.7728000000002</v>
      </c>
    </row>
    <row r="1354" spans="1:21" hidden="1" x14ac:dyDescent="0.25">
      <c r="A1354" t="s">
        <v>3156</v>
      </c>
      <c r="B1354" s="9">
        <v>45267</v>
      </c>
      <c r="C1354">
        <v>12</v>
      </c>
      <c r="D1354">
        <v>2023</v>
      </c>
      <c r="E1354" t="s">
        <v>1418</v>
      </c>
      <c r="F1354" t="str">
        <f>VLOOKUP(E1354,Customer_Dim!A:F,4,TRUE)</f>
        <v>Male</v>
      </c>
      <c r="G1354">
        <f>VLOOKUP(E1354,Customer_Dim!A:F,3,TRUE)</f>
        <v>18</v>
      </c>
      <c r="H1354" t="s">
        <v>1664</v>
      </c>
      <c r="I1354" t="str">
        <f>VLOOKUP(H1354,Product_Dim!A:C,2,TRUE)</f>
        <v>Men's Sports Shorts</v>
      </c>
      <c r="J1354" t="str">
        <f>VLOOKUP(H1354,Product_Dim!A:C,3,TRUE)</f>
        <v>Clothing</v>
      </c>
      <c r="K1354" t="str">
        <f>VLOOKUP(H1354,Product_Dim!A:D,4,TRUE)</f>
        <v>Bottoms</v>
      </c>
      <c r="L1354" t="s">
        <v>1770</v>
      </c>
      <c r="M1354" t="str">
        <f>VLOOKUP(L1354,Store_Dim!A:E,2,TRUE)</f>
        <v>Martinez, Adkins and Johnson</v>
      </c>
      <c r="N1354" t="str">
        <f>VLOOKUP(L1354,Store_Dim!A:E,3,TRUE)</f>
        <v>North</v>
      </c>
      <c r="O1354" t="str">
        <f>VLOOKUP(L1354,Store_Dim!A:E,4,TRUE)</f>
        <v>Danielmouth</v>
      </c>
      <c r="P1354" t="str">
        <f>VLOOKUP(L1354,Store_Dim!A:E,5,TRUE)</f>
        <v>Flagship</v>
      </c>
      <c r="Q1354" t="s">
        <v>1807</v>
      </c>
      <c r="R1354">
        <v>4</v>
      </c>
      <c r="S1354" s="7">
        <v>4.0000000000000147E-2</v>
      </c>
      <c r="T1354" s="11">
        <f t="shared" si="21"/>
        <v>136.4</v>
      </c>
      <c r="U1354" s="11">
        <v>523.77599999999995</v>
      </c>
    </row>
    <row r="1355" spans="1:21" hidden="1" x14ac:dyDescent="0.25">
      <c r="A1355" t="s">
        <v>3157</v>
      </c>
      <c r="B1355" s="9">
        <v>45894</v>
      </c>
      <c r="C1355">
        <v>8</v>
      </c>
      <c r="D1355">
        <v>2025</v>
      </c>
      <c r="E1355" t="s">
        <v>1229</v>
      </c>
      <c r="F1355" t="str">
        <f>VLOOKUP(E1355,Customer_Dim!A:F,4,TRUE)</f>
        <v>Female</v>
      </c>
      <c r="G1355">
        <f>VLOOKUP(E1355,Customer_Dim!A:F,3,TRUE)</f>
        <v>57</v>
      </c>
      <c r="H1355" t="s">
        <v>1714</v>
      </c>
      <c r="I1355" t="str">
        <f>VLOOKUP(H1355,Product_Dim!A:C,2,TRUE)</f>
        <v>Vitamin E Body Lotion</v>
      </c>
      <c r="J1355" t="str">
        <f>VLOOKUP(H1355,Product_Dim!A:C,3,TRUE)</f>
        <v>Beauty</v>
      </c>
      <c r="K1355" t="str">
        <f>VLOOKUP(H1355,Product_Dim!A:D,4,TRUE)</f>
        <v>Skincare</v>
      </c>
      <c r="L1355" t="s">
        <v>1779</v>
      </c>
      <c r="M1355" t="str">
        <f>VLOOKUP(L1355,Store_Dim!A:E,2,TRUE)</f>
        <v>Shelton PLC</v>
      </c>
      <c r="N1355" t="str">
        <f>VLOOKUP(L1355,Store_Dim!A:E,3,TRUE)</f>
        <v>North</v>
      </c>
      <c r="O1355" t="str">
        <f>VLOOKUP(L1355,Store_Dim!A:E,4,TRUE)</f>
        <v>East Jenniferstad</v>
      </c>
      <c r="P1355" t="str">
        <f>VLOOKUP(L1355,Store_Dim!A:E,5,TRUE)</f>
        <v>Flagship</v>
      </c>
      <c r="Q1355" t="s">
        <v>1807</v>
      </c>
      <c r="R1355">
        <v>1</v>
      </c>
      <c r="S1355" s="7">
        <v>0.27</v>
      </c>
      <c r="T1355" s="11">
        <f t="shared" si="21"/>
        <v>509.63</v>
      </c>
      <c r="U1355" s="11">
        <v>372.0299</v>
      </c>
    </row>
    <row r="1356" spans="1:21" x14ac:dyDescent="0.25">
      <c r="A1356" t="s">
        <v>3158</v>
      </c>
      <c r="B1356" s="9">
        <v>45331</v>
      </c>
      <c r="C1356">
        <v>2</v>
      </c>
      <c r="D1356">
        <v>2024</v>
      </c>
      <c r="E1356" t="s">
        <v>20</v>
      </c>
      <c r="F1356" t="str">
        <f>VLOOKUP(E1356,Customer_Dim!A:F,4,TRUE)</f>
        <v>Female</v>
      </c>
      <c r="G1356">
        <f>VLOOKUP(E1356,Customer_Dim!A:F,3,TRUE)</f>
        <v>59</v>
      </c>
      <c r="H1356" t="s">
        <v>1720</v>
      </c>
      <c r="I1356" t="str">
        <f>VLOOKUP(H1356,Product_Dim!A:C,2,TRUE)</f>
        <v>Cricket Bat</v>
      </c>
      <c r="J1356" t="str">
        <f>VLOOKUP(H1356,Product_Dim!A:C,3,TRUE)</f>
        <v>Sports</v>
      </c>
      <c r="K1356" t="str">
        <f>VLOOKUP(H1356,Product_Dim!A:D,4,TRUE)</f>
        <v>Team Sports</v>
      </c>
      <c r="L1356" t="s">
        <v>1744</v>
      </c>
      <c r="M1356" t="str">
        <f>VLOOKUP(L1356,Store_Dim!A:E,2,TRUE)</f>
        <v>Mann-Austin</v>
      </c>
      <c r="N1356" t="str">
        <f>VLOOKUP(L1356,Store_Dim!A:E,3,TRUE)</f>
        <v>East</v>
      </c>
      <c r="O1356" t="str">
        <f>VLOOKUP(L1356,Store_Dim!A:E,4,TRUE)</f>
        <v>Vasquezborough</v>
      </c>
      <c r="P1356" t="str">
        <f>VLOOKUP(L1356,Store_Dim!A:E,5,TRUE)</f>
        <v>Online</v>
      </c>
      <c r="Q1356" t="s">
        <v>1807</v>
      </c>
      <c r="R1356">
        <v>4</v>
      </c>
      <c r="S1356" s="7">
        <v>8.9999999999999858E-2</v>
      </c>
      <c r="T1356" s="11">
        <f t="shared" si="21"/>
        <v>360.28</v>
      </c>
      <c r="U1356" s="11">
        <v>1311.4192</v>
      </c>
    </row>
    <row r="1357" spans="1:21" hidden="1" x14ac:dyDescent="0.25">
      <c r="A1357" t="s">
        <v>3159</v>
      </c>
      <c r="B1357" s="9">
        <v>45910</v>
      </c>
      <c r="C1357">
        <v>9</v>
      </c>
      <c r="D1357">
        <v>2025</v>
      </c>
      <c r="E1357" t="s">
        <v>286</v>
      </c>
      <c r="F1357" t="str">
        <f>VLOOKUP(E1357,Customer_Dim!A:F,4,TRUE)</f>
        <v>Female</v>
      </c>
      <c r="G1357">
        <f>VLOOKUP(E1357,Customer_Dim!A:F,3,TRUE)</f>
        <v>61</v>
      </c>
      <c r="H1357" t="s">
        <v>1704</v>
      </c>
      <c r="I1357" t="str">
        <f>VLOOKUP(H1357,Product_Dim!A:C,2,TRUE)</f>
        <v>Face Foundation Kit</v>
      </c>
      <c r="J1357" t="str">
        <f>VLOOKUP(H1357,Product_Dim!A:C,3,TRUE)</f>
        <v>Beauty</v>
      </c>
      <c r="K1357" t="str">
        <f>VLOOKUP(H1357,Product_Dim!A:D,4,TRUE)</f>
        <v>Makeup</v>
      </c>
      <c r="L1357" t="s">
        <v>1779</v>
      </c>
      <c r="M1357" t="str">
        <f>VLOOKUP(L1357,Store_Dim!A:E,2,TRUE)</f>
        <v>Shelton PLC</v>
      </c>
      <c r="N1357" t="str">
        <f>VLOOKUP(L1357,Store_Dim!A:E,3,TRUE)</f>
        <v>North</v>
      </c>
      <c r="O1357" t="str">
        <f>VLOOKUP(L1357,Store_Dim!A:E,4,TRUE)</f>
        <v>East Jenniferstad</v>
      </c>
      <c r="P1357" t="str">
        <f>VLOOKUP(L1357,Store_Dim!A:E,5,TRUE)</f>
        <v>Flagship</v>
      </c>
      <c r="Q1357" t="s">
        <v>1804</v>
      </c>
      <c r="R1357">
        <v>3</v>
      </c>
      <c r="S1357" s="7">
        <v>6.0000000000000053E-2</v>
      </c>
      <c r="T1357" s="11">
        <f t="shared" si="21"/>
        <v>882.04999999999973</v>
      </c>
      <c r="U1357" s="11">
        <v>2487.3809999999989</v>
      </c>
    </row>
    <row r="1358" spans="1:21" x14ac:dyDescent="0.25">
      <c r="A1358" t="s">
        <v>3160</v>
      </c>
      <c r="B1358" s="9">
        <v>45564</v>
      </c>
      <c r="C1358">
        <v>9</v>
      </c>
      <c r="D1358">
        <v>2024</v>
      </c>
      <c r="E1358" t="s">
        <v>631</v>
      </c>
      <c r="F1358" t="str">
        <f>VLOOKUP(E1358,Customer_Dim!A:F,4,TRUE)</f>
        <v>Male</v>
      </c>
      <c r="G1358">
        <f>VLOOKUP(E1358,Customer_Dim!A:F,3,TRUE)</f>
        <v>60</v>
      </c>
      <c r="H1358" t="s">
        <v>1684</v>
      </c>
      <c r="I1358" t="str">
        <f>VLOOKUP(H1358,Product_Dim!A:C,2,TRUE)</f>
        <v>Decorative Lamp Shade</v>
      </c>
      <c r="J1358" t="str">
        <f>VLOOKUP(H1358,Product_Dim!A:C,3,TRUE)</f>
        <v>Home</v>
      </c>
      <c r="K1358" t="str">
        <f>VLOOKUP(H1358,Product_Dim!A:D,4,TRUE)</f>
        <v>Lighting</v>
      </c>
      <c r="L1358" t="s">
        <v>1760</v>
      </c>
      <c r="M1358" t="str">
        <f>VLOOKUP(L1358,Store_Dim!A:E,2,TRUE)</f>
        <v>Mann-Austin</v>
      </c>
      <c r="N1358" t="str">
        <f>VLOOKUP(L1358,Store_Dim!A:E,3,TRUE)</f>
        <v>East</v>
      </c>
      <c r="O1358" t="str">
        <f>VLOOKUP(L1358,Store_Dim!A:E,4,TRUE)</f>
        <v>Vasquezborough</v>
      </c>
      <c r="P1358" t="str">
        <f>VLOOKUP(L1358,Store_Dim!A:E,5,TRUE)</f>
        <v>Online</v>
      </c>
      <c r="Q1358" t="s">
        <v>1804</v>
      </c>
      <c r="R1358">
        <v>3</v>
      </c>
      <c r="S1358" s="7">
        <v>0.12</v>
      </c>
      <c r="T1358" s="11">
        <f t="shared" si="21"/>
        <v>141.54</v>
      </c>
      <c r="U1358" s="11">
        <v>373.66559999999998</v>
      </c>
    </row>
    <row r="1359" spans="1:21" x14ac:dyDescent="0.25">
      <c r="A1359" t="s">
        <v>3161</v>
      </c>
      <c r="B1359" s="9">
        <v>45461</v>
      </c>
      <c r="C1359">
        <v>6</v>
      </c>
      <c r="D1359">
        <v>2024</v>
      </c>
      <c r="E1359" t="s">
        <v>164</v>
      </c>
      <c r="F1359" t="str">
        <f>VLOOKUP(E1359,Customer_Dim!A:F,4,TRUE)</f>
        <v>Male</v>
      </c>
      <c r="G1359">
        <f>VLOOKUP(E1359,Customer_Dim!A:F,3,TRUE)</f>
        <v>45</v>
      </c>
      <c r="H1359" t="s">
        <v>1556</v>
      </c>
      <c r="I1359" t="str">
        <f>VLOOKUP(H1359,Product_Dim!A:C,2,TRUE)</f>
        <v>4K Home Projector</v>
      </c>
      <c r="J1359" t="str">
        <f>VLOOKUP(H1359,Product_Dim!A:C,3,TRUE)</f>
        <v>Electronics</v>
      </c>
      <c r="K1359" t="str">
        <f>VLOOKUP(H1359,Product_Dim!A:D,4,TRUE)</f>
        <v>Appliances</v>
      </c>
      <c r="L1359" t="s">
        <v>1747</v>
      </c>
      <c r="M1359" t="str">
        <f>VLOOKUP(L1359,Store_Dim!A:E,2,TRUE)</f>
        <v>Mann-Austin</v>
      </c>
      <c r="N1359" t="str">
        <f>VLOOKUP(L1359,Store_Dim!A:E,3,TRUE)</f>
        <v>East</v>
      </c>
      <c r="O1359" t="str">
        <f>VLOOKUP(L1359,Store_Dim!A:E,4,TRUE)</f>
        <v>Vasquezborough</v>
      </c>
      <c r="P1359" t="str">
        <f>VLOOKUP(L1359,Store_Dim!A:E,5,TRUE)</f>
        <v>Online</v>
      </c>
      <c r="Q1359" t="s">
        <v>1807</v>
      </c>
      <c r="R1359">
        <v>3</v>
      </c>
      <c r="S1359" s="7">
        <v>0.22999999999999998</v>
      </c>
      <c r="T1359" s="11">
        <f t="shared" si="21"/>
        <v>83.5</v>
      </c>
      <c r="U1359" s="11">
        <v>192.88499999999999</v>
      </c>
    </row>
    <row r="1360" spans="1:21" hidden="1" x14ac:dyDescent="0.25">
      <c r="A1360" t="s">
        <v>3162</v>
      </c>
      <c r="B1360" s="9">
        <v>45258</v>
      </c>
      <c r="C1360">
        <v>11</v>
      </c>
      <c r="D1360">
        <v>2023</v>
      </c>
      <c r="E1360" t="s">
        <v>417</v>
      </c>
      <c r="F1360" t="str">
        <f>VLOOKUP(E1360,Customer_Dim!A:F,4,TRUE)</f>
        <v>Male</v>
      </c>
      <c r="G1360">
        <f>VLOOKUP(E1360,Customer_Dim!A:F,3,TRUE)</f>
        <v>40</v>
      </c>
      <c r="H1360" t="s">
        <v>1554</v>
      </c>
      <c r="I1360" t="str">
        <f>VLOOKUP(H1360,Product_Dim!A:C,2,TRUE)</f>
        <v>Decorative Wall Mirror</v>
      </c>
      <c r="J1360" t="str">
        <f>VLOOKUP(H1360,Product_Dim!A:C,3,TRUE)</f>
        <v>Home</v>
      </c>
      <c r="K1360" t="str">
        <f>VLOOKUP(H1360,Product_Dim!A:D,4,TRUE)</f>
        <v>Decor</v>
      </c>
      <c r="L1360" t="s">
        <v>1754</v>
      </c>
      <c r="M1360" t="str">
        <f>VLOOKUP(L1360,Store_Dim!A:E,2,TRUE)</f>
        <v>Mann-Austin</v>
      </c>
      <c r="N1360" t="str">
        <f>VLOOKUP(L1360,Store_Dim!A:E,3,TRUE)</f>
        <v>East</v>
      </c>
      <c r="O1360" t="str">
        <f>VLOOKUP(L1360,Store_Dim!A:E,4,TRUE)</f>
        <v>Vasquezborough</v>
      </c>
      <c r="P1360" t="str">
        <f>VLOOKUP(L1360,Store_Dim!A:E,5,TRUE)</f>
        <v>Online</v>
      </c>
      <c r="Q1360" t="s">
        <v>1804</v>
      </c>
      <c r="R1360">
        <v>2</v>
      </c>
      <c r="S1360" s="7">
        <v>6.9999999999999951E-2</v>
      </c>
      <c r="T1360" s="11">
        <f t="shared" si="21"/>
        <v>629.73</v>
      </c>
      <c r="U1360" s="11">
        <v>1171.2978000000001</v>
      </c>
    </row>
    <row r="1361" spans="1:21" hidden="1" x14ac:dyDescent="0.25">
      <c r="A1361" t="s">
        <v>3163</v>
      </c>
      <c r="B1361" s="9">
        <v>45228</v>
      </c>
      <c r="C1361">
        <v>10</v>
      </c>
      <c r="D1361">
        <v>2023</v>
      </c>
      <c r="E1361" t="s">
        <v>56</v>
      </c>
      <c r="F1361" t="str">
        <f>VLOOKUP(E1361,Customer_Dim!A:F,4,TRUE)</f>
        <v>Female</v>
      </c>
      <c r="G1361">
        <f>VLOOKUP(E1361,Customer_Dim!A:F,3,TRUE)</f>
        <v>55</v>
      </c>
      <c r="H1361" t="s">
        <v>1592</v>
      </c>
      <c r="I1361" t="str">
        <f>VLOOKUP(H1361,Product_Dim!A:C,2,TRUE)</f>
        <v>Modern Wall Clock</v>
      </c>
      <c r="J1361" t="str">
        <f>VLOOKUP(H1361,Product_Dim!A:C,3,TRUE)</f>
        <v>Home</v>
      </c>
      <c r="K1361" t="str">
        <f>VLOOKUP(H1361,Product_Dim!A:D,4,TRUE)</f>
        <v>Decor</v>
      </c>
      <c r="L1361" t="s">
        <v>1754</v>
      </c>
      <c r="M1361" t="str">
        <f>VLOOKUP(L1361,Store_Dim!A:E,2,TRUE)</f>
        <v>Mann-Austin</v>
      </c>
      <c r="N1361" t="str">
        <f>VLOOKUP(L1361,Store_Dim!A:E,3,TRUE)</f>
        <v>East</v>
      </c>
      <c r="O1361" t="str">
        <f>VLOOKUP(L1361,Store_Dim!A:E,4,TRUE)</f>
        <v>Vasquezborough</v>
      </c>
      <c r="P1361" t="str">
        <f>VLOOKUP(L1361,Store_Dim!A:E,5,TRUE)</f>
        <v>Online</v>
      </c>
      <c r="Q1361" t="s">
        <v>1807</v>
      </c>
      <c r="R1361">
        <v>2</v>
      </c>
      <c r="S1361" s="7">
        <v>0.20000000000000007</v>
      </c>
      <c r="T1361" s="11">
        <f t="shared" si="21"/>
        <v>159.93000000000004</v>
      </c>
      <c r="U1361" s="11">
        <v>255.88800000000003</v>
      </c>
    </row>
    <row r="1362" spans="1:21" hidden="1" x14ac:dyDescent="0.25">
      <c r="A1362" t="s">
        <v>3164</v>
      </c>
      <c r="B1362" s="9">
        <v>45858</v>
      </c>
      <c r="C1362">
        <v>7</v>
      </c>
      <c r="D1362">
        <v>2025</v>
      </c>
      <c r="E1362" t="s">
        <v>56</v>
      </c>
      <c r="F1362" t="str">
        <f>VLOOKUP(E1362,Customer_Dim!A:F,4,TRUE)</f>
        <v>Female</v>
      </c>
      <c r="G1362">
        <f>VLOOKUP(E1362,Customer_Dim!A:F,3,TRUE)</f>
        <v>55</v>
      </c>
      <c r="H1362" t="s">
        <v>1616</v>
      </c>
      <c r="I1362" t="str">
        <f>VLOOKUP(H1362,Product_Dim!A:C,2,TRUE)</f>
        <v>High-Grip Football</v>
      </c>
      <c r="J1362" t="str">
        <f>VLOOKUP(H1362,Product_Dim!A:C,3,TRUE)</f>
        <v>Sports</v>
      </c>
      <c r="K1362" t="str">
        <f>VLOOKUP(H1362,Product_Dim!A:D,4,TRUE)</f>
        <v>Team Sports</v>
      </c>
      <c r="L1362" t="s">
        <v>1788</v>
      </c>
      <c r="M1362" t="str">
        <f>VLOOKUP(L1362,Store_Dim!A:E,2,TRUE)</f>
        <v>Guerrero-Schmitt</v>
      </c>
      <c r="N1362" t="str">
        <f>VLOOKUP(L1362,Store_Dim!A:E,3,TRUE)</f>
        <v>East</v>
      </c>
      <c r="O1362" t="str">
        <f>VLOOKUP(L1362,Store_Dim!A:E,4,TRUE)</f>
        <v>East Stevechester</v>
      </c>
      <c r="P1362" t="str">
        <f>VLOOKUP(L1362,Store_Dim!A:E,5,TRUE)</f>
        <v>Flagship</v>
      </c>
      <c r="Q1362" t="s">
        <v>1807</v>
      </c>
      <c r="R1362">
        <v>1</v>
      </c>
      <c r="S1362" s="7">
        <v>0.17999999999999994</v>
      </c>
      <c r="T1362" s="11">
        <f t="shared" si="21"/>
        <v>459.89</v>
      </c>
      <c r="U1362" s="11">
        <v>377.10980000000001</v>
      </c>
    </row>
    <row r="1363" spans="1:21" x14ac:dyDescent="0.25">
      <c r="A1363" t="s">
        <v>3165</v>
      </c>
      <c r="B1363" s="9">
        <v>45532</v>
      </c>
      <c r="C1363">
        <v>8</v>
      </c>
      <c r="D1363">
        <v>2024</v>
      </c>
      <c r="E1363" t="s">
        <v>610</v>
      </c>
      <c r="F1363" t="str">
        <f>VLOOKUP(E1363,Customer_Dim!A:F,4,TRUE)</f>
        <v>Male</v>
      </c>
      <c r="G1363">
        <f>VLOOKUP(E1363,Customer_Dim!A:F,3,TRUE)</f>
        <v>42</v>
      </c>
      <c r="H1363" t="s">
        <v>1592</v>
      </c>
      <c r="I1363" t="str">
        <f>VLOOKUP(H1363,Product_Dim!A:C,2,TRUE)</f>
        <v>Modern Wall Clock</v>
      </c>
      <c r="J1363" t="str">
        <f>VLOOKUP(H1363,Product_Dim!A:C,3,TRUE)</f>
        <v>Home</v>
      </c>
      <c r="K1363" t="str">
        <f>VLOOKUP(H1363,Product_Dim!A:D,4,TRUE)</f>
        <v>Decor</v>
      </c>
      <c r="L1363" t="s">
        <v>1791</v>
      </c>
      <c r="M1363" t="str">
        <f>VLOOKUP(L1363,Store_Dim!A:E,2,TRUE)</f>
        <v>Mann-Austin</v>
      </c>
      <c r="N1363" t="str">
        <f>VLOOKUP(L1363,Store_Dim!A:E,3,TRUE)</f>
        <v>East</v>
      </c>
      <c r="O1363" t="str">
        <f>VLOOKUP(L1363,Store_Dim!A:E,4,TRUE)</f>
        <v>Vasquezborough</v>
      </c>
      <c r="P1363" t="str">
        <f>VLOOKUP(L1363,Store_Dim!A:E,5,TRUE)</f>
        <v>Online</v>
      </c>
      <c r="Q1363" t="s">
        <v>1802</v>
      </c>
      <c r="R1363">
        <v>4</v>
      </c>
      <c r="S1363" s="7">
        <v>0.27</v>
      </c>
      <c r="T1363" s="11">
        <f t="shared" si="21"/>
        <v>885.57</v>
      </c>
      <c r="U1363" s="11">
        <v>2585.8643999999999</v>
      </c>
    </row>
    <row r="1364" spans="1:21" x14ac:dyDescent="0.25">
      <c r="A1364" t="s">
        <v>3166</v>
      </c>
      <c r="B1364" s="9">
        <v>45454</v>
      </c>
      <c r="C1364">
        <v>6</v>
      </c>
      <c r="D1364">
        <v>2024</v>
      </c>
      <c r="E1364" t="s">
        <v>1235</v>
      </c>
      <c r="F1364" t="str">
        <f>VLOOKUP(E1364,Customer_Dim!A:F,4,TRUE)</f>
        <v>Male</v>
      </c>
      <c r="G1364">
        <f>VLOOKUP(E1364,Customer_Dim!A:F,3,TRUE)</f>
        <v>31</v>
      </c>
      <c r="H1364" t="s">
        <v>1634</v>
      </c>
      <c r="I1364" t="str">
        <f>VLOOKUP(H1364,Product_Dim!A:C,2,TRUE)</f>
        <v>Sports Stopwatch Pro</v>
      </c>
      <c r="J1364" t="str">
        <f>VLOOKUP(H1364,Product_Dim!A:C,3,TRUE)</f>
        <v>Sports</v>
      </c>
      <c r="K1364" t="str">
        <f>VLOOKUP(H1364,Product_Dim!A:D,4,TRUE)</f>
        <v>Accessories</v>
      </c>
      <c r="L1364" t="s">
        <v>1779</v>
      </c>
      <c r="M1364" t="str">
        <f>VLOOKUP(L1364,Store_Dim!A:E,2,TRUE)</f>
        <v>Shelton PLC</v>
      </c>
      <c r="N1364" t="str">
        <f>VLOOKUP(L1364,Store_Dim!A:E,3,TRUE)</f>
        <v>North</v>
      </c>
      <c r="O1364" t="str">
        <f>VLOOKUP(L1364,Store_Dim!A:E,4,TRUE)</f>
        <v>East Jenniferstad</v>
      </c>
      <c r="P1364" t="str">
        <f>VLOOKUP(L1364,Store_Dim!A:E,5,TRUE)</f>
        <v>Flagship</v>
      </c>
      <c r="Q1364" t="s">
        <v>1804</v>
      </c>
      <c r="R1364">
        <v>3</v>
      </c>
      <c r="S1364" s="7">
        <v>0</v>
      </c>
      <c r="T1364" s="11">
        <f t="shared" si="21"/>
        <v>789.05000000000007</v>
      </c>
      <c r="U1364" s="11">
        <v>2367.15</v>
      </c>
    </row>
    <row r="1365" spans="1:21" hidden="1" x14ac:dyDescent="0.25">
      <c r="A1365" t="s">
        <v>3167</v>
      </c>
      <c r="B1365" s="9">
        <v>45244</v>
      </c>
      <c r="C1365">
        <v>11</v>
      </c>
      <c r="D1365">
        <v>2023</v>
      </c>
      <c r="E1365" t="s">
        <v>509</v>
      </c>
      <c r="F1365" t="str">
        <f>VLOOKUP(E1365,Customer_Dim!A:F,4,TRUE)</f>
        <v>Female</v>
      </c>
      <c r="G1365">
        <f>VLOOKUP(E1365,Customer_Dim!A:F,3,TRUE)</f>
        <v>35</v>
      </c>
      <c r="H1365" t="s">
        <v>1658</v>
      </c>
      <c r="I1365" t="str">
        <f>VLOOKUP(H1365,Product_Dim!A:C,2,TRUE)</f>
        <v>Women's Hair Dryer Brush</v>
      </c>
      <c r="J1365" t="str">
        <f>VLOOKUP(H1365,Product_Dim!A:C,3,TRUE)</f>
        <v>Beauty</v>
      </c>
      <c r="K1365" t="str">
        <f>VLOOKUP(H1365,Product_Dim!A:D,4,TRUE)</f>
        <v>Haircare</v>
      </c>
      <c r="L1365" t="s">
        <v>1730</v>
      </c>
      <c r="M1365" t="str">
        <f>VLOOKUP(L1365,Store_Dim!A:E,2,TRUE)</f>
        <v>Rivera-Warner</v>
      </c>
      <c r="N1365" t="str">
        <f>VLOOKUP(L1365,Store_Dim!A:E,3,TRUE)</f>
        <v>East</v>
      </c>
      <c r="O1365" t="str">
        <f>VLOOKUP(L1365,Store_Dim!A:E,4,TRUE)</f>
        <v>Washingtonfurt</v>
      </c>
      <c r="P1365" t="str">
        <f>VLOOKUP(L1365,Store_Dim!A:E,5,TRUE)</f>
        <v>Flagship</v>
      </c>
      <c r="Q1365" t="s">
        <v>1804</v>
      </c>
      <c r="R1365">
        <v>1</v>
      </c>
      <c r="S1365" s="7">
        <v>0</v>
      </c>
      <c r="T1365" s="11">
        <f t="shared" si="21"/>
        <v>570.52</v>
      </c>
      <c r="U1365" s="11">
        <v>570.52</v>
      </c>
    </row>
    <row r="1366" spans="1:21" x14ac:dyDescent="0.25">
      <c r="A1366" t="s">
        <v>3168</v>
      </c>
      <c r="B1366" s="9">
        <v>45322</v>
      </c>
      <c r="C1366">
        <v>1</v>
      </c>
      <c r="D1366">
        <v>2024</v>
      </c>
      <c r="E1366" t="s">
        <v>583</v>
      </c>
      <c r="F1366" t="str">
        <f>VLOOKUP(E1366,Customer_Dim!A:F,4,TRUE)</f>
        <v>Female</v>
      </c>
      <c r="G1366">
        <f>VLOOKUP(E1366,Customer_Dim!A:F,3,TRUE)</f>
        <v>43</v>
      </c>
      <c r="H1366" t="s">
        <v>1580</v>
      </c>
      <c r="I1366" t="str">
        <f>VLOOKUP(H1366,Product_Dim!A:C,2,TRUE)</f>
        <v>Decorative Floor Vase</v>
      </c>
      <c r="J1366" t="str">
        <f>VLOOKUP(H1366,Product_Dim!A:C,3,TRUE)</f>
        <v>Home</v>
      </c>
      <c r="K1366" t="str">
        <f>VLOOKUP(H1366,Product_Dim!A:D,4,TRUE)</f>
        <v>Decor</v>
      </c>
      <c r="L1366" t="s">
        <v>1782</v>
      </c>
      <c r="M1366" t="str">
        <f>VLOOKUP(L1366,Store_Dim!A:E,2,TRUE)</f>
        <v>Frederick-Wright</v>
      </c>
      <c r="N1366" t="str">
        <f>VLOOKUP(L1366,Store_Dim!A:E,3,TRUE)</f>
        <v>West</v>
      </c>
      <c r="O1366" t="str">
        <f>VLOOKUP(L1366,Store_Dim!A:E,4,TRUE)</f>
        <v>New Jimmymouth</v>
      </c>
      <c r="P1366" t="str">
        <f>VLOOKUP(L1366,Store_Dim!A:E,5,TRUE)</f>
        <v>Flagship</v>
      </c>
      <c r="Q1366" t="s">
        <v>1807</v>
      </c>
      <c r="R1366">
        <v>4</v>
      </c>
      <c r="S1366" s="7">
        <v>0.21999999999999997</v>
      </c>
      <c r="T1366" s="11">
        <f t="shared" si="21"/>
        <v>310.79000000000002</v>
      </c>
      <c r="U1366" s="11">
        <v>969.66480000000013</v>
      </c>
    </row>
    <row r="1367" spans="1:21" hidden="1" x14ac:dyDescent="0.25">
      <c r="A1367" t="s">
        <v>3169</v>
      </c>
      <c r="B1367" s="9">
        <v>45757</v>
      </c>
      <c r="C1367">
        <v>4</v>
      </c>
      <c r="D1367">
        <v>2025</v>
      </c>
      <c r="E1367" t="s">
        <v>208</v>
      </c>
      <c r="F1367" t="str">
        <f>VLOOKUP(E1367,Customer_Dim!A:F,4,TRUE)</f>
        <v>Female</v>
      </c>
      <c r="G1367">
        <f>VLOOKUP(E1367,Customer_Dim!A:F,3,TRUE)</f>
        <v>43</v>
      </c>
      <c r="H1367" t="s">
        <v>1662</v>
      </c>
      <c r="I1367" t="str">
        <f>VLOOKUP(H1367,Product_Dim!A:C,2,TRUE)</f>
        <v>Wooden Nightstand</v>
      </c>
      <c r="J1367" t="str">
        <f>VLOOKUP(H1367,Product_Dim!A:C,3,TRUE)</f>
        <v>Home</v>
      </c>
      <c r="K1367" t="str">
        <f>VLOOKUP(H1367,Product_Dim!A:D,4,TRUE)</f>
        <v>Furniture</v>
      </c>
      <c r="L1367" t="s">
        <v>1785</v>
      </c>
      <c r="M1367" t="str">
        <f>VLOOKUP(L1367,Store_Dim!A:E,2,TRUE)</f>
        <v>Holloway Ltd</v>
      </c>
      <c r="N1367" t="str">
        <f>VLOOKUP(L1367,Store_Dim!A:E,3,TRUE)</f>
        <v>North</v>
      </c>
      <c r="O1367" t="str">
        <f>VLOOKUP(L1367,Store_Dim!A:E,4,TRUE)</f>
        <v>Bensonhaven</v>
      </c>
      <c r="P1367" t="str">
        <f>VLOOKUP(L1367,Store_Dim!A:E,5,TRUE)</f>
        <v>Flagship</v>
      </c>
      <c r="Q1367" t="s">
        <v>1802</v>
      </c>
      <c r="R1367">
        <v>4</v>
      </c>
      <c r="S1367" s="7">
        <v>0.17000000000000004</v>
      </c>
      <c r="T1367" s="11">
        <f t="shared" si="21"/>
        <v>255.67000000000002</v>
      </c>
      <c r="U1367" s="11">
        <v>848.82439999999997</v>
      </c>
    </row>
    <row r="1368" spans="1:21" x14ac:dyDescent="0.25">
      <c r="A1368" t="s">
        <v>3170</v>
      </c>
      <c r="B1368" s="9">
        <v>45397</v>
      </c>
      <c r="C1368">
        <v>4</v>
      </c>
      <c r="D1368">
        <v>2024</v>
      </c>
      <c r="E1368" t="s">
        <v>436</v>
      </c>
      <c r="F1368" t="str">
        <f>VLOOKUP(E1368,Customer_Dim!A:F,4,TRUE)</f>
        <v>Female</v>
      </c>
      <c r="G1368">
        <f>VLOOKUP(E1368,Customer_Dim!A:F,3,TRUE)</f>
        <v>43</v>
      </c>
      <c r="H1368" t="s">
        <v>1580</v>
      </c>
      <c r="I1368" t="str">
        <f>VLOOKUP(H1368,Product_Dim!A:C,2,TRUE)</f>
        <v>Decorative Floor Vase</v>
      </c>
      <c r="J1368" t="str">
        <f>VLOOKUP(H1368,Product_Dim!A:C,3,TRUE)</f>
        <v>Home</v>
      </c>
      <c r="K1368" t="str">
        <f>VLOOKUP(H1368,Product_Dim!A:D,4,TRUE)</f>
        <v>Decor</v>
      </c>
      <c r="L1368" t="s">
        <v>1782</v>
      </c>
      <c r="M1368" t="str">
        <f>VLOOKUP(L1368,Store_Dim!A:E,2,TRUE)</f>
        <v>Frederick-Wright</v>
      </c>
      <c r="N1368" t="str">
        <f>VLOOKUP(L1368,Store_Dim!A:E,3,TRUE)</f>
        <v>West</v>
      </c>
      <c r="O1368" t="str">
        <f>VLOOKUP(L1368,Store_Dim!A:E,4,TRUE)</f>
        <v>New Jimmymouth</v>
      </c>
      <c r="P1368" t="str">
        <f>VLOOKUP(L1368,Store_Dim!A:E,5,TRUE)</f>
        <v>Flagship</v>
      </c>
      <c r="Q1368" t="s">
        <v>1807</v>
      </c>
      <c r="R1368">
        <v>2</v>
      </c>
      <c r="S1368" s="7">
        <v>9.9999999999999867E-2</v>
      </c>
      <c r="T1368" s="11">
        <f t="shared" si="21"/>
        <v>270.65999999999991</v>
      </c>
      <c r="U1368" s="11">
        <v>487.18799999999993</v>
      </c>
    </row>
    <row r="1369" spans="1:21" hidden="1" x14ac:dyDescent="0.25">
      <c r="A1369" t="s">
        <v>3171</v>
      </c>
      <c r="B1369" s="9">
        <v>45914</v>
      </c>
      <c r="C1369">
        <v>9</v>
      </c>
      <c r="D1369">
        <v>2025</v>
      </c>
      <c r="E1369" t="s">
        <v>933</v>
      </c>
      <c r="F1369" t="str">
        <f>VLOOKUP(E1369,Customer_Dim!A:F,4,TRUE)</f>
        <v>Female</v>
      </c>
      <c r="G1369">
        <f>VLOOKUP(E1369,Customer_Dim!A:F,3,TRUE)</f>
        <v>48</v>
      </c>
      <c r="H1369" t="s">
        <v>1572</v>
      </c>
      <c r="I1369" t="str">
        <f>VLOOKUP(H1369,Product_Dim!A:C,2,TRUE)</f>
        <v>Men's Formal Shirt</v>
      </c>
      <c r="J1369" t="str">
        <f>VLOOKUP(H1369,Product_Dim!A:C,3,TRUE)</f>
        <v>Clothing</v>
      </c>
      <c r="K1369" t="str">
        <f>VLOOKUP(H1369,Product_Dim!A:D,4,TRUE)</f>
        <v>Tops</v>
      </c>
      <c r="L1369" t="s">
        <v>1785</v>
      </c>
      <c r="M1369" t="str">
        <f>VLOOKUP(L1369,Store_Dim!A:E,2,TRUE)</f>
        <v>Holloway Ltd</v>
      </c>
      <c r="N1369" t="str">
        <f>VLOOKUP(L1369,Store_Dim!A:E,3,TRUE)</f>
        <v>North</v>
      </c>
      <c r="O1369" t="str">
        <f>VLOOKUP(L1369,Store_Dim!A:E,4,TRUE)</f>
        <v>Bensonhaven</v>
      </c>
      <c r="P1369" t="str">
        <f>VLOOKUP(L1369,Store_Dim!A:E,5,TRUE)</f>
        <v>Flagship</v>
      </c>
      <c r="Q1369" t="s">
        <v>1807</v>
      </c>
      <c r="R1369">
        <v>3</v>
      </c>
      <c r="S1369" s="7">
        <v>0.19999999999999996</v>
      </c>
      <c r="T1369" s="11">
        <f t="shared" si="21"/>
        <v>373.35</v>
      </c>
      <c r="U1369" s="11">
        <v>896.04000000000019</v>
      </c>
    </row>
    <row r="1370" spans="1:21" x14ac:dyDescent="0.25">
      <c r="A1370" t="s">
        <v>3172</v>
      </c>
      <c r="B1370" s="9">
        <v>45432</v>
      </c>
      <c r="C1370">
        <v>5</v>
      </c>
      <c r="D1370">
        <v>2024</v>
      </c>
      <c r="E1370" t="s">
        <v>140</v>
      </c>
      <c r="F1370" t="str">
        <f>VLOOKUP(E1370,Customer_Dim!A:F,4,TRUE)</f>
        <v>Female</v>
      </c>
      <c r="G1370">
        <f>VLOOKUP(E1370,Customer_Dim!A:F,3,TRUE)</f>
        <v>20</v>
      </c>
      <c r="H1370" t="s">
        <v>1644</v>
      </c>
      <c r="I1370" t="str">
        <f>VLOOKUP(H1370,Product_Dim!A:C,2,TRUE)</f>
        <v>Men's Hair Styling Gel</v>
      </c>
      <c r="J1370" t="str">
        <f>VLOOKUP(H1370,Product_Dim!A:C,3,TRUE)</f>
        <v>Beauty</v>
      </c>
      <c r="K1370" t="str">
        <f>VLOOKUP(H1370,Product_Dim!A:D,4,TRUE)</f>
        <v>Haircare</v>
      </c>
      <c r="L1370" t="s">
        <v>1770</v>
      </c>
      <c r="M1370" t="str">
        <f>VLOOKUP(L1370,Store_Dim!A:E,2,TRUE)</f>
        <v>Martinez, Adkins and Johnson</v>
      </c>
      <c r="N1370" t="str">
        <f>VLOOKUP(L1370,Store_Dim!A:E,3,TRUE)</f>
        <v>North</v>
      </c>
      <c r="O1370" t="str">
        <f>VLOOKUP(L1370,Store_Dim!A:E,4,TRUE)</f>
        <v>Danielmouth</v>
      </c>
      <c r="P1370" t="str">
        <f>VLOOKUP(L1370,Store_Dim!A:E,5,TRUE)</f>
        <v>Flagship</v>
      </c>
      <c r="Q1370" t="s">
        <v>1804</v>
      </c>
      <c r="R1370">
        <v>2</v>
      </c>
      <c r="S1370" s="7">
        <v>1.9999999999999907E-2</v>
      </c>
      <c r="T1370" s="11">
        <f t="shared" si="21"/>
        <v>23.58</v>
      </c>
      <c r="U1370" s="11">
        <v>46.216799999999999</v>
      </c>
    </row>
    <row r="1371" spans="1:21" hidden="1" x14ac:dyDescent="0.25">
      <c r="A1371" t="s">
        <v>3173</v>
      </c>
      <c r="B1371" s="9">
        <v>45798</v>
      </c>
      <c r="C1371">
        <v>5</v>
      </c>
      <c r="D1371">
        <v>2025</v>
      </c>
      <c r="E1371" t="s">
        <v>29</v>
      </c>
      <c r="F1371" t="str">
        <f>VLOOKUP(E1371,Customer_Dim!A:F,4,TRUE)</f>
        <v>Male</v>
      </c>
      <c r="G1371">
        <f>VLOOKUP(E1371,Customer_Dim!A:F,3,TRUE)</f>
        <v>24</v>
      </c>
      <c r="H1371" t="s">
        <v>1596</v>
      </c>
      <c r="I1371" t="str">
        <f>VLOOKUP(H1371,Product_Dim!A:C,2,TRUE)</f>
        <v>Bedroom Table Lamp</v>
      </c>
      <c r="J1371" t="str">
        <f>VLOOKUP(H1371,Product_Dim!A:C,3,TRUE)</f>
        <v>Home</v>
      </c>
      <c r="K1371" t="str">
        <f>VLOOKUP(H1371,Product_Dim!A:D,4,TRUE)</f>
        <v>Lighting</v>
      </c>
      <c r="L1371" t="s">
        <v>1757</v>
      </c>
      <c r="M1371" t="str">
        <f>VLOOKUP(L1371,Store_Dim!A:E,2,TRUE)</f>
        <v>Mann-Austin</v>
      </c>
      <c r="N1371" t="str">
        <f>VLOOKUP(L1371,Store_Dim!A:E,3,TRUE)</f>
        <v>East</v>
      </c>
      <c r="O1371" t="str">
        <f>VLOOKUP(L1371,Store_Dim!A:E,4,TRUE)</f>
        <v>Vasquezborough</v>
      </c>
      <c r="P1371" t="str">
        <f>VLOOKUP(L1371,Store_Dim!A:E,5,TRUE)</f>
        <v>Online</v>
      </c>
      <c r="Q1371" t="s">
        <v>1804</v>
      </c>
      <c r="R1371">
        <v>4</v>
      </c>
      <c r="S1371" s="7">
        <v>0.20999999999999996</v>
      </c>
      <c r="T1371" s="11">
        <f t="shared" si="21"/>
        <v>185.66999999999996</v>
      </c>
      <c r="U1371" s="11">
        <v>586.71719999999993</v>
      </c>
    </row>
    <row r="1372" spans="1:21" x14ac:dyDescent="0.25">
      <c r="A1372" t="s">
        <v>3174</v>
      </c>
      <c r="B1372" s="9">
        <v>45396</v>
      </c>
      <c r="C1372">
        <v>4</v>
      </c>
      <c r="D1372">
        <v>2024</v>
      </c>
      <c r="E1372" t="s">
        <v>409</v>
      </c>
      <c r="F1372" t="str">
        <f>VLOOKUP(E1372,Customer_Dim!A:F,4,TRUE)</f>
        <v>Female</v>
      </c>
      <c r="G1372">
        <f>VLOOKUP(E1372,Customer_Dim!A:F,3,TRUE)</f>
        <v>44</v>
      </c>
      <c r="H1372" t="s">
        <v>1562</v>
      </c>
      <c r="I1372" t="str">
        <f>VLOOKUP(H1372,Product_Dim!A:C,2,TRUE)</f>
        <v>Women's Denim Jeans</v>
      </c>
      <c r="J1372" t="str">
        <f>VLOOKUP(H1372,Product_Dim!A:C,3,TRUE)</f>
        <v>Clothing</v>
      </c>
      <c r="K1372" t="str">
        <f>VLOOKUP(H1372,Product_Dim!A:D,4,TRUE)</f>
        <v>Bottoms</v>
      </c>
      <c r="L1372" t="s">
        <v>1775</v>
      </c>
      <c r="M1372" t="str">
        <f>VLOOKUP(L1372,Store_Dim!A:E,2,TRUE)</f>
        <v>Martinez, Adkins and Johnson</v>
      </c>
      <c r="N1372" t="str">
        <f>VLOOKUP(L1372,Store_Dim!A:E,3,TRUE)</f>
        <v>North</v>
      </c>
      <c r="O1372" t="str">
        <f>VLOOKUP(L1372,Store_Dim!A:E,4,TRUE)</f>
        <v>Danielmouth</v>
      </c>
      <c r="P1372" t="str">
        <f>VLOOKUP(L1372,Store_Dim!A:E,5,TRUE)</f>
        <v>Flagship</v>
      </c>
      <c r="Q1372" t="s">
        <v>1804</v>
      </c>
      <c r="R1372">
        <v>3</v>
      </c>
      <c r="S1372" s="7">
        <v>0.27000000000000013</v>
      </c>
      <c r="T1372" s="11">
        <f t="shared" si="21"/>
        <v>928.74000000000024</v>
      </c>
      <c r="U1372" s="11">
        <v>2033.9406000000001</v>
      </c>
    </row>
    <row r="1373" spans="1:21" hidden="1" x14ac:dyDescent="0.25">
      <c r="A1373" t="s">
        <v>3175</v>
      </c>
      <c r="B1373" s="9">
        <v>45235</v>
      </c>
      <c r="C1373">
        <v>11</v>
      </c>
      <c r="D1373">
        <v>2023</v>
      </c>
      <c r="E1373" t="s">
        <v>118</v>
      </c>
      <c r="F1373" t="str">
        <f>VLOOKUP(E1373,Customer_Dim!A:F,4,TRUE)</f>
        <v>Female</v>
      </c>
      <c r="G1373">
        <f>VLOOKUP(E1373,Customer_Dim!A:F,3,TRUE)</f>
        <v>54</v>
      </c>
      <c r="H1373" t="s">
        <v>1694</v>
      </c>
      <c r="I1373" t="str">
        <f>VLOOKUP(H1373,Product_Dim!A:C,2,TRUE)</f>
        <v>Wooden Bookshelf</v>
      </c>
      <c r="J1373" t="str">
        <f>VLOOKUP(H1373,Product_Dim!A:C,3,TRUE)</f>
        <v>Home</v>
      </c>
      <c r="K1373" t="str">
        <f>VLOOKUP(H1373,Product_Dim!A:D,4,TRUE)</f>
        <v>Furniture</v>
      </c>
      <c r="L1373" t="s">
        <v>1751</v>
      </c>
      <c r="M1373" t="str">
        <f>VLOOKUP(L1373,Store_Dim!A:E,2,TRUE)</f>
        <v>Mann-Austin</v>
      </c>
      <c r="N1373" t="str">
        <f>VLOOKUP(L1373,Store_Dim!A:E,3,TRUE)</f>
        <v>East</v>
      </c>
      <c r="O1373" t="str">
        <f>VLOOKUP(L1373,Store_Dim!A:E,4,TRUE)</f>
        <v>Vasquezborough</v>
      </c>
      <c r="P1373" t="str">
        <f>VLOOKUP(L1373,Store_Dim!A:E,5,TRUE)</f>
        <v>Online</v>
      </c>
      <c r="Q1373" t="s">
        <v>1807</v>
      </c>
      <c r="R1373">
        <v>3</v>
      </c>
      <c r="S1373" s="7">
        <v>6.9999999999999951E-2</v>
      </c>
      <c r="T1373" s="11">
        <f t="shared" si="21"/>
        <v>923.37999999999977</v>
      </c>
      <c r="U1373" s="11">
        <v>2576.2301999999995</v>
      </c>
    </row>
    <row r="1374" spans="1:21" x14ac:dyDescent="0.25">
      <c r="A1374" t="s">
        <v>3176</v>
      </c>
      <c r="B1374" s="9">
        <v>45499</v>
      </c>
      <c r="C1374">
        <v>7</v>
      </c>
      <c r="D1374">
        <v>2024</v>
      </c>
      <c r="E1374" t="s">
        <v>1406</v>
      </c>
      <c r="F1374" t="str">
        <f>VLOOKUP(E1374,Customer_Dim!A:F,4,TRUE)</f>
        <v>Female</v>
      </c>
      <c r="G1374">
        <f>VLOOKUP(E1374,Customer_Dim!A:F,3,TRUE)</f>
        <v>34</v>
      </c>
      <c r="H1374" t="s">
        <v>1531</v>
      </c>
      <c r="I1374" t="str">
        <f>VLOOKUP(H1374,Product_Dim!A:C,2,TRUE)</f>
        <v>Portable Power Bank</v>
      </c>
      <c r="J1374" t="str">
        <f>VLOOKUP(H1374,Product_Dim!A:C,3,TRUE)</f>
        <v>Electronics</v>
      </c>
      <c r="K1374" t="str">
        <f>VLOOKUP(H1374,Product_Dim!A:D,4,TRUE)</f>
        <v>Mobile</v>
      </c>
      <c r="L1374" t="s">
        <v>1764</v>
      </c>
      <c r="M1374" t="str">
        <f>VLOOKUP(L1374,Store_Dim!A:E,2,TRUE)</f>
        <v>Mann-Austin</v>
      </c>
      <c r="N1374" t="str">
        <f>VLOOKUP(L1374,Store_Dim!A:E,3,TRUE)</f>
        <v>East</v>
      </c>
      <c r="O1374" t="str">
        <f>VLOOKUP(L1374,Store_Dim!A:E,4,TRUE)</f>
        <v>Vasquezborough</v>
      </c>
      <c r="P1374" t="str">
        <f>VLOOKUP(L1374,Store_Dim!A:E,5,TRUE)</f>
        <v>Online</v>
      </c>
      <c r="Q1374" t="s">
        <v>1804</v>
      </c>
      <c r="R1374">
        <v>2</v>
      </c>
      <c r="S1374" s="7">
        <v>9.9999999999999978E-2</v>
      </c>
      <c r="T1374" s="11">
        <f t="shared" si="21"/>
        <v>409.26</v>
      </c>
      <c r="U1374" s="11">
        <v>736.66800000000001</v>
      </c>
    </row>
    <row r="1375" spans="1:21" hidden="1" x14ac:dyDescent="0.25">
      <c r="A1375" t="s">
        <v>3177</v>
      </c>
      <c r="B1375" s="9">
        <v>45272</v>
      </c>
      <c r="C1375">
        <v>12</v>
      </c>
      <c r="D1375">
        <v>2023</v>
      </c>
      <c r="E1375" t="s">
        <v>802</v>
      </c>
      <c r="F1375" t="str">
        <f>VLOOKUP(E1375,Customer_Dim!A:F,4,TRUE)</f>
        <v>Male</v>
      </c>
      <c r="G1375">
        <f>VLOOKUP(E1375,Customer_Dim!A:F,3,TRUE)</f>
        <v>34</v>
      </c>
      <c r="H1375" t="s">
        <v>1572</v>
      </c>
      <c r="I1375" t="str">
        <f>VLOOKUP(H1375,Product_Dim!A:C,2,TRUE)</f>
        <v>Men's Formal Shirt</v>
      </c>
      <c r="J1375" t="str">
        <f>VLOOKUP(H1375,Product_Dim!A:C,3,TRUE)</f>
        <v>Clothing</v>
      </c>
      <c r="K1375" t="str">
        <f>VLOOKUP(H1375,Product_Dim!A:D,4,TRUE)</f>
        <v>Tops</v>
      </c>
      <c r="L1375" t="s">
        <v>1757</v>
      </c>
      <c r="M1375" t="str">
        <f>VLOOKUP(L1375,Store_Dim!A:E,2,TRUE)</f>
        <v>Mann-Austin</v>
      </c>
      <c r="N1375" t="str">
        <f>VLOOKUP(L1375,Store_Dim!A:E,3,TRUE)</f>
        <v>East</v>
      </c>
      <c r="O1375" t="str">
        <f>VLOOKUP(L1375,Store_Dim!A:E,4,TRUE)</f>
        <v>Vasquezborough</v>
      </c>
      <c r="P1375" t="str">
        <f>VLOOKUP(L1375,Store_Dim!A:E,5,TRUE)</f>
        <v>Online</v>
      </c>
      <c r="Q1375" t="s">
        <v>1802</v>
      </c>
      <c r="R1375">
        <v>2</v>
      </c>
      <c r="S1375" s="7">
        <v>0.16000000000000003</v>
      </c>
      <c r="T1375" s="11">
        <f t="shared" si="21"/>
        <v>608.46</v>
      </c>
      <c r="U1375" s="11">
        <v>1022.2128</v>
      </c>
    </row>
    <row r="1376" spans="1:21" hidden="1" x14ac:dyDescent="0.25">
      <c r="A1376" t="s">
        <v>3178</v>
      </c>
      <c r="B1376" s="9">
        <v>45785</v>
      </c>
      <c r="C1376">
        <v>5</v>
      </c>
      <c r="D1376">
        <v>2025</v>
      </c>
      <c r="E1376" t="s">
        <v>681</v>
      </c>
      <c r="F1376" t="str">
        <f>VLOOKUP(E1376,Customer_Dim!A:F,4,TRUE)</f>
        <v>Female</v>
      </c>
      <c r="G1376">
        <f>VLOOKUP(E1376,Customer_Dim!A:F,3,TRUE)</f>
        <v>63</v>
      </c>
      <c r="H1376" t="s">
        <v>1610</v>
      </c>
      <c r="I1376" t="str">
        <f>VLOOKUP(H1376,Product_Dim!A:C,2,TRUE)</f>
        <v>Smart Home WiFi Camera</v>
      </c>
      <c r="J1376" t="str">
        <f>VLOOKUP(H1376,Product_Dim!A:C,3,TRUE)</f>
        <v>Electronics</v>
      </c>
      <c r="K1376" t="str">
        <f>VLOOKUP(H1376,Product_Dim!A:D,4,TRUE)</f>
        <v>Accessories</v>
      </c>
      <c r="L1376" t="s">
        <v>1791</v>
      </c>
      <c r="M1376" t="str">
        <f>VLOOKUP(L1376,Store_Dim!A:E,2,TRUE)</f>
        <v>Mann-Austin</v>
      </c>
      <c r="N1376" t="str">
        <f>VLOOKUP(L1376,Store_Dim!A:E,3,TRUE)</f>
        <v>East</v>
      </c>
      <c r="O1376" t="str">
        <f>VLOOKUP(L1376,Store_Dim!A:E,4,TRUE)</f>
        <v>Vasquezborough</v>
      </c>
      <c r="P1376" t="str">
        <f>VLOOKUP(L1376,Store_Dim!A:E,5,TRUE)</f>
        <v>Online</v>
      </c>
      <c r="Q1376" t="s">
        <v>1802</v>
      </c>
      <c r="R1376">
        <v>4</v>
      </c>
      <c r="S1376" s="7">
        <v>8.9999999999999858E-2</v>
      </c>
      <c r="T1376" s="11">
        <f t="shared" si="21"/>
        <v>150.47999999999999</v>
      </c>
      <c r="U1376" s="11">
        <v>547.74720000000002</v>
      </c>
    </row>
    <row r="1377" spans="1:21" x14ac:dyDescent="0.25">
      <c r="A1377" t="s">
        <v>3179</v>
      </c>
      <c r="B1377" s="9">
        <v>45534</v>
      </c>
      <c r="C1377">
        <v>8</v>
      </c>
      <c r="D1377">
        <v>2024</v>
      </c>
      <c r="E1377" t="s">
        <v>776</v>
      </c>
      <c r="F1377" t="str">
        <f>VLOOKUP(E1377,Customer_Dim!A:F,4,TRUE)</f>
        <v>Female</v>
      </c>
      <c r="G1377">
        <f>VLOOKUP(E1377,Customer_Dim!A:F,3,TRUE)</f>
        <v>57</v>
      </c>
      <c r="H1377" t="s">
        <v>1662</v>
      </c>
      <c r="I1377" t="str">
        <f>VLOOKUP(H1377,Product_Dim!A:C,2,TRUE)</f>
        <v>Wooden Nightstand</v>
      </c>
      <c r="J1377" t="str">
        <f>VLOOKUP(H1377,Product_Dim!A:C,3,TRUE)</f>
        <v>Home</v>
      </c>
      <c r="K1377" t="str">
        <f>VLOOKUP(H1377,Product_Dim!A:D,4,TRUE)</f>
        <v>Furniture</v>
      </c>
      <c r="L1377" t="s">
        <v>1777</v>
      </c>
      <c r="M1377" t="str">
        <f>VLOOKUP(L1377,Store_Dim!A:E,2,TRUE)</f>
        <v>Mcdonald Inc</v>
      </c>
      <c r="N1377" t="str">
        <f>VLOOKUP(L1377,Store_Dim!A:E,3,TRUE)</f>
        <v>South</v>
      </c>
      <c r="O1377" t="str">
        <f>VLOOKUP(L1377,Store_Dim!A:E,4,TRUE)</f>
        <v>Christopherland</v>
      </c>
      <c r="P1377" t="str">
        <f>VLOOKUP(L1377,Store_Dim!A:E,5,TRUE)</f>
        <v>Outlet</v>
      </c>
      <c r="Q1377" t="s">
        <v>1802</v>
      </c>
      <c r="R1377">
        <v>4</v>
      </c>
      <c r="S1377" s="7">
        <v>2.0000000000000018E-2</v>
      </c>
      <c r="T1377" s="11">
        <f t="shared" si="21"/>
        <v>207.41</v>
      </c>
      <c r="U1377" s="11">
        <v>813.04719999999998</v>
      </c>
    </row>
    <row r="1378" spans="1:21" hidden="1" x14ac:dyDescent="0.25">
      <c r="A1378" t="s">
        <v>3180</v>
      </c>
      <c r="B1378" s="9">
        <v>45803</v>
      </c>
      <c r="C1378">
        <v>5</v>
      </c>
      <c r="D1378">
        <v>2025</v>
      </c>
      <c r="E1378" t="s">
        <v>562</v>
      </c>
      <c r="F1378" t="str">
        <f>VLOOKUP(E1378,Customer_Dim!A:F,4,TRUE)</f>
        <v>Female</v>
      </c>
      <c r="G1378">
        <f>VLOOKUP(E1378,Customer_Dim!A:F,3,TRUE)</f>
        <v>41</v>
      </c>
      <c r="H1378" t="s">
        <v>1548</v>
      </c>
      <c r="I1378" t="str">
        <f>VLOOKUP(H1378,Product_Dim!A:C,2,TRUE)</f>
        <v>Men's Graphic T-Shirt</v>
      </c>
      <c r="J1378" t="str">
        <f>VLOOKUP(H1378,Product_Dim!A:C,3,TRUE)</f>
        <v>Clothing</v>
      </c>
      <c r="K1378" t="str">
        <f>VLOOKUP(H1378,Product_Dim!A:D,4,TRUE)</f>
        <v>Tops</v>
      </c>
      <c r="L1378" t="s">
        <v>1754</v>
      </c>
      <c r="M1378" t="str">
        <f>VLOOKUP(L1378,Store_Dim!A:E,2,TRUE)</f>
        <v>Mann-Austin</v>
      </c>
      <c r="N1378" t="str">
        <f>VLOOKUP(L1378,Store_Dim!A:E,3,TRUE)</f>
        <v>East</v>
      </c>
      <c r="O1378" t="str">
        <f>VLOOKUP(L1378,Store_Dim!A:E,4,TRUE)</f>
        <v>Vasquezborough</v>
      </c>
      <c r="P1378" t="str">
        <f>VLOOKUP(L1378,Store_Dim!A:E,5,TRUE)</f>
        <v>Online</v>
      </c>
      <c r="Q1378" t="s">
        <v>1804</v>
      </c>
      <c r="R1378">
        <v>1</v>
      </c>
      <c r="S1378" s="7">
        <v>0.15000000000000002</v>
      </c>
      <c r="T1378" s="11">
        <f t="shared" si="21"/>
        <v>56.59</v>
      </c>
      <c r="U1378" s="11">
        <v>48.101500000000001</v>
      </c>
    </row>
    <row r="1379" spans="1:21" hidden="1" x14ac:dyDescent="0.25">
      <c r="A1379" t="s">
        <v>3181</v>
      </c>
      <c r="B1379" s="9">
        <v>45667</v>
      </c>
      <c r="C1379">
        <v>1</v>
      </c>
      <c r="D1379">
        <v>2025</v>
      </c>
      <c r="E1379" t="s">
        <v>1243</v>
      </c>
      <c r="F1379" t="str">
        <f>VLOOKUP(E1379,Customer_Dim!A:F,4,TRUE)</f>
        <v>Female</v>
      </c>
      <c r="G1379">
        <f>VLOOKUP(E1379,Customer_Dim!A:F,3,TRUE)</f>
        <v>18</v>
      </c>
      <c r="H1379" t="s">
        <v>1604</v>
      </c>
      <c r="I1379" t="str">
        <f>VLOOKUP(H1379,Product_Dim!A:C,2,TRUE)</f>
        <v>Portable Power Bank</v>
      </c>
      <c r="J1379" t="str">
        <f>VLOOKUP(H1379,Product_Dim!A:C,3,TRUE)</f>
        <v>Electronics</v>
      </c>
      <c r="K1379" t="str">
        <f>VLOOKUP(H1379,Product_Dim!A:D,4,TRUE)</f>
        <v>Mobile</v>
      </c>
      <c r="L1379" t="s">
        <v>1747</v>
      </c>
      <c r="M1379" t="str">
        <f>VLOOKUP(L1379,Store_Dim!A:E,2,TRUE)</f>
        <v>Mann-Austin</v>
      </c>
      <c r="N1379" t="str">
        <f>VLOOKUP(L1379,Store_Dim!A:E,3,TRUE)</f>
        <v>East</v>
      </c>
      <c r="O1379" t="str">
        <f>VLOOKUP(L1379,Store_Dim!A:E,4,TRUE)</f>
        <v>Vasquezborough</v>
      </c>
      <c r="P1379" t="str">
        <f>VLOOKUP(L1379,Store_Dim!A:E,5,TRUE)</f>
        <v>Online</v>
      </c>
      <c r="Q1379" t="s">
        <v>1802</v>
      </c>
      <c r="R1379">
        <v>4</v>
      </c>
      <c r="S1379" s="7">
        <v>0.27</v>
      </c>
      <c r="T1379" s="11">
        <f t="shared" si="21"/>
        <v>995.40000000000009</v>
      </c>
      <c r="U1379" s="11">
        <v>2906.5680000000002</v>
      </c>
    </row>
    <row r="1380" spans="1:21" x14ac:dyDescent="0.25">
      <c r="A1380" t="s">
        <v>3182</v>
      </c>
      <c r="B1380" s="9">
        <v>45656</v>
      </c>
      <c r="C1380">
        <v>12</v>
      </c>
      <c r="D1380">
        <v>2024</v>
      </c>
      <c r="E1380" t="s">
        <v>232</v>
      </c>
      <c r="F1380" t="str">
        <f>VLOOKUP(E1380,Customer_Dim!A:F,4,TRUE)</f>
        <v>Male</v>
      </c>
      <c r="G1380">
        <f>VLOOKUP(E1380,Customer_Dim!A:F,3,TRUE)</f>
        <v>33</v>
      </c>
      <c r="H1380" t="s">
        <v>1620</v>
      </c>
      <c r="I1380" t="str">
        <f>VLOOKUP(H1380,Product_Dim!A:C,2,TRUE)</f>
        <v>Makeup Brush Set</v>
      </c>
      <c r="J1380" t="str">
        <f>VLOOKUP(H1380,Product_Dim!A:C,3,TRUE)</f>
        <v>Beauty</v>
      </c>
      <c r="K1380" t="str">
        <f>VLOOKUP(H1380,Product_Dim!A:D,4,TRUE)</f>
        <v>Makeup</v>
      </c>
      <c r="L1380" t="s">
        <v>1772</v>
      </c>
      <c r="M1380" t="str">
        <f>VLOOKUP(L1380,Store_Dim!A:E,2,TRUE)</f>
        <v>Martinez, Adkins and Johnson</v>
      </c>
      <c r="N1380" t="str">
        <f>VLOOKUP(L1380,Store_Dim!A:E,3,TRUE)</f>
        <v>North</v>
      </c>
      <c r="O1380" t="str">
        <f>VLOOKUP(L1380,Store_Dim!A:E,4,TRUE)</f>
        <v>Danielmouth</v>
      </c>
      <c r="P1380" t="str">
        <f>VLOOKUP(L1380,Store_Dim!A:E,5,TRUE)</f>
        <v>Flagship</v>
      </c>
      <c r="Q1380" t="s">
        <v>1802</v>
      </c>
      <c r="R1380">
        <v>2</v>
      </c>
      <c r="S1380" s="7">
        <v>0.24</v>
      </c>
      <c r="T1380" s="11">
        <f t="shared" si="21"/>
        <v>591.33000000000004</v>
      </c>
      <c r="U1380" s="11">
        <v>898.8216000000001</v>
      </c>
    </row>
    <row r="1381" spans="1:21" hidden="1" x14ac:dyDescent="0.25">
      <c r="A1381" t="s">
        <v>3183</v>
      </c>
      <c r="B1381" s="9">
        <v>45869</v>
      </c>
      <c r="C1381">
        <v>7</v>
      </c>
      <c r="D1381">
        <v>2025</v>
      </c>
      <c r="E1381" t="s">
        <v>1165</v>
      </c>
      <c r="F1381" t="str">
        <f>VLOOKUP(E1381,Customer_Dim!A:F,4,TRUE)</f>
        <v>Female</v>
      </c>
      <c r="G1381">
        <f>VLOOKUP(E1381,Customer_Dim!A:F,3,TRUE)</f>
        <v>44</v>
      </c>
      <c r="H1381" t="s">
        <v>1622</v>
      </c>
      <c r="I1381" t="str">
        <f>VLOOKUP(H1381,Product_Dim!A:C,2,TRUE)</f>
        <v>Car Dashboard Phone Holder</v>
      </c>
      <c r="J1381" t="str">
        <f>VLOOKUP(H1381,Product_Dim!A:C,3,TRUE)</f>
        <v>Electronics</v>
      </c>
      <c r="K1381" t="str">
        <f>VLOOKUP(H1381,Product_Dim!A:D,4,TRUE)</f>
        <v>Accessories</v>
      </c>
      <c r="L1381" t="s">
        <v>1785</v>
      </c>
      <c r="M1381" t="str">
        <f>VLOOKUP(L1381,Store_Dim!A:E,2,TRUE)</f>
        <v>Holloway Ltd</v>
      </c>
      <c r="N1381" t="str">
        <f>VLOOKUP(L1381,Store_Dim!A:E,3,TRUE)</f>
        <v>North</v>
      </c>
      <c r="O1381" t="str">
        <f>VLOOKUP(L1381,Store_Dim!A:E,4,TRUE)</f>
        <v>Bensonhaven</v>
      </c>
      <c r="P1381" t="str">
        <f>VLOOKUP(L1381,Store_Dim!A:E,5,TRUE)</f>
        <v>Flagship</v>
      </c>
      <c r="Q1381" t="s">
        <v>1802</v>
      </c>
      <c r="R1381">
        <v>2</v>
      </c>
      <c r="S1381" s="7">
        <v>0.24</v>
      </c>
      <c r="T1381" s="11">
        <f t="shared" si="21"/>
        <v>204.89</v>
      </c>
      <c r="U1381" s="11">
        <v>311.43279999999999</v>
      </c>
    </row>
    <row r="1382" spans="1:21" x14ac:dyDescent="0.25">
      <c r="A1382" t="s">
        <v>3184</v>
      </c>
      <c r="B1382" s="9">
        <v>45549</v>
      </c>
      <c r="C1382">
        <v>9</v>
      </c>
      <c r="D1382">
        <v>2024</v>
      </c>
      <c r="E1382" t="s">
        <v>317</v>
      </c>
      <c r="F1382" t="str">
        <f>VLOOKUP(E1382,Customer_Dim!A:F,4,TRUE)</f>
        <v>Female</v>
      </c>
      <c r="G1382">
        <f>VLOOKUP(E1382,Customer_Dim!A:F,3,TRUE)</f>
        <v>58</v>
      </c>
      <c r="H1382" t="s">
        <v>1656</v>
      </c>
      <c r="I1382" t="str">
        <f>VLOOKUP(H1382,Product_Dim!A:C,2,TRUE)</f>
        <v>Adjustable Dumbbells 20kg</v>
      </c>
      <c r="J1382" t="str">
        <f>VLOOKUP(H1382,Product_Dim!A:C,3,TRUE)</f>
        <v>Sports</v>
      </c>
      <c r="K1382" t="str">
        <f>VLOOKUP(H1382,Product_Dim!A:D,4,TRUE)</f>
        <v>Fitness</v>
      </c>
      <c r="L1382" t="s">
        <v>1777</v>
      </c>
      <c r="M1382" t="str">
        <f>VLOOKUP(L1382,Store_Dim!A:E,2,TRUE)</f>
        <v>Mcdonald Inc</v>
      </c>
      <c r="N1382" t="str">
        <f>VLOOKUP(L1382,Store_Dim!A:E,3,TRUE)</f>
        <v>South</v>
      </c>
      <c r="O1382" t="str">
        <f>VLOOKUP(L1382,Store_Dim!A:E,4,TRUE)</f>
        <v>Christopherland</v>
      </c>
      <c r="P1382" t="str">
        <f>VLOOKUP(L1382,Store_Dim!A:E,5,TRUE)</f>
        <v>Outlet</v>
      </c>
      <c r="Q1382" t="s">
        <v>1807</v>
      </c>
      <c r="R1382">
        <v>2</v>
      </c>
      <c r="S1382" s="7">
        <v>7.999999999999996E-2</v>
      </c>
      <c r="T1382" s="11">
        <f t="shared" si="21"/>
        <v>546.41</v>
      </c>
      <c r="U1382" s="11">
        <v>1005.3944</v>
      </c>
    </row>
    <row r="1383" spans="1:21" x14ac:dyDescent="0.25">
      <c r="A1383" t="s">
        <v>3185</v>
      </c>
      <c r="B1383" s="9">
        <v>45409</v>
      </c>
      <c r="C1383">
        <v>4</v>
      </c>
      <c r="D1383">
        <v>2024</v>
      </c>
      <c r="E1383" t="s">
        <v>205</v>
      </c>
      <c r="F1383" t="str">
        <f>VLOOKUP(E1383,Customer_Dim!A:F,4,TRUE)</f>
        <v>Female</v>
      </c>
      <c r="G1383">
        <f>VLOOKUP(E1383,Customer_Dim!A:F,3,TRUE)</f>
        <v>49</v>
      </c>
      <c r="H1383" t="s">
        <v>1562</v>
      </c>
      <c r="I1383" t="str">
        <f>VLOOKUP(H1383,Product_Dim!A:C,2,TRUE)</f>
        <v>Women's Denim Jeans</v>
      </c>
      <c r="J1383" t="str">
        <f>VLOOKUP(H1383,Product_Dim!A:C,3,TRUE)</f>
        <v>Clothing</v>
      </c>
      <c r="K1383" t="str">
        <f>VLOOKUP(H1383,Product_Dim!A:D,4,TRUE)</f>
        <v>Bottoms</v>
      </c>
      <c r="L1383" t="s">
        <v>1772</v>
      </c>
      <c r="M1383" t="str">
        <f>VLOOKUP(L1383,Store_Dim!A:E,2,TRUE)</f>
        <v>Martinez, Adkins and Johnson</v>
      </c>
      <c r="N1383" t="str">
        <f>VLOOKUP(L1383,Store_Dim!A:E,3,TRUE)</f>
        <v>North</v>
      </c>
      <c r="O1383" t="str">
        <f>VLOOKUP(L1383,Store_Dim!A:E,4,TRUE)</f>
        <v>Danielmouth</v>
      </c>
      <c r="P1383" t="str">
        <f>VLOOKUP(L1383,Store_Dim!A:E,5,TRUE)</f>
        <v>Flagship</v>
      </c>
      <c r="Q1383" t="s">
        <v>1802</v>
      </c>
      <c r="R1383">
        <v>4</v>
      </c>
      <c r="S1383" s="7">
        <v>0.17000000000000004</v>
      </c>
      <c r="T1383" s="11">
        <f t="shared" si="21"/>
        <v>455.49</v>
      </c>
      <c r="U1383" s="11">
        <v>1512.2267999999999</v>
      </c>
    </row>
    <row r="1384" spans="1:21" x14ac:dyDescent="0.25">
      <c r="A1384" t="s">
        <v>3186</v>
      </c>
      <c r="B1384" s="9">
        <v>45374</v>
      </c>
      <c r="C1384">
        <v>3</v>
      </c>
      <c r="D1384">
        <v>2024</v>
      </c>
      <c r="E1384" t="s">
        <v>1292</v>
      </c>
      <c r="F1384" t="str">
        <f>VLOOKUP(E1384,Customer_Dim!A:F,4,TRUE)</f>
        <v>Female</v>
      </c>
      <c r="G1384">
        <f>VLOOKUP(E1384,Customer_Dim!A:F,3,TRUE)</f>
        <v>42</v>
      </c>
      <c r="H1384" t="s">
        <v>1546</v>
      </c>
      <c r="I1384" t="str">
        <f>VLOOKUP(H1384,Product_Dim!A:C,2,TRUE)</f>
        <v>Men's Graphic T-Shirt</v>
      </c>
      <c r="J1384" t="str">
        <f>VLOOKUP(H1384,Product_Dim!A:C,3,TRUE)</f>
        <v>Clothing</v>
      </c>
      <c r="K1384" t="str">
        <f>VLOOKUP(H1384,Product_Dim!A:D,4,TRUE)</f>
        <v>Tops</v>
      </c>
      <c r="L1384" t="s">
        <v>1782</v>
      </c>
      <c r="M1384" t="str">
        <f>VLOOKUP(L1384,Store_Dim!A:E,2,TRUE)</f>
        <v>Frederick-Wright</v>
      </c>
      <c r="N1384" t="str">
        <f>VLOOKUP(L1384,Store_Dim!A:E,3,TRUE)</f>
        <v>West</v>
      </c>
      <c r="O1384" t="str">
        <f>VLOOKUP(L1384,Store_Dim!A:E,4,TRUE)</f>
        <v>New Jimmymouth</v>
      </c>
      <c r="P1384" t="str">
        <f>VLOOKUP(L1384,Store_Dim!A:E,5,TRUE)</f>
        <v>Flagship</v>
      </c>
      <c r="Q1384" t="s">
        <v>1802</v>
      </c>
      <c r="R1384">
        <v>2</v>
      </c>
      <c r="S1384" s="7">
        <v>0.16000000000000003</v>
      </c>
      <c r="T1384" s="11">
        <f t="shared" si="21"/>
        <v>700.2700000000001</v>
      </c>
      <c r="U1384" s="11">
        <v>1176.4536000000001</v>
      </c>
    </row>
    <row r="1385" spans="1:21" hidden="1" x14ac:dyDescent="0.25">
      <c r="A1385" t="s">
        <v>3187</v>
      </c>
      <c r="B1385" s="9">
        <v>45282</v>
      </c>
      <c r="C1385">
        <v>12</v>
      </c>
      <c r="D1385">
        <v>2023</v>
      </c>
      <c r="E1385" t="s">
        <v>1069</v>
      </c>
      <c r="F1385" t="str">
        <f>VLOOKUP(E1385,Customer_Dim!A:F,4,TRUE)</f>
        <v>Male</v>
      </c>
      <c r="G1385">
        <f>VLOOKUP(E1385,Customer_Dim!A:F,3,TRUE)</f>
        <v>33</v>
      </c>
      <c r="H1385" t="s">
        <v>1690</v>
      </c>
      <c r="I1385" t="str">
        <f>VLOOKUP(H1385,Product_Dim!A:C,2,TRUE)</f>
        <v>Fitness Resistance Bands</v>
      </c>
      <c r="J1385" t="str">
        <f>VLOOKUP(H1385,Product_Dim!A:C,3,TRUE)</f>
        <v>Sports</v>
      </c>
      <c r="K1385" t="str">
        <f>VLOOKUP(H1385,Product_Dim!A:D,4,TRUE)</f>
        <v>Fitness</v>
      </c>
      <c r="L1385" t="s">
        <v>1785</v>
      </c>
      <c r="M1385" t="str">
        <f>VLOOKUP(L1385,Store_Dim!A:E,2,TRUE)</f>
        <v>Holloway Ltd</v>
      </c>
      <c r="N1385" t="str">
        <f>VLOOKUP(L1385,Store_Dim!A:E,3,TRUE)</f>
        <v>North</v>
      </c>
      <c r="O1385" t="str">
        <f>VLOOKUP(L1385,Store_Dim!A:E,4,TRUE)</f>
        <v>Bensonhaven</v>
      </c>
      <c r="P1385" t="str">
        <f>VLOOKUP(L1385,Store_Dim!A:E,5,TRUE)</f>
        <v>Flagship</v>
      </c>
      <c r="Q1385" t="s">
        <v>1802</v>
      </c>
      <c r="R1385">
        <v>2</v>
      </c>
      <c r="S1385" s="7">
        <v>9.000000000000008E-2</v>
      </c>
      <c r="T1385" s="11">
        <f t="shared" si="21"/>
        <v>160.21</v>
      </c>
      <c r="U1385" s="11">
        <v>291.5822</v>
      </c>
    </row>
    <row r="1386" spans="1:21" hidden="1" x14ac:dyDescent="0.25">
      <c r="A1386" t="s">
        <v>3188</v>
      </c>
      <c r="B1386" s="9">
        <v>45742</v>
      </c>
      <c r="C1386">
        <v>3</v>
      </c>
      <c r="D1386">
        <v>2025</v>
      </c>
      <c r="E1386" t="s">
        <v>124</v>
      </c>
      <c r="F1386" t="str">
        <f>VLOOKUP(E1386,Customer_Dim!A:F,4,TRUE)</f>
        <v>Male</v>
      </c>
      <c r="G1386">
        <f>VLOOKUP(E1386,Customer_Dim!A:F,3,TRUE)</f>
        <v>41</v>
      </c>
      <c r="H1386" t="s">
        <v>1620</v>
      </c>
      <c r="I1386" t="str">
        <f>VLOOKUP(H1386,Product_Dim!A:C,2,TRUE)</f>
        <v>Makeup Brush Set</v>
      </c>
      <c r="J1386" t="str">
        <f>VLOOKUP(H1386,Product_Dim!A:C,3,TRUE)</f>
        <v>Beauty</v>
      </c>
      <c r="K1386" t="str">
        <f>VLOOKUP(H1386,Product_Dim!A:D,4,TRUE)</f>
        <v>Makeup</v>
      </c>
      <c r="L1386" t="s">
        <v>1770</v>
      </c>
      <c r="M1386" t="str">
        <f>VLOOKUP(L1386,Store_Dim!A:E,2,TRUE)</f>
        <v>Martinez, Adkins and Johnson</v>
      </c>
      <c r="N1386" t="str">
        <f>VLOOKUP(L1386,Store_Dim!A:E,3,TRUE)</f>
        <v>North</v>
      </c>
      <c r="O1386" t="str">
        <f>VLOOKUP(L1386,Store_Dim!A:E,4,TRUE)</f>
        <v>Danielmouth</v>
      </c>
      <c r="P1386" t="str">
        <f>VLOOKUP(L1386,Store_Dim!A:E,5,TRUE)</f>
        <v>Flagship</v>
      </c>
      <c r="Q1386" t="s">
        <v>1807</v>
      </c>
      <c r="R1386">
        <v>1</v>
      </c>
      <c r="S1386" s="7">
        <v>0.28000000000000003</v>
      </c>
      <c r="T1386" s="11">
        <f t="shared" si="21"/>
        <v>713.63</v>
      </c>
      <c r="U1386" s="11">
        <v>513.81359999999995</v>
      </c>
    </row>
    <row r="1387" spans="1:21" x14ac:dyDescent="0.25">
      <c r="A1387" t="s">
        <v>3189</v>
      </c>
      <c r="B1387" s="9">
        <v>45447</v>
      </c>
      <c r="C1387">
        <v>6</v>
      </c>
      <c r="D1387">
        <v>2024</v>
      </c>
      <c r="E1387" t="s">
        <v>723</v>
      </c>
      <c r="F1387" t="str">
        <f>VLOOKUP(E1387,Customer_Dim!A:F,4,TRUE)</f>
        <v>Female</v>
      </c>
      <c r="G1387">
        <f>VLOOKUP(E1387,Customer_Dim!A:F,3,TRUE)</f>
        <v>63</v>
      </c>
      <c r="H1387" t="s">
        <v>1712</v>
      </c>
      <c r="I1387" t="str">
        <f>VLOOKUP(H1387,Product_Dim!A:C,2,TRUE)</f>
        <v>USB-C Laptop Charger</v>
      </c>
      <c r="J1387" t="str">
        <f>VLOOKUP(H1387,Product_Dim!A:C,3,TRUE)</f>
        <v>Electronics</v>
      </c>
      <c r="K1387" t="str">
        <f>VLOOKUP(H1387,Product_Dim!A:D,4,TRUE)</f>
        <v>Computer</v>
      </c>
      <c r="L1387" t="s">
        <v>1757</v>
      </c>
      <c r="M1387" t="str">
        <f>VLOOKUP(L1387,Store_Dim!A:E,2,TRUE)</f>
        <v>Mann-Austin</v>
      </c>
      <c r="N1387" t="str">
        <f>VLOOKUP(L1387,Store_Dim!A:E,3,TRUE)</f>
        <v>East</v>
      </c>
      <c r="O1387" t="str">
        <f>VLOOKUP(L1387,Store_Dim!A:E,4,TRUE)</f>
        <v>Vasquezborough</v>
      </c>
      <c r="P1387" t="str">
        <f>VLOOKUP(L1387,Store_Dim!A:E,5,TRUE)</f>
        <v>Online</v>
      </c>
      <c r="Q1387" t="s">
        <v>1807</v>
      </c>
      <c r="R1387">
        <v>2</v>
      </c>
      <c r="S1387" s="7">
        <v>0.19999999999999996</v>
      </c>
      <c r="T1387" s="11">
        <f t="shared" si="21"/>
        <v>224.69</v>
      </c>
      <c r="U1387" s="11">
        <v>359.50400000000002</v>
      </c>
    </row>
    <row r="1388" spans="1:21" hidden="1" x14ac:dyDescent="0.25">
      <c r="A1388" t="s">
        <v>3190</v>
      </c>
      <c r="B1388" s="9">
        <v>45733</v>
      </c>
      <c r="C1388">
        <v>3</v>
      </c>
      <c r="D1388">
        <v>2025</v>
      </c>
      <c r="E1388" t="s">
        <v>1381</v>
      </c>
      <c r="F1388" t="str">
        <f>VLOOKUP(E1388,Customer_Dim!A:F,4,TRUE)</f>
        <v>Female</v>
      </c>
      <c r="G1388">
        <f>VLOOKUP(E1388,Customer_Dim!A:F,3,TRUE)</f>
        <v>62</v>
      </c>
      <c r="H1388" t="s">
        <v>1566</v>
      </c>
      <c r="I1388" t="str">
        <f>VLOOKUP(H1388,Product_Dim!A:C,2,TRUE)</f>
        <v>Outdoor Sports Water Bottle</v>
      </c>
      <c r="J1388" t="str">
        <f>VLOOKUP(H1388,Product_Dim!A:C,3,TRUE)</f>
        <v>Sports</v>
      </c>
      <c r="K1388" t="str">
        <f>VLOOKUP(H1388,Product_Dim!A:D,4,TRUE)</f>
        <v>Accessories</v>
      </c>
      <c r="L1388" t="s">
        <v>1777</v>
      </c>
      <c r="M1388" t="str">
        <f>VLOOKUP(L1388,Store_Dim!A:E,2,TRUE)</f>
        <v>Mcdonald Inc</v>
      </c>
      <c r="N1388" t="str">
        <f>VLOOKUP(L1388,Store_Dim!A:E,3,TRUE)</f>
        <v>South</v>
      </c>
      <c r="O1388" t="str">
        <f>VLOOKUP(L1388,Store_Dim!A:E,4,TRUE)</f>
        <v>Christopherland</v>
      </c>
      <c r="P1388" t="str">
        <f>VLOOKUP(L1388,Store_Dim!A:E,5,TRUE)</f>
        <v>Outlet</v>
      </c>
      <c r="Q1388" t="s">
        <v>1802</v>
      </c>
      <c r="R1388">
        <v>2</v>
      </c>
      <c r="S1388" s="7">
        <v>6.0000000000000053E-2</v>
      </c>
      <c r="T1388" s="11">
        <f t="shared" si="21"/>
        <v>740.57</v>
      </c>
      <c r="U1388" s="11">
        <v>1392.2716</v>
      </c>
    </row>
    <row r="1389" spans="1:21" x14ac:dyDescent="0.25">
      <c r="A1389" t="s">
        <v>3191</v>
      </c>
      <c r="B1389" s="9">
        <v>45373</v>
      </c>
      <c r="C1389">
        <v>3</v>
      </c>
      <c r="D1389">
        <v>2024</v>
      </c>
      <c r="E1389" t="s">
        <v>473</v>
      </c>
      <c r="F1389" t="str">
        <f>VLOOKUP(E1389,Customer_Dim!A:F,4,TRUE)</f>
        <v>Male</v>
      </c>
      <c r="G1389">
        <f>VLOOKUP(E1389,Customer_Dim!A:F,3,TRUE)</f>
        <v>37</v>
      </c>
      <c r="H1389" t="s">
        <v>1548</v>
      </c>
      <c r="I1389" t="str">
        <f>VLOOKUP(H1389,Product_Dim!A:C,2,TRUE)</f>
        <v>Men's Graphic T-Shirt</v>
      </c>
      <c r="J1389" t="str">
        <f>VLOOKUP(H1389,Product_Dim!A:C,3,TRUE)</f>
        <v>Clothing</v>
      </c>
      <c r="K1389" t="str">
        <f>VLOOKUP(H1389,Product_Dim!A:D,4,TRUE)</f>
        <v>Tops</v>
      </c>
      <c r="L1389" t="s">
        <v>1744</v>
      </c>
      <c r="M1389" t="str">
        <f>VLOOKUP(L1389,Store_Dim!A:E,2,TRUE)</f>
        <v>Mann-Austin</v>
      </c>
      <c r="N1389" t="str">
        <f>VLOOKUP(L1389,Store_Dim!A:E,3,TRUE)</f>
        <v>East</v>
      </c>
      <c r="O1389" t="str">
        <f>VLOOKUP(L1389,Store_Dim!A:E,4,TRUE)</f>
        <v>Vasquezborough</v>
      </c>
      <c r="P1389" t="str">
        <f>VLOOKUP(L1389,Store_Dim!A:E,5,TRUE)</f>
        <v>Online</v>
      </c>
      <c r="Q1389" t="s">
        <v>1804</v>
      </c>
      <c r="R1389">
        <v>3</v>
      </c>
      <c r="S1389" s="7">
        <v>0.22999999999999998</v>
      </c>
      <c r="T1389" s="11">
        <f t="shared" si="21"/>
        <v>250.14</v>
      </c>
      <c r="U1389" s="11">
        <v>577.82339999999999</v>
      </c>
    </row>
    <row r="1390" spans="1:21" x14ac:dyDescent="0.25">
      <c r="A1390" t="s">
        <v>3192</v>
      </c>
      <c r="B1390" s="9">
        <v>45655</v>
      </c>
      <c r="C1390">
        <v>12</v>
      </c>
      <c r="D1390">
        <v>2024</v>
      </c>
      <c r="E1390" t="s">
        <v>86</v>
      </c>
      <c r="F1390" t="str">
        <f>VLOOKUP(E1390,Customer_Dim!A:F,4,TRUE)</f>
        <v>Male</v>
      </c>
      <c r="G1390">
        <f>VLOOKUP(E1390,Customer_Dim!A:F,3,TRUE)</f>
        <v>59</v>
      </c>
      <c r="H1390" t="s">
        <v>1722</v>
      </c>
      <c r="I1390" t="str">
        <f>VLOOKUP(H1390,Product_Dim!A:C,2,TRUE)</f>
        <v>Portable Bluetooth Speaker</v>
      </c>
      <c r="J1390" t="str">
        <f>VLOOKUP(H1390,Product_Dim!A:C,3,TRUE)</f>
        <v>Electronics</v>
      </c>
      <c r="K1390" t="str">
        <f>VLOOKUP(H1390,Product_Dim!A:D,4,TRUE)</f>
        <v>Audio</v>
      </c>
      <c r="L1390" t="s">
        <v>1791</v>
      </c>
      <c r="M1390" t="str">
        <f>VLOOKUP(L1390,Store_Dim!A:E,2,TRUE)</f>
        <v>Mann-Austin</v>
      </c>
      <c r="N1390" t="str">
        <f>VLOOKUP(L1390,Store_Dim!A:E,3,TRUE)</f>
        <v>East</v>
      </c>
      <c r="O1390" t="str">
        <f>VLOOKUP(L1390,Store_Dim!A:E,4,TRUE)</f>
        <v>Vasquezborough</v>
      </c>
      <c r="P1390" t="str">
        <f>VLOOKUP(L1390,Store_Dim!A:E,5,TRUE)</f>
        <v>Online</v>
      </c>
      <c r="Q1390" t="s">
        <v>1802</v>
      </c>
      <c r="R1390">
        <v>3</v>
      </c>
      <c r="S1390" s="7">
        <v>1.0000000000000231E-2</v>
      </c>
      <c r="T1390" s="11">
        <f t="shared" si="21"/>
        <v>34.97000000000002</v>
      </c>
      <c r="U1390" s="11">
        <v>103.86090000000003</v>
      </c>
    </row>
    <row r="1391" spans="1:21" hidden="1" x14ac:dyDescent="0.25">
      <c r="A1391" t="s">
        <v>3193</v>
      </c>
      <c r="B1391" s="9">
        <v>45868</v>
      </c>
      <c r="C1391">
        <v>7</v>
      </c>
      <c r="D1391">
        <v>2025</v>
      </c>
      <c r="E1391" t="s">
        <v>948</v>
      </c>
      <c r="F1391" t="str">
        <f>VLOOKUP(E1391,Customer_Dim!A:F,4,TRUE)</f>
        <v>Male</v>
      </c>
      <c r="G1391">
        <f>VLOOKUP(E1391,Customer_Dim!A:F,3,TRUE)</f>
        <v>41</v>
      </c>
      <c r="H1391" t="s">
        <v>1610</v>
      </c>
      <c r="I1391" t="str">
        <f>VLOOKUP(H1391,Product_Dim!A:C,2,TRUE)</f>
        <v>Smart Home WiFi Camera</v>
      </c>
      <c r="J1391" t="str">
        <f>VLOOKUP(H1391,Product_Dim!A:C,3,TRUE)</f>
        <v>Electronics</v>
      </c>
      <c r="K1391" t="str">
        <f>VLOOKUP(H1391,Product_Dim!A:D,4,TRUE)</f>
        <v>Accessories</v>
      </c>
      <c r="L1391" t="s">
        <v>1782</v>
      </c>
      <c r="M1391" t="str">
        <f>VLOOKUP(L1391,Store_Dim!A:E,2,TRUE)</f>
        <v>Frederick-Wright</v>
      </c>
      <c r="N1391" t="str">
        <f>VLOOKUP(L1391,Store_Dim!A:E,3,TRUE)</f>
        <v>West</v>
      </c>
      <c r="O1391" t="str">
        <f>VLOOKUP(L1391,Store_Dim!A:E,4,TRUE)</f>
        <v>New Jimmymouth</v>
      </c>
      <c r="P1391" t="str">
        <f>VLOOKUP(L1391,Store_Dim!A:E,5,TRUE)</f>
        <v>Flagship</v>
      </c>
      <c r="Q1391" t="s">
        <v>1804</v>
      </c>
      <c r="R1391">
        <v>1</v>
      </c>
      <c r="S1391" s="7">
        <v>0.30000000000000004</v>
      </c>
      <c r="T1391" s="11">
        <f t="shared" si="21"/>
        <v>653.91000000000008</v>
      </c>
      <c r="U1391" s="11">
        <v>457.73700000000002</v>
      </c>
    </row>
    <row r="1392" spans="1:21" x14ac:dyDescent="0.25">
      <c r="A1392" t="s">
        <v>3194</v>
      </c>
      <c r="B1392" s="9">
        <v>45338</v>
      </c>
      <c r="C1392">
        <v>2</v>
      </c>
      <c r="D1392">
        <v>2024</v>
      </c>
      <c r="E1392" t="s">
        <v>1120</v>
      </c>
      <c r="F1392" t="str">
        <f>VLOOKUP(E1392,Customer_Dim!A:F,4,TRUE)</f>
        <v>Male</v>
      </c>
      <c r="G1392">
        <f>VLOOKUP(E1392,Customer_Dim!A:F,3,TRUE)</f>
        <v>23</v>
      </c>
      <c r="H1392" t="s">
        <v>1658</v>
      </c>
      <c r="I1392" t="str">
        <f>VLOOKUP(H1392,Product_Dim!A:C,2,TRUE)</f>
        <v>Women's Hair Dryer Brush</v>
      </c>
      <c r="J1392" t="str">
        <f>VLOOKUP(H1392,Product_Dim!A:C,3,TRUE)</f>
        <v>Beauty</v>
      </c>
      <c r="K1392" t="str">
        <f>VLOOKUP(H1392,Product_Dim!A:D,4,TRUE)</f>
        <v>Haircare</v>
      </c>
      <c r="L1392" t="s">
        <v>1744</v>
      </c>
      <c r="M1392" t="str">
        <f>VLOOKUP(L1392,Store_Dim!A:E,2,TRUE)</f>
        <v>Mann-Austin</v>
      </c>
      <c r="N1392" t="str">
        <f>VLOOKUP(L1392,Store_Dim!A:E,3,TRUE)</f>
        <v>East</v>
      </c>
      <c r="O1392" t="str">
        <f>VLOOKUP(L1392,Store_Dim!A:E,4,TRUE)</f>
        <v>Vasquezborough</v>
      </c>
      <c r="P1392" t="str">
        <f>VLOOKUP(L1392,Store_Dim!A:E,5,TRUE)</f>
        <v>Online</v>
      </c>
      <c r="Q1392" t="s">
        <v>1802</v>
      </c>
      <c r="R1392">
        <v>1</v>
      </c>
      <c r="S1392" s="7">
        <v>0.24</v>
      </c>
      <c r="T1392" s="11">
        <f t="shared" si="21"/>
        <v>997.87</v>
      </c>
      <c r="U1392" s="11">
        <v>758.38120000000004</v>
      </c>
    </row>
    <row r="1393" spans="1:21" x14ac:dyDescent="0.25">
      <c r="A1393" t="s">
        <v>3195</v>
      </c>
      <c r="B1393" s="9">
        <v>45349</v>
      </c>
      <c r="C1393">
        <v>2</v>
      </c>
      <c r="D1393">
        <v>2024</v>
      </c>
      <c r="E1393" t="s">
        <v>669</v>
      </c>
      <c r="F1393" t="str">
        <f>VLOOKUP(E1393,Customer_Dim!A:F,4,TRUE)</f>
        <v>Male</v>
      </c>
      <c r="G1393">
        <f>VLOOKUP(E1393,Customer_Dim!A:F,3,TRUE)</f>
        <v>54</v>
      </c>
      <c r="H1393" t="s">
        <v>1704</v>
      </c>
      <c r="I1393" t="str">
        <f>VLOOKUP(H1393,Product_Dim!A:C,2,TRUE)</f>
        <v>Face Foundation Kit</v>
      </c>
      <c r="J1393" t="str">
        <f>VLOOKUP(H1393,Product_Dim!A:C,3,TRUE)</f>
        <v>Beauty</v>
      </c>
      <c r="K1393" t="str">
        <f>VLOOKUP(H1393,Product_Dim!A:D,4,TRUE)</f>
        <v>Makeup</v>
      </c>
      <c r="L1393" t="s">
        <v>1777</v>
      </c>
      <c r="M1393" t="str">
        <f>VLOOKUP(L1393,Store_Dim!A:E,2,TRUE)</f>
        <v>Mcdonald Inc</v>
      </c>
      <c r="N1393" t="str">
        <f>VLOOKUP(L1393,Store_Dim!A:E,3,TRUE)</f>
        <v>South</v>
      </c>
      <c r="O1393" t="str">
        <f>VLOOKUP(L1393,Store_Dim!A:E,4,TRUE)</f>
        <v>Christopherland</v>
      </c>
      <c r="P1393" t="str">
        <f>VLOOKUP(L1393,Store_Dim!A:E,5,TRUE)</f>
        <v>Outlet</v>
      </c>
      <c r="Q1393" t="s">
        <v>1807</v>
      </c>
      <c r="R1393">
        <v>1</v>
      </c>
      <c r="S1393" s="7">
        <v>0.27</v>
      </c>
      <c r="T1393" s="11">
        <f t="shared" si="21"/>
        <v>174.27</v>
      </c>
      <c r="U1393" s="11">
        <v>127.2171</v>
      </c>
    </row>
    <row r="1394" spans="1:21" x14ac:dyDescent="0.25">
      <c r="A1394" t="s">
        <v>3196</v>
      </c>
      <c r="B1394" s="9">
        <v>45368</v>
      </c>
      <c r="C1394">
        <v>3</v>
      </c>
      <c r="D1394">
        <v>2024</v>
      </c>
      <c r="E1394" t="s">
        <v>394</v>
      </c>
      <c r="F1394" t="str">
        <f>VLOOKUP(E1394,Customer_Dim!A:F,4,TRUE)</f>
        <v>Female</v>
      </c>
      <c r="G1394">
        <f>VLOOKUP(E1394,Customer_Dim!A:F,3,TRUE)</f>
        <v>53</v>
      </c>
      <c r="H1394" t="s">
        <v>1624</v>
      </c>
      <c r="I1394" t="str">
        <f>VLOOKUP(H1394,Product_Dim!A:C,2,TRUE)</f>
        <v>Men's Roll-On Perfume</v>
      </c>
      <c r="J1394" t="str">
        <f>VLOOKUP(H1394,Product_Dim!A:C,3,TRUE)</f>
        <v>Beauty</v>
      </c>
      <c r="K1394" t="str">
        <f>VLOOKUP(H1394,Product_Dim!A:D,4,TRUE)</f>
        <v>Fragrance</v>
      </c>
      <c r="L1394" t="s">
        <v>1757</v>
      </c>
      <c r="M1394" t="str">
        <f>VLOOKUP(L1394,Store_Dim!A:E,2,TRUE)</f>
        <v>Mann-Austin</v>
      </c>
      <c r="N1394" t="str">
        <f>VLOOKUP(L1394,Store_Dim!A:E,3,TRUE)</f>
        <v>East</v>
      </c>
      <c r="O1394" t="str">
        <f>VLOOKUP(L1394,Store_Dim!A:E,4,TRUE)</f>
        <v>Vasquezborough</v>
      </c>
      <c r="P1394" t="str">
        <f>VLOOKUP(L1394,Store_Dim!A:E,5,TRUE)</f>
        <v>Online</v>
      </c>
      <c r="Q1394" t="s">
        <v>1802</v>
      </c>
      <c r="R1394">
        <v>3</v>
      </c>
      <c r="S1394" s="7">
        <v>0.17000000000000015</v>
      </c>
      <c r="T1394" s="11">
        <f t="shared" si="21"/>
        <v>847.44000000000017</v>
      </c>
      <c r="U1394" s="11">
        <v>2110.1255999999998</v>
      </c>
    </row>
    <row r="1395" spans="1:21" hidden="1" x14ac:dyDescent="0.25">
      <c r="A1395" t="s">
        <v>3197</v>
      </c>
      <c r="B1395" s="9">
        <v>45243</v>
      </c>
      <c r="C1395">
        <v>11</v>
      </c>
      <c r="D1395">
        <v>2023</v>
      </c>
      <c r="E1395" t="s">
        <v>1309</v>
      </c>
      <c r="F1395" t="str">
        <f>VLOOKUP(E1395,Customer_Dim!A:F,4,TRUE)</f>
        <v>Female</v>
      </c>
      <c r="G1395">
        <f>VLOOKUP(E1395,Customer_Dim!A:F,3,TRUE)</f>
        <v>27</v>
      </c>
      <c r="H1395" t="s">
        <v>1527</v>
      </c>
      <c r="I1395" t="str">
        <f>VLOOKUP(H1395,Product_Dim!A:C,2,TRUE)</f>
        <v>Knee Support Brace</v>
      </c>
      <c r="J1395" t="str">
        <f>VLOOKUP(H1395,Product_Dim!A:C,3,TRUE)</f>
        <v>Sports</v>
      </c>
      <c r="K1395" t="str">
        <f>VLOOKUP(H1395,Product_Dim!A:D,4,TRUE)</f>
        <v>Equipment</v>
      </c>
      <c r="L1395" t="s">
        <v>1739</v>
      </c>
      <c r="M1395" t="str">
        <f>VLOOKUP(L1395,Store_Dim!A:E,2,TRUE)</f>
        <v>Mann-Austin</v>
      </c>
      <c r="N1395" t="str">
        <f>VLOOKUP(L1395,Store_Dim!A:E,3,TRUE)</f>
        <v>East</v>
      </c>
      <c r="O1395" t="str">
        <f>VLOOKUP(L1395,Store_Dim!A:E,4,TRUE)</f>
        <v>Vasquezborough</v>
      </c>
      <c r="P1395" t="str">
        <f>VLOOKUP(L1395,Store_Dim!A:E,5,TRUE)</f>
        <v>Online</v>
      </c>
      <c r="Q1395" t="s">
        <v>1802</v>
      </c>
      <c r="R1395">
        <v>1</v>
      </c>
      <c r="S1395" s="7">
        <v>8.9999999999999969E-2</v>
      </c>
      <c r="T1395" s="11">
        <f t="shared" si="21"/>
        <v>493.44999999999993</v>
      </c>
      <c r="U1395" s="11">
        <v>449.03949999999998</v>
      </c>
    </row>
    <row r="1396" spans="1:21" x14ac:dyDescent="0.25">
      <c r="A1396" t="s">
        <v>3198</v>
      </c>
      <c r="B1396" s="9">
        <v>45577</v>
      </c>
      <c r="C1396">
        <v>10</v>
      </c>
      <c r="D1396">
        <v>2024</v>
      </c>
      <c r="E1396" t="s">
        <v>737</v>
      </c>
      <c r="F1396" t="str">
        <f>VLOOKUP(E1396,Customer_Dim!A:F,4,TRUE)</f>
        <v>Female</v>
      </c>
      <c r="G1396">
        <f>VLOOKUP(E1396,Customer_Dim!A:F,3,TRUE)</f>
        <v>27</v>
      </c>
      <c r="H1396" t="s">
        <v>1650</v>
      </c>
      <c r="I1396" t="str">
        <f>VLOOKUP(H1396,Product_Dim!A:C,2,TRUE)</f>
        <v>Laptop Cooling Pad</v>
      </c>
      <c r="J1396" t="str">
        <f>VLOOKUP(H1396,Product_Dim!A:C,3,TRUE)</f>
        <v>Electronics</v>
      </c>
      <c r="K1396" t="str">
        <f>VLOOKUP(H1396,Product_Dim!A:D,4,TRUE)</f>
        <v>Computer</v>
      </c>
      <c r="L1396" t="s">
        <v>1739</v>
      </c>
      <c r="M1396" t="str">
        <f>VLOOKUP(L1396,Store_Dim!A:E,2,TRUE)</f>
        <v>Mann-Austin</v>
      </c>
      <c r="N1396" t="str">
        <f>VLOOKUP(L1396,Store_Dim!A:E,3,TRUE)</f>
        <v>East</v>
      </c>
      <c r="O1396" t="str">
        <f>VLOOKUP(L1396,Store_Dim!A:E,4,TRUE)</f>
        <v>Vasquezborough</v>
      </c>
      <c r="P1396" t="str">
        <f>VLOOKUP(L1396,Store_Dim!A:E,5,TRUE)</f>
        <v>Online</v>
      </c>
      <c r="Q1396" t="s">
        <v>1802</v>
      </c>
      <c r="R1396">
        <v>4</v>
      </c>
      <c r="S1396" s="7">
        <v>0.14000000000000001</v>
      </c>
      <c r="T1396" s="11">
        <f t="shared" si="21"/>
        <v>111.66000000000001</v>
      </c>
      <c r="U1396" s="11">
        <v>384.11040000000003</v>
      </c>
    </row>
    <row r="1397" spans="1:21" x14ac:dyDescent="0.25">
      <c r="A1397" t="s">
        <v>3199</v>
      </c>
      <c r="B1397" s="9">
        <v>45343</v>
      </c>
      <c r="C1397">
        <v>2</v>
      </c>
      <c r="D1397">
        <v>2024</v>
      </c>
      <c r="E1397" t="s">
        <v>873</v>
      </c>
      <c r="F1397" t="str">
        <f>VLOOKUP(E1397,Customer_Dim!A:F,4,TRUE)</f>
        <v>Female</v>
      </c>
      <c r="G1397">
        <f>VLOOKUP(E1397,Customer_Dim!A:F,3,TRUE)</f>
        <v>42</v>
      </c>
      <c r="H1397" t="s">
        <v>1706</v>
      </c>
      <c r="I1397" t="str">
        <f>VLOOKUP(H1397,Product_Dim!A:C,2,TRUE)</f>
        <v>Gaming Mouse Pad XL</v>
      </c>
      <c r="J1397" t="str">
        <f>VLOOKUP(H1397,Product_Dim!A:C,3,TRUE)</f>
        <v>Electronics</v>
      </c>
      <c r="K1397" t="str">
        <f>VLOOKUP(H1397,Product_Dim!A:D,4,TRUE)</f>
        <v>Accessories</v>
      </c>
      <c r="L1397" t="s">
        <v>1770</v>
      </c>
      <c r="M1397" t="str">
        <f>VLOOKUP(L1397,Store_Dim!A:E,2,TRUE)</f>
        <v>Martinez, Adkins and Johnson</v>
      </c>
      <c r="N1397" t="str">
        <f>VLOOKUP(L1397,Store_Dim!A:E,3,TRUE)</f>
        <v>North</v>
      </c>
      <c r="O1397" t="str">
        <f>VLOOKUP(L1397,Store_Dim!A:E,4,TRUE)</f>
        <v>Danielmouth</v>
      </c>
      <c r="P1397" t="str">
        <f>VLOOKUP(L1397,Store_Dim!A:E,5,TRUE)</f>
        <v>Flagship</v>
      </c>
      <c r="Q1397" t="s">
        <v>1807</v>
      </c>
      <c r="R1397">
        <v>1</v>
      </c>
      <c r="S1397" s="7">
        <v>9.9999999999999978E-2</v>
      </c>
      <c r="T1397" s="11">
        <f t="shared" si="21"/>
        <v>413.65000000000003</v>
      </c>
      <c r="U1397" s="11">
        <v>372.28500000000003</v>
      </c>
    </row>
    <row r="1398" spans="1:21" hidden="1" x14ac:dyDescent="0.25">
      <c r="A1398" t="s">
        <v>3200</v>
      </c>
      <c r="B1398" s="9">
        <v>45744</v>
      </c>
      <c r="C1398">
        <v>3</v>
      </c>
      <c r="D1398">
        <v>2025</v>
      </c>
      <c r="E1398" t="s">
        <v>1445</v>
      </c>
      <c r="F1398" t="str">
        <f>VLOOKUP(E1398,Customer_Dim!A:F,4,TRUE)</f>
        <v>Female</v>
      </c>
      <c r="G1398">
        <f>VLOOKUP(E1398,Customer_Dim!A:F,3,TRUE)</f>
        <v>18</v>
      </c>
      <c r="H1398" t="s">
        <v>1704</v>
      </c>
      <c r="I1398" t="str">
        <f>VLOOKUP(H1398,Product_Dim!A:C,2,TRUE)</f>
        <v>Face Foundation Kit</v>
      </c>
      <c r="J1398" t="str">
        <f>VLOOKUP(H1398,Product_Dim!A:C,3,TRUE)</f>
        <v>Beauty</v>
      </c>
      <c r="K1398" t="str">
        <f>VLOOKUP(H1398,Product_Dim!A:D,4,TRUE)</f>
        <v>Makeup</v>
      </c>
      <c r="L1398" t="s">
        <v>1764</v>
      </c>
      <c r="M1398" t="str">
        <f>VLOOKUP(L1398,Store_Dim!A:E,2,TRUE)</f>
        <v>Mann-Austin</v>
      </c>
      <c r="N1398" t="str">
        <f>VLOOKUP(L1398,Store_Dim!A:E,3,TRUE)</f>
        <v>East</v>
      </c>
      <c r="O1398" t="str">
        <f>VLOOKUP(L1398,Store_Dim!A:E,4,TRUE)</f>
        <v>Vasquezborough</v>
      </c>
      <c r="P1398" t="str">
        <f>VLOOKUP(L1398,Store_Dim!A:E,5,TRUE)</f>
        <v>Online</v>
      </c>
      <c r="Q1398" t="s">
        <v>1807</v>
      </c>
      <c r="R1398">
        <v>1</v>
      </c>
      <c r="S1398" s="7">
        <v>0.24</v>
      </c>
      <c r="T1398" s="11">
        <f t="shared" si="21"/>
        <v>317.14999999999998</v>
      </c>
      <c r="U1398" s="11">
        <v>241.03399999999999</v>
      </c>
    </row>
    <row r="1399" spans="1:21" hidden="1" x14ac:dyDescent="0.25">
      <c r="A1399" t="s">
        <v>3201</v>
      </c>
      <c r="B1399" s="9">
        <v>45873</v>
      </c>
      <c r="C1399">
        <v>8</v>
      </c>
      <c r="D1399">
        <v>2025</v>
      </c>
      <c r="E1399" t="s">
        <v>1109</v>
      </c>
      <c r="F1399" t="str">
        <f>VLOOKUP(E1399,Customer_Dim!A:F,4,TRUE)</f>
        <v>Male</v>
      </c>
      <c r="G1399">
        <f>VLOOKUP(E1399,Customer_Dim!A:F,3,TRUE)</f>
        <v>32</v>
      </c>
      <c r="H1399" t="s">
        <v>1702</v>
      </c>
      <c r="I1399" t="str">
        <f>VLOOKUP(H1399,Product_Dim!A:C,2,TRUE)</f>
        <v>Sports Wrist Sweatbands</v>
      </c>
      <c r="J1399" t="str">
        <f>VLOOKUP(H1399,Product_Dim!A:C,3,TRUE)</f>
        <v>Sports</v>
      </c>
      <c r="K1399" t="str">
        <f>VLOOKUP(H1399,Product_Dim!A:D,4,TRUE)</f>
        <v>Accessories</v>
      </c>
      <c r="L1399" t="s">
        <v>1735</v>
      </c>
      <c r="M1399" t="str">
        <f>VLOOKUP(L1399,Store_Dim!A:E,2,TRUE)</f>
        <v>Martinez, Adkins and Johnson</v>
      </c>
      <c r="N1399" t="str">
        <f>VLOOKUP(L1399,Store_Dim!A:E,3,TRUE)</f>
        <v>North</v>
      </c>
      <c r="O1399" t="str">
        <f>VLOOKUP(L1399,Store_Dim!A:E,4,TRUE)</f>
        <v>Danielmouth</v>
      </c>
      <c r="P1399" t="str">
        <f>VLOOKUP(L1399,Store_Dim!A:E,5,TRUE)</f>
        <v>Flagship</v>
      </c>
      <c r="Q1399" t="s">
        <v>1807</v>
      </c>
      <c r="R1399">
        <v>3</v>
      </c>
      <c r="S1399" s="7">
        <v>5.0000000000000155E-2</v>
      </c>
      <c r="T1399" s="11">
        <f t="shared" si="21"/>
        <v>642.94000000000017</v>
      </c>
      <c r="U1399" s="11">
        <v>1832.3790000000001</v>
      </c>
    </row>
    <row r="1400" spans="1:21" x14ac:dyDescent="0.25">
      <c r="A1400" t="s">
        <v>3202</v>
      </c>
      <c r="B1400" s="9">
        <v>45601</v>
      </c>
      <c r="C1400">
        <v>11</v>
      </c>
      <c r="D1400">
        <v>2024</v>
      </c>
      <c r="E1400" t="s">
        <v>447</v>
      </c>
      <c r="F1400" t="str">
        <f>VLOOKUP(E1400,Customer_Dim!A:F,4,TRUE)</f>
        <v>Female</v>
      </c>
      <c r="G1400">
        <f>VLOOKUP(E1400,Customer_Dim!A:F,3,TRUE)</f>
        <v>62</v>
      </c>
      <c r="H1400" t="s">
        <v>1640</v>
      </c>
      <c r="I1400" t="str">
        <f>VLOOKUP(H1400,Product_Dim!A:C,2,TRUE)</f>
        <v>Foam Roller</v>
      </c>
      <c r="J1400" t="str">
        <f>VLOOKUP(H1400,Product_Dim!A:C,3,TRUE)</f>
        <v>Sports</v>
      </c>
      <c r="K1400" t="str">
        <f>VLOOKUP(H1400,Product_Dim!A:D,4,TRUE)</f>
        <v>Fitness</v>
      </c>
      <c r="L1400" t="s">
        <v>1767</v>
      </c>
      <c r="M1400" t="str">
        <f>VLOOKUP(L1400,Store_Dim!A:E,2,TRUE)</f>
        <v>Martinez, Adkins and Johnson</v>
      </c>
      <c r="N1400" t="str">
        <f>VLOOKUP(L1400,Store_Dim!A:E,3,TRUE)</f>
        <v>North</v>
      </c>
      <c r="O1400" t="str">
        <f>VLOOKUP(L1400,Store_Dim!A:E,4,TRUE)</f>
        <v>Danielmouth</v>
      </c>
      <c r="P1400" t="str">
        <f>VLOOKUP(L1400,Store_Dim!A:E,5,TRUE)</f>
        <v>Flagship</v>
      </c>
      <c r="Q1400" t="s">
        <v>1807</v>
      </c>
      <c r="R1400">
        <v>4</v>
      </c>
      <c r="S1400" s="7">
        <v>0.18999999999999984</v>
      </c>
      <c r="T1400" s="11">
        <f t="shared" si="21"/>
        <v>559.5899999999998</v>
      </c>
      <c r="U1400" s="11">
        <v>1813.0715999999998</v>
      </c>
    </row>
    <row r="1401" spans="1:21" x14ac:dyDescent="0.25">
      <c r="A1401" t="s">
        <v>3203</v>
      </c>
      <c r="B1401" s="9">
        <v>45458</v>
      </c>
      <c r="C1401">
        <v>6</v>
      </c>
      <c r="D1401">
        <v>2024</v>
      </c>
      <c r="E1401" t="s">
        <v>391</v>
      </c>
      <c r="F1401" t="str">
        <f>VLOOKUP(E1401,Customer_Dim!A:F,4,TRUE)</f>
        <v>Male</v>
      </c>
      <c r="G1401">
        <f>VLOOKUP(E1401,Customer_Dim!A:F,3,TRUE)</f>
        <v>30</v>
      </c>
      <c r="H1401" t="s">
        <v>1584</v>
      </c>
      <c r="I1401" t="str">
        <f>VLOOKUP(H1401,Product_Dim!A:C,2,TRUE)</f>
        <v>Fabric Sofa Throw Blanket</v>
      </c>
      <c r="J1401" t="str">
        <f>VLOOKUP(H1401,Product_Dim!A:C,3,TRUE)</f>
        <v>Home</v>
      </c>
      <c r="K1401" t="str">
        <f>VLOOKUP(H1401,Product_Dim!A:D,4,TRUE)</f>
        <v>Decor</v>
      </c>
      <c r="L1401" t="s">
        <v>1788</v>
      </c>
      <c r="M1401" t="str">
        <f>VLOOKUP(L1401,Store_Dim!A:E,2,TRUE)</f>
        <v>Guerrero-Schmitt</v>
      </c>
      <c r="N1401" t="str">
        <f>VLOOKUP(L1401,Store_Dim!A:E,3,TRUE)</f>
        <v>East</v>
      </c>
      <c r="O1401" t="str">
        <f>VLOOKUP(L1401,Store_Dim!A:E,4,TRUE)</f>
        <v>East Stevechester</v>
      </c>
      <c r="P1401" t="str">
        <f>VLOOKUP(L1401,Store_Dim!A:E,5,TRUE)</f>
        <v>Flagship</v>
      </c>
      <c r="Q1401" t="s">
        <v>1804</v>
      </c>
      <c r="R1401">
        <v>1</v>
      </c>
      <c r="S1401" s="7">
        <v>0.29000000000000004</v>
      </c>
      <c r="T1401" s="11">
        <f t="shared" si="21"/>
        <v>758.54000000000008</v>
      </c>
      <c r="U1401" s="11">
        <v>538.5634</v>
      </c>
    </row>
    <row r="1402" spans="1:21" x14ac:dyDescent="0.25">
      <c r="A1402" t="s">
        <v>3204</v>
      </c>
      <c r="B1402" s="9">
        <v>45649</v>
      </c>
      <c r="C1402">
        <v>12</v>
      </c>
      <c r="D1402">
        <v>2024</v>
      </c>
      <c r="E1402" t="s">
        <v>1406</v>
      </c>
      <c r="F1402" t="str">
        <f>VLOOKUP(E1402,Customer_Dim!A:F,4,TRUE)</f>
        <v>Female</v>
      </c>
      <c r="G1402">
        <f>VLOOKUP(E1402,Customer_Dim!A:F,3,TRUE)</f>
        <v>34</v>
      </c>
      <c r="H1402" t="s">
        <v>1686</v>
      </c>
      <c r="I1402" t="str">
        <f>VLOOKUP(H1402,Product_Dim!A:C,2,TRUE)</f>
        <v>Wall-Mounted Spice Rack</v>
      </c>
      <c r="J1402" t="str">
        <f>VLOOKUP(H1402,Product_Dim!A:C,3,TRUE)</f>
        <v>Home</v>
      </c>
      <c r="K1402" t="str">
        <f>VLOOKUP(H1402,Product_Dim!A:D,4,TRUE)</f>
        <v>Kitchen</v>
      </c>
      <c r="L1402" t="s">
        <v>1779</v>
      </c>
      <c r="M1402" t="str">
        <f>VLOOKUP(L1402,Store_Dim!A:E,2,TRUE)</f>
        <v>Shelton PLC</v>
      </c>
      <c r="N1402" t="str">
        <f>VLOOKUP(L1402,Store_Dim!A:E,3,TRUE)</f>
        <v>North</v>
      </c>
      <c r="O1402" t="str">
        <f>VLOOKUP(L1402,Store_Dim!A:E,4,TRUE)</f>
        <v>East Jenniferstad</v>
      </c>
      <c r="P1402" t="str">
        <f>VLOOKUP(L1402,Store_Dim!A:E,5,TRUE)</f>
        <v>Flagship</v>
      </c>
      <c r="Q1402" t="s">
        <v>1804</v>
      </c>
      <c r="R1402">
        <v>4</v>
      </c>
      <c r="S1402" s="7">
        <v>0.16000000000000003</v>
      </c>
      <c r="T1402" s="11">
        <f t="shared" si="21"/>
        <v>643.95999999999992</v>
      </c>
      <c r="U1402" s="11">
        <v>2163.7055999999998</v>
      </c>
    </row>
    <row r="1403" spans="1:21" x14ac:dyDescent="0.25">
      <c r="A1403" t="s">
        <v>3205</v>
      </c>
      <c r="B1403" s="9">
        <v>45653</v>
      </c>
      <c r="C1403">
        <v>12</v>
      </c>
      <c r="D1403">
        <v>2024</v>
      </c>
      <c r="E1403" t="s">
        <v>770</v>
      </c>
      <c r="F1403" t="str">
        <f>VLOOKUP(E1403,Customer_Dim!A:F,4,TRUE)</f>
        <v>Female</v>
      </c>
      <c r="G1403">
        <f>VLOOKUP(E1403,Customer_Dim!A:F,3,TRUE)</f>
        <v>56</v>
      </c>
      <c r="H1403" t="s">
        <v>1574</v>
      </c>
      <c r="I1403" t="str">
        <f>VLOOKUP(H1403,Product_Dim!A:C,2,TRUE)</f>
        <v>Foldable Camping Chair</v>
      </c>
      <c r="J1403" t="str">
        <f>VLOOKUP(H1403,Product_Dim!A:C,3,TRUE)</f>
        <v>Sports</v>
      </c>
      <c r="K1403" t="str">
        <f>VLOOKUP(H1403,Product_Dim!A:D,4,TRUE)</f>
        <v>Outdoor</v>
      </c>
      <c r="L1403" t="s">
        <v>1764</v>
      </c>
      <c r="M1403" t="str">
        <f>VLOOKUP(L1403,Store_Dim!A:E,2,TRUE)</f>
        <v>Mann-Austin</v>
      </c>
      <c r="N1403" t="str">
        <f>VLOOKUP(L1403,Store_Dim!A:E,3,TRUE)</f>
        <v>East</v>
      </c>
      <c r="O1403" t="str">
        <f>VLOOKUP(L1403,Store_Dim!A:E,4,TRUE)</f>
        <v>Vasquezborough</v>
      </c>
      <c r="P1403" t="str">
        <f>VLOOKUP(L1403,Store_Dim!A:E,5,TRUE)</f>
        <v>Online</v>
      </c>
      <c r="Q1403" t="s">
        <v>1802</v>
      </c>
      <c r="R1403">
        <v>1</v>
      </c>
      <c r="S1403" s="7">
        <v>9.9999999999999978E-2</v>
      </c>
      <c r="T1403" s="11">
        <f t="shared" si="21"/>
        <v>882.73</v>
      </c>
      <c r="U1403" s="11">
        <v>794.45699999999999</v>
      </c>
    </row>
    <row r="1404" spans="1:21" x14ac:dyDescent="0.25">
      <c r="A1404" t="s">
        <v>3206</v>
      </c>
      <c r="B1404" s="9">
        <v>45378</v>
      </c>
      <c r="C1404">
        <v>3</v>
      </c>
      <c r="D1404">
        <v>2024</v>
      </c>
      <c r="E1404" t="s">
        <v>1009</v>
      </c>
      <c r="F1404" t="str">
        <f>VLOOKUP(E1404,Customer_Dim!A:F,4,TRUE)</f>
        <v>Male</v>
      </c>
      <c r="G1404">
        <f>VLOOKUP(E1404,Customer_Dim!A:F,3,TRUE)</f>
        <v>60</v>
      </c>
      <c r="H1404" t="s">
        <v>1708</v>
      </c>
      <c r="I1404" t="str">
        <f>VLOOKUP(H1404,Product_Dim!A:C,2,TRUE)</f>
        <v>Women's High Heels</v>
      </c>
      <c r="J1404" t="str">
        <f>VLOOKUP(H1404,Product_Dim!A:C,3,TRUE)</f>
        <v>Clothing</v>
      </c>
      <c r="K1404" t="str">
        <f>VLOOKUP(H1404,Product_Dim!A:D,4,TRUE)</f>
        <v>Footwear</v>
      </c>
      <c r="L1404" t="s">
        <v>1791</v>
      </c>
      <c r="M1404" t="str">
        <f>VLOOKUP(L1404,Store_Dim!A:E,2,TRUE)</f>
        <v>Mann-Austin</v>
      </c>
      <c r="N1404" t="str">
        <f>VLOOKUP(L1404,Store_Dim!A:E,3,TRUE)</f>
        <v>East</v>
      </c>
      <c r="O1404" t="str">
        <f>VLOOKUP(L1404,Store_Dim!A:E,4,TRUE)</f>
        <v>Vasquezborough</v>
      </c>
      <c r="P1404" t="str">
        <f>VLOOKUP(L1404,Store_Dim!A:E,5,TRUE)</f>
        <v>Online</v>
      </c>
      <c r="Q1404" t="s">
        <v>1804</v>
      </c>
      <c r="R1404">
        <v>2</v>
      </c>
      <c r="S1404" s="7">
        <v>0.26</v>
      </c>
      <c r="T1404" s="11">
        <f t="shared" si="21"/>
        <v>600.03</v>
      </c>
      <c r="U1404" s="11">
        <v>888.0444</v>
      </c>
    </row>
    <row r="1405" spans="1:21" x14ac:dyDescent="0.25">
      <c r="A1405" t="s">
        <v>3207</v>
      </c>
      <c r="B1405" s="9">
        <v>45638</v>
      </c>
      <c r="C1405">
        <v>12</v>
      </c>
      <c r="D1405">
        <v>2024</v>
      </c>
      <c r="E1405" t="s">
        <v>518</v>
      </c>
      <c r="F1405" t="str">
        <f>VLOOKUP(E1405,Customer_Dim!A:F,4,TRUE)</f>
        <v>Male</v>
      </c>
      <c r="G1405">
        <f>VLOOKUP(E1405,Customer_Dim!A:F,3,TRUE)</f>
        <v>59</v>
      </c>
      <c r="H1405" t="s">
        <v>1634</v>
      </c>
      <c r="I1405" t="str">
        <f>VLOOKUP(H1405,Product_Dim!A:C,2,TRUE)</f>
        <v>Sports Stopwatch Pro</v>
      </c>
      <c r="J1405" t="str">
        <f>VLOOKUP(H1405,Product_Dim!A:C,3,TRUE)</f>
        <v>Sports</v>
      </c>
      <c r="K1405" t="str">
        <f>VLOOKUP(H1405,Product_Dim!A:D,4,TRUE)</f>
        <v>Accessories</v>
      </c>
      <c r="L1405" t="s">
        <v>1751</v>
      </c>
      <c r="M1405" t="str">
        <f>VLOOKUP(L1405,Store_Dim!A:E,2,TRUE)</f>
        <v>Mann-Austin</v>
      </c>
      <c r="N1405" t="str">
        <f>VLOOKUP(L1405,Store_Dim!A:E,3,TRUE)</f>
        <v>East</v>
      </c>
      <c r="O1405" t="str">
        <f>VLOOKUP(L1405,Store_Dim!A:E,4,TRUE)</f>
        <v>Vasquezborough</v>
      </c>
      <c r="P1405" t="str">
        <f>VLOOKUP(L1405,Store_Dim!A:E,5,TRUE)</f>
        <v>Online</v>
      </c>
      <c r="Q1405" t="s">
        <v>1804</v>
      </c>
      <c r="R1405">
        <v>2</v>
      </c>
      <c r="S1405" s="7">
        <v>6.9999999999999951E-2</v>
      </c>
      <c r="T1405" s="11">
        <f t="shared" si="21"/>
        <v>628.83000000000004</v>
      </c>
      <c r="U1405" s="11">
        <v>1169.6238000000001</v>
      </c>
    </row>
    <row r="1406" spans="1:21" hidden="1" x14ac:dyDescent="0.25">
      <c r="A1406" t="s">
        <v>3208</v>
      </c>
      <c r="B1406" s="9">
        <v>45277</v>
      </c>
      <c r="C1406">
        <v>12</v>
      </c>
      <c r="D1406">
        <v>2023</v>
      </c>
      <c r="E1406" t="s">
        <v>570</v>
      </c>
      <c r="F1406" t="str">
        <f>VLOOKUP(E1406,Customer_Dim!A:F,4,TRUE)</f>
        <v>Male</v>
      </c>
      <c r="G1406">
        <f>VLOOKUP(E1406,Customer_Dim!A:F,3,TRUE)</f>
        <v>56</v>
      </c>
      <c r="H1406" t="s">
        <v>1688</v>
      </c>
      <c r="I1406" t="str">
        <f>VLOOKUP(H1406,Product_Dim!A:C,2,TRUE)</f>
        <v>Badminton Racket Set</v>
      </c>
      <c r="J1406" t="str">
        <f>VLOOKUP(H1406,Product_Dim!A:C,3,TRUE)</f>
        <v>Sports</v>
      </c>
      <c r="K1406" t="str">
        <f>VLOOKUP(H1406,Product_Dim!A:D,4,TRUE)</f>
        <v>Equipment</v>
      </c>
      <c r="L1406" t="s">
        <v>1764</v>
      </c>
      <c r="M1406" t="str">
        <f>VLOOKUP(L1406,Store_Dim!A:E,2,TRUE)</f>
        <v>Mann-Austin</v>
      </c>
      <c r="N1406" t="str">
        <f>VLOOKUP(L1406,Store_Dim!A:E,3,TRUE)</f>
        <v>East</v>
      </c>
      <c r="O1406" t="str">
        <f>VLOOKUP(L1406,Store_Dim!A:E,4,TRUE)</f>
        <v>Vasquezborough</v>
      </c>
      <c r="P1406" t="str">
        <f>VLOOKUP(L1406,Store_Dim!A:E,5,TRUE)</f>
        <v>Online</v>
      </c>
      <c r="Q1406" t="s">
        <v>1807</v>
      </c>
      <c r="R1406">
        <v>3</v>
      </c>
      <c r="S1406" s="7">
        <v>0.20999999999999996</v>
      </c>
      <c r="T1406" s="11">
        <f t="shared" si="21"/>
        <v>113.86999999999999</v>
      </c>
      <c r="U1406" s="11">
        <v>269.87189999999998</v>
      </c>
    </row>
    <row r="1407" spans="1:21" x14ac:dyDescent="0.25">
      <c r="A1407" t="s">
        <v>3209</v>
      </c>
      <c r="B1407" s="9">
        <v>45351</v>
      </c>
      <c r="C1407">
        <v>2</v>
      </c>
      <c r="D1407">
        <v>2024</v>
      </c>
      <c r="E1407" t="s">
        <v>1281</v>
      </c>
      <c r="F1407" t="str">
        <f>VLOOKUP(E1407,Customer_Dim!A:F,4,TRUE)</f>
        <v>Female</v>
      </c>
      <c r="G1407">
        <f>VLOOKUP(E1407,Customer_Dim!A:F,3,TRUE)</f>
        <v>60</v>
      </c>
      <c r="H1407" t="s">
        <v>1670</v>
      </c>
      <c r="I1407" t="str">
        <f>VLOOKUP(H1407,Product_Dim!A:C,2,TRUE)</f>
        <v>Professional Jump Rope</v>
      </c>
      <c r="J1407" t="str">
        <f>VLOOKUP(H1407,Product_Dim!A:C,3,TRUE)</f>
        <v>Sports</v>
      </c>
      <c r="K1407" t="str">
        <f>VLOOKUP(H1407,Product_Dim!A:D,4,TRUE)</f>
        <v>Fitness</v>
      </c>
      <c r="L1407" t="s">
        <v>1757</v>
      </c>
      <c r="M1407" t="str">
        <f>VLOOKUP(L1407,Store_Dim!A:E,2,TRUE)</f>
        <v>Mann-Austin</v>
      </c>
      <c r="N1407" t="str">
        <f>VLOOKUP(L1407,Store_Dim!A:E,3,TRUE)</f>
        <v>East</v>
      </c>
      <c r="O1407" t="str">
        <f>VLOOKUP(L1407,Store_Dim!A:E,4,TRUE)</f>
        <v>Vasquezborough</v>
      </c>
      <c r="P1407" t="str">
        <f>VLOOKUP(L1407,Store_Dim!A:E,5,TRUE)</f>
        <v>Online</v>
      </c>
      <c r="Q1407" t="s">
        <v>1804</v>
      </c>
      <c r="R1407">
        <v>4</v>
      </c>
      <c r="S1407" s="7">
        <v>0.17999999999999994</v>
      </c>
      <c r="T1407" s="11">
        <f t="shared" si="21"/>
        <v>282.07</v>
      </c>
      <c r="U1407" s="11">
        <v>925.18960000000004</v>
      </c>
    </row>
    <row r="1408" spans="1:21" hidden="1" x14ac:dyDescent="0.25">
      <c r="A1408" t="s">
        <v>3210</v>
      </c>
      <c r="B1408" s="9">
        <v>45290</v>
      </c>
      <c r="C1408">
        <v>12</v>
      </c>
      <c r="D1408">
        <v>2023</v>
      </c>
      <c r="E1408" t="s">
        <v>515</v>
      </c>
      <c r="F1408" t="str">
        <f>VLOOKUP(E1408,Customer_Dim!A:F,4,TRUE)</f>
        <v>Male</v>
      </c>
      <c r="G1408">
        <f>VLOOKUP(E1408,Customer_Dim!A:F,3,TRUE)</f>
        <v>46</v>
      </c>
      <c r="H1408" t="s">
        <v>1634</v>
      </c>
      <c r="I1408" t="str">
        <f>VLOOKUP(H1408,Product_Dim!A:C,2,TRUE)</f>
        <v>Sports Stopwatch Pro</v>
      </c>
      <c r="J1408" t="str">
        <f>VLOOKUP(H1408,Product_Dim!A:C,3,TRUE)</f>
        <v>Sports</v>
      </c>
      <c r="K1408" t="str">
        <f>VLOOKUP(H1408,Product_Dim!A:D,4,TRUE)</f>
        <v>Accessories</v>
      </c>
      <c r="L1408" t="s">
        <v>1754</v>
      </c>
      <c r="M1408" t="str">
        <f>VLOOKUP(L1408,Store_Dim!A:E,2,TRUE)</f>
        <v>Mann-Austin</v>
      </c>
      <c r="N1408" t="str">
        <f>VLOOKUP(L1408,Store_Dim!A:E,3,TRUE)</f>
        <v>East</v>
      </c>
      <c r="O1408" t="str">
        <f>VLOOKUP(L1408,Store_Dim!A:E,4,TRUE)</f>
        <v>Vasquezborough</v>
      </c>
      <c r="P1408" t="str">
        <f>VLOOKUP(L1408,Store_Dim!A:E,5,TRUE)</f>
        <v>Online</v>
      </c>
      <c r="Q1408" t="s">
        <v>1804</v>
      </c>
      <c r="R1408">
        <v>3</v>
      </c>
      <c r="S1408" s="7">
        <v>0.17000000000000015</v>
      </c>
      <c r="T1408" s="11">
        <f t="shared" si="21"/>
        <v>676.77000000000032</v>
      </c>
      <c r="U1408" s="11">
        <v>1685.1573000000003</v>
      </c>
    </row>
    <row r="1409" spans="1:21" x14ac:dyDescent="0.25">
      <c r="A1409" t="s">
        <v>3211</v>
      </c>
      <c r="B1409" s="9">
        <v>45638</v>
      </c>
      <c r="C1409">
        <v>12</v>
      </c>
      <c r="D1409">
        <v>2024</v>
      </c>
      <c r="E1409" t="s">
        <v>704</v>
      </c>
      <c r="F1409" t="str">
        <f>VLOOKUP(E1409,Customer_Dim!A:F,4,TRUE)</f>
        <v>Female</v>
      </c>
      <c r="G1409">
        <f>VLOOKUP(E1409,Customer_Dim!A:F,3,TRUE)</f>
        <v>50</v>
      </c>
      <c r="H1409" t="s">
        <v>1538</v>
      </c>
      <c r="I1409" t="str">
        <f>VLOOKUP(H1409,Product_Dim!A:C,2,TRUE)</f>
        <v>Men's Sports Shorts</v>
      </c>
      <c r="J1409" t="str">
        <f>VLOOKUP(H1409,Product_Dim!A:C,3,TRUE)</f>
        <v>Clothing</v>
      </c>
      <c r="K1409" t="str">
        <f>VLOOKUP(H1409,Product_Dim!A:D,4,TRUE)</f>
        <v>Bottoms</v>
      </c>
      <c r="L1409" t="s">
        <v>1782</v>
      </c>
      <c r="M1409" t="str">
        <f>VLOOKUP(L1409,Store_Dim!A:E,2,TRUE)</f>
        <v>Frederick-Wright</v>
      </c>
      <c r="N1409" t="str">
        <f>VLOOKUP(L1409,Store_Dim!A:E,3,TRUE)</f>
        <v>West</v>
      </c>
      <c r="O1409" t="str">
        <f>VLOOKUP(L1409,Store_Dim!A:E,4,TRUE)</f>
        <v>New Jimmymouth</v>
      </c>
      <c r="P1409" t="str">
        <f>VLOOKUP(L1409,Store_Dim!A:E,5,TRUE)</f>
        <v>Flagship</v>
      </c>
      <c r="Q1409" t="s">
        <v>1802</v>
      </c>
      <c r="R1409">
        <v>2</v>
      </c>
      <c r="S1409" s="7">
        <v>8.9999999999999969E-2</v>
      </c>
      <c r="T1409" s="11">
        <f t="shared" si="21"/>
        <v>362.7</v>
      </c>
      <c r="U1409" s="11">
        <v>660.11400000000003</v>
      </c>
    </row>
    <row r="1410" spans="1:21" hidden="1" x14ac:dyDescent="0.25">
      <c r="A1410" t="s">
        <v>3212</v>
      </c>
      <c r="B1410" s="9">
        <v>45679</v>
      </c>
      <c r="C1410">
        <v>1</v>
      </c>
      <c r="D1410">
        <v>2025</v>
      </c>
      <c r="E1410" t="s">
        <v>453</v>
      </c>
      <c r="F1410" t="str">
        <f>VLOOKUP(E1410,Customer_Dim!A:F,4,TRUE)</f>
        <v>Female</v>
      </c>
      <c r="G1410">
        <f>VLOOKUP(E1410,Customer_Dim!A:F,3,TRUE)</f>
        <v>33</v>
      </c>
      <c r="H1410" t="s">
        <v>1552</v>
      </c>
      <c r="I1410" t="str">
        <f>VLOOKUP(H1410,Product_Dim!A:C,2,TRUE)</f>
        <v>Men's Graphic T-Shirt</v>
      </c>
      <c r="J1410" t="str">
        <f>VLOOKUP(H1410,Product_Dim!A:C,3,TRUE)</f>
        <v>Clothing</v>
      </c>
      <c r="K1410" t="str">
        <f>VLOOKUP(H1410,Product_Dim!A:D,4,TRUE)</f>
        <v>Tops</v>
      </c>
      <c r="L1410" t="s">
        <v>1739</v>
      </c>
      <c r="M1410" t="str">
        <f>VLOOKUP(L1410,Store_Dim!A:E,2,TRUE)</f>
        <v>Mann-Austin</v>
      </c>
      <c r="N1410" t="str">
        <f>VLOOKUP(L1410,Store_Dim!A:E,3,TRUE)</f>
        <v>East</v>
      </c>
      <c r="O1410" t="str">
        <f>VLOOKUP(L1410,Store_Dim!A:E,4,TRUE)</f>
        <v>Vasquezborough</v>
      </c>
      <c r="P1410" t="str">
        <f>VLOOKUP(L1410,Store_Dim!A:E,5,TRUE)</f>
        <v>Online</v>
      </c>
      <c r="Q1410" t="s">
        <v>1807</v>
      </c>
      <c r="R1410">
        <v>1</v>
      </c>
      <c r="S1410" s="7">
        <v>0.19999999999999996</v>
      </c>
      <c r="T1410" s="11">
        <f t="shared" ref="T1410:T1473" si="22" xml:space="preserve"> U1410/ (R1410 * (1 - S1410))</f>
        <v>908.5</v>
      </c>
      <c r="U1410" s="11">
        <v>726.80000000000007</v>
      </c>
    </row>
    <row r="1411" spans="1:21" x14ac:dyDescent="0.25">
      <c r="A1411" t="s">
        <v>3213</v>
      </c>
      <c r="B1411" s="9">
        <v>45296</v>
      </c>
      <c r="C1411">
        <v>1</v>
      </c>
      <c r="D1411">
        <v>2024</v>
      </c>
      <c r="E1411" t="s">
        <v>241</v>
      </c>
      <c r="F1411" t="str">
        <f>VLOOKUP(E1411,Customer_Dim!A:F,4,TRUE)</f>
        <v>Male</v>
      </c>
      <c r="G1411">
        <f>VLOOKUP(E1411,Customer_Dim!A:F,3,TRUE)</f>
        <v>58</v>
      </c>
      <c r="H1411" t="s">
        <v>1576</v>
      </c>
      <c r="I1411" t="str">
        <f>VLOOKUP(H1411,Product_Dim!A:C,2,TRUE)</f>
        <v>Women's Scarf Set</v>
      </c>
      <c r="J1411" t="str">
        <f>VLOOKUP(H1411,Product_Dim!A:C,3,TRUE)</f>
        <v>Clothing</v>
      </c>
      <c r="K1411" t="str">
        <f>VLOOKUP(H1411,Product_Dim!A:D,4,TRUE)</f>
        <v>Accessories</v>
      </c>
      <c r="L1411" t="s">
        <v>1779</v>
      </c>
      <c r="M1411" t="str">
        <f>VLOOKUP(L1411,Store_Dim!A:E,2,TRUE)</f>
        <v>Shelton PLC</v>
      </c>
      <c r="N1411" t="str">
        <f>VLOOKUP(L1411,Store_Dim!A:E,3,TRUE)</f>
        <v>North</v>
      </c>
      <c r="O1411" t="str">
        <f>VLOOKUP(L1411,Store_Dim!A:E,4,TRUE)</f>
        <v>East Jenniferstad</v>
      </c>
      <c r="P1411" t="str">
        <f>VLOOKUP(L1411,Store_Dim!A:E,5,TRUE)</f>
        <v>Flagship</v>
      </c>
      <c r="Q1411" t="s">
        <v>1807</v>
      </c>
      <c r="R1411">
        <v>2</v>
      </c>
      <c r="S1411" s="7">
        <v>0.19999999999999996</v>
      </c>
      <c r="T1411" s="11">
        <f t="shared" si="22"/>
        <v>795.37</v>
      </c>
      <c r="U1411" s="11">
        <v>1272.5920000000001</v>
      </c>
    </row>
    <row r="1412" spans="1:21" hidden="1" x14ac:dyDescent="0.25">
      <c r="A1412" t="s">
        <v>3214</v>
      </c>
      <c r="B1412" s="9">
        <v>45760</v>
      </c>
      <c r="C1412">
        <v>4</v>
      </c>
      <c r="D1412">
        <v>2025</v>
      </c>
      <c r="E1412" t="s">
        <v>479</v>
      </c>
      <c r="F1412" t="str">
        <f>VLOOKUP(E1412,Customer_Dim!A:F,4,TRUE)</f>
        <v>Female</v>
      </c>
      <c r="G1412">
        <f>VLOOKUP(E1412,Customer_Dim!A:F,3,TRUE)</f>
        <v>62</v>
      </c>
      <c r="H1412" t="s">
        <v>1596</v>
      </c>
      <c r="I1412" t="str">
        <f>VLOOKUP(H1412,Product_Dim!A:C,2,TRUE)</f>
        <v>Bedroom Table Lamp</v>
      </c>
      <c r="J1412" t="str">
        <f>VLOOKUP(H1412,Product_Dim!A:C,3,TRUE)</f>
        <v>Home</v>
      </c>
      <c r="K1412" t="str">
        <f>VLOOKUP(H1412,Product_Dim!A:D,4,TRUE)</f>
        <v>Lighting</v>
      </c>
      <c r="L1412" t="s">
        <v>1747</v>
      </c>
      <c r="M1412" t="str">
        <f>VLOOKUP(L1412,Store_Dim!A:E,2,TRUE)</f>
        <v>Mann-Austin</v>
      </c>
      <c r="N1412" t="str">
        <f>VLOOKUP(L1412,Store_Dim!A:E,3,TRUE)</f>
        <v>East</v>
      </c>
      <c r="O1412" t="str">
        <f>VLOOKUP(L1412,Store_Dim!A:E,4,TRUE)</f>
        <v>Vasquezborough</v>
      </c>
      <c r="P1412" t="str">
        <f>VLOOKUP(L1412,Store_Dim!A:E,5,TRUE)</f>
        <v>Online</v>
      </c>
      <c r="Q1412" t="s">
        <v>1807</v>
      </c>
      <c r="R1412">
        <v>2</v>
      </c>
      <c r="S1412" s="7">
        <v>0.17000000000000004</v>
      </c>
      <c r="T1412" s="11">
        <f t="shared" si="22"/>
        <v>326.85000000000002</v>
      </c>
      <c r="U1412" s="11">
        <v>542.57100000000003</v>
      </c>
    </row>
    <row r="1413" spans="1:21" x14ac:dyDescent="0.25">
      <c r="A1413" t="s">
        <v>3215</v>
      </c>
      <c r="B1413" s="9">
        <v>45603</v>
      </c>
      <c r="C1413">
        <v>11</v>
      </c>
      <c r="D1413">
        <v>2024</v>
      </c>
      <c r="E1413" t="s">
        <v>1083</v>
      </c>
      <c r="F1413" t="str">
        <f>VLOOKUP(E1413,Customer_Dim!A:F,4,TRUE)</f>
        <v>Male</v>
      </c>
      <c r="G1413">
        <f>VLOOKUP(E1413,Customer_Dim!A:F,3,TRUE)</f>
        <v>26</v>
      </c>
      <c r="H1413" t="s">
        <v>1638</v>
      </c>
      <c r="I1413" t="str">
        <f>VLOOKUP(H1413,Product_Dim!A:C,2,TRUE)</f>
        <v>Premium Blanket Throw</v>
      </c>
      <c r="J1413" t="str">
        <f>VLOOKUP(H1413,Product_Dim!A:C,3,TRUE)</f>
        <v>Home</v>
      </c>
      <c r="K1413" t="str">
        <f>VLOOKUP(H1413,Product_Dim!A:D,4,TRUE)</f>
        <v>Decor</v>
      </c>
      <c r="L1413" t="s">
        <v>1777</v>
      </c>
      <c r="M1413" t="str">
        <f>VLOOKUP(L1413,Store_Dim!A:E,2,TRUE)</f>
        <v>Mcdonald Inc</v>
      </c>
      <c r="N1413" t="str">
        <f>VLOOKUP(L1413,Store_Dim!A:E,3,TRUE)</f>
        <v>South</v>
      </c>
      <c r="O1413" t="str">
        <f>VLOOKUP(L1413,Store_Dim!A:E,4,TRUE)</f>
        <v>Christopherland</v>
      </c>
      <c r="P1413" t="str">
        <f>VLOOKUP(L1413,Store_Dim!A:E,5,TRUE)</f>
        <v>Outlet</v>
      </c>
      <c r="Q1413" t="s">
        <v>1802</v>
      </c>
      <c r="R1413">
        <v>3</v>
      </c>
      <c r="S1413" s="7">
        <v>0.18999999999999995</v>
      </c>
      <c r="T1413" s="11">
        <f t="shared" si="22"/>
        <v>169.43000000000004</v>
      </c>
      <c r="U1413" s="11">
        <v>411.71490000000011</v>
      </c>
    </row>
    <row r="1414" spans="1:21" x14ac:dyDescent="0.25">
      <c r="A1414" t="s">
        <v>3216</v>
      </c>
      <c r="B1414" s="9">
        <v>45413</v>
      </c>
      <c r="C1414">
        <v>5</v>
      </c>
      <c r="D1414">
        <v>2024</v>
      </c>
      <c r="E1414" t="s">
        <v>536</v>
      </c>
      <c r="F1414" t="str">
        <f>VLOOKUP(E1414,Customer_Dim!A:F,4,TRUE)</f>
        <v>Male</v>
      </c>
      <c r="G1414">
        <f>VLOOKUP(E1414,Customer_Dim!A:F,3,TRUE)</f>
        <v>21</v>
      </c>
      <c r="H1414" t="s">
        <v>1692</v>
      </c>
      <c r="I1414" t="str">
        <f>VLOOKUP(H1414,Product_Dim!A:C,2,TRUE)</f>
        <v>Hydrating Face Cleanser</v>
      </c>
      <c r="J1414" t="str">
        <f>VLOOKUP(H1414,Product_Dim!A:C,3,TRUE)</f>
        <v>Beauty</v>
      </c>
      <c r="K1414" t="str">
        <f>VLOOKUP(H1414,Product_Dim!A:D,4,TRUE)</f>
        <v>Skincare</v>
      </c>
      <c r="L1414" t="s">
        <v>1754</v>
      </c>
      <c r="M1414" t="str">
        <f>VLOOKUP(L1414,Store_Dim!A:E,2,TRUE)</f>
        <v>Mann-Austin</v>
      </c>
      <c r="N1414" t="str">
        <f>VLOOKUP(L1414,Store_Dim!A:E,3,TRUE)</f>
        <v>East</v>
      </c>
      <c r="O1414" t="str">
        <f>VLOOKUP(L1414,Store_Dim!A:E,4,TRUE)</f>
        <v>Vasquezborough</v>
      </c>
      <c r="P1414" t="str">
        <f>VLOOKUP(L1414,Store_Dim!A:E,5,TRUE)</f>
        <v>Online</v>
      </c>
      <c r="Q1414" t="s">
        <v>1802</v>
      </c>
      <c r="R1414">
        <v>1</v>
      </c>
      <c r="S1414" s="7">
        <v>9.9999999999999978E-2</v>
      </c>
      <c r="T1414" s="11">
        <f t="shared" si="22"/>
        <v>254.47</v>
      </c>
      <c r="U1414" s="11">
        <v>229.023</v>
      </c>
    </row>
    <row r="1415" spans="1:21" x14ac:dyDescent="0.25">
      <c r="A1415" t="s">
        <v>3217</v>
      </c>
      <c r="B1415" s="9">
        <v>45506</v>
      </c>
      <c r="C1415">
        <v>8</v>
      </c>
      <c r="D1415">
        <v>2024</v>
      </c>
      <c r="E1415" t="s">
        <v>1281</v>
      </c>
      <c r="F1415" t="str">
        <f>VLOOKUP(E1415,Customer_Dim!A:F,4,TRUE)</f>
        <v>Female</v>
      </c>
      <c r="G1415">
        <f>VLOOKUP(E1415,Customer_Dim!A:F,3,TRUE)</f>
        <v>60</v>
      </c>
      <c r="H1415" t="s">
        <v>1576</v>
      </c>
      <c r="I1415" t="str">
        <f>VLOOKUP(H1415,Product_Dim!A:C,2,TRUE)</f>
        <v>Women's Scarf Set</v>
      </c>
      <c r="J1415" t="str">
        <f>VLOOKUP(H1415,Product_Dim!A:C,3,TRUE)</f>
        <v>Clothing</v>
      </c>
      <c r="K1415" t="str">
        <f>VLOOKUP(H1415,Product_Dim!A:D,4,TRUE)</f>
        <v>Accessories</v>
      </c>
      <c r="L1415" t="s">
        <v>1782</v>
      </c>
      <c r="M1415" t="str">
        <f>VLOOKUP(L1415,Store_Dim!A:E,2,TRUE)</f>
        <v>Frederick-Wright</v>
      </c>
      <c r="N1415" t="str">
        <f>VLOOKUP(L1415,Store_Dim!A:E,3,TRUE)</f>
        <v>West</v>
      </c>
      <c r="O1415" t="str">
        <f>VLOOKUP(L1415,Store_Dim!A:E,4,TRUE)</f>
        <v>New Jimmymouth</v>
      </c>
      <c r="P1415" t="str">
        <f>VLOOKUP(L1415,Store_Dim!A:E,5,TRUE)</f>
        <v>Flagship</v>
      </c>
      <c r="Q1415" t="s">
        <v>1807</v>
      </c>
      <c r="R1415">
        <v>4</v>
      </c>
      <c r="S1415" s="7">
        <v>0.10999999999999999</v>
      </c>
      <c r="T1415" s="11">
        <f t="shared" si="22"/>
        <v>627.73</v>
      </c>
      <c r="U1415" s="11">
        <v>2234.7188000000001</v>
      </c>
    </row>
    <row r="1416" spans="1:21" x14ac:dyDescent="0.25">
      <c r="A1416" t="s">
        <v>3218</v>
      </c>
      <c r="B1416" s="9">
        <v>45394</v>
      </c>
      <c r="C1416">
        <v>4</v>
      </c>
      <c r="D1416">
        <v>2024</v>
      </c>
      <c r="E1416" t="s">
        <v>1144</v>
      </c>
      <c r="F1416" t="str">
        <f>VLOOKUP(E1416,Customer_Dim!A:F,4,TRUE)</f>
        <v>Female</v>
      </c>
      <c r="G1416">
        <f>VLOOKUP(E1416,Customer_Dim!A:F,3,TRUE)</f>
        <v>21</v>
      </c>
      <c r="H1416" t="s">
        <v>1588</v>
      </c>
      <c r="I1416" t="str">
        <f>VLOOKUP(H1416,Product_Dim!A:C,2,TRUE)</f>
        <v>Basketball</v>
      </c>
      <c r="J1416" t="str">
        <f>VLOOKUP(H1416,Product_Dim!A:C,3,TRUE)</f>
        <v>Sports</v>
      </c>
      <c r="K1416" t="str">
        <f>VLOOKUP(H1416,Product_Dim!A:D,4,TRUE)</f>
        <v>Team Sports</v>
      </c>
      <c r="L1416" t="s">
        <v>1791</v>
      </c>
      <c r="M1416" t="str">
        <f>VLOOKUP(L1416,Store_Dim!A:E,2,TRUE)</f>
        <v>Mann-Austin</v>
      </c>
      <c r="N1416" t="str">
        <f>VLOOKUP(L1416,Store_Dim!A:E,3,TRUE)</f>
        <v>East</v>
      </c>
      <c r="O1416" t="str">
        <f>VLOOKUP(L1416,Store_Dim!A:E,4,TRUE)</f>
        <v>Vasquezborough</v>
      </c>
      <c r="P1416" t="str">
        <f>VLOOKUP(L1416,Store_Dim!A:E,5,TRUE)</f>
        <v>Online</v>
      </c>
      <c r="Q1416" t="s">
        <v>1807</v>
      </c>
      <c r="R1416">
        <v>4</v>
      </c>
      <c r="S1416" s="7">
        <v>0.13</v>
      </c>
      <c r="T1416" s="11">
        <f t="shared" si="22"/>
        <v>327.25</v>
      </c>
      <c r="U1416" s="11">
        <v>1138.83</v>
      </c>
    </row>
    <row r="1417" spans="1:21" hidden="1" x14ac:dyDescent="0.25">
      <c r="A1417" t="s">
        <v>3219</v>
      </c>
      <c r="B1417" s="9">
        <v>45755</v>
      </c>
      <c r="C1417">
        <v>4</v>
      </c>
      <c r="D1417">
        <v>2025</v>
      </c>
      <c r="E1417" t="s">
        <v>482</v>
      </c>
      <c r="F1417" t="str">
        <f>VLOOKUP(E1417,Customer_Dim!A:F,4,TRUE)</f>
        <v>Male</v>
      </c>
      <c r="G1417">
        <f>VLOOKUP(E1417,Customer_Dim!A:F,3,TRUE)</f>
        <v>46</v>
      </c>
      <c r="H1417" t="s">
        <v>1644</v>
      </c>
      <c r="I1417" t="str">
        <f>VLOOKUP(H1417,Product_Dim!A:C,2,TRUE)</f>
        <v>Men's Hair Styling Gel</v>
      </c>
      <c r="J1417" t="str">
        <f>VLOOKUP(H1417,Product_Dim!A:C,3,TRUE)</f>
        <v>Beauty</v>
      </c>
      <c r="K1417" t="str">
        <f>VLOOKUP(H1417,Product_Dim!A:D,4,TRUE)</f>
        <v>Haircare</v>
      </c>
      <c r="L1417" t="s">
        <v>1770</v>
      </c>
      <c r="M1417" t="str">
        <f>VLOOKUP(L1417,Store_Dim!A:E,2,TRUE)</f>
        <v>Martinez, Adkins and Johnson</v>
      </c>
      <c r="N1417" t="str">
        <f>VLOOKUP(L1417,Store_Dim!A:E,3,TRUE)</f>
        <v>North</v>
      </c>
      <c r="O1417" t="str">
        <f>VLOOKUP(L1417,Store_Dim!A:E,4,TRUE)</f>
        <v>Danielmouth</v>
      </c>
      <c r="P1417" t="str">
        <f>VLOOKUP(L1417,Store_Dim!A:E,5,TRUE)</f>
        <v>Flagship</v>
      </c>
      <c r="Q1417" t="s">
        <v>1807</v>
      </c>
      <c r="R1417">
        <v>4</v>
      </c>
      <c r="S1417" s="7">
        <v>0.17999999999999994</v>
      </c>
      <c r="T1417" s="11">
        <f t="shared" si="22"/>
        <v>511.42999999999995</v>
      </c>
      <c r="U1417" s="11">
        <v>1677.4903999999999</v>
      </c>
    </row>
    <row r="1418" spans="1:21" x14ac:dyDescent="0.25">
      <c r="A1418" t="s">
        <v>3220</v>
      </c>
      <c r="B1418" s="9">
        <v>45473</v>
      </c>
      <c r="C1418">
        <v>6</v>
      </c>
      <c r="D1418">
        <v>2024</v>
      </c>
      <c r="E1418" t="s">
        <v>542</v>
      </c>
      <c r="F1418" t="str">
        <f>VLOOKUP(E1418,Customer_Dim!A:F,4,TRUE)</f>
        <v>Female</v>
      </c>
      <c r="G1418">
        <f>VLOOKUP(E1418,Customer_Dim!A:F,3,TRUE)</f>
        <v>47</v>
      </c>
      <c r="H1418" t="s">
        <v>1652</v>
      </c>
      <c r="I1418" t="str">
        <f>VLOOKUP(H1418,Product_Dim!A:C,2,TRUE)</f>
        <v>Organic Sunscreen Lotion</v>
      </c>
      <c r="J1418" t="str">
        <f>VLOOKUP(H1418,Product_Dim!A:C,3,TRUE)</f>
        <v>Beauty</v>
      </c>
      <c r="K1418" t="str">
        <f>VLOOKUP(H1418,Product_Dim!A:D,4,TRUE)</f>
        <v>Skincare</v>
      </c>
      <c r="L1418" t="s">
        <v>1785</v>
      </c>
      <c r="M1418" t="str">
        <f>VLOOKUP(L1418,Store_Dim!A:E,2,TRUE)</f>
        <v>Holloway Ltd</v>
      </c>
      <c r="N1418" t="str">
        <f>VLOOKUP(L1418,Store_Dim!A:E,3,TRUE)</f>
        <v>North</v>
      </c>
      <c r="O1418" t="str">
        <f>VLOOKUP(L1418,Store_Dim!A:E,4,TRUE)</f>
        <v>Bensonhaven</v>
      </c>
      <c r="P1418" t="str">
        <f>VLOOKUP(L1418,Store_Dim!A:E,5,TRUE)</f>
        <v>Flagship</v>
      </c>
      <c r="Q1418" t="s">
        <v>1804</v>
      </c>
      <c r="R1418">
        <v>4</v>
      </c>
      <c r="S1418" s="7">
        <v>0.22999999999999998</v>
      </c>
      <c r="T1418" s="11">
        <f t="shared" si="22"/>
        <v>194.67</v>
      </c>
      <c r="U1418" s="11">
        <v>599.58359999999993</v>
      </c>
    </row>
    <row r="1419" spans="1:21" x14ac:dyDescent="0.25">
      <c r="A1419" t="s">
        <v>3221</v>
      </c>
      <c r="B1419" s="9">
        <v>45304</v>
      </c>
      <c r="C1419">
        <v>1</v>
      </c>
      <c r="D1419">
        <v>2024</v>
      </c>
      <c r="E1419" t="s">
        <v>215</v>
      </c>
      <c r="F1419" t="str">
        <f>VLOOKUP(E1419,Customer_Dim!A:F,4,TRUE)</f>
        <v>Male</v>
      </c>
      <c r="G1419">
        <f>VLOOKUP(E1419,Customer_Dim!A:F,3,TRUE)</f>
        <v>53</v>
      </c>
      <c r="H1419" t="s">
        <v>1572</v>
      </c>
      <c r="I1419" t="str">
        <f>VLOOKUP(H1419,Product_Dim!A:C,2,TRUE)</f>
        <v>Men's Formal Shirt</v>
      </c>
      <c r="J1419" t="str">
        <f>VLOOKUP(H1419,Product_Dim!A:C,3,TRUE)</f>
        <v>Clothing</v>
      </c>
      <c r="K1419" t="str">
        <f>VLOOKUP(H1419,Product_Dim!A:D,4,TRUE)</f>
        <v>Tops</v>
      </c>
      <c r="L1419" t="s">
        <v>1735</v>
      </c>
      <c r="M1419" t="str">
        <f>VLOOKUP(L1419,Store_Dim!A:E,2,TRUE)</f>
        <v>Martinez, Adkins and Johnson</v>
      </c>
      <c r="N1419" t="str">
        <f>VLOOKUP(L1419,Store_Dim!A:E,3,TRUE)</f>
        <v>North</v>
      </c>
      <c r="O1419" t="str">
        <f>VLOOKUP(L1419,Store_Dim!A:E,4,TRUE)</f>
        <v>Danielmouth</v>
      </c>
      <c r="P1419" t="str">
        <f>VLOOKUP(L1419,Store_Dim!A:E,5,TRUE)</f>
        <v>Flagship</v>
      </c>
      <c r="Q1419" t="s">
        <v>1802</v>
      </c>
      <c r="R1419">
        <v>2</v>
      </c>
      <c r="S1419" s="7">
        <v>7.0000000000000062E-2</v>
      </c>
      <c r="T1419" s="11">
        <f t="shared" si="22"/>
        <v>54.510000000000005</v>
      </c>
      <c r="U1419" s="11">
        <v>101.3886</v>
      </c>
    </row>
    <row r="1420" spans="1:21" x14ac:dyDescent="0.25">
      <c r="A1420" t="s">
        <v>3222</v>
      </c>
      <c r="B1420" s="9">
        <v>45557</v>
      </c>
      <c r="C1420">
        <v>9</v>
      </c>
      <c r="D1420">
        <v>2024</v>
      </c>
      <c r="E1420" t="s">
        <v>272</v>
      </c>
      <c r="F1420" t="str">
        <f>VLOOKUP(E1420,Customer_Dim!A:F,4,TRUE)</f>
        <v>Male</v>
      </c>
      <c r="G1420">
        <f>VLOOKUP(E1420,Customer_Dim!A:F,3,TRUE)</f>
        <v>37</v>
      </c>
      <c r="H1420" t="s">
        <v>1650</v>
      </c>
      <c r="I1420" t="str">
        <f>VLOOKUP(H1420,Product_Dim!A:C,2,TRUE)</f>
        <v>Laptop Cooling Pad</v>
      </c>
      <c r="J1420" t="str">
        <f>VLOOKUP(H1420,Product_Dim!A:C,3,TRUE)</f>
        <v>Electronics</v>
      </c>
      <c r="K1420" t="str">
        <f>VLOOKUP(H1420,Product_Dim!A:D,4,TRUE)</f>
        <v>Computer</v>
      </c>
      <c r="L1420" t="s">
        <v>1770</v>
      </c>
      <c r="M1420" t="str">
        <f>VLOOKUP(L1420,Store_Dim!A:E,2,TRUE)</f>
        <v>Martinez, Adkins and Johnson</v>
      </c>
      <c r="N1420" t="str">
        <f>VLOOKUP(L1420,Store_Dim!A:E,3,TRUE)</f>
        <v>North</v>
      </c>
      <c r="O1420" t="str">
        <f>VLOOKUP(L1420,Store_Dim!A:E,4,TRUE)</f>
        <v>Danielmouth</v>
      </c>
      <c r="P1420" t="str">
        <f>VLOOKUP(L1420,Store_Dim!A:E,5,TRUE)</f>
        <v>Flagship</v>
      </c>
      <c r="Q1420" t="s">
        <v>1804</v>
      </c>
      <c r="R1420">
        <v>4</v>
      </c>
      <c r="S1420" s="7">
        <v>0.14000000000000001</v>
      </c>
      <c r="T1420" s="11">
        <f t="shared" si="22"/>
        <v>964</v>
      </c>
      <c r="U1420" s="11">
        <v>3316.16</v>
      </c>
    </row>
    <row r="1421" spans="1:21" x14ac:dyDescent="0.25">
      <c r="A1421" t="s">
        <v>3223</v>
      </c>
      <c r="B1421" s="9">
        <v>45527</v>
      </c>
      <c r="C1421">
        <v>8</v>
      </c>
      <c r="D1421">
        <v>2024</v>
      </c>
      <c r="E1421" t="s">
        <v>153</v>
      </c>
      <c r="F1421" t="str">
        <f>VLOOKUP(E1421,Customer_Dim!A:F,4,TRUE)</f>
        <v>Male</v>
      </c>
      <c r="G1421">
        <f>VLOOKUP(E1421,Customer_Dim!A:F,3,TRUE)</f>
        <v>50</v>
      </c>
      <c r="H1421" t="s">
        <v>1704</v>
      </c>
      <c r="I1421" t="str">
        <f>VLOOKUP(H1421,Product_Dim!A:C,2,TRUE)</f>
        <v>Face Foundation Kit</v>
      </c>
      <c r="J1421" t="str">
        <f>VLOOKUP(H1421,Product_Dim!A:C,3,TRUE)</f>
        <v>Beauty</v>
      </c>
      <c r="K1421" t="str">
        <f>VLOOKUP(H1421,Product_Dim!A:D,4,TRUE)</f>
        <v>Makeup</v>
      </c>
      <c r="L1421" t="s">
        <v>1747</v>
      </c>
      <c r="M1421" t="str">
        <f>VLOOKUP(L1421,Store_Dim!A:E,2,TRUE)</f>
        <v>Mann-Austin</v>
      </c>
      <c r="N1421" t="str">
        <f>VLOOKUP(L1421,Store_Dim!A:E,3,TRUE)</f>
        <v>East</v>
      </c>
      <c r="O1421" t="str">
        <f>VLOOKUP(L1421,Store_Dim!A:E,4,TRUE)</f>
        <v>Vasquezborough</v>
      </c>
      <c r="P1421" t="str">
        <f>VLOOKUP(L1421,Store_Dim!A:E,5,TRUE)</f>
        <v>Online</v>
      </c>
      <c r="Q1421" t="s">
        <v>1804</v>
      </c>
      <c r="R1421">
        <v>1</v>
      </c>
      <c r="S1421" s="7">
        <v>0.26</v>
      </c>
      <c r="T1421" s="11">
        <f t="shared" si="22"/>
        <v>170.12</v>
      </c>
      <c r="U1421" s="11">
        <v>125.8888</v>
      </c>
    </row>
    <row r="1422" spans="1:21" hidden="1" x14ac:dyDescent="0.25">
      <c r="A1422" t="s">
        <v>3224</v>
      </c>
      <c r="B1422" s="9">
        <v>45875</v>
      </c>
      <c r="C1422">
        <v>8</v>
      </c>
      <c r="D1422">
        <v>2025</v>
      </c>
      <c r="E1422" t="s">
        <v>503</v>
      </c>
      <c r="F1422" t="str">
        <f>VLOOKUP(E1422,Customer_Dim!A:F,4,TRUE)</f>
        <v>Female</v>
      </c>
      <c r="G1422">
        <f>VLOOKUP(E1422,Customer_Dim!A:F,3,TRUE)</f>
        <v>41</v>
      </c>
      <c r="H1422" t="s">
        <v>1632</v>
      </c>
      <c r="I1422" t="str">
        <f>VLOOKUP(H1422,Product_Dim!A:C,2,TRUE)</f>
        <v>Men's Track Pants</v>
      </c>
      <c r="J1422" t="str">
        <f>VLOOKUP(H1422,Product_Dim!A:C,3,TRUE)</f>
        <v>Clothing</v>
      </c>
      <c r="K1422" t="str">
        <f>VLOOKUP(H1422,Product_Dim!A:D,4,TRUE)</f>
        <v>Bottoms</v>
      </c>
      <c r="L1422" t="s">
        <v>1791</v>
      </c>
      <c r="M1422" t="str">
        <f>VLOOKUP(L1422,Store_Dim!A:E,2,TRUE)</f>
        <v>Mann-Austin</v>
      </c>
      <c r="N1422" t="str">
        <f>VLOOKUP(L1422,Store_Dim!A:E,3,TRUE)</f>
        <v>East</v>
      </c>
      <c r="O1422" t="str">
        <f>VLOOKUP(L1422,Store_Dim!A:E,4,TRUE)</f>
        <v>Vasquezborough</v>
      </c>
      <c r="P1422" t="str">
        <f>VLOOKUP(L1422,Store_Dim!A:E,5,TRUE)</f>
        <v>Online</v>
      </c>
      <c r="Q1422" t="s">
        <v>1802</v>
      </c>
      <c r="R1422">
        <v>2</v>
      </c>
      <c r="S1422" s="7">
        <v>0.22999999999999998</v>
      </c>
      <c r="T1422" s="11">
        <f t="shared" si="22"/>
        <v>664.5</v>
      </c>
      <c r="U1422" s="11">
        <v>1023.33</v>
      </c>
    </row>
    <row r="1423" spans="1:21" hidden="1" x14ac:dyDescent="0.25">
      <c r="A1423" t="s">
        <v>3225</v>
      </c>
      <c r="B1423" s="9">
        <v>45936</v>
      </c>
      <c r="C1423">
        <v>10</v>
      </c>
      <c r="D1423">
        <v>2025</v>
      </c>
      <c r="E1423" t="s">
        <v>1144</v>
      </c>
      <c r="F1423" t="str">
        <f>VLOOKUP(E1423,Customer_Dim!A:F,4,TRUE)</f>
        <v>Female</v>
      </c>
      <c r="G1423">
        <f>VLOOKUP(E1423,Customer_Dim!A:F,3,TRUE)</f>
        <v>21</v>
      </c>
      <c r="H1423" t="s">
        <v>1616</v>
      </c>
      <c r="I1423" t="str">
        <f>VLOOKUP(H1423,Product_Dim!A:C,2,TRUE)</f>
        <v>High-Grip Football</v>
      </c>
      <c r="J1423" t="str">
        <f>VLOOKUP(H1423,Product_Dim!A:C,3,TRUE)</f>
        <v>Sports</v>
      </c>
      <c r="K1423" t="str">
        <f>VLOOKUP(H1423,Product_Dim!A:D,4,TRUE)</f>
        <v>Team Sports</v>
      </c>
      <c r="L1423" t="s">
        <v>1767</v>
      </c>
      <c r="M1423" t="str">
        <f>VLOOKUP(L1423,Store_Dim!A:E,2,TRUE)</f>
        <v>Martinez, Adkins and Johnson</v>
      </c>
      <c r="N1423" t="str">
        <f>VLOOKUP(L1423,Store_Dim!A:E,3,TRUE)</f>
        <v>North</v>
      </c>
      <c r="O1423" t="str">
        <f>VLOOKUP(L1423,Store_Dim!A:E,4,TRUE)</f>
        <v>Danielmouth</v>
      </c>
      <c r="P1423" t="str">
        <f>VLOOKUP(L1423,Store_Dim!A:E,5,TRUE)</f>
        <v>Flagship</v>
      </c>
      <c r="Q1423" t="s">
        <v>1802</v>
      </c>
      <c r="R1423">
        <v>4</v>
      </c>
      <c r="S1423" s="7">
        <v>0.10999999999999999</v>
      </c>
      <c r="T1423" s="11">
        <f t="shared" si="22"/>
        <v>557.51</v>
      </c>
      <c r="U1423" s="11">
        <v>1984.7356</v>
      </c>
    </row>
    <row r="1424" spans="1:21" hidden="1" x14ac:dyDescent="0.25">
      <c r="A1424" t="s">
        <v>3226</v>
      </c>
      <c r="B1424" s="9">
        <v>45807</v>
      </c>
      <c r="C1424">
        <v>5</v>
      </c>
      <c r="D1424">
        <v>2025</v>
      </c>
      <c r="E1424" t="s">
        <v>1222</v>
      </c>
      <c r="F1424" t="str">
        <f>VLOOKUP(E1424,Customer_Dim!A:F,4,TRUE)</f>
        <v>Female</v>
      </c>
      <c r="G1424">
        <f>VLOOKUP(E1424,Customer_Dim!A:F,3,TRUE)</f>
        <v>62</v>
      </c>
      <c r="H1424" t="s">
        <v>1706</v>
      </c>
      <c r="I1424" t="str">
        <f>VLOOKUP(H1424,Product_Dim!A:C,2,TRUE)</f>
        <v>Gaming Mouse Pad XL</v>
      </c>
      <c r="J1424" t="str">
        <f>VLOOKUP(H1424,Product_Dim!A:C,3,TRUE)</f>
        <v>Electronics</v>
      </c>
      <c r="K1424" t="str">
        <f>VLOOKUP(H1424,Product_Dim!A:D,4,TRUE)</f>
        <v>Accessories</v>
      </c>
      <c r="L1424" t="s">
        <v>1735</v>
      </c>
      <c r="M1424" t="str">
        <f>VLOOKUP(L1424,Store_Dim!A:E,2,TRUE)</f>
        <v>Martinez, Adkins and Johnson</v>
      </c>
      <c r="N1424" t="str">
        <f>VLOOKUP(L1424,Store_Dim!A:E,3,TRUE)</f>
        <v>North</v>
      </c>
      <c r="O1424" t="str">
        <f>VLOOKUP(L1424,Store_Dim!A:E,4,TRUE)</f>
        <v>Danielmouth</v>
      </c>
      <c r="P1424" t="str">
        <f>VLOOKUP(L1424,Store_Dim!A:E,5,TRUE)</f>
        <v>Flagship</v>
      </c>
      <c r="Q1424" t="s">
        <v>1807</v>
      </c>
      <c r="R1424">
        <v>2</v>
      </c>
      <c r="S1424" s="7">
        <v>0.13</v>
      </c>
      <c r="T1424" s="11">
        <f t="shared" si="22"/>
        <v>410</v>
      </c>
      <c r="U1424" s="11">
        <v>713.4</v>
      </c>
    </row>
    <row r="1425" spans="1:21" x14ac:dyDescent="0.25">
      <c r="A1425" t="s">
        <v>3227</v>
      </c>
      <c r="B1425" s="9">
        <v>45473</v>
      </c>
      <c r="C1425">
        <v>6</v>
      </c>
      <c r="D1425">
        <v>2024</v>
      </c>
      <c r="E1425" t="s">
        <v>953</v>
      </c>
      <c r="F1425" t="str">
        <f>VLOOKUP(E1425,Customer_Dim!A:F,4,TRUE)</f>
        <v>Male</v>
      </c>
      <c r="G1425">
        <f>VLOOKUP(E1425,Customer_Dim!A:F,3,TRUE)</f>
        <v>44</v>
      </c>
      <c r="H1425" t="s">
        <v>1692</v>
      </c>
      <c r="I1425" t="str">
        <f>VLOOKUP(H1425,Product_Dim!A:C,2,TRUE)</f>
        <v>Hydrating Face Cleanser</v>
      </c>
      <c r="J1425" t="str">
        <f>VLOOKUP(H1425,Product_Dim!A:C,3,TRUE)</f>
        <v>Beauty</v>
      </c>
      <c r="K1425" t="str">
        <f>VLOOKUP(H1425,Product_Dim!A:D,4,TRUE)</f>
        <v>Skincare</v>
      </c>
      <c r="L1425" t="s">
        <v>1751</v>
      </c>
      <c r="M1425" t="str">
        <f>VLOOKUP(L1425,Store_Dim!A:E,2,TRUE)</f>
        <v>Mann-Austin</v>
      </c>
      <c r="N1425" t="str">
        <f>VLOOKUP(L1425,Store_Dim!A:E,3,TRUE)</f>
        <v>East</v>
      </c>
      <c r="O1425" t="str">
        <f>VLOOKUP(L1425,Store_Dim!A:E,4,TRUE)</f>
        <v>Vasquezborough</v>
      </c>
      <c r="P1425" t="str">
        <f>VLOOKUP(L1425,Store_Dim!A:E,5,TRUE)</f>
        <v>Online</v>
      </c>
      <c r="Q1425" t="s">
        <v>1807</v>
      </c>
      <c r="R1425">
        <v>2</v>
      </c>
      <c r="S1425" s="7">
        <v>0.29000000000000004</v>
      </c>
      <c r="T1425" s="11">
        <f t="shared" si="22"/>
        <v>879.93000000000006</v>
      </c>
      <c r="U1425" s="11">
        <v>1249.5006000000001</v>
      </c>
    </row>
    <row r="1426" spans="1:21" hidden="1" x14ac:dyDescent="0.25">
      <c r="A1426" t="s">
        <v>3228</v>
      </c>
      <c r="B1426" s="9">
        <v>45664</v>
      </c>
      <c r="C1426">
        <v>1</v>
      </c>
      <c r="D1426">
        <v>2025</v>
      </c>
      <c r="E1426" t="s">
        <v>37</v>
      </c>
      <c r="F1426" t="str">
        <f>VLOOKUP(E1426,Customer_Dim!A:F,4,TRUE)</f>
        <v>Female</v>
      </c>
      <c r="G1426">
        <f>VLOOKUP(E1426,Customer_Dim!A:F,3,TRUE)</f>
        <v>29</v>
      </c>
      <c r="H1426" t="s">
        <v>1552</v>
      </c>
      <c r="I1426" t="str">
        <f>VLOOKUP(H1426,Product_Dim!A:C,2,TRUE)</f>
        <v>Men's Graphic T-Shirt</v>
      </c>
      <c r="J1426" t="str">
        <f>VLOOKUP(H1426,Product_Dim!A:C,3,TRUE)</f>
        <v>Clothing</v>
      </c>
      <c r="K1426" t="str">
        <f>VLOOKUP(H1426,Product_Dim!A:D,4,TRUE)</f>
        <v>Tops</v>
      </c>
      <c r="L1426" t="s">
        <v>1788</v>
      </c>
      <c r="M1426" t="str">
        <f>VLOOKUP(L1426,Store_Dim!A:E,2,TRUE)</f>
        <v>Guerrero-Schmitt</v>
      </c>
      <c r="N1426" t="str">
        <f>VLOOKUP(L1426,Store_Dim!A:E,3,TRUE)</f>
        <v>East</v>
      </c>
      <c r="O1426" t="str">
        <f>VLOOKUP(L1426,Store_Dim!A:E,4,TRUE)</f>
        <v>East Stevechester</v>
      </c>
      <c r="P1426" t="str">
        <f>VLOOKUP(L1426,Store_Dim!A:E,5,TRUE)</f>
        <v>Flagship</v>
      </c>
      <c r="Q1426" t="s">
        <v>1807</v>
      </c>
      <c r="R1426">
        <v>1</v>
      </c>
      <c r="S1426" s="7">
        <v>3.0000000000000027E-2</v>
      </c>
      <c r="T1426" s="11">
        <f t="shared" si="22"/>
        <v>350.58</v>
      </c>
      <c r="U1426" s="11">
        <v>340.06259999999997</v>
      </c>
    </row>
    <row r="1427" spans="1:21" x14ac:dyDescent="0.25">
      <c r="A1427" t="s">
        <v>3229</v>
      </c>
      <c r="B1427" s="9">
        <v>45633</v>
      </c>
      <c r="C1427">
        <v>12</v>
      </c>
      <c r="D1427">
        <v>2024</v>
      </c>
      <c r="E1427" t="s">
        <v>1083</v>
      </c>
      <c r="F1427" t="str">
        <f>VLOOKUP(E1427,Customer_Dim!A:F,4,TRUE)</f>
        <v>Male</v>
      </c>
      <c r="G1427">
        <f>VLOOKUP(E1427,Customer_Dim!A:F,3,TRUE)</f>
        <v>26</v>
      </c>
      <c r="H1427" t="s">
        <v>1642</v>
      </c>
      <c r="I1427" t="str">
        <f>VLOOKUP(H1427,Product_Dim!A:C,2,TRUE)</f>
        <v>Womens Cotton Scarf</v>
      </c>
      <c r="J1427" t="str">
        <f>VLOOKUP(H1427,Product_Dim!A:C,3,TRUE)</f>
        <v>Clothing</v>
      </c>
      <c r="K1427" t="str">
        <f>VLOOKUP(H1427,Product_Dim!A:D,4,TRUE)</f>
        <v>Accessories</v>
      </c>
      <c r="L1427" t="s">
        <v>1744</v>
      </c>
      <c r="M1427" t="str">
        <f>VLOOKUP(L1427,Store_Dim!A:E,2,TRUE)</f>
        <v>Mann-Austin</v>
      </c>
      <c r="N1427" t="str">
        <f>VLOOKUP(L1427,Store_Dim!A:E,3,TRUE)</f>
        <v>East</v>
      </c>
      <c r="O1427" t="str">
        <f>VLOOKUP(L1427,Store_Dim!A:E,4,TRUE)</f>
        <v>Vasquezborough</v>
      </c>
      <c r="P1427" t="str">
        <f>VLOOKUP(L1427,Store_Dim!A:E,5,TRUE)</f>
        <v>Online</v>
      </c>
      <c r="Q1427" t="s">
        <v>1802</v>
      </c>
      <c r="R1427">
        <v>4</v>
      </c>
      <c r="S1427" s="7">
        <v>0.16000000000000003</v>
      </c>
      <c r="T1427" s="11">
        <f t="shared" si="22"/>
        <v>348.58000000000004</v>
      </c>
      <c r="U1427" s="11">
        <v>1171.2288000000001</v>
      </c>
    </row>
    <row r="1428" spans="1:21" x14ac:dyDescent="0.25">
      <c r="A1428" t="s">
        <v>3230</v>
      </c>
      <c r="B1428" s="9">
        <v>45548</v>
      </c>
      <c r="C1428">
        <v>9</v>
      </c>
      <c r="D1428">
        <v>2024</v>
      </c>
      <c r="E1428" t="s">
        <v>1398</v>
      </c>
      <c r="F1428" t="str">
        <f>VLOOKUP(E1428,Customer_Dim!A:F,4,TRUE)</f>
        <v>Female</v>
      </c>
      <c r="G1428">
        <f>VLOOKUP(E1428,Customer_Dim!A:F,3,TRUE)</f>
        <v>29</v>
      </c>
      <c r="H1428" t="s">
        <v>1576</v>
      </c>
      <c r="I1428" t="str">
        <f>VLOOKUP(H1428,Product_Dim!A:C,2,TRUE)</f>
        <v>Women's Scarf Set</v>
      </c>
      <c r="J1428" t="str">
        <f>VLOOKUP(H1428,Product_Dim!A:C,3,TRUE)</f>
        <v>Clothing</v>
      </c>
      <c r="K1428" t="str">
        <f>VLOOKUP(H1428,Product_Dim!A:D,4,TRUE)</f>
        <v>Accessories</v>
      </c>
      <c r="L1428" t="s">
        <v>1744</v>
      </c>
      <c r="M1428" t="str">
        <f>VLOOKUP(L1428,Store_Dim!A:E,2,TRUE)</f>
        <v>Mann-Austin</v>
      </c>
      <c r="N1428" t="str">
        <f>VLOOKUP(L1428,Store_Dim!A:E,3,TRUE)</f>
        <v>East</v>
      </c>
      <c r="O1428" t="str">
        <f>VLOOKUP(L1428,Store_Dim!A:E,4,TRUE)</f>
        <v>Vasquezborough</v>
      </c>
      <c r="P1428" t="str">
        <f>VLOOKUP(L1428,Store_Dim!A:E,5,TRUE)</f>
        <v>Online</v>
      </c>
      <c r="Q1428" t="s">
        <v>1807</v>
      </c>
      <c r="R1428">
        <v>3</v>
      </c>
      <c r="S1428" s="7">
        <v>2.0000000000000018E-2</v>
      </c>
      <c r="T1428" s="11">
        <f t="shared" si="22"/>
        <v>247.66</v>
      </c>
      <c r="U1428" s="11">
        <v>728.12040000000002</v>
      </c>
    </row>
    <row r="1429" spans="1:21" hidden="1" x14ac:dyDescent="0.25">
      <c r="A1429" t="s">
        <v>3231</v>
      </c>
      <c r="B1429" s="9">
        <v>45244</v>
      </c>
      <c r="C1429">
        <v>11</v>
      </c>
      <c r="D1429">
        <v>2023</v>
      </c>
      <c r="E1429" t="s">
        <v>1195</v>
      </c>
      <c r="F1429" t="str">
        <f>VLOOKUP(E1429,Customer_Dim!A:F,4,TRUE)</f>
        <v>Male</v>
      </c>
      <c r="G1429">
        <f>VLOOKUP(E1429,Customer_Dim!A:F,3,TRUE)</f>
        <v>53</v>
      </c>
      <c r="H1429" t="s">
        <v>1604</v>
      </c>
      <c r="I1429" t="str">
        <f>VLOOKUP(H1429,Product_Dim!A:C,2,TRUE)</f>
        <v>Portable Power Bank</v>
      </c>
      <c r="J1429" t="str">
        <f>VLOOKUP(H1429,Product_Dim!A:C,3,TRUE)</f>
        <v>Electronics</v>
      </c>
      <c r="K1429" t="str">
        <f>VLOOKUP(H1429,Product_Dim!A:D,4,TRUE)</f>
        <v>Mobile</v>
      </c>
      <c r="L1429" t="s">
        <v>1779</v>
      </c>
      <c r="M1429" t="str">
        <f>VLOOKUP(L1429,Store_Dim!A:E,2,TRUE)</f>
        <v>Shelton PLC</v>
      </c>
      <c r="N1429" t="str">
        <f>VLOOKUP(L1429,Store_Dim!A:E,3,TRUE)</f>
        <v>North</v>
      </c>
      <c r="O1429" t="str">
        <f>VLOOKUP(L1429,Store_Dim!A:E,4,TRUE)</f>
        <v>East Jenniferstad</v>
      </c>
      <c r="P1429" t="str">
        <f>VLOOKUP(L1429,Store_Dim!A:E,5,TRUE)</f>
        <v>Flagship</v>
      </c>
      <c r="Q1429" t="s">
        <v>1802</v>
      </c>
      <c r="R1429">
        <v>3</v>
      </c>
      <c r="S1429" s="7">
        <v>0.16000000000000003</v>
      </c>
      <c r="T1429" s="11">
        <f t="shared" si="22"/>
        <v>836.27</v>
      </c>
      <c r="U1429" s="11">
        <v>2107.4004</v>
      </c>
    </row>
    <row r="1430" spans="1:21" hidden="1" x14ac:dyDescent="0.25">
      <c r="A1430" t="s">
        <v>3232</v>
      </c>
      <c r="B1430" s="9">
        <v>45753</v>
      </c>
      <c r="C1430">
        <v>4</v>
      </c>
      <c r="D1430">
        <v>2025</v>
      </c>
      <c r="E1430" t="s">
        <v>631</v>
      </c>
      <c r="F1430" t="str">
        <f>VLOOKUP(E1430,Customer_Dim!A:F,4,TRUE)</f>
        <v>Male</v>
      </c>
      <c r="G1430">
        <f>VLOOKUP(E1430,Customer_Dim!A:F,3,TRUE)</f>
        <v>60</v>
      </c>
      <c r="H1430" t="s">
        <v>1554</v>
      </c>
      <c r="I1430" t="str">
        <f>VLOOKUP(H1430,Product_Dim!A:C,2,TRUE)</f>
        <v>Decorative Wall Mirror</v>
      </c>
      <c r="J1430" t="str">
        <f>VLOOKUP(H1430,Product_Dim!A:C,3,TRUE)</f>
        <v>Home</v>
      </c>
      <c r="K1430" t="str">
        <f>VLOOKUP(H1430,Product_Dim!A:D,4,TRUE)</f>
        <v>Decor</v>
      </c>
      <c r="L1430" t="s">
        <v>1767</v>
      </c>
      <c r="M1430" t="str">
        <f>VLOOKUP(L1430,Store_Dim!A:E,2,TRUE)</f>
        <v>Martinez, Adkins and Johnson</v>
      </c>
      <c r="N1430" t="str">
        <f>VLOOKUP(L1430,Store_Dim!A:E,3,TRUE)</f>
        <v>North</v>
      </c>
      <c r="O1430" t="str">
        <f>VLOOKUP(L1430,Store_Dim!A:E,4,TRUE)</f>
        <v>Danielmouth</v>
      </c>
      <c r="P1430" t="str">
        <f>VLOOKUP(L1430,Store_Dim!A:E,5,TRUE)</f>
        <v>Flagship</v>
      </c>
      <c r="Q1430" t="s">
        <v>1807</v>
      </c>
      <c r="R1430">
        <v>3</v>
      </c>
      <c r="S1430" s="7">
        <v>0.13</v>
      </c>
      <c r="T1430" s="11">
        <f t="shared" si="22"/>
        <v>696.74000000000012</v>
      </c>
      <c r="U1430" s="11">
        <v>1818.4914000000001</v>
      </c>
    </row>
    <row r="1431" spans="1:21" hidden="1" x14ac:dyDescent="0.25">
      <c r="A1431" t="s">
        <v>3233</v>
      </c>
      <c r="B1431" s="9">
        <v>45804</v>
      </c>
      <c r="C1431">
        <v>5</v>
      </c>
      <c r="D1431">
        <v>2025</v>
      </c>
      <c r="E1431" t="s">
        <v>776</v>
      </c>
      <c r="F1431" t="str">
        <f>VLOOKUP(E1431,Customer_Dim!A:F,4,TRUE)</f>
        <v>Female</v>
      </c>
      <c r="G1431">
        <f>VLOOKUP(E1431,Customer_Dim!A:F,3,TRUE)</f>
        <v>57</v>
      </c>
      <c r="H1431" t="s">
        <v>1714</v>
      </c>
      <c r="I1431" t="str">
        <f>VLOOKUP(H1431,Product_Dim!A:C,2,TRUE)</f>
        <v>Vitamin E Body Lotion</v>
      </c>
      <c r="J1431" t="str">
        <f>VLOOKUP(H1431,Product_Dim!A:C,3,TRUE)</f>
        <v>Beauty</v>
      </c>
      <c r="K1431" t="str">
        <f>VLOOKUP(H1431,Product_Dim!A:D,4,TRUE)</f>
        <v>Skincare</v>
      </c>
      <c r="L1431" t="s">
        <v>1775</v>
      </c>
      <c r="M1431" t="str">
        <f>VLOOKUP(L1431,Store_Dim!A:E,2,TRUE)</f>
        <v>Martinez, Adkins and Johnson</v>
      </c>
      <c r="N1431" t="str">
        <f>VLOOKUP(L1431,Store_Dim!A:E,3,TRUE)</f>
        <v>North</v>
      </c>
      <c r="O1431" t="str">
        <f>VLOOKUP(L1431,Store_Dim!A:E,4,TRUE)</f>
        <v>Danielmouth</v>
      </c>
      <c r="P1431" t="str">
        <f>VLOOKUP(L1431,Store_Dim!A:E,5,TRUE)</f>
        <v>Flagship</v>
      </c>
      <c r="Q1431" t="s">
        <v>1804</v>
      </c>
      <c r="R1431">
        <v>2</v>
      </c>
      <c r="S1431" s="7">
        <v>0.21999999999999997</v>
      </c>
      <c r="T1431" s="11">
        <f t="shared" si="22"/>
        <v>822.58999999999992</v>
      </c>
      <c r="U1431" s="11">
        <v>1283.2403999999999</v>
      </c>
    </row>
    <row r="1432" spans="1:21" hidden="1" x14ac:dyDescent="0.25">
      <c r="A1432" t="s">
        <v>3234</v>
      </c>
      <c r="B1432" s="9">
        <v>45263</v>
      </c>
      <c r="C1432">
        <v>12</v>
      </c>
      <c r="D1432">
        <v>2023</v>
      </c>
      <c r="E1432" t="s">
        <v>710</v>
      </c>
      <c r="F1432" t="str">
        <f>VLOOKUP(E1432,Customer_Dim!A:F,4,TRUE)</f>
        <v>Male</v>
      </c>
      <c r="G1432">
        <f>VLOOKUP(E1432,Customer_Dim!A:F,3,TRUE)</f>
        <v>35</v>
      </c>
      <c r="H1432" t="s">
        <v>1684</v>
      </c>
      <c r="I1432" t="str">
        <f>VLOOKUP(H1432,Product_Dim!A:C,2,TRUE)</f>
        <v>Decorative Lamp Shade</v>
      </c>
      <c r="J1432" t="str">
        <f>VLOOKUP(H1432,Product_Dim!A:C,3,TRUE)</f>
        <v>Home</v>
      </c>
      <c r="K1432" t="str">
        <f>VLOOKUP(H1432,Product_Dim!A:D,4,TRUE)</f>
        <v>Lighting</v>
      </c>
      <c r="L1432" t="s">
        <v>1739</v>
      </c>
      <c r="M1432" t="str">
        <f>VLOOKUP(L1432,Store_Dim!A:E,2,TRUE)</f>
        <v>Mann-Austin</v>
      </c>
      <c r="N1432" t="str">
        <f>VLOOKUP(L1432,Store_Dim!A:E,3,TRUE)</f>
        <v>East</v>
      </c>
      <c r="O1432" t="str">
        <f>VLOOKUP(L1432,Store_Dim!A:E,4,TRUE)</f>
        <v>Vasquezborough</v>
      </c>
      <c r="P1432" t="str">
        <f>VLOOKUP(L1432,Store_Dim!A:E,5,TRUE)</f>
        <v>Online</v>
      </c>
      <c r="Q1432" t="s">
        <v>1804</v>
      </c>
      <c r="R1432">
        <v>1</v>
      </c>
      <c r="S1432" s="7">
        <v>0.30000000000000004</v>
      </c>
      <c r="T1432" s="11">
        <f t="shared" si="22"/>
        <v>462.23</v>
      </c>
      <c r="U1432" s="11">
        <v>323.56099999999998</v>
      </c>
    </row>
    <row r="1433" spans="1:21" hidden="1" x14ac:dyDescent="0.25">
      <c r="A1433" t="s">
        <v>3235</v>
      </c>
      <c r="B1433" s="9">
        <v>45906</v>
      </c>
      <c r="C1433">
        <v>9</v>
      </c>
      <c r="D1433">
        <v>2025</v>
      </c>
      <c r="E1433" t="s">
        <v>1364</v>
      </c>
      <c r="F1433" t="str">
        <f>VLOOKUP(E1433,Customer_Dim!A:F,4,TRUE)</f>
        <v>Male</v>
      </c>
      <c r="G1433">
        <f>VLOOKUP(E1433,Customer_Dim!A:F,3,TRUE)</f>
        <v>45</v>
      </c>
      <c r="H1433" t="s">
        <v>1610</v>
      </c>
      <c r="I1433" t="str">
        <f>VLOOKUP(H1433,Product_Dim!A:C,2,TRUE)</f>
        <v>Smart Home WiFi Camera</v>
      </c>
      <c r="J1433" t="str">
        <f>VLOOKUP(H1433,Product_Dim!A:C,3,TRUE)</f>
        <v>Electronics</v>
      </c>
      <c r="K1433" t="str">
        <f>VLOOKUP(H1433,Product_Dim!A:D,4,TRUE)</f>
        <v>Accessories</v>
      </c>
      <c r="L1433" t="s">
        <v>1785</v>
      </c>
      <c r="M1433" t="str">
        <f>VLOOKUP(L1433,Store_Dim!A:E,2,TRUE)</f>
        <v>Holloway Ltd</v>
      </c>
      <c r="N1433" t="str">
        <f>VLOOKUP(L1433,Store_Dim!A:E,3,TRUE)</f>
        <v>North</v>
      </c>
      <c r="O1433" t="str">
        <f>VLOOKUP(L1433,Store_Dim!A:E,4,TRUE)</f>
        <v>Bensonhaven</v>
      </c>
      <c r="P1433" t="str">
        <f>VLOOKUP(L1433,Store_Dim!A:E,5,TRUE)</f>
        <v>Flagship</v>
      </c>
      <c r="Q1433" t="s">
        <v>1804</v>
      </c>
      <c r="R1433">
        <v>1</v>
      </c>
      <c r="S1433" s="7">
        <v>6.0000000000000053E-2</v>
      </c>
      <c r="T1433" s="11">
        <f t="shared" si="22"/>
        <v>361.08999999999992</v>
      </c>
      <c r="U1433" s="11">
        <v>339.42459999999988</v>
      </c>
    </row>
    <row r="1434" spans="1:21" hidden="1" x14ac:dyDescent="0.25">
      <c r="A1434" t="s">
        <v>3236</v>
      </c>
      <c r="B1434" s="9">
        <v>45243</v>
      </c>
      <c r="C1434">
        <v>11</v>
      </c>
      <c r="D1434">
        <v>2023</v>
      </c>
      <c r="E1434" t="s">
        <v>1180</v>
      </c>
      <c r="F1434" t="str">
        <f>VLOOKUP(E1434,Customer_Dim!A:F,4,TRUE)</f>
        <v>Female</v>
      </c>
      <c r="G1434">
        <f>VLOOKUP(E1434,Customer_Dim!A:F,3,TRUE)</f>
        <v>27</v>
      </c>
      <c r="H1434" t="s">
        <v>1672</v>
      </c>
      <c r="I1434" t="str">
        <f>VLOOKUP(H1434,Product_Dim!A:C,2,TRUE)</f>
        <v>Shin Guards – Adult</v>
      </c>
      <c r="J1434" t="str">
        <f>VLOOKUP(H1434,Product_Dim!A:C,3,TRUE)</f>
        <v>Sports</v>
      </c>
      <c r="K1434" t="str">
        <f>VLOOKUP(H1434,Product_Dim!A:D,4,TRUE)</f>
        <v>Team Sports</v>
      </c>
      <c r="L1434" t="s">
        <v>1791</v>
      </c>
      <c r="M1434" t="str">
        <f>VLOOKUP(L1434,Store_Dim!A:E,2,TRUE)</f>
        <v>Mann-Austin</v>
      </c>
      <c r="N1434" t="str">
        <f>VLOOKUP(L1434,Store_Dim!A:E,3,TRUE)</f>
        <v>East</v>
      </c>
      <c r="O1434" t="str">
        <f>VLOOKUP(L1434,Store_Dim!A:E,4,TRUE)</f>
        <v>Vasquezborough</v>
      </c>
      <c r="P1434" t="str">
        <f>VLOOKUP(L1434,Store_Dim!A:E,5,TRUE)</f>
        <v>Online</v>
      </c>
      <c r="Q1434" t="s">
        <v>1804</v>
      </c>
      <c r="R1434">
        <v>3</v>
      </c>
      <c r="S1434" s="7">
        <v>2.9999999999999805E-2</v>
      </c>
      <c r="T1434" s="11">
        <f t="shared" si="22"/>
        <v>59.369999999999976</v>
      </c>
      <c r="U1434" s="11">
        <v>172.76669999999996</v>
      </c>
    </row>
    <row r="1435" spans="1:21" hidden="1" x14ac:dyDescent="0.25">
      <c r="A1435" t="s">
        <v>3237</v>
      </c>
      <c r="B1435" s="9">
        <v>45686</v>
      </c>
      <c r="C1435">
        <v>1</v>
      </c>
      <c r="D1435">
        <v>2025</v>
      </c>
      <c r="E1435" t="s">
        <v>140</v>
      </c>
      <c r="F1435" t="str">
        <f>VLOOKUP(E1435,Customer_Dim!A:F,4,TRUE)</f>
        <v>Female</v>
      </c>
      <c r="G1435">
        <f>VLOOKUP(E1435,Customer_Dim!A:F,3,TRUE)</f>
        <v>20</v>
      </c>
      <c r="H1435" t="s">
        <v>1606</v>
      </c>
      <c r="I1435" t="str">
        <f>VLOOKUP(H1435,Product_Dim!A:C,2,TRUE)</f>
        <v>Noise-Canceling Headphones</v>
      </c>
      <c r="J1435" t="str">
        <f>VLOOKUP(H1435,Product_Dim!A:C,3,TRUE)</f>
        <v>Electronics</v>
      </c>
      <c r="K1435" t="str">
        <f>VLOOKUP(H1435,Product_Dim!A:D,4,TRUE)</f>
        <v>Audio</v>
      </c>
      <c r="L1435" t="s">
        <v>1735</v>
      </c>
      <c r="M1435" t="str">
        <f>VLOOKUP(L1435,Store_Dim!A:E,2,TRUE)</f>
        <v>Martinez, Adkins and Johnson</v>
      </c>
      <c r="N1435" t="str">
        <f>VLOOKUP(L1435,Store_Dim!A:E,3,TRUE)</f>
        <v>North</v>
      </c>
      <c r="O1435" t="str">
        <f>VLOOKUP(L1435,Store_Dim!A:E,4,TRUE)</f>
        <v>Danielmouth</v>
      </c>
      <c r="P1435" t="str">
        <f>VLOOKUP(L1435,Store_Dim!A:E,5,TRUE)</f>
        <v>Flagship</v>
      </c>
      <c r="Q1435" t="s">
        <v>1807</v>
      </c>
      <c r="R1435">
        <v>3</v>
      </c>
      <c r="S1435" s="7">
        <v>0.14000000000000001</v>
      </c>
      <c r="T1435" s="11">
        <f t="shared" si="22"/>
        <v>765.21</v>
      </c>
      <c r="U1435" s="11">
        <v>1974.2418</v>
      </c>
    </row>
    <row r="1436" spans="1:21" x14ac:dyDescent="0.25">
      <c r="A1436" t="s">
        <v>3238</v>
      </c>
      <c r="B1436" s="9">
        <v>45472</v>
      </c>
      <c r="C1436">
        <v>6</v>
      </c>
      <c r="D1436">
        <v>2024</v>
      </c>
      <c r="E1436" t="s">
        <v>770</v>
      </c>
      <c r="F1436" t="str">
        <f>VLOOKUP(E1436,Customer_Dim!A:F,4,TRUE)</f>
        <v>Female</v>
      </c>
      <c r="G1436">
        <f>VLOOKUP(E1436,Customer_Dim!A:F,3,TRUE)</f>
        <v>56</v>
      </c>
      <c r="H1436" t="s">
        <v>1590</v>
      </c>
      <c r="I1436" t="str">
        <f>VLOOKUP(H1436,Product_Dim!A:C,2,TRUE)</f>
        <v>Vitamin C Face Serum</v>
      </c>
      <c r="J1436" t="str">
        <f>VLOOKUP(H1436,Product_Dim!A:C,3,TRUE)</f>
        <v>Beauty</v>
      </c>
      <c r="K1436" t="str">
        <f>VLOOKUP(H1436,Product_Dim!A:D,4,TRUE)</f>
        <v>Skincare</v>
      </c>
      <c r="L1436" t="s">
        <v>1772</v>
      </c>
      <c r="M1436" t="str">
        <f>VLOOKUP(L1436,Store_Dim!A:E,2,TRUE)</f>
        <v>Martinez, Adkins and Johnson</v>
      </c>
      <c r="N1436" t="str">
        <f>VLOOKUP(L1436,Store_Dim!A:E,3,TRUE)</f>
        <v>North</v>
      </c>
      <c r="O1436" t="str">
        <f>VLOOKUP(L1436,Store_Dim!A:E,4,TRUE)</f>
        <v>Danielmouth</v>
      </c>
      <c r="P1436" t="str">
        <f>VLOOKUP(L1436,Store_Dim!A:E,5,TRUE)</f>
        <v>Flagship</v>
      </c>
      <c r="Q1436" t="s">
        <v>1807</v>
      </c>
      <c r="R1436">
        <v>4</v>
      </c>
      <c r="S1436" s="7">
        <v>0.19999999999999996</v>
      </c>
      <c r="T1436" s="11">
        <f t="shared" si="22"/>
        <v>303.56</v>
      </c>
      <c r="U1436" s="11">
        <v>971.39200000000005</v>
      </c>
    </row>
    <row r="1437" spans="1:21" hidden="1" x14ac:dyDescent="0.25">
      <c r="A1437" t="s">
        <v>3239</v>
      </c>
      <c r="B1437" s="9">
        <v>45779</v>
      </c>
      <c r="C1437">
        <v>5</v>
      </c>
      <c r="D1437">
        <v>2025</v>
      </c>
      <c r="E1437" t="s">
        <v>1352</v>
      </c>
      <c r="F1437" t="str">
        <f>VLOOKUP(E1437,Customer_Dim!A:F,4,TRUE)</f>
        <v>Male</v>
      </c>
      <c r="G1437">
        <f>VLOOKUP(E1437,Customer_Dim!A:F,3,TRUE)</f>
        <v>51</v>
      </c>
      <c r="H1437" t="s">
        <v>1580</v>
      </c>
      <c r="I1437" t="str">
        <f>VLOOKUP(H1437,Product_Dim!A:C,2,TRUE)</f>
        <v>Decorative Floor Vase</v>
      </c>
      <c r="J1437" t="str">
        <f>VLOOKUP(H1437,Product_Dim!A:C,3,TRUE)</f>
        <v>Home</v>
      </c>
      <c r="K1437" t="str">
        <f>VLOOKUP(H1437,Product_Dim!A:D,4,TRUE)</f>
        <v>Decor</v>
      </c>
      <c r="L1437" t="s">
        <v>1730</v>
      </c>
      <c r="M1437" t="str">
        <f>VLOOKUP(L1437,Store_Dim!A:E,2,TRUE)</f>
        <v>Rivera-Warner</v>
      </c>
      <c r="N1437" t="str">
        <f>VLOOKUP(L1437,Store_Dim!A:E,3,TRUE)</f>
        <v>East</v>
      </c>
      <c r="O1437" t="str">
        <f>VLOOKUP(L1437,Store_Dim!A:E,4,TRUE)</f>
        <v>Washingtonfurt</v>
      </c>
      <c r="P1437" t="str">
        <f>VLOOKUP(L1437,Store_Dim!A:E,5,TRUE)</f>
        <v>Flagship</v>
      </c>
      <c r="Q1437" t="s">
        <v>1804</v>
      </c>
      <c r="R1437">
        <v>1</v>
      </c>
      <c r="S1437" s="7">
        <v>0.18999999999999984</v>
      </c>
      <c r="T1437" s="11">
        <f t="shared" si="22"/>
        <v>640.92999999999984</v>
      </c>
      <c r="U1437" s="11">
        <v>519.15329999999994</v>
      </c>
    </row>
    <row r="1438" spans="1:21" hidden="1" x14ac:dyDescent="0.25">
      <c r="A1438" t="s">
        <v>3240</v>
      </c>
      <c r="B1438" s="9">
        <v>45830</v>
      </c>
      <c r="C1438">
        <v>6</v>
      </c>
      <c r="D1438">
        <v>2025</v>
      </c>
      <c r="E1438" t="s">
        <v>567</v>
      </c>
      <c r="F1438" t="str">
        <f>VLOOKUP(E1438,Customer_Dim!A:F,4,TRUE)</f>
        <v>Female</v>
      </c>
      <c r="G1438">
        <f>VLOOKUP(E1438,Customer_Dim!A:F,3,TRUE)</f>
        <v>26</v>
      </c>
      <c r="H1438" t="s">
        <v>1698</v>
      </c>
      <c r="I1438" t="str">
        <f>VLOOKUP(H1438,Product_Dim!A:C,2,TRUE)</f>
        <v>Kitchen Cutting Board</v>
      </c>
      <c r="J1438" t="str">
        <f>VLOOKUP(H1438,Product_Dim!A:C,3,TRUE)</f>
        <v>Home</v>
      </c>
      <c r="K1438" t="str">
        <f>VLOOKUP(H1438,Product_Dim!A:D,4,TRUE)</f>
        <v>Kitchen</v>
      </c>
      <c r="L1438" t="s">
        <v>1767</v>
      </c>
      <c r="M1438" t="str">
        <f>VLOOKUP(L1438,Store_Dim!A:E,2,TRUE)</f>
        <v>Martinez, Adkins and Johnson</v>
      </c>
      <c r="N1438" t="str">
        <f>VLOOKUP(L1438,Store_Dim!A:E,3,TRUE)</f>
        <v>North</v>
      </c>
      <c r="O1438" t="str">
        <f>VLOOKUP(L1438,Store_Dim!A:E,4,TRUE)</f>
        <v>Danielmouth</v>
      </c>
      <c r="P1438" t="str">
        <f>VLOOKUP(L1438,Store_Dim!A:E,5,TRUE)</f>
        <v>Flagship</v>
      </c>
      <c r="Q1438" t="s">
        <v>1802</v>
      </c>
      <c r="R1438">
        <v>2</v>
      </c>
      <c r="S1438" s="7">
        <v>0.21999999999999997</v>
      </c>
      <c r="T1438" s="11">
        <f t="shared" si="22"/>
        <v>611.25</v>
      </c>
      <c r="U1438" s="11">
        <v>953.55000000000007</v>
      </c>
    </row>
    <row r="1439" spans="1:21" hidden="1" x14ac:dyDescent="0.25">
      <c r="A1439" t="s">
        <v>3241</v>
      </c>
      <c r="B1439" s="9">
        <v>45756</v>
      </c>
      <c r="C1439">
        <v>4</v>
      </c>
      <c r="D1439">
        <v>2025</v>
      </c>
      <c r="E1439" t="s">
        <v>1403</v>
      </c>
      <c r="F1439" t="str">
        <f>VLOOKUP(E1439,Customer_Dim!A:F,4,TRUE)</f>
        <v>Female</v>
      </c>
      <c r="G1439">
        <f>VLOOKUP(E1439,Customer_Dim!A:F,3,TRUE)</f>
        <v>60</v>
      </c>
      <c r="H1439" t="s">
        <v>1658</v>
      </c>
      <c r="I1439" t="str">
        <f>VLOOKUP(H1439,Product_Dim!A:C,2,TRUE)</f>
        <v>Women's Hair Dryer Brush</v>
      </c>
      <c r="J1439" t="str">
        <f>VLOOKUP(H1439,Product_Dim!A:C,3,TRUE)</f>
        <v>Beauty</v>
      </c>
      <c r="K1439" t="str">
        <f>VLOOKUP(H1439,Product_Dim!A:D,4,TRUE)</f>
        <v>Haircare</v>
      </c>
      <c r="L1439" t="s">
        <v>1735</v>
      </c>
      <c r="M1439" t="str">
        <f>VLOOKUP(L1439,Store_Dim!A:E,2,TRUE)</f>
        <v>Martinez, Adkins and Johnson</v>
      </c>
      <c r="N1439" t="str">
        <f>VLOOKUP(L1439,Store_Dim!A:E,3,TRUE)</f>
        <v>North</v>
      </c>
      <c r="O1439" t="str">
        <f>VLOOKUP(L1439,Store_Dim!A:E,4,TRUE)</f>
        <v>Danielmouth</v>
      </c>
      <c r="P1439" t="str">
        <f>VLOOKUP(L1439,Store_Dim!A:E,5,TRUE)</f>
        <v>Flagship</v>
      </c>
      <c r="Q1439" t="s">
        <v>1802</v>
      </c>
      <c r="R1439">
        <v>1</v>
      </c>
      <c r="S1439" s="7">
        <v>0.20999999999999996</v>
      </c>
      <c r="T1439" s="11">
        <f t="shared" si="22"/>
        <v>209.92999999999998</v>
      </c>
      <c r="U1439" s="11">
        <v>165.84469999999999</v>
      </c>
    </row>
    <row r="1440" spans="1:21" hidden="1" x14ac:dyDescent="0.25">
      <c r="A1440" t="s">
        <v>3242</v>
      </c>
      <c r="B1440" s="9">
        <v>45847</v>
      </c>
      <c r="C1440">
        <v>7</v>
      </c>
      <c r="D1440">
        <v>2025</v>
      </c>
      <c r="E1440" t="s">
        <v>379</v>
      </c>
      <c r="F1440" t="str">
        <f>VLOOKUP(E1440,Customer_Dim!A:F,4,TRUE)</f>
        <v>Female</v>
      </c>
      <c r="G1440">
        <f>VLOOKUP(E1440,Customer_Dim!A:F,3,TRUE)</f>
        <v>40</v>
      </c>
      <c r="H1440" t="s">
        <v>1724</v>
      </c>
      <c r="I1440" t="str">
        <f>VLOOKUP(H1440,Product_Dim!A:C,2,TRUE)</f>
        <v>Stainless Steel Cookware Set</v>
      </c>
      <c r="J1440" t="str">
        <f>VLOOKUP(H1440,Product_Dim!A:C,3,TRUE)</f>
        <v>Home</v>
      </c>
      <c r="K1440" t="str">
        <f>VLOOKUP(H1440,Product_Dim!A:D,4,TRUE)</f>
        <v>Kitchen</v>
      </c>
      <c r="L1440" t="s">
        <v>1767</v>
      </c>
      <c r="M1440" t="str">
        <f>VLOOKUP(L1440,Store_Dim!A:E,2,TRUE)</f>
        <v>Martinez, Adkins and Johnson</v>
      </c>
      <c r="N1440" t="str">
        <f>VLOOKUP(L1440,Store_Dim!A:E,3,TRUE)</f>
        <v>North</v>
      </c>
      <c r="O1440" t="str">
        <f>VLOOKUP(L1440,Store_Dim!A:E,4,TRUE)</f>
        <v>Danielmouth</v>
      </c>
      <c r="P1440" t="str">
        <f>VLOOKUP(L1440,Store_Dim!A:E,5,TRUE)</f>
        <v>Flagship</v>
      </c>
      <c r="Q1440" t="s">
        <v>1804</v>
      </c>
      <c r="R1440">
        <v>3</v>
      </c>
      <c r="S1440" s="7">
        <v>0.24</v>
      </c>
      <c r="T1440" s="11">
        <f t="shared" si="22"/>
        <v>130.38999999999999</v>
      </c>
      <c r="U1440" s="11">
        <v>297.28919999999999</v>
      </c>
    </row>
    <row r="1441" spans="1:21" x14ac:dyDescent="0.25">
      <c r="A1441" t="s">
        <v>3243</v>
      </c>
      <c r="B1441" s="9">
        <v>45322</v>
      </c>
      <c r="C1441">
        <v>1</v>
      </c>
      <c r="D1441">
        <v>2024</v>
      </c>
      <c r="E1441" t="s">
        <v>911</v>
      </c>
      <c r="F1441" t="str">
        <f>VLOOKUP(E1441,Customer_Dim!A:F,4,TRUE)</f>
        <v>Female</v>
      </c>
      <c r="G1441">
        <f>VLOOKUP(E1441,Customer_Dim!A:F,3,TRUE)</f>
        <v>40</v>
      </c>
      <c r="H1441" t="s">
        <v>1712</v>
      </c>
      <c r="I1441" t="str">
        <f>VLOOKUP(H1441,Product_Dim!A:C,2,TRUE)</f>
        <v>USB-C Laptop Charger</v>
      </c>
      <c r="J1441" t="str">
        <f>VLOOKUP(H1441,Product_Dim!A:C,3,TRUE)</f>
        <v>Electronics</v>
      </c>
      <c r="K1441" t="str">
        <f>VLOOKUP(H1441,Product_Dim!A:D,4,TRUE)</f>
        <v>Computer</v>
      </c>
      <c r="L1441" t="s">
        <v>1757</v>
      </c>
      <c r="M1441" t="str">
        <f>VLOOKUP(L1441,Store_Dim!A:E,2,TRUE)</f>
        <v>Mann-Austin</v>
      </c>
      <c r="N1441" t="str">
        <f>VLOOKUP(L1441,Store_Dim!A:E,3,TRUE)</f>
        <v>East</v>
      </c>
      <c r="O1441" t="str">
        <f>VLOOKUP(L1441,Store_Dim!A:E,4,TRUE)</f>
        <v>Vasquezborough</v>
      </c>
      <c r="P1441" t="str">
        <f>VLOOKUP(L1441,Store_Dim!A:E,5,TRUE)</f>
        <v>Online</v>
      </c>
      <c r="Q1441" t="s">
        <v>1807</v>
      </c>
      <c r="R1441">
        <v>2</v>
      </c>
      <c r="S1441" s="7">
        <v>9.9999999999999978E-2</v>
      </c>
      <c r="T1441" s="11">
        <f t="shared" si="22"/>
        <v>846.18</v>
      </c>
      <c r="U1441" s="11">
        <v>1523.124</v>
      </c>
    </row>
    <row r="1442" spans="1:21" hidden="1" x14ac:dyDescent="0.25">
      <c r="A1442" t="s">
        <v>3244</v>
      </c>
      <c r="B1442" s="9">
        <v>45829</v>
      </c>
      <c r="C1442">
        <v>6</v>
      </c>
      <c r="D1442">
        <v>2025</v>
      </c>
      <c r="E1442" t="s">
        <v>1094</v>
      </c>
      <c r="F1442" t="str">
        <f>VLOOKUP(E1442,Customer_Dim!A:F,4,TRUE)</f>
        <v>Male</v>
      </c>
      <c r="G1442">
        <f>VLOOKUP(E1442,Customer_Dim!A:F,3,TRUE)</f>
        <v>38</v>
      </c>
      <c r="H1442" t="s">
        <v>1666</v>
      </c>
      <c r="I1442" t="str">
        <f>VLOOKUP(H1442,Product_Dim!A:C,2,TRUE)</f>
        <v>Kitchen Storage Rack</v>
      </c>
      <c r="J1442" t="str">
        <f>VLOOKUP(H1442,Product_Dim!A:C,3,TRUE)</f>
        <v>Home</v>
      </c>
      <c r="K1442" t="str">
        <f>VLOOKUP(H1442,Product_Dim!A:D,4,TRUE)</f>
        <v>Storage</v>
      </c>
      <c r="L1442" t="s">
        <v>1777</v>
      </c>
      <c r="M1442" t="str">
        <f>VLOOKUP(L1442,Store_Dim!A:E,2,TRUE)</f>
        <v>Mcdonald Inc</v>
      </c>
      <c r="N1442" t="str">
        <f>VLOOKUP(L1442,Store_Dim!A:E,3,TRUE)</f>
        <v>South</v>
      </c>
      <c r="O1442" t="str">
        <f>VLOOKUP(L1442,Store_Dim!A:E,4,TRUE)</f>
        <v>Christopherland</v>
      </c>
      <c r="P1442" t="str">
        <f>VLOOKUP(L1442,Store_Dim!A:E,5,TRUE)</f>
        <v>Outlet</v>
      </c>
      <c r="Q1442" t="s">
        <v>1807</v>
      </c>
      <c r="R1442">
        <v>2</v>
      </c>
      <c r="S1442" s="7">
        <v>0.14000000000000001</v>
      </c>
      <c r="T1442" s="11">
        <f t="shared" si="22"/>
        <v>424.53000000000003</v>
      </c>
      <c r="U1442" s="11">
        <v>730.19159999999999</v>
      </c>
    </row>
    <row r="1443" spans="1:21" x14ac:dyDescent="0.25">
      <c r="A1443" t="s">
        <v>3245</v>
      </c>
      <c r="B1443" s="9">
        <v>45539</v>
      </c>
      <c r="C1443">
        <v>9</v>
      </c>
      <c r="D1443">
        <v>2024</v>
      </c>
      <c r="E1443" t="s">
        <v>814</v>
      </c>
      <c r="F1443" t="str">
        <f>VLOOKUP(E1443,Customer_Dim!A:F,4,TRUE)</f>
        <v>Female</v>
      </c>
      <c r="G1443">
        <f>VLOOKUP(E1443,Customer_Dim!A:F,3,TRUE)</f>
        <v>24</v>
      </c>
      <c r="H1443" t="s">
        <v>1702</v>
      </c>
      <c r="I1443" t="str">
        <f>VLOOKUP(H1443,Product_Dim!A:C,2,TRUE)</f>
        <v>Sports Wrist Sweatbands</v>
      </c>
      <c r="J1443" t="str">
        <f>VLOOKUP(H1443,Product_Dim!A:C,3,TRUE)</f>
        <v>Sports</v>
      </c>
      <c r="K1443" t="str">
        <f>VLOOKUP(H1443,Product_Dim!A:D,4,TRUE)</f>
        <v>Accessories</v>
      </c>
      <c r="L1443" t="s">
        <v>1777</v>
      </c>
      <c r="M1443" t="str">
        <f>VLOOKUP(L1443,Store_Dim!A:E,2,TRUE)</f>
        <v>Mcdonald Inc</v>
      </c>
      <c r="N1443" t="str">
        <f>VLOOKUP(L1443,Store_Dim!A:E,3,TRUE)</f>
        <v>South</v>
      </c>
      <c r="O1443" t="str">
        <f>VLOOKUP(L1443,Store_Dim!A:E,4,TRUE)</f>
        <v>Christopherland</v>
      </c>
      <c r="P1443" t="str">
        <f>VLOOKUP(L1443,Store_Dim!A:E,5,TRUE)</f>
        <v>Outlet</v>
      </c>
      <c r="Q1443" t="s">
        <v>1807</v>
      </c>
      <c r="R1443">
        <v>4</v>
      </c>
      <c r="S1443" s="7">
        <v>7.999999999999996E-2</v>
      </c>
      <c r="T1443" s="11">
        <f t="shared" si="22"/>
        <v>450.41999999999996</v>
      </c>
      <c r="U1443" s="11">
        <v>1657.5455999999999</v>
      </c>
    </row>
    <row r="1444" spans="1:21" hidden="1" x14ac:dyDescent="0.25">
      <c r="A1444" t="s">
        <v>3246</v>
      </c>
      <c r="B1444" s="9">
        <v>45893</v>
      </c>
      <c r="C1444">
        <v>8</v>
      </c>
      <c r="D1444">
        <v>2025</v>
      </c>
      <c r="E1444" t="s">
        <v>515</v>
      </c>
      <c r="F1444" t="str">
        <f>VLOOKUP(E1444,Customer_Dim!A:F,4,TRUE)</f>
        <v>Male</v>
      </c>
      <c r="G1444">
        <f>VLOOKUP(E1444,Customer_Dim!A:F,3,TRUE)</f>
        <v>46</v>
      </c>
      <c r="H1444" t="s">
        <v>1578</v>
      </c>
      <c r="I1444" t="str">
        <f>VLOOKUP(H1444,Product_Dim!A:C,2,TRUE)</f>
        <v>Wireless Bluetooth Speaker</v>
      </c>
      <c r="J1444" t="str">
        <f>VLOOKUP(H1444,Product_Dim!A:C,3,TRUE)</f>
        <v>Electronics</v>
      </c>
      <c r="K1444" t="str">
        <f>VLOOKUP(H1444,Product_Dim!A:D,4,TRUE)</f>
        <v>Audio</v>
      </c>
      <c r="L1444" t="s">
        <v>1764</v>
      </c>
      <c r="M1444" t="str">
        <f>VLOOKUP(L1444,Store_Dim!A:E,2,TRUE)</f>
        <v>Mann-Austin</v>
      </c>
      <c r="N1444" t="str">
        <f>VLOOKUP(L1444,Store_Dim!A:E,3,TRUE)</f>
        <v>East</v>
      </c>
      <c r="O1444" t="str">
        <f>VLOOKUP(L1444,Store_Dim!A:E,4,TRUE)</f>
        <v>Vasquezborough</v>
      </c>
      <c r="P1444" t="str">
        <f>VLOOKUP(L1444,Store_Dim!A:E,5,TRUE)</f>
        <v>Online</v>
      </c>
      <c r="Q1444" t="s">
        <v>1802</v>
      </c>
      <c r="R1444">
        <v>4</v>
      </c>
      <c r="S1444" s="7">
        <v>9.9999999999999978E-2</v>
      </c>
      <c r="T1444" s="11">
        <f t="shared" si="22"/>
        <v>896.91000000000008</v>
      </c>
      <c r="U1444" s="11">
        <v>3228.8760000000002</v>
      </c>
    </row>
    <row r="1445" spans="1:21" hidden="1" x14ac:dyDescent="0.25">
      <c r="A1445" t="s">
        <v>3247</v>
      </c>
      <c r="B1445" s="9">
        <v>45814</v>
      </c>
      <c r="C1445">
        <v>6</v>
      </c>
      <c r="D1445">
        <v>2025</v>
      </c>
      <c r="E1445" t="s">
        <v>1472</v>
      </c>
      <c r="F1445" t="str">
        <f>VLOOKUP(E1445,Customer_Dim!A:F,4,TRUE)</f>
        <v>Female</v>
      </c>
      <c r="G1445">
        <f>VLOOKUP(E1445,Customer_Dim!A:F,3,TRUE)</f>
        <v>46</v>
      </c>
      <c r="H1445" t="s">
        <v>1720</v>
      </c>
      <c r="I1445" t="str">
        <f>VLOOKUP(H1445,Product_Dim!A:C,2,TRUE)</f>
        <v>Cricket Bat</v>
      </c>
      <c r="J1445" t="str">
        <f>VLOOKUP(H1445,Product_Dim!A:C,3,TRUE)</f>
        <v>Sports</v>
      </c>
      <c r="K1445" t="str">
        <f>VLOOKUP(H1445,Product_Dim!A:D,4,TRUE)</f>
        <v>Team Sports</v>
      </c>
      <c r="L1445" t="s">
        <v>1767</v>
      </c>
      <c r="M1445" t="str">
        <f>VLOOKUP(L1445,Store_Dim!A:E,2,TRUE)</f>
        <v>Martinez, Adkins and Johnson</v>
      </c>
      <c r="N1445" t="str">
        <f>VLOOKUP(L1445,Store_Dim!A:E,3,TRUE)</f>
        <v>North</v>
      </c>
      <c r="O1445" t="str">
        <f>VLOOKUP(L1445,Store_Dim!A:E,4,TRUE)</f>
        <v>Danielmouth</v>
      </c>
      <c r="P1445" t="str">
        <f>VLOOKUP(L1445,Store_Dim!A:E,5,TRUE)</f>
        <v>Flagship</v>
      </c>
      <c r="Q1445" t="s">
        <v>1807</v>
      </c>
      <c r="R1445">
        <v>3</v>
      </c>
      <c r="S1445" s="7">
        <v>0.30000000000000004</v>
      </c>
      <c r="T1445" s="11">
        <f t="shared" si="22"/>
        <v>679.38000000000011</v>
      </c>
      <c r="U1445" s="11">
        <v>1426.6980000000001</v>
      </c>
    </row>
    <row r="1446" spans="1:21" x14ac:dyDescent="0.25">
      <c r="A1446" t="s">
        <v>3248</v>
      </c>
      <c r="B1446" s="9">
        <v>45571</v>
      </c>
      <c r="C1446">
        <v>10</v>
      </c>
      <c r="D1446">
        <v>2024</v>
      </c>
      <c r="E1446" t="s">
        <v>72</v>
      </c>
      <c r="F1446" t="str">
        <f>VLOOKUP(E1446,Customer_Dim!A:F,4,TRUE)</f>
        <v>Female</v>
      </c>
      <c r="G1446">
        <f>VLOOKUP(E1446,Customer_Dim!A:F,3,TRUE)</f>
        <v>24</v>
      </c>
      <c r="H1446" t="s">
        <v>1686</v>
      </c>
      <c r="I1446" t="str">
        <f>VLOOKUP(H1446,Product_Dim!A:C,2,TRUE)</f>
        <v>Wall-Mounted Spice Rack</v>
      </c>
      <c r="J1446" t="str">
        <f>VLOOKUP(H1446,Product_Dim!A:C,3,TRUE)</f>
        <v>Home</v>
      </c>
      <c r="K1446" t="str">
        <f>VLOOKUP(H1446,Product_Dim!A:D,4,TRUE)</f>
        <v>Kitchen</v>
      </c>
      <c r="L1446" t="s">
        <v>1782</v>
      </c>
      <c r="M1446" t="str">
        <f>VLOOKUP(L1446,Store_Dim!A:E,2,TRUE)</f>
        <v>Frederick-Wright</v>
      </c>
      <c r="N1446" t="str">
        <f>VLOOKUP(L1446,Store_Dim!A:E,3,TRUE)</f>
        <v>West</v>
      </c>
      <c r="O1446" t="str">
        <f>VLOOKUP(L1446,Store_Dim!A:E,4,TRUE)</f>
        <v>New Jimmymouth</v>
      </c>
      <c r="P1446" t="str">
        <f>VLOOKUP(L1446,Store_Dim!A:E,5,TRUE)</f>
        <v>Flagship</v>
      </c>
      <c r="Q1446" t="s">
        <v>1802</v>
      </c>
      <c r="R1446">
        <v>3</v>
      </c>
      <c r="S1446" s="7">
        <v>0</v>
      </c>
      <c r="T1446" s="11">
        <f t="shared" si="22"/>
        <v>483.63000000000005</v>
      </c>
      <c r="U1446" s="11">
        <v>1450.89</v>
      </c>
    </row>
    <row r="1447" spans="1:21" x14ac:dyDescent="0.25">
      <c r="A1447" t="s">
        <v>3249</v>
      </c>
      <c r="B1447" s="9">
        <v>45542</v>
      </c>
      <c r="C1447">
        <v>9</v>
      </c>
      <c r="D1447">
        <v>2024</v>
      </c>
      <c r="E1447" t="s">
        <v>121</v>
      </c>
      <c r="F1447" t="str">
        <f>VLOOKUP(E1447,Customer_Dim!A:F,4,TRUE)</f>
        <v>Female</v>
      </c>
      <c r="G1447">
        <f>VLOOKUP(E1447,Customer_Dim!A:F,3,TRUE)</f>
        <v>64</v>
      </c>
      <c r="H1447" t="s">
        <v>1604</v>
      </c>
      <c r="I1447" t="str">
        <f>VLOOKUP(H1447,Product_Dim!A:C,2,TRUE)</f>
        <v>Portable Power Bank</v>
      </c>
      <c r="J1447" t="str">
        <f>VLOOKUP(H1447,Product_Dim!A:C,3,TRUE)</f>
        <v>Electronics</v>
      </c>
      <c r="K1447" t="str">
        <f>VLOOKUP(H1447,Product_Dim!A:D,4,TRUE)</f>
        <v>Mobile</v>
      </c>
      <c r="L1447" t="s">
        <v>1730</v>
      </c>
      <c r="M1447" t="str">
        <f>VLOOKUP(L1447,Store_Dim!A:E,2,TRUE)</f>
        <v>Rivera-Warner</v>
      </c>
      <c r="N1447" t="str">
        <f>VLOOKUP(L1447,Store_Dim!A:E,3,TRUE)</f>
        <v>East</v>
      </c>
      <c r="O1447" t="str">
        <f>VLOOKUP(L1447,Store_Dim!A:E,4,TRUE)</f>
        <v>Washingtonfurt</v>
      </c>
      <c r="P1447" t="str">
        <f>VLOOKUP(L1447,Store_Dim!A:E,5,TRUE)</f>
        <v>Flagship</v>
      </c>
      <c r="Q1447" t="s">
        <v>1807</v>
      </c>
      <c r="R1447">
        <v>3</v>
      </c>
      <c r="S1447" s="7">
        <v>0.24</v>
      </c>
      <c r="T1447" s="11">
        <f t="shared" si="22"/>
        <v>158.26999999999998</v>
      </c>
      <c r="U1447" s="11">
        <v>360.85559999999998</v>
      </c>
    </row>
    <row r="1448" spans="1:21" hidden="1" x14ac:dyDescent="0.25">
      <c r="A1448" t="s">
        <v>3250</v>
      </c>
      <c r="B1448" s="9">
        <v>45758</v>
      </c>
      <c r="C1448">
        <v>4</v>
      </c>
      <c r="D1448">
        <v>2025</v>
      </c>
      <c r="E1448" t="s">
        <v>394</v>
      </c>
      <c r="F1448" t="str">
        <f>VLOOKUP(E1448,Customer_Dim!A:F,4,TRUE)</f>
        <v>Female</v>
      </c>
      <c r="G1448">
        <f>VLOOKUP(E1448,Customer_Dim!A:F,3,TRUE)</f>
        <v>53</v>
      </c>
      <c r="H1448" t="s">
        <v>1527</v>
      </c>
      <c r="I1448" t="str">
        <f>VLOOKUP(H1448,Product_Dim!A:C,2,TRUE)</f>
        <v>Knee Support Brace</v>
      </c>
      <c r="J1448" t="str">
        <f>VLOOKUP(H1448,Product_Dim!A:C,3,TRUE)</f>
        <v>Sports</v>
      </c>
      <c r="K1448" t="str">
        <f>VLOOKUP(H1448,Product_Dim!A:D,4,TRUE)</f>
        <v>Equipment</v>
      </c>
      <c r="L1448" t="s">
        <v>1779</v>
      </c>
      <c r="M1448" t="str">
        <f>VLOOKUP(L1448,Store_Dim!A:E,2,TRUE)</f>
        <v>Shelton PLC</v>
      </c>
      <c r="N1448" t="str">
        <f>VLOOKUP(L1448,Store_Dim!A:E,3,TRUE)</f>
        <v>North</v>
      </c>
      <c r="O1448" t="str">
        <f>VLOOKUP(L1448,Store_Dim!A:E,4,TRUE)</f>
        <v>East Jenniferstad</v>
      </c>
      <c r="P1448" t="str">
        <f>VLOOKUP(L1448,Store_Dim!A:E,5,TRUE)</f>
        <v>Flagship</v>
      </c>
      <c r="Q1448" t="s">
        <v>1802</v>
      </c>
      <c r="R1448">
        <v>4</v>
      </c>
      <c r="S1448" s="7">
        <v>0.17999999999999994</v>
      </c>
      <c r="T1448" s="11">
        <f t="shared" si="22"/>
        <v>601.5</v>
      </c>
      <c r="U1448" s="11">
        <v>1972.92</v>
      </c>
    </row>
    <row r="1449" spans="1:21" hidden="1" x14ac:dyDescent="0.25">
      <c r="A1449" t="s">
        <v>3251</v>
      </c>
      <c r="B1449" s="9">
        <v>45709</v>
      </c>
      <c r="C1449">
        <v>2</v>
      </c>
      <c r="D1449">
        <v>2025</v>
      </c>
      <c r="E1449" t="s">
        <v>249</v>
      </c>
      <c r="F1449" t="str">
        <f>VLOOKUP(E1449,Customer_Dim!A:F,4,TRUE)</f>
        <v>Female</v>
      </c>
      <c r="G1449">
        <f>VLOOKUP(E1449,Customer_Dim!A:F,3,TRUE)</f>
        <v>24</v>
      </c>
      <c r="H1449" t="s">
        <v>1588</v>
      </c>
      <c r="I1449" t="str">
        <f>VLOOKUP(H1449,Product_Dim!A:C,2,TRUE)</f>
        <v>Basketball</v>
      </c>
      <c r="J1449" t="str">
        <f>VLOOKUP(H1449,Product_Dim!A:C,3,TRUE)</f>
        <v>Sports</v>
      </c>
      <c r="K1449" t="str">
        <f>VLOOKUP(H1449,Product_Dim!A:D,4,TRUE)</f>
        <v>Team Sports</v>
      </c>
      <c r="L1449" t="s">
        <v>1788</v>
      </c>
      <c r="M1449" t="str">
        <f>VLOOKUP(L1449,Store_Dim!A:E,2,TRUE)</f>
        <v>Guerrero-Schmitt</v>
      </c>
      <c r="N1449" t="str">
        <f>VLOOKUP(L1449,Store_Dim!A:E,3,TRUE)</f>
        <v>East</v>
      </c>
      <c r="O1449" t="str">
        <f>VLOOKUP(L1449,Store_Dim!A:E,4,TRUE)</f>
        <v>East Stevechester</v>
      </c>
      <c r="P1449" t="str">
        <f>VLOOKUP(L1449,Store_Dim!A:E,5,TRUE)</f>
        <v>Flagship</v>
      </c>
      <c r="Q1449" t="s">
        <v>1802</v>
      </c>
      <c r="R1449">
        <v>2</v>
      </c>
      <c r="S1449" s="7">
        <v>7.0000000000000062E-2</v>
      </c>
      <c r="T1449" s="11">
        <f t="shared" si="22"/>
        <v>46.39</v>
      </c>
      <c r="U1449" s="11">
        <v>86.285399999999996</v>
      </c>
    </row>
    <row r="1450" spans="1:21" x14ac:dyDescent="0.25">
      <c r="A1450" t="s">
        <v>3252</v>
      </c>
      <c r="B1450" s="9">
        <v>45587</v>
      </c>
      <c r="C1450">
        <v>10</v>
      </c>
      <c r="D1450">
        <v>2024</v>
      </c>
      <c r="E1450" t="s">
        <v>406</v>
      </c>
      <c r="F1450" t="str">
        <f>VLOOKUP(E1450,Customer_Dim!A:F,4,TRUE)</f>
        <v>Male</v>
      </c>
      <c r="G1450">
        <f>VLOOKUP(E1450,Customer_Dim!A:F,3,TRUE)</f>
        <v>40</v>
      </c>
      <c r="H1450" t="s">
        <v>1690</v>
      </c>
      <c r="I1450" t="str">
        <f>VLOOKUP(H1450,Product_Dim!A:C,2,TRUE)</f>
        <v>Fitness Resistance Bands</v>
      </c>
      <c r="J1450" t="str">
        <f>VLOOKUP(H1450,Product_Dim!A:C,3,TRUE)</f>
        <v>Sports</v>
      </c>
      <c r="K1450" t="str">
        <f>VLOOKUP(H1450,Product_Dim!A:D,4,TRUE)</f>
        <v>Fitness</v>
      </c>
      <c r="L1450" t="s">
        <v>1760</v>
      </c>
      <c r="M1450" t="str">
        <f>VLOOKUP(L1450,Store_Dim!A:E,2,TRUE)</f>
        <v>Mann-Austin</v>
      </c>
      <c r="N1450" t="str">
        <f>VLOOKUP(L1450,Store_Dim!A:E,3,TRUE)</f>
        <v>East</v>
      </c>
      <c r="O1450" t="str">
        <f>VLOOKUP(L1450,Store_Dim!A:E,4,TRUE)</f>
        <v>Vasquezborough</v>
      </c>
      <c r="P1450" t="str">
        <f>VLOOKUP(L1450,Store_Dim!A:E,5,TRUE)</f>
        <v>Online</v>
      </c>
      <c r="Q1450" t="s">
        <v>1802</v>
      </c>
      <c r="R1450">
        <v>4</v>
      </c>
      <c r="S1450" s="7">
        <v>0.22999999999999998</v>
      </c>
      <c r="T1450" s="11">
        <f t="shared" si="22"/>
        <v>892.28</v>
      </c>
      <c r="U1450" s="11">
        <v>2748.2224000000001</v>
      </c>
    </row>
    <row r="1451" spans="1:21" x14ac:dyDescent="0.25">
      <c r="A1451" t="s">
        <v>3253</v>
      </c>
      <c r="B1451" s="9">
        <v>45494</v>
      </c>
      <c r="C1451">
        <v>7</v>
      </c>
      <c r="D1451">
        <v>2024</v>
      </c>
      <c r="E1451" t="s">
        <v>707</v>
      </c>
      <c r="F1451" t="str">
        <f>VLOOKUP(E1451,Customer_Dim!A:F,4,TRUE)</f>
        <v>Male</v>
      </c>
      <c r="G1451">
        <f>VLOOKUP(E1451,Customer_Dim!A:F,3,TRUE)</f>
        <v>38</v>
      </c>
      <c r="H1451" t="s">
        <v>1546</v>
      </c>
      <c r="I1451" t="str">
        <f>VLOOKUP(H1451,Product_Dim!A:C,2,TRUE)</f>
        <v>Men's Graphic T-Shirt</v>
      </c>
      <c r="J1451" t="str">
        <f>VLOOKUP(H1451,Product_Dim!A:C,3,TRUE)</f>
        <v>Clothing</v>
      </c>
      <c r="K1451" t="str">
        <f>VLOOKUP(H1451,Product_Dim!A:D,4,TRUE)</f>
        <v>Tops</v>
      </c>
      <c r="L1451" t="s">
        <v>1757</v>
      </c>
      <c r="M1451" t="str">
        <f>VLOOKUP(L1451,Store_Dim!A:E,2,TRUE)</f>
        <v>Mann-Austin</v>
      </c>
      <c r="N1451" t="str">
        <f>VLOOKUP(L1451,Store_Dim!A:E,3,TRUE)</f>
        <v>East</v>
      </c>
      <c r="O1451" t="str">
        <f>VLOOKUP(L1451,Store_Dim!A:E,4,TRUE)</f>
        <v>Vasquezborough</v>
      </c>
      <c r="P1451" t="str">
        <f>VLOOKUP(L1451,Store_Dim!A:E,5,TRUE)</f>
        <v>Online</v>
      </c>
      <c r="Q1451" t="s">
        <v>1802</v>
      </c>
      <c r="R1451">
        <v>2</v>
      </c>
      <c r="S1451" s="7">
        <v>0.17000000000000004</v>
      </c>
      <c r="T1451" s="11">
        <f t="shared" si="22"/>
        <v>164.23000000000002</v>
      </c>
      <c r="U1451" s="11">
        <v>272.62180000000001</v>
      </c>
    </row>
    <row r="1452" spans="1:21" x14ac:dyDescent="0.25">
      <c r="A1452" t="s">
        <v>3254</v>
      </c>
      <c r="B1452" s="9">
        <v>45305</v>
      </c>
      <c r="C1452">
        <v>1</v>
      </c>
      <c r="D1452">
        <v>2024</v>
      </c>
      <c r="E1452" t="s">
        <v>1378</v>
      </c>
      <c r="F1452" t="str">
        <f>VLOOKUP(E1452,Customer_Dim!A:F,4,TRUE)</f>
        <v>Female</v>
      </c>
      <c r="G1452">
        <f>VLOOKUP(E1452,Customer_Dim!A:F,3,TRUE)</f>
        <v>60</v>
      </c>
      <c r="H1452" t="s">
        <v>1543</v>
      </c>
      <c r="I1452" t="str">
        <f>VLOOKUP(H1452,Product_Dim!A:C,2,TRUE)</f>
        <v>Face Foundation Kit</v>
      </c>
      <c r="J1452" t="str">
        <f>VLOOKUP(H1452,Product_Dim!A:C,3,TRUE)</f>
        <v>Beauty</v>
      </c>
      <c r="K1452" t="str">
        <f>VLOOKUP(H1452,Product_Dim!A:D,4,TRUE)</f>
        <v>Makeup</v>
      </c>
      <c r="L1452" t="s">
        <v>1757</v>
      </c>
      <c r="M1452" t="str">
        <f>VLOOKUP(L1452,Store_Dim!A:E,2,TRUE)</f>
        <v>Mann-Austin</v>
      </c>
      <c r="N1452" t="str">
        <f>VLOOKUP(L1452,Store_Dim!A:E,3,TRUE)</f>
        <v>East</v>
      </c>
      <c r="O1452" t="str">
        <f>VLOOKUP(L1452,Store_Dim!A:E,4,TRUE)</f>
        <v>Vasquezborough</v>
      </c>
      <c r="P1452" t="str">
        <f>VLOOKUP(L1452,Store_Dim!A:E,5,TRUE)</f>
        <v>Online</v>
      </c>
      <c r="Q1452" t="s">
        <v>1807</v>
      </c>
      <c r="R1452">
        <v>1</v>
      </c>
      <c r="S1452" s="7">
        <v>0.12</v>
      </c>
      <c r="T1452" s="11">
        <f t="shared" si="22"/>
        <v>484.23</v>
      </c>
      <c r="U1452" s="11">
        <v>426.12240000000003</v>
      </c>
    </row>
    <row r="1453" spans="1:21" x14ac:dyDescent="0.25">
      <c r="A1453" t="s">
        <v>3255</v>
      </c>
      <c r="B1453" s="9">
        <v>45383</v>
      </c>
      <c r="C1453">
        <v>4</v>
      </c>
      <c r="D1453">
        <v>2024</v>
      </c>
      <c r="E1453" t="s">
        <v>29</v>
      </c>
      <c r="F1453" t="str">
        <f>VLOOKUP(E1453,Customer_Dim!A:F,4,TRUE)</f>
        <v>Male</v>
      </c>
      <c r="G1453">
        <f>VLOOKUP(E1453,Customer_Dim!A:F,3,TRUE)</f>
        <v>24</v>
      </c>
      <c r="H1453" t="s">
        <v>1596</v>
      </c>
      <c r="I1453" t="str">
        <f>VLOOKUP(H1453,Product_Dim!A:C,2,TRUE)</f>
        <v>Bedroom Table Lamp</v>
      </c>
      <c r="J1453" t="str">
        <f>VLOOKUP(H1453,Product_Dim!A:C,3,TRUE)</f>
        <v>Home</v>
      </c>
      <c r="K1453" t="str">
        <f>VLOOKUP(H1453,Product_Dim!A:D,4,TRUE)</f>
        <v>Lighting</v>
      </c>
      <c r="L1453" t="s">
        <v>1788</v>
      </c>
      <c r="M1453" t="str">
        <f>VLOOKUP(L1453,Store_Dim!A:E,2,TRUE)</f>
        <v>Guerrero-Schmitt</v>
      </c>
      <c r="N1453" t="str">
        <f>VLOOKUP(L1453,Store_Dim!A:E,3,TRUE)</f>
        <v>East</v>
      </c>
      <c r="O1453" t="str">
        <f>VLOOKUP(L1453,Store_Dim!A:E,4,TRUE)</f>
        <v>East Stevechester</v>
      </c>
      <c r="P1453" t="str">
        <f>VLOOKUP(L1453,Store_Dim!A:E,5,TRUE)</f>
        <v>Flagship</v>
      </c>
      <c r="Q1453" t="s">
        <v>1807</v>
      </c>
      <c r="R1453">
        <v>3</v>
      </c>
      <c r="S1453" s="7">
        <v>0.22000000000000008</v>
      </c>
      <c r="T1453" s="11">
        <f t="shared" si="22"/>
        <v>341.5100000000001</v>
      </c>
      <c r="U1453" s="11">
        <v>799.13340000000017</v>
      </c>
    </row>
    <row r="1454" spans="1:21" hidden="1" x14ac:dyDescent="0.25">
      <c r="A1454" t="s">
        <v>3256</v>
      </c>
      <c r="B1454" s="9">
        <v>45788</v>
      </c>
      <c r="C1454">
        <v>5</v>
      </c>
      <c r="D1454">
        <v>2025</v>
      </c>
      <c r="E1454" t="s">
        <v>376</v>
      </c>
      <c r="F1454" t="str">
        <f>VLOOKUP(E1454,Customer_Dim!A:F,4,TRUE)</f>
        <v>Male</v>
      </c>
      <c r="G1454">
        <f>VLOOKUP(E1454,Customer_Dim!A:F,3,TRUE)</f>
        <v>27</v>
      </c>
      <c r="H1454" t="s">
        <v>1722</v>
      </c>
      <c r="I1454" t="str">
        <f>VLOOKUP(H1454,Product_Dim!A:C,2,TRUE)</f>
        <v>Portable Bluetooth Speaker</v>
      </c>
      <c r="J1454" t="str">
        <f>VLOOKUP(H1454,Product_Dim!A:C,3,TRUE)</f>
        <v>Electronics</v>
      </c>
      <c r="K1454" t="str">
        <f>VLOOKUP(H1454,Product_Dim!A:D,4,TRUE)</f>
        <v>Audio</v>
      </c>
      <c r="L1454" t="s">
        <v>1775</v>
      </c>
      <c r="M1454" t="str">
        <f>VLOOKUP(L1454,Store_Dim!A:E,2,TRUE)</f>
        <v>Martinez, Adkins and Johnson</v>
      </c>
      <c r="N1454" t="str">
        <f>VLOOKUP(L1454,Store_Dim!A:E,3,TRUE)</f>
        <v>North</v>
      </c>
      <c r="O1454" t="str">
        <f>VLOOKUP(L1454,Store_Dim!A:E,4,TRUE)</f>
        <v>Danielmouth</v>
      </c>
      <c r="P1454" t="str">
        <f>VLOOKUP(L1454,Store_Dim!A:E,5,TRUE)</f>
        <v>Flagship</v>
      </c>
      <c r="Q1454" t="s">
        <v>1804</v>
      </c>
      <c r="R1454">
        <v>3</v>
      </c>
      <c r="S1454" s="7">
        <v>0.10999999999999999</v>
      </c>
      <c r="T1454" s="11">
        <f t="shared" si="22"/>
        <v>758.87000000000012</v>
      </c>
      <c r="U1454" s="11">
        <v>2026.1829000000002</v>
      </c>
    </row>
    <row r="1455" spans="1:21" hidden="1" x14ac:dyDescent="0.25">
      <c r="A1455" t="s">
        <v>3257</v>
      </c>
      <c r="B1455" s="9">
        <v>45855</v>
      </c>
      <c r="C1455">
        <v>7</v>
      </c>
      <c r="D1455">
        <v>2025</v>
      </c>
      <c r="E1455" t="s">
        <v>1430</v>
      </c>
      <c r="F1455" t="str">
        <f>VLOOKUP(E1455,Customer_Dim!A:F,4,TRUE)</f>
        <v>Female</v>
      </c>
      <c r="G1455">
        <f>VLOOKUP(E1455,Customer_Dim!A:F,3,TRUE)</f>
        <v>21</v>
      </c>
      <c r="H1455" t="s">
        <v>1638</v>
      </c>
      <c r="I1455" t="str">
        <f>VLOOKUP(H1455,Product_Dim!A:C,2,TRUE)</f>
        <v>Premium Blanket Throw</v>
      </c>
      <c r="J1455" t="str">
        <f>VLOOKUP(H1455,Product_Dim!A:C,3,TRUE)</f>
        <v>Home</v>
      </c>
      <c r="K1455" t="str">
        <f>VLOOKUP(H1455,Product_Dim!A:D,4,TRUE)</f>
        <v>Decor</v>
      </c>
      <c r="L1455" t="s">
        <v>1772</v>
      </c>
      <c r="M1455" t="str">
        <f>VLOOKUP(L1455,Store_Dim!A:E,2,TRUE)</f>
        <v>Martinez, Adkins and Johnson</v>
      </c>
      <c r="N1455" t="str">
        <f>VLOOKUP(L1455,Store_Dim!A:E,3,TRUE)</f>
        <v>North</v>
      </c>
      <c r="O1455" t="str">
        <f>VLOOKUP(L1455,Store_Dim!A:E,4,TRUE)</f>
        <v>Danielmouth</v>
      </c>
      <c r="P1455" t="str">
        <f>VLOOKUP(L1455,Store_Dim!A:E,5,TRUE)</f>
        <v>Flagship</v>
      </c>
      <c r="Q1455" t="s">
        <v>1802</v>
      </c>
      <c r="R1455">
        <v>3</v>
      </c>
      <c r="S1455" s="7">
        <v>0.17000000000000015</v>
      </c>
      <c r="T1455" s="11">
        <f t="shared" si="22"/>
        <v>560.52000000000021</v>
      </c>
      <c r="U1455" s="11">
        <v>1395.6948000000002</v>
      </c>
    </row>
    <row r="1456" spans="1:21" x14ac:dyDescent="0.25">
      <c r="A1456" t="s">
        <v>3258</v>
      </c>
      <c r="B1456" s="9">
        <v>45533</v>
      </c>
      <c r="C1456">
        <v>8</v>
      </c>
      <c r="D1456">
        <v>2024</v>
      </c>
      <c r="E1456" t="s">
        <v>1086</v>
      </c>
      <c r="F1456" t="str">
        <f>VLOOKUP(E1456,Customer_Dim!A:F,4,TRUE)</f>
        <v>Female</v>
      </c>
      <c r="G1456">
        <f>VLOOKUP(E1456,Customer_Dim!A:F,3,TRUE)</f>
        <v>25</v>
      </c>
      <c r="H1456" t="s">
        <v>1718</v>
      </c>
      <c r="I1456" t="str">
        <f>VLOOKUP(H1456,Product_Dim!A:C,2,TRUE)</f>
        <v>Women's Formal Blazer</v>
      </c>
      <c r="J1456" t="str">
        <f>VLOOKUP(H1456,Product_Dim!A:C,3,TRUE)</f>
        <v>Clothing</v>
      </c>
      <c r="K1456" t="str">
        <f>VLOOKUP(H1456,Product_Dim!A:D,4,TRUE)</f>
        <v>Outerwear</v>
      </c>
      <c r="L1456" t="s">
        <v>1785</v>
      </c>
      <c r="M1456" t="str">
        <f>VLOOKUP(L1456,Store_Dim!A:E,2,TRUE)</f>
        <v>Holloway Ltd</v>
      </c>
      <c r="N1456" t="str">
        <f>VLOOKUP(L1456,Store_Dim!A:E,3,TRUE)</f>
        <v>North</v>
      </c>
      <c r="O1456" t="str">
        <f>VLOOKUP(L1456,Store_Dim!A:E,4,TRUE)</f>
        <v>Bensonhaven</v>
      </c>
      <c r="P1456" t="str">
        <f>VLOOKUP(L1456,Store_Dim!A:E,5,TRUE)</f>
        <v>Flagship</v>
      </c>
      <c r="Q1456" t="s">
        <v>1802</v>
      </c>
      <c r="R1456">
        <v>2</v>
      </c>
      <c r="S1456" s="7">
        <v>0.18999999999999995</v>
      </c>
      <c r="T1456" s="11">
        <f t="shared" si="22"/>
        <v>977.18</v>
      </c>
      <c r="U1456" s="11">
        <v>1583.0316</v>
      </c>
    </row>
    <row r="1457" spans="1:21" hidden="1" x14ac:dyDescent="0.25">
      <c r="A1457" t="s">
        <v>3259</v>
      </c>
      <c r="B1457" s="9">
        <v>45763</v>
      </c>
      <c r="C1457">
        <v>4</v>
      </c>
      <c r="D1457">
        <v>2025</v>
      </c>
      <c r="E1457" t="s">
        <v>749</v>
      </c>
      <c r="F1457" t="str">
        <f>VLOOKUP(E1457,Customer_Dim!A:F,4,TRUE)</f>
        <v>Female</v>
      </c>
      <c r="G1457">
        <f>VLOOKUP(E1457,Customer_Dim!A:F,3,TRUE)</f>
        <v>42</v>
      </c>
      <c r="H1457" t="s">
        <v>1558</v>
      </c>
      <c r="I1457" t="str">
        <f>VLOOKUP(H1457,Product_Dim!A:C,2,TRUE)</f>
        <v>Beard Grooming Kit</v>
      </c>
      <c r="J1457" t="str">
        <f>VLOOKUP(H1457,Product_Dim!A:C,3,TRUE)</f>
        <v>Beauty</v>
      </c>
      <c r="K1457" t="str">
        <f>VLOOKUP(H1457,Product_Dim!A:D,4,TRUE)</f>
        <v>Grooming</v>
      </c>
      <c r="L1457" t="s">
        <v>1777</v>
      </c>
      <c r="M1457" t="str">
        <f>VLOOKUP(L1457,Store_Dim!A:E,2,TRUE)</f>
        <v>Mcdonald Inc</v>
      </c>
      <c r="N1457" t="str">
        <f>VLOOKUP(L1457,Store_Dim!A:E,3,TRUE)</f>
        <v>South</v>
      </c>
      <c r="O1457" t="str">
        <f>VLOOKUP(L1457,Store_Dim!A:E,4,TRUE)</f>
        <v>Christopherland</v>
      </c>
      <c r="P1457" t="str">
        <f>VLOOKUP(L1457,Store_Dim!A:E,5,TRUE)</f>
        <v>Outlet</v>
      </c>
      <c r="Q1457" t="s">
        <v>1802</v>
      </c>
      <c r="R1457">
        <v>4</v>
      </c>
      <c r="S1457" s="7">
        <v>8.0000000000000071E-2</v>
      </c>
      <c r="T1457" s="11">
        <f t="shared" si="22"/>
        <v>761.35</v>
      </c>
      <c r="U1457" s="11">
        <v>2801.768</v>
      </c>
    </row>
    <row r="1458" spans="1:21" hidden="1" x14ac:dyDescent="0.25">
      <c r="A1458" t="s">
        <v>3260</v>
      </c>
      <c r="B1458" s="9">
        <v>45900</v>
      </c>
      <c r="C1458">
        <v>8</v>
      </c>
      <c r="D1458">
        <v>2025</v>
      </c>
      <c r="E1458" t="s">
        <v>583</v>
      </c>
      <c r="F1458" t="str">
        <f>VLOOKUP(E1458,Customer_Dim!A:F,4,TRUE)</f>
        <v>Female</v>
      </c>
      <c r="G1458">
        <f>VLOOKUP(E1458,Customer_Dim!A:F,3,TRUE)</f>
        <v>43</v>
      </c>
      <c r="H1458" t="s">
        <v>1660</v>
      </c>
      <c r="I1458" t="str">
        <f>VLOOKUP(H1458,Product_Dim!A:C,2,TRUE)</f>
        <v>Smart LED Light Strip</v>
      </c>
      <c r="J1458" t="str">
        <f>VLOOKUP(H1458,Product_Dim!A:C,3,TRUE)</f>
        <v>Electronics</v>
      </c>
      <c r="K1458" t="str">
        <f>VLOOKUP(H1458,Product_Dim!A:D,4,TRUE)</f>
        <v>Accessories</v>
      </c>
      <c r="L1458" t="s">
        <v>1788</v>
      </c>
      <c r="M1458" t="str">
        <f>VLOOKUP(L1458,Store_Dim!A:E,2,TRUE)</f>
        <v>Guerrero-Schmitt</v>
      </c>
      <c r="N1458" t="str">
        <f>VLOOKUP(L1458,Store_Dim!A:E,3,TRUE)</f>
        <v>East</v>
      </c>
      <c r="O1458" t="str">
        <f>VLOOKUP(L1458,Store_Dim!A:E,4,TRUE)</f>
        <v>East Stevechester</v>
      </c>
      <c r="P1458" t="str">
        <f>VLOOKUP(L1458,Store_Dim!A:E,5,TRUE)</f>
        <v>Flagship</v>
      </c>
      <c r="Q1458" t="s">
        <v>1807</v>
      </c>
      <c r="R1458">
        <v>2</v>
      </c>
      <c r="S1458" s="7">
        <v>2.0000000000000018E-2</v>
      </c>
      <c r="T1458" s="11">
        <f t="shared" si="22"/>
        <v>947.56</v>
      </c>
      <c r="U1458" s="11">
        <v>1857.2175999999999</v>
      </c>
    </row>
    <row r="1459" spans="1:21" hidden="1" x14ac:dyDescent="0.25">
      <c r="A1459" t="s">
        <v>3261</v>
      </c>
      <c r="B1459" s="9">
        <v>45943</v>
      </c>
      <c r="C1459">
        <v>10</v>
      </c>
      <c r="D1459">
        <v>2025</v>
      </c>
      <c r="E1459" t="s">
        <v>755</v>
      </c>
      <c r="F1459" t="str">
        <f>VLOOKUP(E1459,Customer_Dim!A:F,4,TRUE)</f>
        <v>Male</v>
      </c>
      <c r="G1459">
        <f>VLOOKUP(E1459,Customer_Dim!A:F,3,TRUE)</f>
        <v>40</v>
      </c>
      <c r="H1459" t="s">
        <v>1612</v>
      </c>
      <c r="I1459" t="str">
        <f>VLOOKUP(H1459,Product_Dim!A:C,2,TRUE)</f>
        <v>USB External Hard Drive</v>
      </c>
      <c r="J1459" t="str">
        <f>VLOOKUP(H1459,Product_Dim!A:C,3,TRUE)</f>
        <v>Electronics</v>
      </c>
      <c r="K1459" t="str">
        <f>VLOOKUP(H1459,Product_Dim!A:D,4,TRUE)</f>
        <v>Computer</v>
      </c>
      <c r="L1459" t="s">
        <v>1788</v>
      </c>
      <c r="M1459" t="str">
        <f>VLOOKUP(L1459,Store_Dim!A:E,2,TRUE)</f>
        <v>Guerrero-Schmitt</v>
      </c>
      <c r="N1459" t="str">
        <f>VLOOKUP(L1459,Store_Dim!A:E,3,TRUE)</f>
        <v>East</v>
      </c>
      <c r="O1459" t="str">
        <f>VLOOKUP(L1459,Store_Dim!A:E,4,TRUE)</f>
        <v>East Stevechester</v>
      </c>
      <c r="P1459" t="str">
        <f>VLOOKUP(L1459,Store_Dim!A:E,5,TRUE)</f>
        <v>Flagship</v>
      </c>
      <c r="Q1459" t="s">
        <v>1802</v>
      </c>
      <c r="R1459">
        <v>4</v>
      </c>
      <c r="S1459" s="7">
        <v>4.0000000000000036E-2</v>
      </c>
      <c r="T1459" s="11">
        <f t="shared" si="22"/>
        <v>975.47</v>
      </c>
      <c r="U1459" s="11">
        <v>3745.8047999999999</v>
      </c>
    </row>
    <row r="1460" spans="1:21" x14ac:dyDescent="0.25">
      <c r="A1460" t="s">
        <v>3262</v>
      </c>
      <c r="B1460" s="9">
        <v>45448</v>
      </c>
      <c r="C1460">
        <v>6</v>
      </c>
      <c r="D1460">
        <v>2024</v>
      </c>
      <c r="E1460" t="s">
        <v>1450</v>
      </c>
      <c r="F1460" t="str">
        <f>VLOOKUP(E1460,Customer_Dim!A:F,4,TRUE)</f>
        <v>Female</v>
      </c>
      <c r="G1460">
        <f>VLOOKUP(E1460,Customer_Dim!A:F,3,TRUE)</f>
        <v>41</v>
      </c>
      <c r="H1460" t="s">
        <v>1552</v>
      </c>
      <c r="I1460" t="str">
        <f>VLOOKUP(H1460,Product_Dim!A:C,2,TRUE)</f>
        <v>Men's Graphic T-Shirt</v>
      </c>
      <c r="J1460" t="str">
        <f>VLOOKUP(H1460,Product_Dim!A:C,3,TRUE)</f>
        <v>Clothing</v>
      </c>
      <c r="K1460" t="str">
        <f>VLOOKUP(H1460,Product_Dim!A:D,4,TRUE)</f>
        <v>Tops</v>
      </c>
      <c r="L1460" t="s">
        <v>1764</v>
      </c>
      <c r="M1460" t="str">
        <f>VLOOKUP(L1460,Store_Dim!A:E,2,TRUE)</f>
        <v>Mann-Austin</v>
      </c>
      <c r="N1460" t="str">
        <f>VLOOKUP(L1460,Store_Dim!A:E,3,TRUE)</f>
        <v>East</v>
      </c>
      <c r="O1460" t="str">
        <f>VLOOKUP(L1460,Store_Dim!A:E,4,TRUE)</f>
        <v>Vasquezborough</v>
      </c>
      <c r="P1460" t="str">
        <f>VLOOKUP(L1460,Store_Dim!A:E,5,TRUE)</f>
        <v>Online</v>
      </c>
      <c r="Q1460" t="s">
        <v>1807</v>
      </c>
      <c r="R1460">
        <v>3</v>
      </c>
      <c r="S1460" s="7">
        <v>0.23000000000000009</v>
      </c>
      <c r="T1460" s="11">
        <f t="shared" si="22"/>
        <v>769.06000000000029</v>
      </c>
      <c r="U1460" s="11">
        <v>1776.5286000000003</v>
      </c>
    </row>
    <row r="1461" spans="1:21" hidden="1" x14ac:dyDescent="0.25">
      <c r="A1461" t="s">
        <v>3263</v>
      </c>
      <c r="B1461" s="9">
        <v>45929</v>
      </c>
      <c r="C1461">
        <v>9</v>
      </c>
      <c r="D1461">
        <v>2025</v>
      </c>
      <c r="E1461" t="s">
        <v>1475</v>
      </c>
      <c r="F1461" t="str">
        <f>VLOOKUP(E1461,Customer_Dim!A:F,4,TRUE)</f>
        <v>Female</v>
      </c>
      <c r="G1461">
        <f>VLOOKUP(E1461,Customer_Dim!A:F,3,TRUE)</f>
        <v>22</v>
      </c>
      <c r="H1461" t="s">
        <v>1604</v>
      </c>
      <c r="I1461" t="str">
        <f>VLOOKUP(H1461,Product_Dim!A:C,2,TRUE)</f>
        <v>Portable Power Bank</v>
      </c>
      <c r="J1461" t="str">
        <f>VLOOKUP(H1461,Product_Dim!A:C,3,TRUE)</f>
        <v>Electronics</v>
      </c>
      <c r="K1461" t="str">
        <f>VLOOKUP(H1461,Product_Dim!A:D,4,TRUE)</f>
        <v>Mobile</v>
      </c>
      <c r="L1461" t="s">
        <v>1739</v>
      </c>
      <c r="M1461" t="str">
        <f>VLOOKUP(L1461,Store_Dim!A:E,2,TRUE)</f>
        <v>Mann-Austin</v>
      </c>
      <c r="N1461" t="str">
        <f>VLOOKUP(L1461,Store_Dim!A:E,3,TRUE)</f>
        <v>East</v>
      </c>
      <c r="O1461" t="str">
        <f>VLOOKUP(L1461,Store_Dim!A:E,4,TRUE)</f>
        <v>Vasquezborough</v>
      </c>
      <c r="P1461" t="str">
        <f>VLOOKUP(L1461,Store_Dim!A:E,5,TRUE)</f>
        <v>Online</v>
      </c>
      <c r="Q1461" t="s">
        <v>1802</v>
      </c>
      <c r="R1461">
        <v>3</v>
      </c>
      <c r="S1461" s="7">
        <v>0.22999999999999987</v>
      </c>
      <c r="T1461" s="11">
        <f t="shared" si="22"/>
        <v>824.74999999999966</v>
      </c>
      <c r="U1461" s="11">
        <v>1905.1724999999997</v>
      </c>
    </row>
    <row r="1462" spans="1:21" x14ac:dyDescent="0.25">
      <c r="A1462" t="s">
        <v>3264</v>
      </c>
      <c r="B1462" s="9">
        <v>45478</v>
      </c>
      <c r="C1462">
        <v>7</v>
      </c>
      <c r="D1462">
        <v>2024</v>
      </c>
      <c r="E1462" t="s">
        <v>1232</v>
      </c>
      <c r="F1462" t="str">
        <f>VLOOKUP(E1462,Customer_Dim!A:F,4,TRUE)</f>
        <v>Female</v>
      </c>
      <c r="G1462">
        <f>VLOOKUP(E1462,Customer_Dim!A:F,3,TRUE)</f>
        <v>51</v>
      </c>
      <c r="H1462" t="s">
        <v>1662</v>
      </c>
      <c r="I1462" t="str">
        <f>VLOOKUP(H1462,Product_Dim!A:C,2,TRUE)</f>
        <v>Wooden Nightstand</v>
      </c>
      <c r="J1462" t="str">
        <f>VLOOKUP(H1462,Product_Dim!A:C,3,TRUE)</f>
        <v>Home</v>
      </c>
      <c r="K1462" t="str">
        <f>VLOOKUP(H1462,Product_Dim!A:D,4,TRUE)</f>
        <v>Furniture</v>
      </c>
      <c r="L1462" t="s">
        <v>1747</v>
      </c>
      <c r="M1462" t="str">
        <f>VLOOKUP(L1462,Store_Dim!A:E,2,TRUE)</f>
        <v>Mann-Austin</v>
      </c>
      <c r="N1462" t="str">
        <f>VLOOKUP(L1462,Store_Dim!A:E,3,TRUE)</f>
        <v>East</v>
      </c>
      <c r="O1462" t="str">
        <f>VLOOKUP(L1462,Store_Dim!A:E,4,TRUE)</f>
        <v>Vasquezborough</v>
      </c>
      <c r="P1462" t="str">
        <f>VLOOKUP(L1462,Store_Dim!A:E,5,TRUE)</f>
        <v>Online</v>
      </c>
      <c r="Q1462" t="s">
        <v>1804</v>
      </c>
      <c r="R1462">
        <v>2</v>
      </c>
      <c r="S1462" s="7">
        <v>0.10999999999999999</v>
      </c>
      <c r="T1462" s="11">
        <f t="shared" si="22"/>
        <v>821.34999999999991</v>
      </c>
      <c r="U1462" s="11">
        <v>1462.0029999999999</v>
      </c>
    </row>
    <row r="1463" spans="1:21" hidden="1" x14ac:dyDescent="0.25">
      <c r="A1463" t="s">
        <v>3265</v>
      </c>
      <c r="B1463" s="9">
        <v>45723</v>
      </c>
      <c r="C1463">
        <v>3</v>
      </c>
      <c r="D1463">
        <v>2025</v>
      </c>
      <c r="E1463" t="s">
        <v>1243</v>
      </c>
      <c r="F1463" t="str">
        <f>VLOOKUP(E1463,Customer_Dim!A:F,4,TRUE)</f>
        <v>Female</v>
      </c>
      <c r="G1463">
        <f>VLOOKUP(E1463,Customer_Dim!A:F,3,TRUE)</f>
        <v>18</v>
      </c>
      <c r="H1463" t="s">
        <v>1552</v>
      </c>
      <c r="I1463" t="str">
        <f>VLOOKUP(H1463,Product_Dim!A:C,2,TRUE)</f>
        <v>Men's Graphic T-Shirt</v>
      </c>
      <c r="J1463" t="str">
        <f>VLOOKUP(H1463,Product_Dim!A:C,3,TRUE)</f>
        <v>Clothing</v>
      </c>
      <c r="K1463" t="str">
        <f>VLOOKUP(H1463,Product_Dim!A:D,4,TRUE)</f>
        <v>Tops</v>
      </c>
      <c r="L1463" t="s">
        <v>1767</v>
      </c>
      <c r="M1463" t="str">
        <f>VLOOKUP(L1463,Store_Dim!A:E,2,TRUE)</f>
        <v>Martinez, Adkins and Johnson</v>
      </c>
      <c r="N1463" t="str">
        <f>VLOOKUP(L1463,Store_Dim!A:E,3,TRUE)</f>
        <v>North</v>
      </c>
      <c r="O1463" t="str">
        <f>VLOOKUP(L1463,Store_Dim!A:E,4,TRUE)</f>
        <v>Danielmouth</v>
      </c>
      <c r="P1463" t="str">
        <f>VLOOKUP(L1463,Store_Dim!A:E,5,TRUE)</f>
        <v>Flagship</v>
      </c>
      <c r="Q1463" t="s">
        <v>1804</v>
      </c>
      <c r="R1463">
        <v>1</v>
      </c>
      <c r="S1463" s="7">
        <v>6.0000000000000053E-2</v>
      </c>
      <c r="T1463" s="11">
        <f t="shared" si="22"/>
        <v>120.57000000000001</v>
      </c>
      <c r="U1463" s="11">
        <v>113.33580000000001</v>
      </c>
    </row>
    <row r="1464" spans="1:21" hidden="1" x14ac:dyDescent="0.25">
      <c r="A1464" t="s">
        <v>3266</v>
      </c>
      <c r="B1464" s="9">
        <v>45240</v>
      </c>
      <c r="C1464">
        <v>11</v>
      </c>
      <c r="D1464">
        <v>2023</v>
      </c>
      <c r="E1464" t="s">
        <v>1039</v>
      </c>
      <c r="F1464" t="str">
        <f>VLOOKUP(E1464,Customer_Dim!A:F,4,TRUE)</f>
        <v>Male</v>
      </c>
      <c r="G1464">
        <f>VLOOKUP(E1464,Customer_Dim!A:F,3,TRUE)</f>
        <v>37</v>
      </c>
      <c r="H1464" t="s">
        <v>1704</v>
      </c>
      <c r="I1464" t="str">
        <f>VLOOKUP(H1464,Product_Dim!A:C,2,TRUE)</f>
        <v>Face Foundation Kit</v>
      </c>
      <c r="J1464" t="str">
        <f>VLOOKUP(H1464,Product_Dim!A:C,3,TRUE)</f>
        <v>Beauty</v>
      </c>
      <c r="K1464" t="str">
        <f>VLOOKUP(H1464,Product_Dim!A:D,4,TRUE)</f>
        <v>Makeup</v>
      </c>
      <c r="L1464" t="s">
        <v>1735</v>
      </c>
      <c r="M1464" t="str">
        <f>VLOOKUP(L1464,Store_Dim!A:E,2,TRUE)</f>
        <v>Martinez, Adkins and Johnson</v>
      </c>
      <c r="N1464" t="str">
        <f>VLOOKUP(L1464,Store_Dim!A:E,3,TRUE)</f>
        <v>North</v>
      </c>
      <c r="O1464" t="str">
        <f>VLOOKUP(L1464,Store_Dim!A:E,4,TRUE)</f>
        <v>Danielmouth</v>
      </c>
      <c r="P1464" t="str">
        <f>VLOOKUP(L1464,Store_Dim!A:E,5,TRUE)</f>
        <v>Flagship</v>
      </c>
      <c r="Q1464" t="s">
        <v>1804</v>
      </c>
      <c r="R1464">
        <v>1</v>
      </c>
      <c r="S1464" s="7">
        <v>0.26</v>
      </c>
      <c r="T1464" s="11">
        <f t="shared" si="22"/>
        <v>122.27</v>
      </c>
      <c r="U1464" s="11">
        <v>90.479799999999997</v>
      </c>
    </row>
    <row r="1465" spans="1:21" hidden="1" x14ac:dyDescent="0.25">
      <c r="A1465" t="s">
        <v>3267</v>
      </c>
      <c r="B1465" s="9">
        <v>45890</v>
      </c>
      <c r="C1465">
        <v>8</v>
      </c>
      <c r="D1465">
        <v>2025</v>
      </c>
      <c r="E1465" t="s">
        <v>557</v>
      </c>
      <c r="F1465" t="str">
        <f>VLOOKUP(E1465,Customer_Dim!A:F,4,TRUE)</f>
        <v>Male</v>
      </c>
      <c r="G1465">
        <f>VLOOKUP(E1465,Customer_Dim!A:F,3,TRUE)</f>
        <v>18</v>
      </c>
      <c r="H1465" t="s">
        <v>1578</v>
      </c>
      <c r="I1465" t="str">
        <f>VLOOKUP(H1465,Product_Dim!A:C,2,TRUE)</f>
        <v>Wireless Bluetooth Speaker</v>
      </c>
      <c r="J1465" t="str">
        <f>VLOOKUP(H1465,Product_Dim!A:C,3,TRUE)</f>
        <v>Electronics</v>
      </c>
      <c r="K1465" t="str">
        <f>VLOOKUP(H1465,Product_Dim!A:D,4,TRUE)</f>
        <v>Audio</v>
      </c>
      <c r="L1465" t="s">
        <v>1739</v>
      </c>
      <c r="M1465" t="str">
        <f>VLOOKUP(L1465,Store_Dim!A:E,2,TRUE)</f>
        <v>Mann-Austin</v>
      </c>
      <c r="N1465" t="str">
        <f>VLOOKUP(L1465,Store_Dim!A:E,3,TRUE)</f>
        <v>East</v>
      </c>
      <c r="O1465" t="str">
        <f>VLOOKUP(L1465,Store_Dim!A:E,4,TRUE)</f>
        <v>Vasquezborough</v>
      </c>
      <c r="P1465" t="str">
        <f>VLOOKUP(L1465,Store_Dim!A:E,5,TRUE)</f>
        <v>Online</v>
      </c>
      <c r="Q1465" t="s">
        <v>1802</v>
      </c>
      <c r="R1465">
        <v>2</v>
      </c>
      <c r="S1465" s="7">
        <v>0.10999999999999999</v>
      </c>
      <c r="T1465" s="11">
        <f t="shared" si="22"/>
        <v>182.89</v>
      </c>
      <c r="U1465" s="11">
        <v>325.54419999999999</v>
      </c>
    </row>
    <row r="1466" spans="1:21" hidden="1" x14ac:dyDescent="0.25">
      <c r="A1466" t="s">
        <v>3268</v>
      </c>
      <c r="B1466" s="9">
        <v>45796</v>
      </c>
      <c r="C1466">
        <v>5</v>
      </c>
      <c r="D1466">
        <v>2025</v>
      </c>
      <c r="E1466" t="s">
        <v>1144</v>
      </c>
      <c r="F1466" t="str">
        <f>VLOOKUP(E1466,Customer_Dim!A:F,4,TRUE)</f>
        <v>Female</v>
      </c>
      <c r="G1466">
        <f>VLOOKUP(E1466,Customer_Dim!A:F,3,TRUE)</f>
        <v>21</v>
      </c>
      <c r="H1466" t="s">
        <v>1618</v>
      </c>
      <c r="I1466" t="str">
        <f>VLOOKUP(H1466,Product_Dim!A:C,2,TRUE)</f>
        <v>Men's Winter Jacket</v>
      </c>
      <c r="J1466" t="str">
        <f>VLOOKUP(H1466,Product_Dim!A:C,3,TRUE)</f>
        <v>Clothing</v>
      </c>
      <c r="K1466" t="str">
        <f>VLOOKUP(H1466,Product_Dim!A:D,4,TRUE)</f>
        <v>Outerwear</v>
      </c>
      <c r="L1466" t="s">
        <v>1747</v>
      </c>
      <c r="M1466" t="str">
        <f>VLOOKUP(L1466,Store_Dim!A:E,2,TRUE)</f>
        <v>Mann-Austin</v>
      </c>
      <c r="N1466" t="str">
        <f>VLOOKUP(L1466,Store_Dim!A:E,3,TRUE)</f>
        <v>East</v>
      </c>
      <c r="O1466" t="str">
        <f>VLOOKUP(L1466,Store_Dim!A:E,4,TRUE)</f>
        <v>Vasquezborough</v>
      </c>
      <c r="P1466" t="str">
        <f>VLOOKUP(L1466,Store_Dim!A:E,5,TRUE)</f>
        <v>Online</v>
      </c>
      <c r="Q1466" t="s">
        <v>1804</v>
      </c>
      <c r="R1466">
        <v>1</v>
      </c>
      <c r="S1466" s="7">
        <v>0.22999999999999998</v>
      </c>
      <c r="T1466" s="11">
        <f t="shared" si="22"/>
        <v>695.26</v>
      </c>
      <c r="U1466" s="11">
        <v>535.35019999999997</v>
      </c>
    </row>
    <row r="1467" spans="1:21" hidden="1" x14ac:dyDescent="0.25">
      <c r="A1467" t="s">
        <v>3269</v>
      </c>
      <c r="B1467" s="9">
        <v>45895</v>
      </c>
      <c r="C1467">
        <v>8</v>
      </c>
      <c r="D1467">
        <v>2025</v>
      </c>
      <c r="E1467" t="s">
        <v>111</v>
      </c>
      <c r="F1467" t="str">
        <f>VLOOKUP(E1467,Customer_Dim!A:F,4,TRUE)</f>
        <v>Male</v>
      </c>
      <c r="G1467">
        <f>VLOOKUP(E1467,Customer_Dim!A:F,3,TRUE)</f>
        <v>31</v>
      </c>
      <c r="H1467" t="s">
        <v>1584</v>
      </c>
      <c r="I1467" t="str">
        <f>VLOOKUP(H1467,Product_Dim!A:C,2,TRUE)</f>
        <v>Fabric Sofa Throw Blanket</v>
      </c>
      <c r="J1467" t="str">
        <f>VLOOKUP(H1467,Product_Dim!A:C,3,TRUE)</f>
        <v>Home</v>
      </c>
      <c r="K1467" t="str">
        <f>VLOOKUP(H1467,Product_Dim!A:D,4,TRUE)</f>
        <v>Decor</v>
      </c>
      <c r="L1467" t="s">
        <v>1754</v>
      </c>
      <c r="M1467" t="str">
        <f>VLOOKUP(L1467,Store_Dim!A:E,2,TRUE)</f>
        <v>Mann-Austin</v>
      </c>
      <c r="N1467" t="str">
        <f>VLOOKUP(L1467,Store_Dim!A:E,3,TRUE)</f>
        <v>East</v>
      </c>
      <c r="O1467" t="str">
        <f>VLOOKUP(L1467,Store_Dim!A:E,4,TRUE)</f>
        <v>Vasquezborough</v>
      </c>
      <c r="P1467" t="str">
        <f>VLOOKUP(L1467,Store_Dim!A:E,5,TRUE)</f>
        <v>Online</v>
      </c>
      <c r="Q1467" t="s">
        <v>1807</v>
      </c>
      <c r="R1467">
        <v>2</v>
      </c>
      <c r="S1467" s="7">
        <v>0.17000000000000004</v>
      </c>
      <c r="T1467" s="11">
        <f t="shared" si="22"/>
        <v>408.8</v>
      </c>
      <c r="U1467" s="11">
        <v>678.60799999999995</v>
      </c>
    </row>
    <row r="1468" spans="1:21" hidden="1" x14ac:dyDescent="0.25">
      <c r="A1468" t="s">
        <v>3270</v>
      </c>
      <c r="B1468" s="9">
        <v>45676</v>
      </c>
      <c r="C1468">
        <v>1</v>
      </c>
      <c r="D1468">
        <v>2025</v>
      </c>
      <c r="E1468" t="s">
        <v>721</v>
      </c>
      <c r="F1468" t="str">
        <f>VLOOKUP(E1468,Customer_Dim!A:F,4,TRUE)</f>
        <v>Male</v>
      </c>
      <c r="G1468">
        <f>VLOOKUP(E1468,Customer_Dim!A:F,3,TRUE)</f>
        <v>54</v>
      </c>
      <c r="H1468" t="s">
        <v>1624</v>
      </c>
      <c r="I1468" t="str">
        <f>VLOOKUP(H1468,Product_Dim!A:C,2,TRUE)</f>
        <v>Men's Roll-On Perfume</v>
      </c>
      <c r="J1468" t="str">
        <f>VLOOKUP(H1468,Product_Dim!A:C,3,TRUE)</f>
        <v>Beauty</v>
      </c>
      <c r="K1468" t="str">
        <f>VLOOKUP(H1468,Product_Dim!A:D,4,TRUE)</f>
        <v>Fragrance</v>
      </c>
      <c r="L1468" t="s">
        <v>1760</v>
      </c>
      <c r="M1468" t="str">
        <f>VLOOKUP(L1468,Store_Dim!A:E,2,TRUE)</f>
        <v>Mann-Austin</v>
      </c>
      <c r="N1468" t="str">
        <f>VLOOKUP(L1468,Store_Dim!A:E,3,TRUE)</f>
        <v>East</v>
      </c>
      <c r="O1468" t="str">
        <f>VLOOKUP(L1468,Store_Dim!A:E,4,TRUE)</f>
        <v>Vasquezborough</v>
      </c>
      <c r="P1468" t="str">
        <f>VLOOKUP(L1468,Store_Dim!A:E,5,TRUE)</f>
        <v>Online</v>
      </c>
      <c r="Q1468" t="s">
        <v>1802</v>
      </c>
      <c r="R1468">
        <v>3</v>
      </c>
      <c r="S1468" s="7">
        <v>0.11999999999999988</v>
      </c>
      <c r="T1468" s="11">
        <f t="shared" si="22"/>
        <v>512.14999999999986</v>
      </c>
      <c r="U1468" s="11">
        <v>1352.0759999999998</v>
      </c>
    </row>
    <row r="1469" spans="1:21" x14ac:dyDescent="0.25">
      <c r="A1469" t="s">
        <v>3271</v>
      </c>
      <c r="B1469" s="9">
        <v>45568</v>
      </c>
      <c r="C1469">
        <v>10</v>
      </c>
      <c r="D1469">
        <v>2024</v>
      </c>
      <c r="E1469" t="s">
        <v>1255</v>
      </c>
      <c r="F1469" t="str">
        <f>VLOOKUP(E1469,Customer_Dim!A:F,4,TRUE)</f>
        <v>Male</v>
      </c>
      <c r="G1469">
        <f>VLOOKUP(E1469,Customer_Dim!A:F,3,TRUE)</f>
        <v>55</v>
      </c>
      <c r="H1469" t="s">
        <v>1543</v>
      </c>
      <c r="I1469" t="str">
        <f>VLOOKUP(H1469,Product_Dim!A:C,2,TRUE)</f>
        <v>Face Foundation Kit</v>
      </c>
      <c r="J1469" t="str">
        <f>VLOOKUP(H1469,Product_Dim!A:C,3,TRUE)</f>
        <v>Beauty</v>
      </c>
      <c r="K1469" t="str">
        <f>VLOOKUP(H1469,Product_Dim!A:D,4,TRUE)</f>
        <v>Makeup</v>
      </c>
      <c r="L1469" t="s">
        <v>1760</v>
      </c>
      <c r="M1469" t="str">
        <f>VLOOKUP(L1469,Store_Dim!A:E,2,TRUE)</f>
        <v>Mann-Austin</v>
      </c>
      <c r="N1469" t="str">
        <f>VLOOKUP(L1469,Store_Dim!A:E,3,TRUE)</f>
        <v>East</v>
      </c>
      <c r="O1469" t="str">
        <f>VLOOKUP(L1469,Store_Dim!A:E,4,TRUE)</f>
        <v>Vasquezborough</v>
      </c>
      <c r="P1469" t="str">
        <f>VLOOKUP(L1469,Store_Dim!A:E,5,TRUE)</f>
        <v>Online</v>
      </c>
      <c r="Q1469" t="s">
        <v>1804</v>
      </c>
      <c r="R1469">
        <v>3</v>
      </c>
      <c r="S1469" s="7">
        <v>0.15000000000000002</v>
      </c>
      <c r="T1469" s="11">
        <f t="shared" si="22"/>
        <v>136.40000000000006</v>
      </c>
      <c r="U1469" s="11">
        <v>347.82000000000011</v>
      </c>
    </row>
    <row r="1470" spans="1:21" hidden="1" x14ac:dyDescent="0.25">
      <c r="A1470" t="s">
        <v>3272</v>
      </c>
      <c r="B1470" s="9">
        <v>45272</v>
      </c>
      <c r="C1470">
        <v>12</v>
      </c>
      <c r="D1470">
        <v>2023</v>
      </c>
      <c r="E1470" t="s">
        <v>570</v>
      </c>
      <c r="F1470" t="str">
        <f>VLOOKUP(E1470,Customer_Dim!A:F,4,TRUE)</f>
        <v>Male</v>
      </c>
      <c r="G1470">
        <f>VLOOKUP(E1470,Customer_Dim!A:F,3,TRUE)</f>
        <v>56</v>
      </c>
      <c r="H1470" t="s">
        <v>1535</v>
      </c>
      <c r="I1470" t="str">
        <f>VLOOKUP(H1470,Product_Dim!A:C,2,TRUE)</f>
        <v>Men's Hair Styling Gel</v>
      </c>
      <c r="J1470" t="str">
        <f>VLOOKUP(H1470,Product_Dim!A:C,3,TRUE)</f>
        <v>Beauty</v>
      </c>
      <c r="K1470" t="str">
        <f>VLOOKUP(H1470,Product_Dim!A:D,4,TRUE)</f>
        <v>Haircare</v>
      </c>
      <c r="L1470" t="s">
        <v>1744</v>
      </c>
      <c r="M1470" t="str">
        <f>VLOOKUP(L1470,Store_Dim!A:E,2,TRUE)</f>
        <v>Mann-Austin</v>
      </c>
      <c r="N1470" t="str">
        <f>VLOOKUP(L1470,Store_Dim!A:E,3,TRUE)</f>
        <v>East</v>
      </c>
      <c r="O1470" t="str">
        <f>VLOOKUP(L1470,Store_Dim!A:E,4,TRUE)</f>
        <v>Vasquezborough</v>
      </c>
      <c r="P1470" t="str">
        <f>VLOOKUP(L1470,Store_Dim!A:E,5,TRUE)</f>
        <v>Online</v>
      </c>
      <c r="Q1470" t="s">
        <v>1807</v>
      </c>
      <c r="R1470">
        <v>2</v>
      </c>
      <c r="S1470" s="7">
        <v>4.0000000000000036E-2</v>
      </c>
      <c r="T1470" s="11">
        <f t="shared" si="22"/>
        <v>42.51</v>
      </c>
      <c r="U1470" s="11">
        <v>81.619199999999992</v>
      </c>
    </row>
    <row r="1471" spans="1:21" hidden="1" x14ac:dyDescent="0.25">
      <c r="A1471" t="s">
        <v>3273</v>
      </c>
      <c r="B1471" s="9">
        <v>45718</v>
      </c>
      <c r="C1471">
        <v>3</v>
      </c>
      <c r="D1471">
        <v>2025</v>
      </c>
      <c r="E1471" t="s">
        <v>1109</v>
      </c>
      <c r="F1471" t="str">
        <f>VLOOKUP(E1471,Customer_Dim!A:F,4,TRUE)</f>
        <v>Male</v>
      </c>
      <c r="G1471">
        <f>VLOOKUP(E1471,Customer_Dim!A:F,3,TRUE)</f>
        <v>32</v>
      </c>
      <c r="H1471" t="s">
        <v>1676</v>
      </c>
      <c r="I1471" t="str">
        <f>VLOOKUP(H1471,Product_Dim!A:C,2,TRUE)</f>
        <v>Women's Ankle Boots</v>
      </c>
      <c r="J1471" t="str">
        <f>VLOOKUP(H1471,Product_Dim!A:C,3,TRUE)</f>
        <v>Clothing</v>
      </c>
      <c r="K1471" t="str">
        <f>VLOOKUP(H1471,Product_Dim!A:D,4,TRUE)</f>
        <v>Footwear</v>
      </c>
      <c r="L1471" t="s">
        <v>1757</v>
      </c>
      <c r="M1471" t="str">
        <f>VLOOKUP(L1471,Store_Dim!A:E,2,TRUE)</f>
        <v>Mann-Austin</v>
      </c>
      <c r="N1471" t="str">
        <f>VLOOKUP(L1471,Store_Dim!A:E,3,TRUE)</f>
        <v>East</v>
      </c>
      <c r="O1471" t="str">
        <f>VLOOKUP(L1471,Store_Dim!A:E,4,TRUE)</f>
        <v>Vasquezborough</v>
      </c>
      <c r="P1471" t="str">
        <f>VLOOKUP(L1471,Store_Dim!A:E,5,TRUE)</f>
        <v>Online</v>
      </c>
      <c r="Q1471" t="s">
        <v>1804</v>
      </c>
      <c r="R1471">
        <v>3</v>
      </c>
      <c r="S1471" s="7">
        <v>0.11999999999999988</v>
      </c>
      <c r="T1471" s="11">
        <f t="shared" si="22"/>
        <v>582.0999999999998</v>
      </c>
      <c r="U1471" s="11">
        <v>1536.7439999999997</v>
      </c>
    </row>
    <row r="1472" spans="1:21" x14ac:dyDescent="0.25">
      <c r="A1472" t="s">
        <v>3274</v>
      </c>
      <c r="B1472" s="9">
        <v>45356</v>
      </c>
      <c r="C1472">
        <v>3</v>
      </c>
      <c r="D1472">
        <v>2024</v>
      </c>
      <c r="E1472" t="s">
        <v>702</v>
      </c>
      <c r="F1472" t="str">
        <f>VLOOKUP(E1472,Customer_Dim!A:F,4,TRUE)</f>
        <v>Female</v>
      </c>
      <c r="G1472">
        <f>VLOOKUP(E1472,Customer_Dim!A:F,3,TRUE)</f>
        <v>47</v>
      </c>
      <c r="H1472" t="s">
        <v>1690</v>
      </c>
      <c r="I1472" t="str">
        <f>VLOOKUP(H1472,Product_Dim!A:C,2,TRUE)</f>
        <v>Fitness Resistance Bands</v>
      </c>
      <c r="J1472" t="str">
        <f>VLOOKUP(H1472,Product_Dim!A:C,3,TRUE)</f>
        <v>Sports</v>
      </c>
      <c r="K1472" t="str">
        <f>VLOOKUP(H1472,Product_Dim!A:D,4,TRUE)</f>
        <v>Fitness</v>
      </c>
      <c r="L1472" t="s">
        <v>1785</v>
      </c>
      <c r="M1472" t="str">
        <f>VLOOKUP(L1472,Store_Dim!A:E,2,TRUE)</f>
        <v>Holloway Ltd</v>
      </c>
      <c r="N1472" t="str">
        <f>VLOOKUP(L1472,Store_Dim!A:E,3,TRUE)</f>
        <v>North</v>
      </c>
      <c r="O1472" t="str">
        <f>VLOOKUP(L1472,Store_Dim!A:E,4,TRUE)</f>
        <v>Bensonhaven</v>
      </c>
      <c r="P1472" t="str">
        <f>VLOOKUP(L1472,Store_Dim!A:E,5,TRUE)</f>
        <v>Flagship</v>
      </c>
      <c r="Q1472" t="s">
        <v>1807</v>
      </c>
      <c r="R1472">
        <v>4</v>
      </c>
      <c r="S1472" s="7">
        <v>0</v>
      </c>
      <c r="T1472" s="11">
        <f t="shared" si="22"/>
        <v>461.52</v>
      </c>
      <c r="U1472" s="11">
        <v>1846.08</v>
      </c>
    </row>
    <row r="1473" spans="1:21" x14ac:dyDescent="0.25">
      <c r="A1473" t="s">
        <v>3275</v>
      </c>
      <c r="B1473" s="9">
        <v>45552</v>
      </c>
      <c r="C1473">
        <v>9</v>
      </c>
      <c r="D1473">
        <v>2024</v>
      </c>
      <c r="E1473" t="s">
        <v>1504</v>
      </c>
      <c r="F1473" t="str">
        <f>VLOOKUP(E1473,Customer_Dim!A:F,4,TRUE)</f>
        <v>Male</v>
      </c>
      <c r="G1473">
        <f>VLOOKUP(E1473,Customer_Dim!A:F,3,TRUE)</f>
        <v>56</v>
      </c>
      <c r="H1473" t="s">
        <v>1558</v>
      </c>
      <c r="I1473" t="str">
        <f>VLOOKUP(H1473,Product_Dim!A:C,2,TRUE)</f>
        <v>Beard Grooming Kit</v>
      </c>
      <c r="J1473" t="str">
        <f>VLOOKUP(H1473,Product_Dim!A:C,3,TRUE)</f>
        <v>Beauty</v>
      </c>
      <c r="K1473" t="str">
        <f>VLOOKUP(H1473,Product_Dim!A:D,4,TRUE)</f>
        <v>Grooming</v>
      </c>
      <c r="L1473" t="s">
        <v>1770</v>
      </c>
      <c r="M1473" t="str">
        <f>VLOOKUP(L1473,Store_Dim!A:E,2,TRUE)</f>
        <v>Martinez, Adkins and Johnson</v>
      </c>
      <c r="N1473" t="str">
        <f>VLOOKUP(L1473,Store_Dim!A:E,3,TRUE)</f>
        <v>North</v>
      </c>
      <c r="O1473" t="str">
        <f>VLOOKUP(L1473,Store_Dim!A:E,4,TRUE)</f>
        <v>Danielmouth</v>
      </c>
      <c r="P1473" t="str">
        <f>VLOOKUP(L1473,Store_Dim!A:E,5,TRUE)</f>
        <v>Flagship</v>
      </c>
      <c r="Q1473" t="s">
        <v>1802</v>
      </c>
      <c r="R1473">
        <v>1</v>
      </c>
      <c r="S1473" s="7">
        <v>3.0000000000000027E-2</v>
      </c>
      <c r="T1473" s="11">
        <f t="shared" si="22"/>
        <v>558.41999999999996</v>
      </c>
      <c r="U1473" s="11">
        <v>541.66739999999993</v>
      </c>
    </row>
    <row r="1474" spans="1:21" hidden="1" x14ac:dyDescent="0.25">
      <c r="A1474" t="s">
        <v>3276</v>
      </c>
      <c r="B1474" s="9">
        <v>45288</v>
      </c>
      <c r="C1474">
        <v>12</v>
      </c>
      <c r="D1474">
        <v>2023</v>
      </c>
      <c r="E1474" t="s">
        <v>829</v>
      </c>
      <c r="F1474" t="str">
        <f>VLOOKUP(E1474,Customer_Dim!A:F,4,TRUE)</f>
        <v>Male</v>
      </c>
      <c r="G1474">
        <f>VLOOKUP(E1474,Customer_Dim!A:F,3,TRUE)</f>
        <v>50</v>
      </c>
      <c r="H1474" t="s">
        <v>1550</v>
      </c>
      <c r="I1474" t="str">
        <f>VLOOKUP(H1474,Product_Dim!A:C,2,TRUE)</f>
        <v>Men's Graphic T-Shirt</v>
      </c>
      <c r="J1474" t="str">
        <f>VLOOKUP(H1474,Product_Dim!A:C,3,TRUE)</f>
        <v>Clothing</v>
      </c>
      <c r="K1474" t="str">
        <f>VLOOKUP(H1474,Product_Dim!A:D,4,TRUE)</f>
        <v>Tops</v>
      </c>
      <c r="L1474" t="s">
        <v>1788</v>
      </c>
      <c r="M1474" t="str">
        <f>VLOOKUP(L1474,Store_Dim!A:E,2,TRUE)</f>
        <v>Guerrero-Schmitt</v>
      </c>
      <c r="N1474" t="str">
        <f>VLOOKUP(L1474,Store_Dim!A:E,3,TRUE)</f>
        <v>East</v>
      </c>
      <c r="O1474" t="str">
        <f>VLOOKUP(L1474,Store_Dim!A:E,4,TRUE)</f>
        <v>East Stevechester</v>
      </c>
      <c r="P1474" t="str">
        <f>VLOOKUP(L1474,Store_Dim!A:E,5,TRUE)</f>
        <v>Flagship</v>
      </c>
      <c r="Q1474" t="s">
        <v>1804</v>
      </c>
      <c r="R1474">
        <v>4</v>
      </c>
      <c r="S1474" s="7">
        <v>0.12000000000000011</v>
      </c>
      <c r="T1474" s="11">
        <f t="shared" ref="T1474:T1537" si="23" xml:space="preserve"> U1474/ (R1474 * (1 - S1474))</f>
        <v>700.98</v>
      </c>
      <c r="U1474" s="11">
        <v>2467.4495999999999</v>
      </c>
    </row>
    <row r="1475" spans="1:21" x14ac:dyDescent="0.25">
      <c r="A1475" t="s">
        <v>3277</v>
      </c>
      <c r="B1475" s="9">
        <v>45605</v>
      </c>
      <c r="C1475">
        <v>11</v>
      </c>
      <c r="D1475">
        <v>2024</v>
      </c>
      <c r="E1475" t="s">
        <v>1243</v>
      </c>
      <c r="F1475" t="str">
        <f>VLOOKUP(E1475,Customer_Dim!A:F,4,TRUE)</f>
        <v>Female</v>
      </c>
      <c r="G1475">
        <f>VLOOKUP(E1475,Customer_Dim!A:F,3,TRUE)</f>
        <v>18</v>
      </c>
      <c r="H1475" t="s">
        <v>1696</v>
      </c>
      <c r="I1475" t="str">
        <f>VLOOKUP(H1475,Product_Dim!A:C,2,TRUE)</f>
        <v>Women's Beanie Hat</v>
      </c>
      <c r="J1475" t="str">
        <f>VLOOKUP(H1475,Product_Dim!A:C,3,TRUE)</f>
        <v>Clothing</v>
      </c>
      <c r="K1475" t="str">
        <f>VLOOKUP(H1475,Product_Dim!A:D,4,TRUE)</f>
        <v>Accessories</v>
      </c>
      <c r="L1475" t="s">
        <v>1788</v>
      </c>
      <c r="M1475" t="str">
        <f>VLOOKUP(L1475,Store_Dim!A:E,2,TRUE)</f>
        <v>Guerrero-Schmitt</v>
      </c>
      <c r="N1475" t="str">
        <f>VLOOKUP(L1475,Store_Dim!A:E,3,TRUE)</f>
        <v>East</v>
      </c>
      <c r="O1475" t="str">
        <f>VLOOKUP(L1475,Store_Dim!A:E,4,TRUE)</f>
        <v>East Stevechester</v>
      </c>
      <c r="P1475" t="str">
        <f>VLOOKUP(L1475,Store_Dim!A:E,5,TRUE)</f>
        <v>Flagship</v>
      </c>
      <c r="Q1475" t="s">
        <v>1807</v>
      </c>
      <c r="R1475">
        <v>2</v>
      </c>
      <c r="S1475" s="7">
        <v>7.999999999999996E-2</v>
      </c>
      <c r="T1475" s="11">
        <f t="shared" si="23"/>
        <v>227.97</v>
      </c>
      <c r="U1475" s="11">
        <v>419.46480000000003</v>
      </c>
    </row>
    <row r="1476" spans="1:21" x14ac:dyDescent="0.25">
      <c r="A1476" t="s">
        <v>3278</v>
      </c>
      <c r="B1476" s="9">
        <v>45516</v>
      </c>
      <c r="C1476">
        <v>8</v>
      </c>
      <c r="D1476">
        <v>2024</v>
      </c>
      <c r="E1476" t="s">
        <v>1442</v>
      </c>
      <c r="F1476" t="str">
        <f>VLOOKUP(E1476,Customer_Dim!A:F,4,TRUE)</f>
        <v>Female</v>
      </c>
      <c r="G1476">
        <f>VLOOKUP(E1476,Customer_Dim!A:F,3,TRUE)</f>
        <v>32</v>
      </c>
      <c r="H1476" t="s">
        <v>1604</v>
      </c>
      <c r="I1476" t="str">
        <f>VLOOKUP(H1476,Product_Dim!A:C,2,TRUE)</f>
        <v>Portable Power Bank</v>
      </c>
      <c r="J1476" t="str">
        <f>VLOOKUP(H1476,Product_Dim!A:C,3,TRUE)</f>
        <v>Electronics</v>
      </c>
      <c r="K1476" t="str">
        <f>VLOOKUP(H1476,Product_Dim!A:D,4,TRUE)</f>
        <v>Mobile</v>
      </c>
      <c r="L1476" t="s">
        <v>1770</v>
      </c>
      <c r="M1476" t="str">
        <f>VLOOKUP(L1476,Store_Dim!A:E,2,TRUE)</f>
        <v>Martinez, Adkins and Johnson</v>
      </c>
      <c r="N1476" t="str">
        <f>VLOOKUP(L1476,Store_Dim!A:E,3,TRUE)</f>
        <v>North</v>
      </c>
      <c r="O1476" t="str">
        <f>VLOOKUP(L1476,Store_Dim!A:E,4,TRUE)</f>
        <v>Danielmouth</v>
      </c>
      <c r="P1476" t="str">
        <f>VLOOKUP(L1476,Store_Dim!A:E,5,TRUE)</f>
        <v>Flagship</v>
      </c>
      <c r="Q1476" t="s">
        <v>1804</v>
      </c>
      <c r="R1476">
        <v>4</v>
      </c>
      <c r="S1476" s="7">
        <v>0.19999999999999996</v>
      </c>
      <c r="T1476" s="11">
        <f t="shared" si="23"/>
        <v>278.70999999999998</v>
      </c>
      <c r="U1476" s="11">
        <v>891.87199999999996</v>
      </c>
    </row>
    <row r="1477" spans="1:21" x14ac:dyDescent="0.25">
      <c r="A1477" t="s">
        <v>3279</v>
      </c>
      <c r="B1477" s="9">
        <v>45379</v>
      </c>
      <c r="C1477">
        <v>3</v>
      </c>
      <c r="D1477">
        <v>2024</v>
      </c>
      <c r="E1477" t="s">
        <v>817</v>
      </c>
      <c r="F1477" t="str">
        <f>VLOOKUP(E1477,Customer_Dim!A:F,4,TRUE)</f>
        <v>Female</v>
      </c>
      <c r="G1477">
        <f>VLOOKUP(E1477,Customer_Dim!A:F,3,TRUE)</f>
        <v>32</v>
      </c>
      <c r="H1477" t="s">
        <v>1724</v>
      </c>
      <c r="I1477" t="str">
        <f>VLOOKUP(H1477,Product_Dim!A:C,2,TRUE)</f>
        <v>Stainless Steel Cookware Set</v>
      </c>
      <c r="J1477" t="str">
        <f>VLOOKUP(H1477,Product_Dim!A:C,3,TRUE)</f>
        <v>Home</v>
      </c>
      <c r="K1477" t="str">
        <f>VLOOKUP(H1477,Product_Dim!A:D,4,TRUE)</f>
        <v>Kitchen</v>
      </c>
      <c r="L1477" t="s">
        <v>1760</v>
      </c>
      <c r="M1477" t="str">
        <f>VLOOKUP(L1477,Store_Dim!A:E,2,TRUE)</f>
        <v>Mann-Austin</v>
      </c>
      <c r="N1477" t="str">
        <f>VLOOKUP(L1477,Store_Dim!A:E,3,TRUE)</f>
        <v>East</v>
      </c>
      <c r="O1477" t="str">
        <f>VLOOKUP(L1477,Store_Dim!A:E,4,TRUE)</f>
        <v>Vasquezborough</v>
      </c>
      <c r="P1477" t="str">
        <f>VLOOKUP(L1477,Store_Dim!A:E,5,TRUE)</f>
        <v>Online</v>
      </c>
      <c r="Q1477" t="s">
        <v>1804</v>
      </c>
      <c r="R1477">
        <v>2</v>
      </c>
      <c r="S1477" s="7">
        <v>5.0000000000000044E-2</v>
      </c>
      <c r="T1477" s="11">
        <f t="shared" si="23"/>
        <v>916.12</v>
      </c>
      <c r="U1477" s="11">
        <v>1740.6279999999999</v>
      </c>
    </row>
    <row r="1478" spans="1:21" x14ac:dyDescent="0.25">
      <c r="A1478" t="s">
        <v>3280</v>
      </c>
      <c r="B1478" s="9">
        <v>45567</v>
      </c>
      <c r="C1478">
        <v>10</v>
      </c>
      <c r="D1478">
        <v>2024</v>
      </c>
      <c r="E1478" t="s">
        <v>447</v>
      </c>
      <c r="F1478" t="str">
        <f>VLOOKUP(E1478,Customer_Dim!A:F,4,TRUE)</f>
        <v>Female</v>
      </c>
      <c r="G1478">
        <f>VLOOKUP(E1478,Customer_Dim!A:F,3,TRUE)</f>
        <v>62</v>
      </c>
      <c r="H1478" t="s">
        <v>1546</v>
      </c>
      <c r="I1478" t="str">
        <f>VLOOKUP(H1478,Product_Dim!A:C,2,TRUE)</f>
        <v>Men's Graphic T-Shirt</v>
      </c>
      <c r="J1478" t="str">
        <f>VLOOKUP(H1478,Product_Dim!A:C,3,TRUE)</f>
        <v>Clothing</v>
      </c>
      <c r="K1478" t="str">
        <f>VLOOKUP(H1478,Product_Dim!A:D,4,TRUE)</f>
        <v>Tops</v>
      </c>
      <c r="L1478" t="s">
        <v>1772</v>
      </c>
      <c r="M1478" t="str">
        <f>VLOOKUP(L1478,Store_Dim!A:E,2,TRUE)</f>
        <v>Martinez, Adkins and Johnson</v>
      </c>
      <c r="N1478" t="str">
        <f>VLOOKUP(L1478,Store_Dim!A:E,3,TRUE)</f>
        <v>North</v>
      </c>
      <c r="O1478" t="str">
        <f>VLOOKUP(L1478,Store_Dim!A:E,4,TRUE)</f>
        <v>Danielmouth</v>
      </c>
      <c r="P1478" t="str">
        <f>VLOOKUP(L1478,Store_Dim!A:E,5,TRUE)</f>
        <v>Flagship</v>
      </c>
      <c r="Q1478" t="s">
        <v>1804</v>
      </c>
      <c r="R1478">
        <v>4</v>
      </c>
      <c r="S1478" s="7">
        <v>0.21999999999999997</v>
      </c>
      <c r="T1478" s="11">
        <f t="shared" si="23"/>
        <v>228.98</v>
      </c>
      <c r="U1478" s="11">
        <v>714.41759999999999</v>
      </c>
    </row>
    <row r="1479" spans="1:21" x14ac:dyDescent="0.25">
      <c r="A1479" t="s">
        <v>3281</v>
      </c>
      <c r="B1479" s="9">
        <v>45510</v>
      </c>
      <c r="C1479">
        <v>8</v>
      </c>
      <c r="D1479">
        <v>2024</v>
      </c>
      <c r="E1479" t="s">
        <v>743</v>
      </c>
      <c r="F1479" t="str">
        <f>VLOOKUP(E1479,Customer_Dim!A:F,4,TRUE)</f>
        <v>Female</v>
      </c>
      <c r="G1479">
        <f>VLOOKUP(E1479,Customer_Dim!A:F,3,TRUE)</f>
        <v>43</v>
      </c>
      <c r="H1479" t="s">
        <v>1704</v>
      </c>
      <c r="I1479" t="str">
        <f>VLOOKUP(H1479,Product_Dim!A:C,2,TRUE)</f>
        <v>Face Foundation Kit</v>
      </c>
      <c r="J1479" t="str">
        <f>VLOOKUP(H1479,Product_Dim!A:C,3,TRUE)</f>
        <v>Beauty</v>
      </c>
      <c r="K1479" t="str">
        <f>VLOOKUP(H1479,Product_Dim!A:D,4,TRUE)</f>
        <v>Makeup</v>
      </c>
      <c r="L1479" t="s">
        <v>1779</v>
      </c>
      <c r="M1479" t="str">
        <f>VLOOKUP(L1479,Store_Dim!A:E,2,TRUE)</f>
        <v>Shelton PLC</v>
      </c>
      <c r="N1479" t="str">
        <f>VLOOKUP(L1479,Store_Dim!A:E,3,TRUE)</f>
        <v>North</v>
      </c>
      <c r="O1479" t="str">
        <f>VLOOKUP(L1479,Store_Dim!A:E,4,TRUE)</f>
        <v>East Jenniferstad</v>
      </c>
      <c r="P1479" t="str">
        <f>VLOOKUP(L1479,Store_Dim!A:E,5,TRUE)</f>
        <v>Flagship</v>
      </c>
      <c r="Q1479" t="s">
        <v>1804</v>
      </c>
      <c r="R1479">
        <v>4</v>
      </c>
      <c r="S1479" s="7">
        <v>8.9999999999999969E-2</v>
      </c>
      <c r="T1479" s="11">
        <f t="shared" si="23"/>
        <v>904.82</v>
      </c>
      <c r="U1479" s="11">
        <v>3293.5448000000001</v>
      </c>
    </row>
    <row r="1480" spans="1:21" hidden="1" x14ac:dyDescent="0.25">
      <c r="A1480" t="s">
        <v>3282</v>
      </c>
      <c r="B1480" s="9">
        <v>45806</v>
      </c>
      <c r="C1480">
        <v>5</v>
      </c>
      <c r="D1480">
        <v>2025</v>
      </c>
      <c r="E1480" t="s">
        <v>289</v>
      </c>
      <c r="F1480" t="str">
        <f>VLOOKUP(E1480,Customer_Dim!A:F,4,TRUE)</f>
        <v>Female</v>
      </c>
      <c r="G1480">
        <f>VLOOKUP(E1480,Customer_Dim!A:F,3,TRUE)</f>
        <v>34</v>
      </c>
      <c r="H1480" t="s">
        <v>1572</v>
      </c>
      <c r="I1480" t="str">
        <f>VLOOKUP(H1480,Product_Dim!A:C,2,TRUE)</f>
        <v>Men's Formal Shirt</v>
      </c>
      <c r="J1480" t="str">
        <f>VLOOKUP(H1480,Product_Dim!A:C,3,TRUE)</f>
        <v>Clothing</v>
      </c>
      <c r="K1480" t="str">
        <f>VLOOKUP(H1480,Product_Dim!A:D,4,TRUE)</f>
        <v>Tops</v>
      </c>
      <c r="L1480" t="s">
        <v>1770</v>
      </c>
      <c r="M1480" t="str">
        <f>VLOOKUP(L1480,Store_Dim!A:E,2,TRUE)</f>
        <v>Martinez, Adkins and Johnson</v>
      </c>
      <c r="N1480" t="str">
        <f>VLOOKUP(L1480,Store_Dim!A:E,3,TRUE)</f>
        <v>North</v>
      </c>
      <c r="O1480" t="str">
        <f>VLOOKUP(L1480,Store_Dim!A:E,4,TRUE)</f>
        <v>Danielmouth</v>
      </c>
      <c r="P1480" t="str">
        <f>VLOOKUP(L1480,Store_Dim!A:E,5,TRUE)</f>
        <v>Flagship</v>
      </c>
      <c r="Q1480" t="s">
        <v>1804</v>
      </c>
      <c r="R1480">
        <v>1</v>
      </c>
      <c r="S1480" s="7">
        <v>9.9999999999999978E-2</v>
      </c>
      <c r="T1480" s="11">
        <f t="shared" si="23"/>
        <v>588.61</v>
      </c>
      <c r="U1480" s="11">
        <v>529.74900000000002</v>
      </c>
    </row>
    <row r="1481" spans="1:21" hidden="1" x14ac:dyDescent="0.25">
      <c r="A1481" t="s">
        <v>3283</v>
      </c>
      <c r="B1481" s="9">
        <v>45240</v>
      </c>
      <c r="C1481">
        <v>11</v>
      </c>
      <c r="D1481">
        <v>2023</v>
      </c>
      <c r="E1481" t="s">
        <v>388</v>
      </c>
      <c r="F1481" t="str">
        <f>VLOOKUP(E1481,Customer_Dim!A:F,4,TRUE)</f>
        <v>Male</v>
      </c>
      <c r="G1481">
        <f>VLOOKUP(E1481,Customer_Dim!A:F,3,TRUE)</f>
        <v>51</v>
      </c>
      <c r="H1481" t="s">
        <v>1592</v>
      </c>
      <c r="I1481" t="str">
        <f>VLOOKUP(H1481,Product_Dim!A:C,2,TRUE)</f>
        <v>Modern Wall Clock</v>
      </c>
      <c r="J1481" t="str">
        <f>VLOOKUP(H1481,Product_Dim!A:C,3,TRUE)</f>
        <v>Home</v>
      </c>
      <c r="K1481" t="str">
        <f>VLOOKUP(H1481,Product_Dim!A:D,4,TRUE)</f>
        <v>Decor</v>
      </c>
      <c r="L1481" t="s">
        <v>1744</v>
      </c>
      <c r="M1481" t="str">
        <f>VLOOKUP(L1481,Store_Dim!A:E,2,TRUE)</f>
        <v>Mann-Austin</v>
      </c>
      <c r="N1481" t="str">
        <f>VLOOKUP(L1481,Store_Dim!A:E,3,TRUE)</f>
        <v>East</v>
      </c>
      <c r="O1481" t="str">
        <f>VLOOKUP(L1481,Store_Dim!A:E,4,TRUE)</f>
        <v>Vasquezborough</v>
      </c>
      <c r="P1481" t="str">
        <f>VLOOKUP(L1481,Store_Dim!A:E,5,TRUE)</f>
        <v>Online</v>
      </c>
      <c r="Q1481" t="s">
        <v>1802</v>
      </c>
      <c r="R1481">
        <v>4</v>
      </c>
      <c r="S1481" s="7">
        <v>2.0000000000000018E-2</v>
      </c>
      <c r="T1481" s="11">
        <f t="shared" si="23"/>
        <v>695.97</v>
      </c>
      <c r="U1481" s="11">
        <v>2728.2024000000001</v>
      </c>
    </row>
    <row r="1482" spans="1:21" x14ac:dyDescent="0.25">
      <c r="A1482" t="s">
        <v>3284</v>
      </c>
      <c r="B1482" s="9">
        <v>45309</v>
      </c>
      <c r="C1482">
        <v>1</v>
      </c>
      <c r="D1482">
        <v>2024</v>
      </c>
      <c r="E1482" t="s">
        <v>939</v>
      </c>
      <c r="F1482" t="str">
        <f>VLOOKUP(E1482,Customer_Dim!A:F,4,TRUE)</f>
        <v>Male</v>
      </c>
      <c r="G1482">
        <f>VLOOKUP(E1482,Customer_Dim!A:F,3,TRUE)</f>
        <v>50</v>
      </c>
      <c r="H1482" t="s">
        <v>1720</v>
      </c>
      <c r="I1482" t="str">
        <f>VLOOKUP(H1482,Product_Dim!A:C,2,TRUE)</f>
        <v>Cricket Bat</v>
      </c>
      <c r="J1482" t="str">
        <f>VLOOKUP(H1482,Product_Dim!A:C,3,TRUE)</f>
        <v>Sports</v>
      </c>
      <c r="K1482" t="str">
        <f>VLOOKUP(H1482,Product_Dim!A:D,4,TRUE)</f>
        <v>Team Sports</v>
      </c>
      <c r="L1482" t="s">
        <v>1770</v>
      </c>
      <c r="M1482" t="str">
        <f>VLOOKUP(L1482,Store_Dim!A:E,2,TRUE)</f>
        <v>Martinez, Adkins and Johnson</v>
      </c>
      <c r="N1482" t="str">
        <f>VLOOKUP(L1482,Store_Dim!A:E,3,TRUE)</f>
        <v>North</v>
      </c>
      <c r="O1482" t="str">
        <f>VLOOKUP(L1482,Store_Dim!A:E,4,TRUE)</f>
        <v>Danielmouth</v>
      </c>
      <c r="P1482" t="str">
        <f>VLOOKUP(L1482,Store_Dim!A:E,5,TRUE)</f>
        <v>Flagship</v>
      </c>
      <c r="Q1482" t="s">
        <v>1804</v>
      </c>
      <c r="R1482">
        <v>2</v>
      </c>
      <c r="S1482" s="7">
        <v>7.999999999999996E-2</v>
      </c>
      <c r="T1482" s="11">
        <f t="shared" si="23"/>
        <v>181.42</v>
      </c>
      <c r="U1482" s="11">
        <v>333.81279999999998</v>
      </c>
    </row>
    <row r="1483" spans="1:21" x14ac:dyDescent="0.25">
      <c r="A1483" t="s">
        <v>3285</v>
      </c>
      <c r="B1483" s="9">
        <v>45375</v>
      </c>
      <c r="C1483">
        <v>3</v>
      </c>
      <c r="D1483">
        <v>2024</v>
      </c>
      <c r="E1483" t="s">
        <v>97</v>
      </c>
      <c r="F1483" t="str">
        <f>VLOOKUP(E1483,Customer_Dim!A:F,4,TRUE)</f>
        <v>Female</v>
      </c>
      <c r="G1483">
        <f>VLOOKUP(E1483,Customer_Dim!A:F,3,TRUE)</f>
        <v>52</v>
      </c>
      <c r="H1483" t="s">
        <v>1720</v>
      </c>
      <c r="I1483" t="str">
        <f>VLOOKUP(H1483,Product_Dim!A:C,2,TRUE)</f>
        <v>Cricket Bat</v>
      </c>
      <c r="J1483" t="str">
        <f>VLOOKUP(H1483,Product_Dim!A:C,3,TRUE)</f>
        <v>Sports</v>
      </c>
      <c r="K1483" t="str">
        <f>VLOOKUP(H1483,Product_Dim!A:D,4,TRUE)</f>
        <v>Team Sports</v>
      </c>
      <c r="L1483" t="s">
        <v>1775</v>
      </c>
      <c r="M1483" t="str">
        <f>VLOOKUP(L1483,Store_Dim!A:E,2,TRUE)</f>
        <v>Martinez, Adkins and Johnson</v>
      </c>
      <c r="N1483" t="str">
        <f>VLOOKUP(L1483,Store_Dim!A:E,3,TRUE)</f>
        <v>North</v>
      </c>
      <c r="O1483" t="str">
        <f>VLOOKUP(L1483,Store_Dim!A:E,4,TRUE)</f>
        <v>Danielmouth</v>
      </c>
      <c r="P1483" t="str">
        <f>VLOOKUP(L1483,Store_Dim!A:E,5,TRUE)</f>
        <v>Flagship</v>
      </c>
      <c r="Q1483" t="s">
        <v>1807</v>
      </c>
      <c r="R1483">
        <v>1</v>
      </c>
      <c r="S1483" s="7">
        <v>0.29000000000000004</v>
      </c>
      <c r="T1483" s="11">
        <f t="shared" si="23"/>
        <v>439.54999999999995</v>
      </c>
      <c r="U1483" s="11">
        <v>312.08049999999997</v>
      </c>
    </row>
    <row r="1484" spans="1:21" hidden="1" x14ac:dyDescent="0.25">
      <c r="A1484" t="s">
        <v>3286</v>
      </c>
      <c r="B1484" s="9">
        <v>45733</v>
      </c>
      <c r="C1484">
        <v>3</v>
      </c>
      <c r="D1484">
        <v>2025</v>
      </c>
      <c r="E1484" t="s">
        <v>391</v>
      </c>
      <c r="F1484" t="str">
        <f>VLOOKUP(E1484,Customer_Dim!A:F,4,TRUE)</f>
        <v>Male</v>
      </c>
      <c r="G1484">
        <f>VLOOKUP(E1484,Customer_Dim!A:F,3,TRUE)</f>
        <v>30</v>
      </c>
      <c r="H1484" t="s">
        <v>1636</v>
      </c>
      <c r="I1484" t="str">
        <f>VLOOKUP(H1484,Product_Dim!A:C,2,TRUE)</f>
        <v>Ceramic Plant Pot</v>
      </c>
      <c r="J1484" t="str">
        <f>VLOOKUP(H1484,Product_Dim!A:C,3,TRUE)</f>
        <v>Home</v>
      </c>
      <c r="K1484" t="str">
        <f>VLOOKUP(H1484,Product_Dim!A:D,4,TRUE)</f>
        <v>Decor</v>
      </c>
      <c r="L1484" t="s">
        <v>1788</v>
      </c>
      <c r="M1484" t="str">
        <f>VLOOKUP(L1484,Store_Dim!A:E,2,TRUE)</f>
        <v>Guerrero-Schmitt</v>
      </c>
      <c r="N1484" t="str">
        <f>VLOOKUP(L1484,Store_Dim!A:E,3,TRUE)</f>
        <v>East</v>
      </c>
      <c r="O1484" t="str">
        <f>VLOOKUP(L1484,Store_Dim!A:E,4,TRUE)</f>
        <v>East Stevechester</v>
      </c>
      <c r="P1484" t="str">
        <f>VLOOKUP(L1484,Store_Dim!A:E,5,TRUE)</f>
        <v>Flagship</v>
      </c>
      <c r="Q1484" t="s">
        <v>1807</v>
      </c>
      <c r="R1484">
        <v>3</v>
      </c>
      <c r="S1484" s="7">
        <v>0.27</v>
      </c>
      <c r="T1484" s="11">
        <f t="shared" si="23"/>
        <v>471.27000000000004</v>
      </c>
      <c r="U1484" s="11">
        <v>1032.0813000000001</v>
      </c>
    </row>
    <row r="1485" spans="1:21" x14ac:dyDescent="0.25">
      <c r="A1485" t="s">
        <v>3287</v>
      </c>
      <c r="B1485" s="9">
        <v>45435</v>
      </c>
      <c r="C1485">
        <v>5</v>
      </c>
      <c r="D1485">
        <v>2024</v>
      </c>
      <c r="E1485" t="s">
        <v>168</v>
      </c>
      <c r="F1485" t="str">
        <f>VLOOKUP(E1485,Customer_Dim!A:F,4,TRUE)</f>
        <v>Male</v>
      </c>
      <c r="G1485">
        <f>VLOOKUP(E1485,Customer_Dim!A:F,3,TRUE)</f>
        <v>34</v>
      </c>
      <c r="H1485" t="s">
        <v>1644</v>
      </c>
      <c r="I1485" t="str">
        <f>VLOOKUP(H1485,Product_Dim!A:C,2,TRUE)</f>
        <v>Men's Hair Styling Gel</v>
      </c>
      <c r="J1485" t="str">
        <f>VLOOKUP(H1485,Product_Dim!A:C,3,TRUE)</f>
        <v>Beauty</v>
      </c>
      <c r="K1485" t="str">
        <f>VLOOKUP(H1485,Product_Dim!A:D,4,TRUE)</f>
        <v>Haircare</v>
      </c>
      <c r="L1485" t="s">
        <v>1772</v>
      </c>
      <c r="M1485" t="str">
        <f>VLOOKUP(L1485,Store_Dim!A:E,2,TRUE)</f>
        <v>Martinez, Adkins and Johnson</v>
      </c>
      <c r="N1485" t="str">
        <f>VLOOKUP(L1485,Store_Dim!A:E,3,TRUE)</f>
        <v>North</v>
      </c>
      <c r="O1485" t="str">
        <f>VLOOKUP(L1485,Store_Dim!A:E,4,TRUE)</f>
        <v>Danielmouth</v>
      </c>
      <c r="P1485" t="str">
        <f>VLOOKUP(L1485,Store_Dim!A:E,5,TRUE)</f>
        <v>Flagship</v>
      </c>
      <c r="Q1485" t="s">
        <v>1802</v>
      </c>
      <c r="R1485">
        <v>1</v>
      </c>
      <c r="S1485" s="7">
        <v>9.9999999999999978E-2</v>
      </c>
      <c r="T1485" s="11">
        <f t="shared" si="23"/>
        <v>758.89</v>
      </c>
      <c r="U1485" s="11">
        <v>683.00099999999998</v>
      </c>
    </row>
    <row r="1486" spans="1:21" hidden="1" x14ac:dyDescent="0.25">
      <c r="A1486" t="s">
        <v>3288</v>
      </c>
      <c r="B1486" s="9">
        <v>45864</v>
      </c>
      <c r="C1486">
        <v>7</v>
      </c>
      <c r="D1486">
        <v>2025</v>
      </c>
      <c r="E1486" t="s">
        <v>1472</v>
      </c>
      <c r="F1486" t="str">
        <f>VLOOKUP(E1486,Customer_Dim!A:F,4,TRUE)</f>
        <v>Female</v>
      </c>
      <c r="G1486">
        <f>VLOOKUP(E1486,Customer_Dim!A:F,3,TRUE)</f>
        <v>46</v>
      </c>
      <c r="H1486" t="s">
        <v>1716</v>
      </c>
      <c r="I1486" t="str">
        <f>VLOOKUP(H1486,Product_Dim!A:C,2,TRUE)</f>
        <v>Sports Stopwatch Basic</v>
      </c>
      <c r="J1486" t="str">
        <f>VLOOKUP(H1486,Product_Dim!A:C,3,TRUE)</f>
        <v>Sports</v>
      </c>
      <c r="K1486" t="str">
        <f>VLOOKUP(H1486,Product_Dim!A:D,4,TRUE)</f>
        <v>Accessories</v>
      </c>
      <c r="L1486" t="s">
        <v>1779</v>
      </c>
      <c r="M1486" t="str">
        <f>VLOOKUP(L1486,Store_Dim!A:E,2,TRUE)</f>
        <v>Shelton PLC</v>
      </c>
      <c r="N1486" t="str">
        <f>VLOOKUP(L1486,Store_Dim!A:E,3,TRUE)</f>
        <v>North</v>
      </c>
      <c r="O1486" t="str">
        <f>VLOOKUP(L1486,Store_Dim!A:E,4,TRUE)</f>
        <v>East Jenniferstad</v>
      </c>
      <c r="P1486" t="str">
        <f>VLOOKUP(L1486,Store_Dim!A:E,5,TRUE)</f>
        <v>Flagship</v>
      </c>
      <c r="Q1486" t="s">
        <v>1807</v>
      </c>
      <c r="R1486">
        <v>4</v>
      </c>
      <c r="S1486" s="7">
        <v>0.18999999999999995</v>
      </c>
      <c r="T1486" s="11">
        <f t="shared" si="23"/>
        <v>918.09999999999991</v>
      </c>
      <c r="U1486" s="11">
        <v>2974.6439999999998</v>
      </c>
    </row>
    <row r="1487" spans="1:21" x14ac:dyDescent="0.25">
      <c r="A1487" t="s">
        <v>3289</v>
      </c>
      <c r="B1487" s="9">
        <v>45569</v>
      </c>
      <c r="C1487">
        <v>10</v>
      </c>
      <c r="D1487">
        <v>2024</v>
      </c>
      <c r="E1487" t="s">
        <v>817</v>
      </c>
      <c r="F1487" t="str">
        <f>VLOOKUP(E1487,Customer_Dim!A:F,4,TRUE)</f>
        <v>Female</v>
      </c>
      <c r="G1487">
        <f>VLOOKUP(E1487,Customer_Dim!A:F,3,TRUE)</f>
        <v>32</v>
      </c>
      <c r="H1487" t="s">
        <v>1714</v>
      </c>
      <c r="I1487" t="str">
        <f>VLOOKUP(H1487,Product_Dim!A:C,2,TRUE)</f>
        <v>Vitamin E Body Lotion</v>
      </c>
      <c r="J1487" t="str">
        <f>VLOOKUP(H1487,Product_Dim!A:C,3,TRUE)</f>
        <v>Beauty</v>
      </c>
      <c r="K1487" t="str">
        <f>VLOOKUP(H1487,Product_Dim!A:D,4,TRUE)</f>
        <v>Skincare</v>
      </c>
      <c r="L1487" t="s">
        <v>1770</v>
      </c>
      <c r="M1487" t="str">
        <f>VLOOKUP(L1487,Store_Dim!A:E,2,TRUE)</f>
        <v>Martinez, Adkins and Johnson</v>
      </c>
      <c r="N1487" t="str">
        <f>VLOOKUP(L1487,Store_Dim!A:E,3,TRUE)</f>
        <v>North</v>
      </c>
      <c r="O1487" t="str">
        <f>VLOOKUP(L1487,Store_Dim!A:E,4,TRUE)</f>
        <v>Danielmouth</v>
      </c>
      <c r="P1487" t="str">
        <f>VLOOKUP(L1487,Store_Dim!A:E,5,TRUE)</f>
        <v>Flagship</v>
      </c>
      <c r="Q1487" t="s">
        <v>1807</v>
      </c>
      <c r="R1487">
        <v>1</v>
      </c>
      <c r="S1487" s="7">
        <v>5.0000000000000044E-2</v>
      </c>
      <c r="T1487" s="11">
        <f t="shared" si="23"/>
        <v>861.5</v>
      </c>
      <c r="U1487" s="11">
        <v>818.42499999999995</v>
      </c>
    </row>
    <row r="1488" spans="1:21" hidden="1" x14ac:dyDescent="0.25">
      <c r="A1488" t="s">
        <v>3290</v>
      </c>
      <c r="B1488" s="9">
        <v>45664</v>
      </c>
      <c r="C1488">
        <v>1</v>
      </c>
      <c r="D1488">
        <v>2025</v>
      </c>
      <c r="E1488" t="s">
        <v>1406</v>
      </c>
      <c r="F1488" t="str">
        <f>VLOOKUP(E1488,Customer_Dim!A:F,4,TRUE)</f>
        <v>Female</v>
      </c>
      <c r="G1488">
        <f>VLOOKUP(E1488,Customer_Dim!A:F,3,TRUE)</f>
        <v>34</v>
      </c>
      <c r="H1488" t="s">
        <v>1570</v>
      </c>
      <c r="I1488" t="str">
        <f>VLOOKUP(H1488,Product_Dim!A:C,2,TRUE)</f>
        <v>Carbon Fiber Tennis Racket</v>
      </c>
      <c r="J1488" t="str">
        <f>VLOOKUP(H1488,Product_Dim!A:C,3,TRUE)</f>
        <v>Sports</v>
      </c>
      <c r="K1488" t="str">
        <f>VLOOKUP(H1488,Product_Dim!A:D,4,TRUE)</f>
        <v>Equipment</v>
      </c>
      <c r="L1488" t="s">
        <v>1777</v>
      </c>
      <c r="M1488" t="str">
        <f>VLOOKUP(L1488,Store_Dim!A:E,2,TRUE)</f>
        <v>Mcdonald Inc</v>
      </c>
      <c r="N1488" t="str">
        <f>VLOOKUP(L1488,Store_Dim!A:E,3,TRUE)</f>
        <v>South</v>
      </c>
      <c r="O1488" t="str">
        <f>VLOOKUP(L1488,Store_Dim!A:E,4,TRUE)</f>
        <v>Christopherland</v>
      </c>
      <c r="P1488" t="str">
        <f>VLOOKUP(L1488,Store_Dim!A:E,5,TRUE)</f>
        <v>Outlet</v>
      </c>
      <c r="Q1488" t="s">
        <v>1807</v>
      </c>
      <c r="R1488">
        <v>1</v>
      </c>
      <c r="S1488" s="7">
        <v>0.26</v>
      </c>
      <c r="T1488" s="11">
        <f t="shared" si="23"/>
        <v>588.29999999999995</v>
      </c>
      <c r="U1488" s="11">
        <v>435.34199999999998</v>
      </c>
    </row>
    <row r="1489" spans="1:21" x14ac:dyDescent="0.25">
      <c r="A1489" t="s">
        <v>3291</v>
      </c>
      <c r="B1489" s="9">
        <v>45645</v>
      </c>
      <c r="C1489">
        <v>12</v>
      </c>
      <c r="D1489">
        <v>2024</v>
      </c>
      <c r="E1489" t="s">
        <v>1406</v>
      </c>
      <c r="F1489" t="str">
        <f>VLOOKUP(E1489,Customer_Dim!A:F,4,TRUE)</f>
        <v>Female</v>
      </c>
      <c r="G1489">
        <f>VLOOKUP(E1489,Customer_Dim!A:F,3,TRUE)</f>
        <v>34</v>
      </c>
      <c r="H1489" t="s">
        <v>1636</v>
      </c>
      <c r="I1489" t="str">
        <f>VLOOKUP(H1489,Product_Dim!A:C,2,TRUE)</f>
        <v>Ceramic Plant Pot</v>
      </c>
      <c r="J1489" t="str">
        <f>VLOOKUP(H1489,Product_Dim!A:C,3,TRUE)</f>
        <v>Home</v>
      </c>
      <c r="K1489" t="str">
        <f>VLOOKUP(H1489,Product_Dim!A:D,4,TRUE)</f>
        <v>Decor</v>
      </c>
      <c r="L1489" t="s">
        <v>1757</v>
      </c>
      <c r="M1489" t="str">
        <f>VLOOKUP(L1489,Store_Dim!A:E,2,TRUE)</f>
        <v>Mann-Austin</v>
      </c>
      <c r="N1489" t="str">
        <f>VLOOKUP(L1489,Store_Dim!A:E,3,TRUE)</f>
        <v>East</v>
      </c>
      <c r="O1489" t="str">
        <f>VLOOKUP(L1489,Store_Dim!A:E,4,TRUE)</f>
        <v>Vasquezborough</v>
      </c>
      <c r="P1489" t="str">
        <f>VLOOKUP(L1489,Store_Dim!A:E,5,TRUE)</f>
        <v>Online</v>
      </c>
      <c r="Q1489" t="s">
        <v>1804</v>
      </c>
      <c r="R1489">
        <v>1</v>
      </c>
      <c r="S1489" s="7">
        <v>5.0000000000000044E-2</v>
      </c>
      <c r="T1489" s="11">
        <f t="shared" si="23"/>
        <v>917.26</v>
      </c>
      <c r="U1489" s="11">
        <v>871.39699999999993</v>
      </c>
    </row>
    <row r="1490" spans="1:21" x14ac:dyDescent="0.25">
      <c r="A1490" t="s">
        <v>3292</v>
      </c>
      <c r="B1490" s="9">
        <v>45449</v>
      </c>
      <c r="C1490">
        <v>6</v>
      </c>
      <c r="D1490">
        <v>2024</v>
      </c>
      <c r="E1490" t="s">
        <v>740</v>
      </c>
      <c r="F1490" t="str">
        <f>VLOOKUP(E1490,Customer_Dim!A:F,4,TRUE)</f>
        <v>Male</v>
      </c>
      <c r="G1490">
        <f>VLOOKUP(E1490,Customer_Dim!A:F,3,TRUE)</f>
        <v>59</v>
      </c>
      <c r="H1490" t="s">
        <v>1535</v>
      </c>
      <c r="I1490" t="str">
        <f>VLOOKUP(H1490,Product_Dim!A:C,2,TRUE)</f>
        <v>Men's Hair Styling Gel</v>
      </c>
      <c r="J1490" t="str">
        <f>VLOOKUP(H1490,Product_Dim!A:C,3,TRUE)</f>
        <v>Beauty</v>
      </c>
      <c r="K1490" t="str">
        <f>VLOOKUP(H1490,Product_Dim!A:D,4,TRUE)</f>
        <v>Haircare</v>
      </c>
      <c r="L1490" t="s">
        <v>1788</v>
      </c>
      <c r="M1490" t="str">
        <f>VLOOKUP(L1490,Store_Dim!A:E,2,TRUE)</f>
        <v>Guerrero-Schmitt</v>
      </c>
      <c r="N1490" t="str">
        <f>VLOOKUP(L1490,Store_Dim!A:E,3,TRUE)</f>
        <v>East</v>
      </c>
      <c r="O1490" t="str">
        <f>VLOOKUP(L1490,Store_Dim!A:E,4,TRUE)</f>
        <v>East Stevechester</v>
      </c>
      <c r="P1490" t="str">
        <f>VLOOKUP(L1490,Store_Dim!A:E,5,TRUE)</f>
        <v>Flagship</v>
      </c>
      <c r="Q1490" t="s">
        <v>1804</v>
      </c>
      <c r="R1490">
        <v>4</v>
      </c>
      <c r="S1490" s="7">
        <v>0.10999999999999999</v>
      </c>
      <c r="T1490" s="11">
        <f t="shared" si="23"/>
        <v>96.78</v>
      </c>
      <c r="U1490" s="11">
        <v>344.53680000000003</v>
      </c>
    </row>
    <row r="1491" spans="1:21" x14ac:dyDescent="0.25">
      <c r="A1491" t="s">
        <v>3293</v>
      </c>
      <c r="B1491" s="9">
        <v>45629</v>
      </c>
      <c r="C1491">
        <v>12</v>
      </c>
      <c r="D1491">
        <v>2024</v>
      </c>
      <c r="E1491" t="s">
        <v>1453</v>
      </c>
      <c r="F1491" t="str">
        <f>VLOOKUP(E1491,Customer_Dim!A:F,4,TRUE)</f>
        <v>Male</v>
      </c>
      <c r="G1491">
        <f>VLOOKUP(E1491,Customer_Dim!A:F,3,TRUE)</f>
        <v>59</v>
      </c>
      <c r="H1491" t="s">
        <v>1582</v>
      </c>
      <c r="I1491" t="str">
        <f>VLOOKUP(H1491,Product_Dim!A:C,2,TRUE)</f>
        <v>Sports Stopwatch Timer</v>
      </c>
      <c r="J1491" t="str">
        <f>VLOOKUP(H1491,Product_Dim!A:C,3,TRUE)</f>
        <v>Sports</v>
      </c>
      <c r="K1491" t="str">
        <f>VLOOKUP(H1491,Product_Dim!A:D,4,TRUE)</f>
        <v>Accessories</v>
      </c>
      <c r="L1491" t="s">
        <v>1747</v>
      </c>
      <c r="M1491" t="str">
        <f>VLOOKUP(L1491,Store_Dim!A:E,2,TRUE)</f>
        <v>Mann-Austin</v>
      </c>
      <c r="N1491" t="str">
        <f>VLOOKUP(L1491,Store_Dim!A:E,3,TRUE)</f>
        <v>East</v>
      </c>
      <c r="O1491" t="str">
        <f>VLOOKUP(L1491,Store_Dim!A:E,4,TRUE)</f>
        <v>Vasquezborough</v>
      </c>
      <c r="P1491" t="str">
        <f>VLOOKUP(L1491,Store_Dim!A:E,5,TRUE)</f>
        <v>Online</v>
      </c>
      <c r="Q1491" t="s">
        <v>1807</v>
      </c>
      <c r="R1491">
        <v>3</v>
      </c>
      <c r="S1491" s="7">
        <v>0.16000000000000003</v>
      </c>
      <c r="T1491" s="11">
        <f t="shared" si="23"/>
        <v>199.41</v>
      </c>
      <c r="U1491" s="11">
        <v>502.51319999999998</v>
      </c>
    </row>
    <row r="1492" spans="1:21" hidden="1" x14ac:dyDescent="0.25">
      <c r="A1492" t="s">
        <v>3294</v>
      </c>
      <c r="B1492" s="9">
        <v>45739</v>
      </c>
      <c r="C1492">
        <v>3</v>
      </c>
      <c r="D1492">
        <v>2025</v>
      </c>
      <c r="E1492" t="s">
        <v>82</v>
      </c>
      <c r="F1492" t="str">
        <f>VLOOKUP(E1492,Customer_Dim!A:F,4,TRUE)</f>
        <v>Female</v>
      </c>
      <c r="G1492">
        <f>VLOOKUP(E1492,Customer_Dim!A:F,3,TRUE)</f>
        <v>46</v>
      </c>
      <c r="H1492" t="s">
        <v>1634</v>
      </c>
      <c r="I1492" t="str">
        <f>VLOOKUP(H1492,Product_Dim!A:C,2,TRUE)</f>
        <v>Sports Stopwatch Pro</v>
      </c>
      <c r="J1492" t="str">
        <f>VLOOKUP(H1492,Product_Dim!A:C,3,TRUE)</f>
        <v>Sports</v>
      </c>
      <c r="K1492" t="str">
        <f>VLOOKUP(H1492,Product_Dim!A:D,4,TRUE)</f>
        <v>Accessories</v>
      </c>
      <c r="L1492" t="s">
        <v>1764</v>
      </c>
      <c r="M1492" t="str">
        <f>VLOOKUP(L1492,Store_Dim!A:E,2,TRUE)</f>
        <v>Mann-Austin</v>
      </c>
      <c r="N1492" t="str">
        <f>VLOOKUP(L1492,Store_Dim!A:E,3,TRUE)</f>
        <v>East</v>
      </c>
      <c r="O1492" t="str">
        <f>VLOOKUP(L1492,Store_Dim!A:E,4,TRUE)</f>
        <v>Vasquezborough</v>
      </c>
      <c r="P1492" t="str">
        <f>VLOOKUP(L1492,Store_Dim!A:E,5,TRUE)</f>
        <v>Online</v>
      </c>
      <c r="Q1492" t="s">
        <v>1802</v>
      </c>
      <c r="R1492">
        <v>1</v>
      </c>
      <c r="S1492" s="7">
        <v>0.25</v>
      </c>
      <c r="T1492" s="11">
        <f t="shared" si="23"/>
        <v>687.91</v>
      </c>
      <c r="U1492" s="11">
        <v>515.9325</v>
      </c>
    </row>
    <row r="1493" spans="1:21" hidden="1" x14ac:dyDescent="0.25">
      <c r="A1493" t="s">
        <v>3295</v>
      </c>
      <c r="B1493" s="9">
        <v>45849</v>
      </c>
      <c r="C1493">
        <v>7</v>
      </c>
      <c r="D1493">
        <v>2025</v>
      </c>
      <c r="E1493" t="s">
        <v>149</v>
      </c>
      <c r="F1493" t="str">
        <f>VLOOKUP(E1493,Customer_Dim!A:F,4,TRUE)</f>
        <v>Female</v>
      </c>
      <c r="G1493">
        <f>VLOOKUP(E1493,Customer_Dim!A:F,3,TRUE)</f>
        <v>55</v>
      </c>
      <c r="H1493" t="s">
        <v>1668</v>
      </c>
      <c r="I1493" t="str">
        <f>VLOOKUP(H1493,Product_Dim!A:C,2,TRUE)</f>
        <v>Hair Repair Oil Treatment</v>
      </c>
      <c r="J1493" t="str">
        <f>VLOOKUP(H1493,Product_Dim!A:C,3,TRUE)</f>
        <v>Beauty</v>
      </c>
      <c r="K1493" t="str">
        <f>VLOOKUP(H1493,Product_Dim!A:D,4,TRUE)</f>
        <v>Haircare</v>
      </c>
      <c r="L1493" t="s">
        <v>1739</v>
      </c>
      <c r="M1493" t="str">
        <f>VLOOKUP(L1493,Store_Dim!A:E,2,TRUE)</f>
        <v>Mann-Austin</v>
      </c>
      <c r="N1493" t="str">
        <f>VLOOKUP(L1493,Store_Dim!A:E,3,TRUE)</f>
        <v>East</v>
      </c>
      <c r="O1493" t="str">
        <f>VLOOKUP(L1493,Store_Dim!A:E,4,TRUE)</f>
        <v>Vasquezborough</v>
      </c>
      <c r="P1493" t="str">
        <f>VLOOKUP(L1493,Store_Dim!A:E,5,TRUE)</f>
        <v>Online</v>
      </c>
      <c r="Q1493" t="s">
        <v>1804</v>
      </c>
      <c r="R1493">
        <v>3</v>
      </c>
      <c r="S1493" s="7">
        <v>9.0000000000000191E-2</v>
      </c>
      <c r="T1493" s="11">
        <f t="shared" si="23"/>
        <v>769.62000000000035</v>
      </c>
      <c r="U1493" s="11">
        <v>2101.0626000000007</v>
      </c>
    </row>
    <row r="1494" spans="1:21" hidden="1" x14ac:dyDescent="0.25">
      <c r="A1494" t="s">
        <v>3296</v>
      </c>
      <c r="B1494" s="9">
        <v>45230</v>
      </c>
      <c r="C1494">
        <v>10</v>
      </c>
      <c r="D1494">
        <v>2023</v>
      </c>
      <c r="E1494" t="s">
        <v>704</v>
      </c>
      <c r="F1494" t="str">
        <f>VLOOKUP(E1494,Customer_Dim!A:F,4,TRUE)</f>
        <v>Female</v>
      </c>
      <c r="G1494">
        <f>VLOOKUP(E1494,Customer_Dim!A:F,3,TRUE)</f>
        <v>50</v>
      </c>
      <c r="H1494" t="s">
        <v>1531</v>
      </c>
      <c r="I1494" t="str">
        <f>VLOOKUP(H1494,Product_Dim!A:C,2,TRUE)</f>
        <v>Portable Power Bank</v>
      </c>
      <c r="J1494" t="str">
        <f>VLOOKUP(H1494,Product_Dim!A:C,3,TRUE)</f>
        <v>Electronics</v>
      </c>
      <c r="K1494" t="str">
        <f>VLOOKUP(H1494,Product_Dim!A:D,4,TRUE)</f>
        <v>Mobile</v>
      </c>
      <c r="L1494" t="s">
        <v>1744</v>
      </c>
      <c r="M1494" t="str">
        <f>VLOOKUP(L1494,Store_Dim!A:E,2,TRUE)</f>
        <v>Mann-Austin</v>
      </c>
      <c r="N1494" t="str">
        <f>VLOOKUP(L1494,Store_Dim!A:E,3,TRUE)</f>
        <v>East</v>
      </c>
      <c r="O1494" t="str">
        <f>VLOOKUP(L1494,Store_Dim!A:E,4,TRUE)</f>
        <v>Vasquezborough</v>
      </c>
      <c r="P1494" t="str">
        <f>VLOOKUP(L1494,Store_Dim!A:E,5,TRUE)</f>
        <v>Online</v>
      </c>
      <c r="Q1494" t="s">
        <v>1802</v>
      </c>
      <c r="R1494">
        <v>1</v>
      </c>
      <c r="S1494" s="7">
        <v>0.27</v>
      </c>
      <c r="T1494" s="11">
        <f t="shared" si="23"/>
        <v>492.05</v>
      </c>
      <c r="U1494" s="11">
        <v>359.19650000000001</v>
      </c>
    </row>
    <row r="1495" spans="1:21" x14ac:dyDescent="0.25">
      <c r="A1495" t="s">
        <v>3297</v>
      </c>
      <c r="B1495" s="9">
        <v>45292</v>
      </c>
      <c r="C1495">
        <v>1</v>
      </c>
      <c r="D1495">
        <v>2024</v>
      </c>
      <c r="E1495" t="s">
        <v>361</v>
      </c>
      <c r="F1495" t="str">
        <f>VLOOKUP(E1495,Customer_Dim!A:F,4,TRUE)</f>
        <v>Male</v>
      </c>
      <c r="G1495">
        <f>VLOOKUP(E1495,Customer_Dim!A:F,3,TRUE)</f>
        <v>64</v>
      </c>
      <c r="H1495" t="s">
        <v>1560</v>
      </c>
      <c r="I1495" t="str">
        <f>VLOOKUP(H1495,Product_Dim!A:C,2,TRUE)</f>
        <v>Soccer Training Cone Set</v>
      </c>
      <c r="J1495" t="str">
        <f>VLOOKUP(H1495,Product_Dim!A:C,3,TRUE)</f>
        <v>Sports</v>
      </c>
      <c r="K1495" t="str">
        <f>VLOOKUP(H1495,Product_Dim!A:D,4,TRUE)</f>
        <v>Accessories</v>
      </c>
      <c r="L1495" t="s">
        <v>1772</v>
      </c>
      <c r="M1495" t="str">
        <f>VLOOKUP(L1495,Store_Dim!A:E,2,TRUE)</f>
        <v>Martinez, Adkins and Johnson</v>
      </c>
      <c r="N1495" t="str">
        <f>VLOOKUP(L1495,Store_Dim!A:E,3,TRUE)</f>
        <v>North</v>
      </c>
      <c r="O1495" t="str">
        <f>VLOOKUP(L1495,Store_Dim!A:E,4,TRUE)</f>
        <v>Danielmouth</v>
      </c>
      <c r="P1495" t="str">
        <f>VLOOKUP(L1495,Store_Dim!A:E,5,TRUE)</f>
        <v>Flagship</v>
      </c>
      <c r="Q1495" t="s">
        <v>1804</v>
      </c>
      <c r="R1495">
        <v>2</v>
      </c>
      <c r="S1495" s="7">
        <v>0</v>
      </c>
      <c r="T1495" s="11">
        <f t="shared" si="23"/>
        <v>428.55</v>
      </c>
      <c r="U1495" s="11">
        <v>857.1</v>
      </c>
    </row>
    <row r="1496" spans="1:21" hidden="1" x14ac:dyDescent="0.25">
      <c r="A1496" t="s">
        <v>3298</v>
      </c>
      <c r="B1496" s="9">
        <v>45251</v>
      </c>
      <c r="C1496">
        <v>11</v>
      </c>
      <c r="D1496">
        <v>2023</v>
      </c>
      <c r="E1496" t="s">
        <v>728</v>
      </c>
      <c r="F1496" t="str">
        <f>VLOOKUP(E1496,Customer_Dim!A:F,4,TRUE)</f>
        <v>Female</v>
      </c>
      <c r="G1496">
        <f>VLOOKUP(E1496,Customer_Dim!A:F,3,TRUE)</f>
        <v>32</v>
      </c>
      <c r="H1496" t="s">
        <v>1546</v>
      </c>
      <c r="I1496" t="str">
        <f>VLOOKUP(H1496,Product_Dim!A:C,2,TRUE)</f>
        <v>Men's Graphic T-Shirt</v>
      </c>
      <c r="J1496" t="str">
        <f>VLOOKUP(H1496,Product_Dim!A:C,3,TRUE)</f>
        <v>Clothing</v>
      </c>
      <c r="K1496" t="str">
        <f>VLOOKUP(H1496,Product_Dim!A:D,4,TRUE)</f>
        <v>Tops</v>
      </c>
      <c r="L1496" t="s">
        <v>1779</v>
      </c>
      <c r="M1496" t="str">
        <f>VLOOKUP(L1496,Store_Dim!A:E,2,TRUE)</f>
        <v>Shelton PLC</v>
      </c>
      <c r="N1496" t="str">
        <f>VLOOKUP(L1496,Store_Dim!A:E,3,TRUE)</f>
        <v>North</v>
      </c>
      <c r="O1496" t="str">
        <f>VLOOKUP(L1496,Store_Dim!A:E,4,TRUE)</f>
        <v>East Jenniferstad</v>
      </c>
      <c r="P1496" t="str">
        <f>VLOOKUP(L1496,Store_Dim!A:E,5,TRUE)</f>
        <v>Flagship</v>
      </c>
      <c r="Q1496" t="s">
        <v>1802</v>
      </c>
      <c r="R1496">
        <v>4</v>
      </c>
      <c r="S1496" s="7">
        <v>0.12</v>
      </c>
      <c r="T1496" s="11">
        <f t="shared" si="23"/>
        <v>316.18</v>
      </c>
      <c r="U1496" s="11">
        <v>1112.9536000000001</v>
      </c>
    </row>
    <row r="1497" spans="1:21" x14ac:dyDescent="0.25">
      <c r="A1497" t="s">
        <v>3299</v>
      </c>
      <c r="B1497" s="9">
        <v>45555</v>
      </c>
      <c r="C1497">
        <v>9</v>
      </c>
      <c r="D1497">
        <v>2024</v>
      </c>
      <c r="E1497" t="s">
        <v>37</v>
      </c>
      <c r="F1497" t="str">
        <f>VLOOKUP(E1497,Customer_Dim!A:F,4,TRUE)</f>
        <v>Female</v>
      </c>
      <c r="G1497">
        <f>VLOOKUP(E1497,Customer_Dim!A:F,3,TRUE)</f>
        <v>29</v>
      </c>
      <c r="H1497" t="s">
        <v>1552</v>
      </c>
      <c r="I1497" t="str">
        <f>VLOOKUP(H1497,Product_Dim!A:C,2,TRUE)</f>
        <v>Men's Graphic T-Shirt</v>
      </c>
      <c r="J1497" t="str">
        <f>VLOOKUP(H1497,Product_Dim!A:C,3,TRUE)</f>
        <v>Clothing</v>
      </c>
      <c r="K1497" t="str">
        <f>VLOOKUP(H1497,Product_Dim!A:D,4,TRUE)</f>
        <v>Tops</v>
      </c>
      <c r="L1497" t="s">
        <v>1744</v>
      </c>
      <c r="M1497" t="str">
        <f>VLOOKUP(L1497,Store_Dim!A:E,2,TRUE)</f>
        <v>Mann-Austin</v>
      </c>
      <c r="N1497" t="str">
        <f>VLOOKUP(L1497,Store_Dim!A:E,3,TRUE)</f>
        <v>East</v>
      </c>
      <c r="O1497" t="str">
        <f>VLOOKUP(L1497,Store_Dim!A:E,4,TRUE)</f>
        <v>Vasquezborough</v>
      </c>
      <c r="P1497" t="str">
        <f>VLOOKUP(L1497,Store_Dim!A:E,5,TRUE)</f>
        <v>Online</v>
      </c>
      <c r="Q1497" t="s">
        <v>1804</v>
      </c>
      <c r="R1497">
        <v>3</v>
      </c>
      <c r="S1497" s="7">
        <v>0.15000000000000002</v>
      </c>
      <c r="T1497" s="11">
        <f t="shared" si="23"/>
        <v>162.17000000000002</v>
      </c>
      <c r="U1497" s="11">
        <v>413.5335</v>
      </c>
    </row>
    <row r="1498" spans="1:21" x14ac:dyDescent="0.25">
      <c r="A1498" t="s">
        <v>3300</v>
      </c>
      <c r="B1498" s="9">
        <v>45385</v>
      </c>
      <c r="C1498">
        <v>4</v>
      </c>
      <c r="D1498">
        <v>2024</v>
      </c>
      <c r="E1498" t="s">
        <v>1027</v>
      </c>
      <c r="F1498" t="str">
        <f>VLOOKUP(E1498,Customer_Dim!A:F,4,TRUE)</f>
        <v>Female</v>
      </c>
      <c r="G1498">
        <f>VLOOKUP(E1498,Customer_Dim!A:F,3,TRUE)</f>
        <v>38</v>
      </c>
      <c r="H1498" t="s">
        <v>1531</v>
      </c>
      <c r="I1498" t="str">
        <f>VLOOKUP(H1498,Product_Dim!A:C,2,TRUE)</f>
        <v>Portable Power Bank</v>
      </c>
      <c r="J1498" t="str">
        <f>VLOOKUP(H1498,Product_Dim!A:C,3,TRUE)</f>
        <v>Electronics</v>
      </c>
      <c r="K1498" t="str">
        <f>VLOOKUP(H1498,Product_Dim!A:D,4,TRUE)</f>
        <v>Mobile</v>
      </c>
      <c r="L1498" t="s">
        <v>1744</v>
      </c>
      <c r="M1498" t="str">
        <f>VLOOKUP(L1498,Store_Dim!A:E,2,TRUE)</f>
        <v>Mann-Austin</v>
      </c>
      <c r="N1498" t="str">
        <f>VLOOKUP(L1498,Store_Dim!A:E,3,TRUE)</f>
        <v>East</v>
      </c>
      <c r="O1498" t="str">
        <f>VLOOKUP(L1498,Store_Dim!A:E,4,TRUE)</f>
        <v>Vasquezborough</v>
      </c>
      <c r="P1498" t="str">
        <f>VLOOKUP(L1498,Store_Dim!A:E,5,TRUE)</f>
        <v>Online</v>
      </c>
      <c r="Q1498" t="s">
        <v>1804</v>
      </c>
      <c r="R1498">
        <v>3</v>
      </c>
      <c r="S1498" s="7">
        <v>4.0000000000000036E-2</v>
      </c>
      <c r="T1498" s="11">
        <f t="shared" si="23"/>
        <v>698.14</v>
      </c>
      <c r="U1498" s="11">
        <v>2010.6432</v>
      </c>
    </row>
    <row r="1499" spans="1:21" hidden="1" x14ac:dyDescent="0.25">
      <c r="A1499" t="s">
        <v>3301</v>
      </c>
      <c r="B1499" s="9">
        <v>45787</v>
      </c>
      <c r="C1499">
        <v>5</v>
      </c>
      <c r="D1499">
        <v>2025</v>
      </c>
      <c r="E1499" t="s">
        <v>965</v>
      </c>
      <c r="F1499" t="str">
        <f>VLOOKUP(E1499,Customer_Dim!A:F,4,TRUE)</f>
        <v>Male</v>
      </c>
      <c r="G1499">
        <f>VLOOKUP(E1499,Customer_Dim!A:F,3,TRUE)</f>
        <v>20</v>
      </c>
      <c r="H1499" t="s">
        <v>1674</v>
      </c>
      <c r="I1499" t="str">
        <f>VLOOKUP(H1499,Product_Dim!A:C,2,TRUE)</f>
        <v>Bluetooth Car Audio System</v>
      </c>
      <c r="J1499" t="str">
        <f>VLOOKUP(H1499,Product_Dim!A:C,3,TRUE)</f>
        <v>Electronics</v>
      </c>
      <c r="K1499" t="str">
        <f>VLOOKUP(H1499,Product_Dim!A:D,4,TRUE)</f>
        <v>Audio</v>
      </c>
      <c r="L1499" t="s">
        <v>1788</v>
      </c>
      <c r="M1499" t="str">
        <f>VLOOKUP(L1499,Store_Dim!A:E,2,TRUE)</f>
        <v>Guerrero-Schmitt</v>
      </c>
      <c r="N1499" t="str">
        <f>VLOOKUP(L1499,Store_Dim!A:E,3,TRUE)</f>
        <v>East</v>
      </c>
      <c r="O1499" t="str">
        <f>VLOOKUP(L1499,Store_Dim!A:E,4,TRUE)</f>
        <v>East Stevechester</v>
      </c>
      <c r="P1499" t="str">
        <f>VLOOKUP(L1499,Store_Dim!A:E,5,TRUE)</f>
        <v>Flagship</v>
      </c>
      <c r="Q1499" t="s">
        <v>1807</v>
      </c>
      <c r="R1499">
        <v>1</v>
      </c>
      <c r="S1499" s="7">
        <v>7.0000000000000062E-2</v>
      </c>
      <c r="T1499" s="11">
        <f t="shared" si="23"/>
        <v>478.07999999999987</v>
      </c>
      <c r="U1499" s="11">
        <v>444.61439999999988</v>
      </c>
    </row>
    <row r="1500" spans="1:21" hidden="1" x14ac:dyDescent="0.25">
      <c r="A1500" t="s">
        <v>3302</v>
      </c>
      <c r="B1500" s="9">
        <v>45822</v>
      </c>
      <c r="C1500">
        <v>6</v>
      </c>
      <c r="D1500">
        <v>2025</v>
      </c>
      <c r="E1500" t="s">
        <v>669</v>
      </c>
      <c r="F1500" t="str">
        <f>VLOOKUP(E1500,Customer_Dim!A:F,4,TRUE)</f>
        <v>Male</v>
      </c>
      <c r="G1500">
        <f>VLOOKUP(E1500,Customer_Dim!A:F,3,TRUE)</f>
        <v>54</v>
      </c>
      <c r="H1500" t="s">
        <v>1644</v>
      </c>
      <c r="I1500" t="str">
        <f>VLOOKUP(H1500,Product_Dim!A:C,2,TRUE)</f>
        <v>Men's Hair Styling Gel</v>
      </c>
      <c r="J1500" t="str">
        <f>VLOOKUP(H1500,Product_Dim!A:C,3,TRUE)</f>
        <v>Beauty</v>
      </c>
      <c r="K1500" t="str">
        <f>VLOOKUP(H1500,Product_Dim!A:D,4,TRUE)</f>
        <v>Haircare</v>
      </c>
      <c r="L1500" t="s">
        <v>1757</v>
      </c>
      <c r="M1500" t="str">
        <f>VLOOKUP(L1500,Store_Dim!A:E,2,TRUE)</f>
        <v>Mann-Austin</v>
      </c>
      <c r="N1500" t="str">
        <f>VLOOKUP(L1500,Store_Dim!A:E,3,TRUE)</f>
        <v>East</v>
      </c>
      <c r="O1500" t="str">
        <f>VLOOKUP(L1500,Store_Dim!A:E,4,TRUE)</f>
        <v>Vasquezborough</v>
      </c>
      <c r="P1500" t="str">
        <f>VLOOKUP(L1500,Store_Dim!A:E,5,TRUE)</f>
        <v>Online</v>
      </c>
      <c r="Q1500" t="s">
        <v>1804</v>
      </c>
      <c r="R1500">
        <v>2</v>
      </c>
      <c r="S1500" s="7">
        <v>0.19999999999999996</v>
      </c>
      <c r="T1500" s="11">
        <f t="shared" si="23"/>
        <v>958.64</v>
      </c>
      <c r="U1500" s="11">
        <v>1533.8240000000001</v>
      </c>
    </row>
    <row r="1501" spans="1:21" x14ac:dyDescent="0.25">
      <c r="A1501" t="s">
        <v>3303</v>
      </c>
      <c r="B1501" s="9">
        <v>45590</v>
      </c>
      <c r="C1501">
        <v>10</v>
      </c>
      <c r="D1501">
        <v>2024</v>
      </c>
      <c r="E1501" t="s">
        <v>1412</v>
      </c>
      <c r="F1501" t="str">
        <f>VLOOKUP(E1501,Customer_Dim!A:F,4,TRUE)</f>
        <v>Female</v>
      </c>
      <c r="G1501">
        <f>VLOOKUP(E1501,Customer_Dim!A:F,3,TRUE)</f>
        <v>45</v>
      </c>
      <c r="H1501" t="s">
        <v>1608</v>
      </c>
      <c r="I1501" t="str">
        <f>VLOOKUP(H1501,Product_Dim!A:C,2,TRUE)</f>
        <v>Yoga Exercise Mat</v>
      </c>
      <c r="J1501" t="str">
        <f>VLOOKUP(H1501,Product_Dim!A:C,3,TRUE)</f>
        <v>Sports</v>
      </c>
      <c r="K1501" t="str">
        <f>VLOOKUP(H1501,Product_Dim!A:D,4,TRUE)</f>
        <v>Fitness</v>
      </c>
      <c r="L1501" t="s">
        <v>1772</v>
      </c>
      <c r="M1501" t="str">
        <f>VLOOKUP(L1501,Store_Dim!A:E,2,TRUE)</f>
        <v>Martinez, Adkins and Johnson</v>
      </c>
      <c r="N1501" t="str">
        <f>VLOOKUP(L1501,Store_Dim!A:E,3,TRUE)</f>
        <v>North</v>
      </c>
      <c r="O1501" t="str">
        <f>VLOOKUP(L1501,Store_Dim!A:E,4,TRUE)</f>
        <v>Danielmouth</v>
      </c>
      <c r="P1501" t="str">
        <f>VLOOKUP(L1501,Store_Dim!A:E,5,TRUE)</f>
        <v>Flagship</v>
      </c>
      <c r="Q1501" t="s">
        <v>1807</v>
      </c>
      <c r="R1501">
        <v>2</v>
      </c>
      <c r="S1501" s="7">
        <v>7.0000000000000062E-2</v>
      </c>
      <c r="T1501" s="11">
        <f t="shared" si="23"/>
        <v>581.19000000000005</v>
      </c>
      <c r="U1501" s="11">
        <v>1081.0134</v>
      </c>
    </row>
    <row r="1502" spans="1:21" x14ac:dyDescent="0.25">
      <c r="A1502" t="s">
        <v>3304</v>
      </c>
      <c r="B1502" s="9">
        <v>45618</v>
      </c>
      <c r="C1502">
        <v>11</v>
      </c>
      <c r="D1502">
        <v>2024</v>
      </c>
      <c r="E1502" t="s">
        <v>385</v>
      </c>
      <c r="F1502" t="str">
        <f>VLOOKUP(E1502,Customer_Dim!A:F,4,TRUE)</f>
        <v>Female</v>
      </c>
      <c r="G1502">
        <f>VLOOKUP(E1502,Customer_Dim!A:F,3,TRUE)</f>
        <v>27</v>
      </c>
      <c r="H1502" t="s">
        <v>1724</v>
      </c>
      <c r="I1502" t="str">
        <f>VLOOKUP(H1502,Product_Dim!A:C,2,TRUE)</f>
        <v>Stainless Steel Cookware Set</v>
      </c>
      <c r="J1502" t="str">
        <f>VLOOKUP(H1502,Product_Dim!A:C,3,TRUE)</f>
        <v>Home</v>
      </c>
      <c r="K1502" t="str">
        <f>VLOOKUP(H1502,Product_Dim!A:D,4,TRUE)</f>
        <v>Kitchen</v>
      </c>
      <c r="L1502" t="s">
        <v>1770</v>
      </c>
      <c r="M1502" t="str">
        <f>VLOOKUP(L1502,Store_Dim!A:E,2,TRUE)</f>
        <v>Martinez, Adkins and Johnson</v>
      </c>
      <c r="N1502" t="str">
        <f>VLOOKUP(L1502,Store_Dim!A:E,3,TRUE)</f>
        <v>North</v>
      </c>
      <c r="O1502" t="str">
        <f>VLOOKUP(L1502,Store_Dim!A:E,4,TRUE)</f>
        <v>Danielmouth</v>
      </c>
      <c r="P1502" t="str">
        <f>VLOOKUP(L1502,Store_Dim!A:E,5,TRUE)</f>
        <v>Flagship</v>
      </c>
      <c r="Q1502" t="s">
        <v>1804</v>
      </c>
      <c r="R1502">
        <v>1</v>
      </c>
      <c r="S1502" s="7">
        <v>0.16000000000000003</v>
      </c>
      <c r="T1502" s="11">
        <f t="shared" si="23"/>
        <v>736.54</v>
      </c>
      <c r="U1502" s="11">
        <v>618.69359999999995</v>
      </c>
    </row>
    <row r="1503" spans="1:21" x14ac:dyDescent="0.25">
      <c r="A1503" t="s">
        <v>3305</v>
      </c>
      <c r="B1503" s="9">
        <v>45586</v>
      </c>
      <c r="C1503">
        <v>10</v>
      </c>
      <c r="D1503">
        <v>2024</v>
      </c>
      <c r="E1503" t="s">
        <v>1232</v>
      </c>
      <c r="F1503" t="str">
        <f>VLOOKUP(E1503,Customer_Dim!A:F,4,TRUE)</f>
        <v>Female</v>
      </c>
      <c r="G1503">
        <f>VLOOKUP(E1503,Customer_Dim!A:F,3,TRUE)</f>
        <v>51</v>
      </c>
      <c r="H1503" t="s">
        <v>1656</v>
      </c>
      <c r="I1503" t="str">
        <f>VLOOKUP(H1503,Product_Dim!A:C,2,TRUE)</f>
        <v>Adjustable Dumbbells 20kg</v>
      </c>
      <c r="J1503" t="str">
        <f>VLOOKUP(H1503,Product_Dim!A:C,3,TRUE)</f>
        <v>Sports</v>
      </c>
      <c r="K1503" t="str">
        <f>VLOOKUP(H1503,Product_Dim!A:D,4,TRUE)</f>
        <v>Fitness</v>
      </c>
      <c r="L1503" t="s">
        <v>1779</v>
      </c>
      <c r="M1503" t="str">
        <f>VLOOKUP(L1503,Store_Dim!A:E,2,TRUE)</f>
        <v>Shelton PLC</v>
      </c>
      <c r="N1503" t="str">
        <f>VLOOKUP(L1503,Store_Dim!A:E,3,TRUE)</f>
        <v>North</v>
      </c>
      <c r="O1503" t="str">
        <f>VLOOKUP(L1503,Store_Dim!A:E,4,TRUE)</f>
        <v>East Jenniferstad</v>
      </c>
      <c r="P1503" t="str">
        <f>VLOOKUP(L1503,Store_Dim!A:E,5,TRUE)</f>
        <v>Flagship</v>
      </c>
      <c r="Q1503" t="s">
        <v>1802</v>
      </c>
      <c r="R1503">
        <v>1</v>
      </c>
      <c r="S1503" s="7">
        <v>0.28000000000000003</v>
      </c>
      <c r="T1503" s="11">
        <f t="shared" si="23"/>
        <v>524</v>
      </c>
      <c r="U1503" s="11">
        <v>377.28</v>
      </c>
    </row>
    <row r="1504" spans="1:21" x14ac:dyDescent="0.25">
      <c r="A1504" t="s">
        <v>3306</v>
      </c>
      <c r="B1504" s="9">
        <v>45548</v>
      </c>
      <c r="C1504">
        <v>9</v>
      </c>
      <c r="D1504">
        <v>2024</v>
      </c>
      <c r="E1504" t="s">
        <v>173</v>
      </c>
      <c r="F1504" t="str">
        <f>VLOOKUP(E1504,Customer_Dim!A:F,4,TRUE)</f>
        <v>Female</v>
      </c>
      <c r="G1504">
        <f>VLOOKUP(E1504,Customer_Dim!A:F,3,TRUE)</f>
        <v>55</v>
      </c>
      <c r="H1504" t="s">
        <v>1582</v>
      </c>
      <c r="I1504" t="str">
        <f>VLOOKUP(H1504,Product_Dim!A:C,2,TRUE)</f>
        <v>Sports Stopwatch Timer</v>
      </c>
      <c r="J1504" t="str">
        <f>VLOOKUP(H1504,Product_Dim!A:C,3,TRUE)</f>
        <v>Sports</v>
      </c>
      <c r="K1504" t="str">
        <f>VLOOKUP(H1504,Product_Dim!A:D,4,TRUE)</f>
        <v>Accessories</v>
      </c>
      <c r="L1504" t="s">
        <v>1744</v>
      </c>
      <c r="M1504" t="str">
        <f>VLOOKUP(L1504,Store_Dim!A:E,2,TRUE)</f>
        <v>Mann-Austin</v>
      </c>
      <c r="N1504" t="str">
        <f>VLOOKUP(L1504,Store_Dim!A:E,3,TRUE)</f>
        <v>East</v>
      </c>
      <c r="O1504" t="str">
        <f>VLOOKUP(L1504,Store_Dim!A:E,4,TRUE)</f>
        <v>Vasquezborough</v>
      </c>
      <c r="P1504" t="str">
        <f>VLOOKUP(L1504,Store_Dim!A:E,5,TRUE)</f>
        <v>Online</v>
      </c>
      <c r="Q1504" t="s">
        <v>1807</v>
      </c>
      <c r="R1504">
        <v>4</v>
      </c>
      <c r="S1504" s="7">
        <v>0.28000000000000014</v>
      </c>
      <c r="T1504" s="11">
        <f t="shared" si="23"/>
        <v>566.09000000000015</v>
      </c>
      <c r="U1504" s="11">
        <v>1630.3392000000001</v>
      </c>
    </row>
    <row r="1505" spans="1:21" hidden="1" x14ac:dyDescent="0.25">
      <c r="A1505" t="s">
        <v>3307</v>
      </c>
      <c r="B1505" s="9">
        <v>45772</v>
      </c>
      <c r="C1505">
        <v>4</v>
      </c>
      <c r="D1505">
        <v>2025</v>
      </c>
      <c r="E1505" t="s">
        <v>817</v>
      </c>
      <c r="F1505" t="str">
        <f>VLOOKUP(E1505,Customer_Dim!A:F,4,TRUE)</f>
        <v>Female</v>
      </c>
      <c r="G1505">
        <f>VLOOKUP(E1505,Customer_Dim!A:F,3,TRUE)</f>
        <v>32</v>
      </c>
      <c r="H1505" t="s">
        <v>1568</v>
      </c>
      <c r="I1505" t="str">
        <f>VLOOKUP(H1505,Product_Dim!A:C,2,TRUE)</f>
        <v>Multi-Purpose Storage Box</v>
      </c>
      <c r="J1505" t="str">
        <f>VLOOKUP(H1505,Product_Dim!A:C,3,TRUE)</f>
        <v>Home</v>
      </c>
      <c r="K1505" t="str">
        <f>VLOOKUP(H1505,Product_Dim!A:D,4,TRUE)</f>
        <v>Storage</v>
      </c>
      <c r="L1505" t="s">
        <v>1767</v>
      </c>
      <c r="M1505" t="str">
        <f>VLOOKUP(L1505,Store_Dim!A:E,2,TRUE)</f>
        <v>Martinez, Adkins and Johnson</v>
      </c>
      <c r="N1505" t="str">
        <f>VLOOKUP(L1505,Store_Dim!A:E,3,TRUE)</f>
        <v>North</v>
      </c>
      <c r="O1505" t="str">
        <f>VLOOKUP(L1505,Store_Dim!A:E,4,TRUE)</f>
        <v>Danielmouth</v>
      </c>
      <c r="P1505" t="str">
        <f>VLOOKUP(L1505,Store_Dim!A:E,5,TRUE)</f>
        <v>Flagship</v>
      </c>
      <c r="Q1505" t="s">
        <v>1802</v>
      </c>
      <c r="R1505">
        <v>1</v>
      </c>
      <c r="S1505" s="7">
        <v>8.9999999999999969E-2</v>
      </c>
      <c r="T1505" s="11">
        <f t="shared" si="23"/>
        <v>251.99</v>
      </c>
      <c r="U1505" s="11">
        <v>229.3109</v>
      </c>
    </row>
    <row r="1506" spans="1:21" x14ac:dyDescent="0.25">
      <c r="A1506" t="s">
        <v>3308</v>
      </c>
      <c r="B1506" s="9">
        <v>45361</v>
      </c>
      <c r="C1506">
        <v>3</v>
      </c>
      <c r="D1506">
        <v>2024</v>
      </c>
      <c r="E1506" t="s">
        <v>707</v>
      </c>
      <c r="F1506" t="str">
        <f>VLOOKUP(E1506,Customer_Dim!A:F,4,TRUE)</f>
        <v>Male</v>
      </c>
      <c r="G1506">
        <f>VLOOKUP(E1506,Customer_Dim!A:F,3,TRUE)</f>
        <v>38</v>
      </c>
      <c r="H1506" t="s">
        <v>1560</v>
      </c>
      <c r="I1506" t="str">
        <f>VLOOKUP(H1506,Product_Dim!A:C,2,TRUE)</f>
        <v>Soccer Training Cone Set</v>
      </c>
      <c r="J1506" t="str">
        <f>VLOOKUP(H1506,Product_Dim!A:C,3,TRUE)</f>
        <v>Sports</v>
      </c>
      <c r="K1506" t="str">
        <f>VLOOKUP(H1506,Product_Dim!A:D,4,TRUE)</f>
        <v>Accessories</v>
      </c>
      <c r="L1506" t="s">
        <v>1791</v>
      </c>
      <c r="M1506" t="str">
        <f>VLOOKUP(L1506,Store_Dim!A:E,2,TRUE)</f>
        <v>Mann-Austin</v>
      </c>
      <c r="N1506" t="str">
        <f>VLOOKUP(L1506,Store_Dim!A:E,3,TRUE)</f>
        <v>East</v>
      </c>
      <c r="O1506" t="str">
        <f>VLOOKUP(L1506,Store_Dim!A:E,4,TRUE)</f>
        <v>Vasquezborough</v>
      </c>
      <c r="P1506" t="str">
        <f>VLOOKUP(L1506,Store_Dim!A:E,5,TRUE)</f>
        <v>Online</v>
      </c>
      <c r="Q1506" t="s">
        <v>1807</v>
      </c>
      <c r="R1506">
        <v>1</v>
      </c>
      <c r="S1506" s="7">
        <v>0.27000000000000013</v>
      </c>
      <c r="T1506" s="11">
        <f t="shared" si="23"/>
        <v>259.2000000000001</v>
      </c>
      <c r="U1506" s="11">
        <v>189.21600000000004</v>
      </c>
    </row>
    <row r="1507" spans="1:21" hidden="1" x14ac:dyDescent="0.25">
      <c r="A1507" t="s">
        <v>3309</v>
      </c>
      <c r="B1507" s="9">
        <v>45235</v>
      </c>
      <c r="C1507">
        <v>11</v>
      </c>
      <c r="D1507">
        <v>2023</v>
      </c>
      <c r="E1507" t="s">
        <v>1361</v>
      </c>
      <c r="F1507" t="str">
        <f>VLOOKUP(E1507,Customer_Dim!A:F,4,TRUE)</f>
        <v>Male</v>
      </c>
      <c r="G1507">
        <f>VLOOKUP(E1507,Customer_Dim!A:F,3,TRUE)</f>
        <v>35</v>
      </c>
      <c r="H1507" t="s">
        <v>1644</v>
      </c>
      <c r="I1507" t="str">
        <f>VLOOKUP(H1507,Product_Dim!A:C,2,TRUE)</f>
        <v>Men's Hair Styling Gel</v>
      </c>
      <c r="J1507" t="str">
        <f>VLOOKUP(H1507,Product_Dim!A:C,3,TRUE)</f>
        <v>Beauty</v>
      </c>
      <c r="K1507" t="str">
        <f>VLOOKUP(H1507,Product_Dim!A:D,4,TRUE)</f>
        <v>Haircare</v>
      </c>
      <c r="L1507" t="s">
        <v>1779</v>
      </c>
      <c r="M1507" t="str">
        <f>VLOOKUP(L1507,Store_Dim!A:E,2,TRUE)</f>
        <v>Shelton PLC</v>
      </c>
      <c r="N1507" t="str">
        <f>VLOOKUP(L1507,Store_Dim!A:E,3,TRUE)</f>
        <v>North</v>
      </c>
      <c r="O1507" t="str">
        <f>VLOOKUP(L1507,Store_Dim!A:E,4,TRUE)</f>
        <v>East Jenniferstad</v>
      </c>
      <c r="P1507" t="str">
        <f>VLOOKUP(L1507,Store_Dim!A:E,5,TRUE)</f>
        <v>Flagship</v>
      </c>
      <c r="Q1507" t="s">
        <v>1804</v>
      </c>
      <c r="R1507">
        <v>1</v>
      </c>
      <c r="S1507" s="7">
        <v>0.26</v>
      </c>
      <c r="T1507" s="11">
        <f t="shared" si="23"/>
        <v>935.66</v>
      </c>
      <c r="U1507" s="11">
        <v>692.38839999999993</v>
      </c>
    </row>
    <row r="1508" spans="1:21" hidden="1" x14ac:dyDescent="0.25">
      <c r="A1508" t="s">
        <v>3310</v>
      </c>
      <c r="B1508" s="9">
        <v>45864</v>
      </c>
      <c r="C1508">
        <v>7</v>
      </c>
      <c r="D1508">
        <v>2025</v>
      </c>
      <c r="E1508" t="s">
        <v>1427</v>
      </c>
      <c r="F1508" t="str">
        <f>VLOOKUP(E1508,Customer_Dim!A:F,4,TRUE)</f>
        <v>Male</v>
      </c>
      <c r="G1508">
        <f>VLOOKUP(E1508,Customer_Dim!A:F,3,TRUE)</f>
        <v>19</v>
      </c>
      <c r="H1508" t="s">
        <v>1596</v>
      </c>
      <c r="I1508" t="str">
        <f>VLOOKUP(H1508,Product_Dim!A:C,2,TRUE)</f>
        <v>Bedroom Table Lamp</v>
      </c>
      <c r="J1508" t="str">
        <f>VLOOKUP(H1508,Product_Dim!A:C,3,TRUE)</f>
        <v>Home</v>
      </c>
      <c r="K1508" t="str">
        <f>VLOOKUP(H1508,Product_Dim!A:D,4,TRUE)</f>
        <v>Lighting</v>
      </c>
      <c r="L1508" t="s">
        <v>1760</v>
      </c>
      <c r="M1508" t="str">
        <f>VLOOKUP(L1508,Store_Dim!A:E,2,TRUE)</f>
        <v>Mann-Austin</v>
      </c>
      <c r="N1508" t="str">
        <f>VLOOKUP(L1508,Store_Dim!A:E,3,TRUE)</f>
        <v>East</v>
      </c>
      <c r="O1508" t="str">
        <f>VLOOKUP(L1508,Store_Dim!A:E,4,TRUE)</f>
        <v>Vasquezborough</v>
      </c>
      <c r="P1508" t="str">
        <f>VLOOKUP(L1508,Store_Dim!A:E,5,TRUE)</f>
        <v>Online</v>
      </c>
      <c r="Q1508" t="s">
        <v>1802</v>
      </c>
      <c r="R1508">
        <v>4</v>
      </c>
      <c r="S1508" s="7">
        <v>2.0000000000000018E-2</v>
      </c>
      <c r="T1508" s="11">
        <f t="shared" si="23"/>
        <v>480.75</v>
      </c>
      <c r="U1508" s="11">
        <v>1884.54</v>
      </c>
    </row>
    <row r="1509" spans="1:21" hidden="1" x14ac:dyDescent="0.25">
      <c r="A1509" t="s">
        <v>3311</v>
      </c>
      <c r="B1509" s="9">
        <v>45681</v>
      </c>
      <c r="C1509">
        <v>1</v>
      </c>
      <c r="D1509">
        <v>2025</v>
      </c>
      <c r="E1509" t="s">
        <v>1138</v>
      </c>
      <c r="F1509" t="str">
        <f>VLOOKUP(E1509,Customer_Dim!A:F,4,TRUE)</f>
        <v>Female</v>
      </c>
      <c r="G1509">
        <f>VLOOKUP(E1509,Customer_Dim!A:F,3,TRUE)</f>
        <v>20</v>
      </c>
      <c r="H1509" t="s">
        <v>1688</v>
      </c>
      <c r="I1509" t="str">
        <f>VLOOKUP(H1509,Product_Dim!A:C,2,TRUE)</f>
        <v>Badminton Racket Set</v>
      </c>
      <c r="J1509" t="str">
        <f>VLOOKUP(H1509,Product_Dim!A:C,3,TRUE)</f>
        <v>Sports</v>
      </c>
      <c r="K1509" t="str">
        <f>VLOOKUP(H1509,Product_Dim!A:D,4,TRUE)</f>
        <v>Equipment</v>
      </c>
      <c r="L1509" t="s">
        <v>1779</v>
      </c>
      <c r="M1509" t="str">
        <f>VLOOKUP(L1509,Store_Dim!A:E,2,TRUE)</f>
        <v>Shelton PLC</v>
      </c>
      <c r="N1509" t="str">
        <f>VLOOKUP(L1509,Store_Dim!A:E,3,TRUE)</f>
        <v>North</v>
      </c>
      <c r="O1509" t="str">
        <f>VLOOKUP(L1509,Store_Dim!A:E,4,TRUE)</f>
        <v>East Jenniferstad</v>
      </c>
      <c r="P1509" t="str">
        <f>VLOOKUP(L1509,Store_Dim!A:E,5,TRUE)</f>
        <v>Flagship</v>
      </c>
      <c r="Q1509" t="s">
        <v>1807</v>
      </c>
      <c r="R1509">
        <v>2</v>
      </c>
      <c r="S1509" s="7">
        <v>1.0000000000000009E-2</v>
      </c>
      <c r="T1509" s="11">
        <f t="shared" si="23"/>
        <v>457.83</v>
      </c>
      <c r="U1509" s="11">
        <v>906.50339999999994</v>
      </c>
    </row>
    <row r="1510" spans="1:21" hidden="1" x14ac:dyDescent="0.25">
      <c r="A1510" t="s">
        <v>3312</v>
      </c>
      <c r="B1510" s="9">
        <v>45905</v>
      </c>
      <c r="C1510">
        <v>9</v>
      </c>
      <c r="D1510">
        <v>2025</v>
      </c>
      <c r="E1510" t="s">
        <v>539</v>
      </c>
      <c r="F1510" t="str">
        <f>VLOOKUP(E1510,Customer_Dim!A:F,4,TRUE)</f>
        <v>Female</v>
      </c>
      <c r="G1510">
        <f>VLOOKUP(E1510,Customer_Dim!A:F,3,TRUE)</f>
        <v>39</v>
      </c>
      <c r="H1510" t="s">
        <v>1622</v>
      </c>
      <c r="I1510" t="str">
        <f>VLOOKUP(H1510,Product_Dim!A:C,2,TRUE)</f>
        <v>Car Dashboard Phone Holder</v>
      </c>
      <c r="J1510" t="str">
        <f>VLOOKUP(H1510,Product_Dim!A:C,3,TRUE)</f>
        <v>Electronics</v>
      </c>
      <c r="K1510" t="str">
        <f>VLOOKUP(H1510,Product_Dim!A:D,4,TRUE)</f>
        <v>Accessories</v>
      </c>
      <c r="L1510" t="s">
        <v>1777</v>
      </c>
      <c r="M1510" t="str">
        <f>VLOOKUP(L1510,Store_Dim!A:E,2,TRUE)</f>
        <v>Mcdonald Inc</v>
      </c>
      <c r="N1510" t="str">
        <f>VLOOKUP(L1510,Store_Dim!A:E,3,TRUE)</f>
        <v>South</v>
      </c>
      <c r="O1510" t="str">
        <f>VLOOKUP(L1510,Store_Dim!A:E,4,TRUE)</f>
        <v>Christopherland</v>
      </c>
      <c r="P1510" t="str">
        <f>VLOOKUP(L1510,Store_Dim!A:E,5,TRUE)</f>
        <v>Outlet</v>
      </c>
      <c r="Q1510" t="s">
        <v>1802</v>
      </c>
      <c r="R1510">
        <v>1</v>
      </c>
      <c r="S1510" s="7">
        <v>0.28000000000000003</v>
      </c>
      <c r="T1510" s="11">
        <f t="shared" si="23"/>
        <v>994.63</v>
      </c>
      <c r="U1510" s="11">
        <v>716.1336</v>
      </c>
    </row>
    <row r="1511" spans="1:21" hidden="1" x14ac:dyDescent="0.25">
      <c r="A1511" t="s">
        <v>3313</v>
      </c>
      <c r="B1511" s="9">
        <v>45765</v>
      </c>
      <c r="C1511">
        <v>4</v>
      </c>
      <c r="D1511">
        <v>2025</v>
      </c>
      <c r="E1511" t="s">
        <v>776</v>
      </c>
      <c r="F1511" t="str">
        <f>VLOOKUP(E1511,Customer_Dim!A:F,4,TRUE)</f>
        <v>Female</v>
      </c>
      <c r="G1511">
        <f>VLOOKUP(E1511,Customer_Dim!A:F,3,TRUE)</f>
        <v>57</v>
      </c>
      <c r="H1511" t="s">
        <v>1706</v>
      </c>
      <c r="I1511" t="str">
        <f>VLOOKUP(H1511,Product_Dim!A:C,2,TRUE)</f>
        <v>Gaming Mouse Pad XL</v>
      </c>
      <c r="J1511" t="str">
        <f>VLOOKUP(H1511,Product_Dim!A:C,3,TRUE)</f>
        <v>Electronics</v>
      </c>
      <c r="K1511" t="str">
        <f>VLOOKUP(H1511,Product_Dim!A:D,4,TRUE)</f>
        <v>Accessories</v>
      </c>
      <c r="L1511" t="s">
        <v>1730</v>
      </c>
      <c r="M1511" t="str">
        <f>VLOOKUP(L1511,Store_Dim!A:E,2,TRUE)</f>
        <v>Rivera-Warner</v>
      </c>
      <c r="N1511" t="str">
        <f>VLOOKUP(L1511,Store_Dim!A:E,3,TRUE)</f>
        <v>East</v>
      </c>
      <c r="O1511" t="str">
        <f>VLOOKUP(L1511,Store_Dim!A:E,4,TRUE)</f>
        <v>Washingtonfurt</v>
      </c>
      <c r="P1511" t="str">
        <f>VLOOKUP(L1511,Store_Dim!A:E,5,TRUE)</f>
        <v>Flagship</v>
      </c>
      <c r="Q1511" t="s">
        <v>1807</v>
      </c>
      <c r="R1511">
        <v>3</v>
      </c>
      <c r="S1511" s="7">
        <v>0.30000000000000016</v>
      </c>
      <c r="T1511" s="11">
        <f t="shared" si="23"/>
        <v>65.570000000000007</v>
      </c>
      <c r="U1511" s="11">
        <v>137.697</v>
      </c>
    </row>
    <row r="1512" spans="1:21" hidden="1" x14ac:dyDescent="0.25">
      <c r="A1512" t="s">
        <v>3314</v>
      </c>
      <c r="B1512" s="9">
        <v>45821</v>
      </c>
      <c r="C1512">
        <v>6</v>
      </c>
      <c r="D1512">
        <v>2025</v>
      </c>
      <c r="E1512" t="s">
        <v>527</v>
      </c>
      <c r="F1512" t="str">
        <f>VLOOKUP(E1512,Customer_Dim!A:F,4,TRUE)</f>
        <v>Female</v>
      </c>
      <c r="G1512">
        <f>VLOOKUP(E1512,Customer_Dim!A:F,3,TRUE)</f>
        <v>41</v>
      </c>
      <c r="H1512" t="s">
        <v>1642</v>
      </c>
      <c r="I1512" t="str">
        <f>VLOOKUP(H1512,Product_Dim!A:C,2,TRUE)</f>
        <v>Womens Cotton Scarf</v>
      </c>
      <c r="J1512" t="str">
        <f>VLOOKUP(H1512,Product_Dim!A:C,3,TRUE)</f>
        <v>Clothing</v>
      </c>
      <c r="K1512" t="str">
        <f>VLOOKUP(H1512,Product_Dim!A:D,4,TRUE)</f>
        <v>Accessories</v>
      </c>
      <c r="L1512" t="s">
        <v>1785</v>
      </c>
      <c r="M1512" t="str">
        <f>VLOOKUP(L1512,Store_Dim!A:E,2,TRUE)</f>
        <v>Holloway Ltd</v>
      </c>
      <c r="N1512" t="str">
        <f>VLOOKUP(L1512,Store_Dim!A:E,3,TRUE)</f>
        <v>North</v>
      </c>
      <c r="O1512" t="str">
        <f>VLOOKUP(L1512,Store_Dim!A:E,4,TRUE)</f>
        <v>Bensonhaven</v>
      </c>
      <c r="P1512" t="str">
        <f>VLOOKUP(L1512,Store_Dim!A:E,5,TRUE)</f>
        <v>Flagship</v>
      </c>
      <c r="Q1512" t="s">
        <v>1804</v>
      </c>
      <c r="R1512">
        <v>3</v>
      </c>
      <c r="S1512" s="7">
        <v>0.2799999999999998</v>
      </c>
      <c r="T1512" s="11">
        <f t="shared" si="23"/>
        <v>622.97999999999968</v>
      </c>
      <c r="U1512" s="11">
        <v>1345.6367999999998</v>
      </c>
    </row>
    <row r="1513" spans="1:21" hidden="1" x14ac:dyDescent="0.25">
      <c r="A1513" t="s">
        <v>3315</v>
      </c>
      <c r="B1513" s="9">
        <v>45691</v>
      </c>
      <c r="C1513">
        <v>2</v>
      </c>
      <c r="D1513">
        <v>2025</v>
      </c>
      <c r="E1513" t="s">
        <v>791</v>
      </c>
      <c r="F1513" t="str">
        <f>VLOOKUP(E1513,Customer_Dim!A:F,4,TRUE)</f>
        <v>Male</v>
      </c>
      <c r="G1513">
        <f>VLOOKUP(E1513,Customer_Dim!A:F,3,TRUE)</f>
        <v>48</v>
      </c>
      <c r="H1513" t="s">
        <v>1636</v>
      </c>
      <c r="I1513" t="str">
        <f>VLOOKUP(H1513,Product_Dim!A:C,2,TRUE)</f>
        <v>Ceramic Plant Pot</v>
      </c>
      <c r="J1513" t="str">
        <f>VLOOKUP(H1513,Product_Dim!A:C,3,TRUE)</f>
        <v>Home</v>
      </c>
      <c r="K1513" t="str">
        <f>VLOOKUP(H1513,Product_Dim!A:D,4,TRUE)</f>
        <v>Decor</v>
      </c>
      <c r="L1513" t="s">
        <v>1775</v>
      </c>
      <c r="M1513" t="str">
        <f>VLOOKUP(L1513,Store_Dim!A:E,2,TRUE)</f>
        <v>Martinez, Adkins and Johnson</v>
      </c>
      <c r="N1513" t="str">
        <f>VLOOKUP(L1513,Store_Dim!A:E,3,TRUE)</f>
        <v>North</v>
      </c>
      <c r="O1513" t="str">
        <f>VLOOKUP(L1513,Store_Dim!A:E,4,TRUE)</f>
        <v>Danielmouth</v>
      </c>
      <c r="P1513" t="str">
        <f>VLOOKUP(L1513,Store_Dim!A:E,5,TRUE)</f>
        <v>Flagship</v>
      </c>
      <c r="Q1513" t="s">
        <v>1804</v>
      </c>
      <c r="R1513">
        <v>1</v>
      </c>
      <c r="S1513" s="7">
        <v>0.13</v>
      </c>
      <c r="T1513" s="11">
        <f t="shared" si="23"/>
        <v>170.68</v>
      </c>
      <c r="U1513" s="11">
        <v>148.49160000000001</v>
      </c>
    </row>
    <row r="1514" spans="1:21" hidden="1" x14ac:dyDescent="0.25">
      <c r="A1514" t="s">
        <v>3316</v>
      </c>
      <c r="B1514" s="9">
        <v>45860</v>
      </c>
      <c r="C1514">
        <v>7</v>
      </c>
      <c r="D1514">
        <v>2025</v>
      </c>
      <c r="E1514" t="s">
        <v>336</v>
      </c>
      <c r="F1514" t="str">
        <f>VLOOKUP(E1514,Customer_Dim!A:F,4,TRUE)</f>
        <v>Female</v>
      </c>
      <c r="G1514">
        <f>VLOOKUP(E1514,Customer_Dim!A:F,3,TRUE)</f>
        <v>30</v>
      </c>
      <c r="H1514" t="s">
        <v>1538</v>
      </c>
      <c r="I1514" t="str">
        <f>VLOOKUP(H1514,Product_Dim!A:C,2,TRUE)</f>
        <v>Men's Sports Shorts</v>
      </c>
      <c r="J1514" t="str">
        <f>VLOOKUP(H1514,Product_Dim!A:C,3,TRUE)</f>
        <v>Clothing</v>
      </c>
      <c r="K1514" t="str">
        <f>VLOOKUP(H1514,Product_Dim!A:D,4,TRUE)</f>
        <v>Bottoms</v>
      </c>
      <c r="L1514" t="s">
        <v>1760</v>
      </c>
      <c r="M1514" t="str">
        <f>VLOOKUP(L1514,Store_Dim!A:E,2,TRUE)</f>
        <v>Mann-Austin</v>
      </c>
      <c r="N1514" t="str">
        <f>VLOOKUP(L1514,Store_Dim!A:E,3,TRUE)</f>
        <v>East</v>
      </c>
      <c r="O1514" t="str">
        <f>VLOOKUP(L1514,Store_Dim!A:E,4,TRUE)</f>
        <v>Vasquezborough</v>
      </c>
      <c r="P1514" t="str">
        <f>VLOOKUP(L1514,Store_Dim!A:E,5,TRUE)</f>
        <v>Online</v>
      </c>
      <c r="Q1514" t="s">
        <v>1802</v>
      </c>
      <c r="R1514">
        <v>4</v>
      </c>
      <c r="S1514" s="7">
        <v>7.999999999999996E-2</v>
      </c>
      <c r="T1514" s="11">
        <f t="shared" si="23"/>
        <v>797.82999999999993</v>
      </c>
      <c r="U1514" s="11">
        <v>2936.0144</v>
      </c>
    </row>
    <row r="1515" spans="1:21" hidden="1" x14ac:dyDescent="0.25">
      <c r="A1515" t="s">
        <v>3317</v>
      </c>
      <c r="B1515" s="9">
        <v>45922</v>
      </c>
      <c r="C1515">
        <v>9</v>
      </c>
      <c r="D1515">
        <v>2025</v>
      </c>
      <c r="E1515" t="s">
        <v>342</v>
      </c>
      <c r="F1515" t="str">
        <f>VLOOKUP(E1515,Customer_Dim!A:F,4,TRUE)</f>
        <v>Male</v>
      </c>
      <c r="G1515">
        <f>VLOOKUP(E1515,Customer_Dim!A:F,3,TRUE)</f>
        <v>24</v>
      </c>
      <c r="H1515" t="s">
        <v>1527</v>
      </c>
      <c r="I1515" t="str">
        <f>VLOOKUP(H1515,Product_Dim!A:C,2,TRUE)</f>
        <v>Knee Support Brace</v>
      </c>
      <c r="J1515" t="str">
        <f>VLOOKUP(H1515,Product_Dim!A:C,3,TRUE)</f>
        <v>Sports</v>
      </c>
      <c r="K1515" t="str">
        <f>VLOOKUP(H1515,Product_Dim!A:D,4,TRUE)</f>
        <v>Equipment</v>
      </c>
      <c r="L1515" t="s">
        <v>1782</v>
      </c>
      <c r="M1515" t="str">
        <f>VLOOKUP(L1515,Store_Dim!A:E,2,TRUE)</f>
        <v>Frederick-Wright</v>
      </c>
      <c r="N1515" t="str">
        <f>VLOOKUP(L1515,Store_Dim!A:E,3,TRUE)</f>
        <v>West</v>
      </c>
      <c r="O1515" t="str">
        <f>VLOOKUP(L1515,Store_Dim!A:E,4,TRUE)</f>
        <v>New Jimmymouth</v>
      </c>
      <c r="P1515" t="str">
        <f>VLOOKUP(L1515,Store_Dim!A:E,5,TRUE)</f>
        <v>Flagship</v>
      </c>
      <c r="Q1515" t="s">
        <v>1802</v>
      </c>
      <c r="R1515">
        <v>1</v>
      </c>
      <c r="S1515" s="7">
        <v>0.12</v>
      </c>
      <c r="T1515" s="11">
        <f t="shared" si="23"/>
        <v>372.75</v>
      </c>
      <c r="U1515" s="11">
        <v>328.02</v>
      </c>
    </row>
    <row r="1516" spans="1:21" x14ac:dyDescent="0.25">
      <c r="A1516" t="s">
        <v>3318</v>
      </c>
      <c r="B1516" s="9">
        <v>45477</v>
      </c>
      <c r="C1516">
        <v>7</v>
      </c>
      <c r="D1516">
        <v>2024</v>
      </c>
      <c r="E1516" t="s">
        <v>1219</v>
      </c>
      <c r="F1516" t="str">
        <f>VLOOKUP(E1516,Customer_Dim!A:F,4,TRUE)</f>
        <v>Female</v>
      </c>
      <c r="G1516">
        <f>VLOOKUP(E1516,Customer_Dim!A:F,3,TRUE)</f>
        <v>25</v>
      </c>
      <c r="H1516" t="s">
        <v>1648</v>
      </c>
      <c r="I1516" t="str">
        <f>VLOOKUP(H1516,Product_Dim!A:C,2,TRUE)</f>
        <v>Tennis Ball 3-Pack</v>
      </c>
      <c r="J1516" t="str">
        <f>VLOOKUP(H1516,Product_Dim!A:C,3,TRUE)</f>
        <v>Sports</v>
      </c>
      <c r="K1516" t="str">
        <f>VLOOKUP(H1516,Product_Dim!A:D,4,TRUE)</f>
        <v>Equipment</v>
      </c>
      <c r="L1516" t="s">
        <v>1747</v>
      </c>
      <c r="M1516" t="str">
        <f>VLOOKUP(L1516,Store_Dim!A:E,2,TRUE)</f>
        <v>Mann-Austin</v>
      </c>
      <c r="N1516" t="str">
        <f>VLOOKUP(L1516,Store_Dim!A:E,3,TRUE)</f>
        <v>East</v>
      </c>
      <c r="O1516" t="str">
        <f>VLOOKUP(L1516,Store_Dim!A:E,4,TRUE)</f>
        <v>Vasquezborough</v>
      </c>
      <c r="P1516" t="str">
        <f>VLOOKUP(L1516,Store_Dim!A:E,5,TRUE)</f>
        <v>Online</v>
      </c>
      <c r="Q1516" t="s">
        <v>1804</v>
      </c>
      <c r="R1516">
        <v>1</v>
      </c>
      <c r="S1516" s="7">
        <v>5.0000000000000044E-2</v>
      </c>
      <c r="T1516" s="11">
        <f t="shared" si="23"/>
        <v>994.18</v>
      </c>
      <c r="U1516" s="11">
        <v>944.47099999999989</v>
      </c>
    </row>
    <row r="1517" spans="1:21" x14ac:dyDescent="0.25">
      <c r="A1517" t="s">
        <v>3319</v>
      </c>
      <c r="B1517" s="9">
        <v>45504</v>
      </c>
      <c r="C1517">
        <v>7</v>
      </c>
      <c r="D1517">
        <v>2024</v>
      </c>
      <c r="E1517" t="s">
        <v>1292</v>
      </c>
      <c r="F1517" t="str">
        <f>VLOOKUP(E1517,Customer_Dim!A:F,4,TRUE)</f>
        <v>Female</v>
      </c>
      <c r="G1517">
        <f>VLOOKUP(E1517,Customer_Dim!A:F,3,TRUE)</f>
        <v>42</v>
      </c>
      <c r="H1517" t="s">
        <v>1566</v>
      </c>
      <c r="I1517" t="str">
        <f>VLOOKUP(H1517,Product_Dim!A:C,2,TRUE)</f>
        <v>Outdoor Sports Water Bottle</v>
      </c>
      <c r="J1517" t="str">
        <f>VLOOKUP(H1517,Product_Dim!A:C,3,TRUE)</f>
        <v>Sports</v>
      </c>
      <c r="K1517" t="str">
        <f>VLOOKUP(H1517,Product_Dim!A:D,4,TRUE)</f>
        <v>Accessories</v>
      </c>
      <c r="L1517" t="s">
        <v>1775</v>
      </c>
      <c r="M1517" t="str">
        <f>VLOOKUP(L1517,Store_Dim!A:E,2,TRUE)</f>
        <v>Martinez, Adkins and Johnson</v>
      </c>
      <c r="N1517" t="str">
        <f>VLOOKUP(L1517,Store_Dim!A:E,3,TRUE)</f>
        <v>North</v>
      </c>
      <c r="O1517" t="str">
        <f>VLOOKUP(L1517,Store_Dim!A:E,4,TRUE)</f>
        <v>Danielmouth</v>
      </c>
      <c r="P1517" t="str">
        <f>VLOOKUP(L1517,Store_Dim!A:E,5,TRUE)</f>
        <v>Flagship</v>
      </c>
      <c r="Q1517" t="s">
        <v>1802</v>
      </c>
      <c r="R1517">
        <v>1</v>
      </c>
      <c r="S1517" s="7">
        <v>7.0000000000000062E-2</v>
      </c>
      <c r="T1517" s="11">
        <f t="shared" si="23"/>
        <v>136.12</v>
      </c>
      <c r="U1517" s="11">
        <v>126.5916</v>
      </c>
    </row>
    <row r="1518" spans="1:21" hidden="1" x14ac:dyDescent="0.25">
      <c r="A1518" t="s">
        <v>3320</v>
      </c>
      <c r="B1518" s="9">
        <v>45862</v>
      </c>
      <c r="C1518">
        <v>7</v>
      </c>
      <c r="D1518">
        <v>2025</v>
      </c>
      <c r="E1518" t="s">
        <v>121</v>
      </c>
      <c r="F1518" t="str">
        <f>VLOOKUP(E1518,Customer_Dim!A:F,4,TRUE)</f>
        <v>Female</v>
      </c>
      <c r="G1518">
        <f>VLOOKUP(E1518,Customer_Dim!A:F,3,TRUE)</f>
        <v>64</v>
      </c>
      <c r="H1518" t="s">
        <v>1630</v>
      </c>
      <c r="I1518" t="str">
        <f>VLOOKUP(H1518,Product_Dim!A:C,2,TRUE)</f>
        <v>Rugby Ball</v>
      </c>
      <c r="J1518" t="str">
        <f>VLOOKUP(H1518,Product_Dim!A:C,3,TRUE)</f>
        <v>Sports</v>
      </c>
      <c r="K1518" t="str">
        <f>VLOOKUP(H1518,Product_Dim!A:D,4,TRUE)</f>
        <v>Team Sports</v>
      </c>
      <c r="L1518" t="s">
        <v>1788</v>
      </c>
      <c r="M1518" t="str">
        <f>VLOOKUP(L1518,Store_Dim!A:E,2,TRUE)</f>
        <v>Guerrero-Schmitt</v>
      </c>
      <c r="N1518" t="str">
        <f>VLOOKUP(L1518,Store_Dim!A:E,3,TRUE)</f>
        <v>East</v>
      </c>
      <c r="O1518" t="str">
        <f>VLOOKUP(L1518,Store_Dim!A:E,4,TRUE)</f>
        <v>East Stevechester</v>
      </c>
      <c r="P1518" t="str">
        <f>VLOOKUP(L1518,Store_Dim!A:E,5,TRUE)</f>
        <v>Flagship</v>
      </c>
      <c r="Q1518" t="s">
        <v>1804</v>
      </c>
      <c r="R1518">
        <v>3</v>
      </c>
      <c r="S1518" s="7">
        <v>0.17000000000000004</v>
      </c>
      <c r="T1518" s="11">
        <f t="shared" si="23"/>
        <v>634.45000000000005</v>
      </c>
      <c r="U1518" s="11">
        <v>1579.7805000000001</v>
      </c>
    </row>
    <row r="1519" spans="1:21" x14ac:dyDescent="0.25">
      <c r="A1519" t="s">
        <v>3321</v>
      </c>
      <c r="B1519" s="9">
        <v>45579</v>
      </c>
      <c r="C1519">
        <v>10</v>
      </c>
      <c r="D1519">
        <v>2024</v>
      </c>
      <c r="E1519" t="s">
        <v>1021</v>
      </c>
      <c r="F1519" t="str">
        <f>VLOOKUP(E1519,Customer_Dim!A:F,4,TRUE)</f>
        <v>Female</v>
      </c>
      <c r="G1519">
        <f>VLOOKUP(E1519,Customer_Dim!A:F,3,TRUE)</f>
        <v>62</v>
      </c>
      <c r="H1519" t="s">
        <v>1654</v>
      </c>
      <c r="I1519" t="str">
        <f>VLOOKUP(H1519,Product_Dim!A:C,2,TRUE)</f>
        <v>Matte Lipstick Set</v>
      </c>
      <c r="J1519" t="str">
        <f>VLOOKUP(H1519,Product_Dim!A:C,3,TRUE)</f>
        <v>Beauty</v>
      </c>
      <c r="K1519" t="str">
        <f>VLOOKUP(H1519,Product_Dim!A:D,4,TRUE)</f>
        <v>Makeup</v>
      </c>
      <c r="L1519" t="s">
        <v>1730</v>
      </c>
      <c r="M1519" t="str">
        <f>VLOOKUP(L1519,Store_Dim!A:E,2,TRUE)</f>
        <v>Rivera-Warner</v>
      </c>
      <c r="N1519" t="str">
        <f>VLOOKUP(L1519,Store_Dim!A:E,3,TRUE)</f>
        <v>East</v>
      </c>
      <c r="O1519" t="str">
        <f>VLOOKUP(L1519,Store_Dim!A:E,4,TRUE)</f>
        <v>Washingtonfurt</v>
      </c>
      <c r="P1519" t="str">
        <f>VLOOKUP(L1519,Store_Dim!A:E,5,TRUE)</f>
        <v>Flagship</v>
      </c>
      <c r="Q1519" t="s">
        <v>1802</v>
      </c>
      <c r="R1519">
        <v>4</v>
      </c>
      <c r="S1519" s="7">
        <v>5.0000000000000155E-2</v>
      </c>
      <c r="T1519" s="11">
        <f t="shared" si="23"/>
        <v>179.62000000000003</v>
      </c>
      <c r="U1519" s="11">
        <v>682.55600000000004</v>
      </c>
    </row>
    <row r="1520" spans="1:21" hidden="1" x14ac:dyDescent="0.25">
      <c r="A1520" t="s">
        <v>3322</v>
      </c>
      <c r="B1520" s="9">
        <v>45658</v>
      </c>
      <c r="C1520">
        <v>1</v>
      </c>
      <c r="D1520">
        <v>2025</v>
      </c>
      <c r="E1520" t="s">
        <v>920</v>
      </c>
      <c r="F1520" t="str">
        <f>VLOOKUP(E1520,Customer_Dim!A:F,4,TRUE)</f>
        <v>Male</v>
      </c>
      <c r="G1520">
        <f>VLOOKUP(E1520,Customer_Dim!A:F,3,TRUE)</f>
        <v>29</v>
      </c>
      <c r="H1520" t="s">
        <v>1566</v>
      </c>
      <c r="I1520" t="str">
        <f>VLOOKUP(H1520,Product_Dim!A:C,2,TRUE)</f>
        <v>Outdoor Sports Water Bottle</v>
      </c>
      <c r="J1520" t="str">
        <f>VLOOKUP(H1520,Product_Dim!A:C,3,TRUE)</f>
        <v>Sports</v>
      </c>
      <c r="K1520" t="str">
        <f>VLOOKUP(H1520,Product_Dim!A:D,4,TRUE)</f>
        <v>Accessories</v>
      </c>
      <c r="L1520" t="s">
        <v>1788</v>
      </c>
      <c r="M1520" t="str">
        <f>VLOOKUP(L1520,Store_Dim!A:E,2,TRUE)</f>
        <v>Guerrero-Schmitt</v>
      </c>
      <c r="N1520" t="str">
        <f>VLOOKUP(L1520,Store_Dim!A:E,3,TRUE)</f>
        <v>East</v>
      </c>
      <c r="O1520" t="str">
        <f>VLOOKUP(L1520,Store_Dim!A:E,4,TRUE)</f>
        <v>East Stevechester</v>
      </c>
      <c r="P1520" t="str">
        <f>VLOOKUP(L1520,Store_Dim!A:E,5,TRUE)</f>
        <v>Flagship</v>
      </c>
      <c r="Q1520" t="s">
        <v>1804</v>
      </c>
      <c r="R1520">
        <v>4</v>
      </c>
      <c r="S1520" s="7">
        <v>0.16000000000000014</v>
      </c>
      <c r="T1520" s="11">
        <f t="shared" si="23"/>
        <v>558.83000000000015</v>
      </c>
      <c r="U1520" s="11">
        <v>1877.6688000000001</v>
      </c>
    </row>
    <row r="1521" spans="1:21" hidden="1" x14ac:dyDescent="0.25">
      <c r="A1521" t="s">
        <v>3323</v>
      </c>
      <c r="B1521" s="9">
        <v>45664</v>
      </c>
      <c r="C1521">
        <v>1</v>
      </c>
      <c r="D1521">
        <v>2025</v>
      </c>
      <c r="E1521" t="s">
        <v>559</v>
      </c>
      <c r="F1521" t="str">
        <f>VLOOKUP(E1521,Customer_Dim!A:F,4,TRUE)</f>
        <v>Female</v>
      </c>
      <c r="G1521">
        <f>VLOOKUP(E1521,Customer_Dim!A:F,3,TRUE)</f>
        <v>44</v>
      </c>
      <c r="H1521" t="s">
        <v>1714</v>
      </c>
      <c r="I1521" t="str">
        <f>VLOOKUP(H1521,Product_Dim!A:C,2,TRUE)</f>
        <v>Vitamin E Body Lotion</v>
      </c>
      <c r="J1521" t="str">
        <f>VLOOKUP(H1521,Product_Dim!A:C,3,TRUE)</f>
        <v>Beauty</v>
      </c>
      <c r="K1521" t="str">
        <f>VLOOKUP(H1521,Product_Dim!A:D,4,TRUE)</f>
        <v>Skincare</v>
      </c>
      <c r="L1521" t="s">
        <v>1754</v>
      </c>
      <c r="M1521" t="str">
        <f>VLOOKUP(L1521,Store_Dim!A:E,2,TRUE)</f>
        <v>Mann-Austin</v>
      </c>
      <c r="N1521" t="str">
        <f>VLOOKUP(L1521,Store_Dim!A:E,3,TRUE)</f>
        <v>East</v>
      </c>
      <c r="O1521" t="str">
        <f>VLOOKUP(L1521,Store_Dim!A:E,4,TRUE)</f>
        <v>Vasquezborough</v>
      </c>
      <c r="P1521" t="str">
        <f>VLOOKUP(L1521,Store_Dim!A:E,5,TRUE)</f>
        <v>Online</v>
      </c>
      <c r="Q1521" t="s">
        <v>1807</v>
      </c>
      <c r="R1521">
        <v>2</v>
      </c>
      <c r="S1521" s="7">
        <v>0.25</v>
      </c>
      <c r="T1521" s="11">
        <f t="shared" si="23"/>
        <v>859.7399999999999</v>
      </c>
      <c r="U1521" s="11">
        <v>1289.6099999999999</v>
      </c>
    </row>
    <row r="1522" spans="1:21" hidden="1" x14ac:dyDescent="0.25">
      <c r="A1522" t="s">
        <v>3324</v>
      </c>
      <c r="B1522" s="9">
        <v>45936</v>
      </c>
      <c r="C1522">
        <v>10</v>
      </c>
      <c r="D1522">
        <v>2025</v>
      </c>
      <c r="E1522" t="s">
        <v>367</v>
      </c>
      <c r="F1522" t="str">
        <f>VLOOKUP(E1522,Customer_Dim!A:F,4,TRUE)</f>
        <v>Female</v>
      </c>
      <c r="G1522">
        <f>VLOOKUP(E1522,Customer_Dim!A:F,3,TRUE)</f>
        <v>53</v>
      </c>
      <c r="H1522" t="s">
        <v>1656</v>
      </c>
      <c r="I1522" t="str">
        <f>VLOOKUP(H1522,Product_Dim!A:C,2,TRUE)</f>
        <v>Adjustable Dumbbells 20kg</v>
      </c>
      <c r="J1522" t="str">
        <f>VLOOKUP(H1522,Product_Dim!A:C,3,TRUE)</f>
        <v>Sports</v>
      </c>
      <c r="K1522" t="str">
        <f>VLOOKUP(H1522,Product_Dim!A:D,4,TRUE)</f>
        <v>Fitness</v>
      </c>
      <c r="L1522" t="s">
        <v>1782</v>
      </c>
      <c r="M1522" t="str">
        <f>VLOOKUP(L1522,Store_Dim!A:E,2,TRUE)</f>
        <v>Frederick-Wright</v>
      </c>
      <c r="N1522" t="str">
        <f>VLOOKUP(L1522,Store_Dim!A:E,3,TRUE)</f>
        <v>West</v>
      </c>
      <c r="O1522" t="str">
        <f>VLOOKUP(L1522,Store_Dim!A:E,4,TRUE)</f>
        <v>New Jimmymouth</v>
      </c>
      <c r="P1522" t="str">
        <f>VLOOKUP(L1522,Store_Dim!A:E,5,TRUE)</f>
        <v>Flagship</v>
      </c>
      <c r="Q1522" t="s">
        <v>1807</v>
      </c>
      <c r="R1522">
        <v>3</v>
      </c>
      <c r="S1522" s="7">
        <v>6.0000000000000053E-2</v>
      </c>
      <c r="T1522" s="11">
        <f t="shared" si="23"/>
        <v>578.47</v>
      </c>
      <c r="U1522" s="11">
        <v>1631.2854</v>
      </c>
    </row>
    <row r="1523" spans="1:21" x14ac:dyDescent="0.25">
      <c r="A1523" t="s">
        <v>3325</v>
      </c>
      <c r="B1523" s="9">
        <v>45344</v>
      </c>
      <c r="C1523">
        <v>2</v>
      </c>
      <c r="D1523">
        <v>2024</v>
      </c>
      <c r="E1523" t="s">
        <v>202</v>
      </c>
      <c r="F1523" t="str">
        <f>VLOOKUP(E1523,Customer_Dim!A:F,4,TRUE)</f>
        <v>Female</v>
      </c>
      <c r="G1523">
        <f>VLOOKUP(E1523,Customer_Dim!A:F,3,TRUE)</f>
        <v>56</v>
      </c>
      <c r="H1523" t="s">
        <v>1568</v>
      </c>
      <c r="I1523" t="str">
        <f>VLOOKUP(H1523,Product_Dim!A:C,2,TRUE)</f>
        <v>Multi-Purpose Storage Box</v>
      </c>
      <c r="J1523" t="str">
        <f>VLOOKUP(H1523,Product_Dim!A:C,3,TRUE)</f>
        <v>Home</v>
      </c>
      <c r="K1523" t="str">
        <f>VLOOKUP(H1523,Product_Dim!A:D,4,TRUE)</f>
        <v>Storage</v>
      </c>
      <c r="L1523" t="s">
        <v>1772</v>
      </c>
      <c r="M1523" t="str">
        <f>VLOOKUP(L1523,Store_Dim!A:E,2,TRUE)</f>
        <v>Martinez, Adkins and Johnson</v>
      </c>
      <c r="N1523" t="str">
        <f>VLOOKUP(L1523,Store_Dim!A:E,3,TRUE)</f>
        <v>North</v>
      </c>
      <c r="O1523" t="str">
        <f>VLOOKUP(L1523,Store_Dim!A:E,4,TRUE)</f>
        <v>Danielmouth</v>
      </c>
      <c r="P1523" t="str">
        <f>VLOOKUP(L1523,Store_Dim!A:E,5,TRUE)</f>
        <v>Flagship</v>
      </c>
      <c r="Q1523" t="s">
        <v>1807</v>
      </c>
      <c r="R1523">
        <v>1</v>
      </c>
      <c r="S1523" s="7">
        <v>0.10999999999999999</v>
      </c>
      <c r="T1523" s="11">
        <f t="shared" si="23"/>
        <v>440.48000000000013</v>
      </c>
      <c r="U1523" s="11">
        <v>392.02720000000011</v>
      </c>
    </row>
    <row r="1524" spans="1:21" x14ac:dyDescent="0.25">
      <c r="A1524" t="s">
        <v>3326</v>
      </c>
      <c r="B1524" s="9">
        <v>45329</v>
      </c>
      <c r="C1524">
        <v>2</v>
      </c>
      <c r="D1524">
        <v>2024</v>
      </c>
      <c r="E1524" t="s">
        <v>72</v>
      </c>
      <c r="F1524" t="str">
        <f>VLOOKUP(E1524,Customer_Dim!A:F,4,TRUE)</f>
        <v>Female</v>
      </c>
      <c r="G1524">
        <f>VLOOKUP(E1524,Customer_Dim!A:F,3,TRUE)</f>
        <v>24</v>
      </c>
      <c r="H1524" t="s">
        <v>1558</v>
      </c>
      <c r="I1524" t="str">
        <f>VLOOKUP(H1524,Product_Dim!A:C,2,TRUE)</f>
        <v>Beard Grooming Kit</v>
      </c>
      <c r="J1524" t="str">
        <f>VLOOKUP(H1524,Product_Dim!A:C,3,TRUE)</f>
        <v>Beauty</v>
      </c>
      <c r="K1524" t="str">
        <f>VLOOKUP(H1524,Product_Dim!A:D,4,TRUE)</f>
        <v>Grooming</v>
      </c>
      <c r="L1524" t="s">
        <v>1791</v>
      </c>
      <c r="M1524" t="str">
        <f>VLOOKUP(L1524,Store_Dim!A:E,2,TRUE)</f>
        <v>Mann-Austin</v>
      </c>
      <c r="N1524" t="str">
        <f>VLOOKUP(L1524,Store_Dim!A:E,3,TRUE)</f>
        <v>East</v>
      </c>
      <c r="O1524" t="str">
        <f>VLOOKUP(L1524,Store_Dim!A:E,4,TRUE)</f>
        <v>Vasquezborough</v>
      </c>
      <c r="P1524" t="str">
        <f>VLOOKUP(L1524,Store_Dim!A:E,5,TRUE)</f>
        <v>Online</v>
      </c>
      <c r="Q1524" t="s">
        <v>1804</v>
      </c>
      <c r="R1524">
        <v>2</v>
      </c>
      <c r="S1524" s="7">
        <v>5.0000000000000155E-2</v>
      </c>
      <c r="T1524" s="11">
        <f t="shared" si="23"/>
        <v>303.67</v>
      </c>
      <c r="U1524" s="11">
        <v>576.97299999999996</v>
      </c>
    </row>
    <row r="1525" spans="1:21" hidden="1" x14ac:dyDescent="0.25">
      <c r="A1525" t="s">
        <v>3327</v>
      </c>
      <c r="B1525" s="9">
        <v>45895</v>
      </c>
      <c r="C1525">
        <v>8</v>
      </c>
      <c r="D1525">
        <v>2025</v>
      </c>
      <c r="E1525" t="s">
        <v>1042</v>
      </c>
      <c r="F1525" t="str">
        <f>VLOOKUP(E1525,Customer_Dim!A:F,4,TRUE)</f>
        <v>Female</v>
      </c>
      <c r="G1525">
        <f>VLOOKUP(E1525,Customer_Dim!A:F,3,TRUE)</f>
        <v>58</v>
      </c>
      <c r="H1525" t="s">
        <v>1674</v>
      </c>
      <c r="I1525" t="str">
        <f>VLOOKUP(H1525,Product_Dim!A:C,2,TRUE)</f>
        <v>Bluetooth Car Audio System</v>
      </c>
      <c r="J1525" t="str">
        <f>VLOOKUP(H1525,Product_Dim!A:C,3,TRUE)</f>
        <v>Electronics</v>
      </c>
      <c r="K1525" t="str">
        <f>VLOOKUP(H1525,Product_Dim!A:D,4,TRUE)</f>
        <v>Audio</v>
      </c>
      <c r="L1525" t="s">
        <v>1777</v>
      </c>
      <c r="M1525" t="str">
        <f>VLOOKUP(L1525,Store_Dim!A:E,2,TRUE)</f>
        <v>Mcdonald Inc</v>
      </c>
      <c r="N1525" t="str">
        <f>VLOOKUP(L1525,Store_Dim!A:E,3,TRUE)</f>
        <v>South</v>
      </c>
      <c r="O1525" t="str">
        <f>VLOOKUP(L1525,Store_Dim!A:E,4,TRUE)</f>
        <v>Christopherland</v>
      </c>
      <c r="P1525" t="str">
        <f>VLOOKUP(L1525,Store_Dim!A:E,5,TRUE)</f>
        <v>Outlet</v>
      </c>
      <c r="Q1525" t="s">
        <v>1807</v>
      </c>
      <c r="R1525">
        <v>2</v>
      </c>
      <c r="S1525" s="7">
        <v>0.21999999999999997</v>
      </c>
      <c r="T1525" s="11">
        <f t="shared" si="23"/>
        <v>611.21</v>
      </c>
      <c r="U1525" s="11">
        <v>953.48760000000004</v>
      </c>
    </row>
    <row r="1526" spans="1:21" hidden="1" x14ac:dyDescent="0.25">
      <c r="A1526" t="s">
        <v>3328</v>
      </c>
      <c r="B1526" s="9">
        <v>45239</v>
      </c>
      <c r="C1526">
        <v>11</v>
      </c>
      <c r="D1526">
        <v>2023</v>
      </c>
      <c r="E1526" t="s">
        <v>651</v>
      </c>
      <c r="F1526" t="str">
        <f>VLOOKUP(E1526,Customer_Dim!A:F,4,TRUE)</f>
        <v>Female</v>
      </c>
      <c r="G1526">
        <f>VLOOKUP(E1526,Customer_Dim!A:F,3,TRUE)</f>
        <v>37</v>
      </c>
      <c r="H1526" t="s">
        <v>1604</v>
      </c>
      <c r="I1526" t="str">
        <f>VLOOKUP(H1526,Product_Dim!A:C,2,TRUE)</f>
        <v>Portable Power Bank</v>
      </c>
      <c r="J1526" t="str">
        <f>VLOOKUP(H1526,Product_Dim!A:C,3,TRUE)</f>
        <v>Electronics</v>
      </c>
      <c r="K1526" t="str">
        <f>VLOOKUP(H1526,Product_Dim!A:D,4,TRUE)</f>
        <v>Mobile</v>
      </c>
      <c r="L1526" t="s">
        <v>1779</v>
      </c>
      <c r="M1526" t="str">
        <f>VLOOKUP(L1526,Store_Dim!A:E,2,TRUE)</f>
        <v>Shelton PLC</v>
      </c>
      <c r="N1526" t="str">
        <f>VLOOKUP(L1526,Store_Dim!A:E,3,TRUE)</f>
        <v>North</v>
      </c>
      <c r="O1526" t="str">
        <f>VLOOKUP(L1526,Store_Dim!A:E,4,TRUE)</f>
        <v>East Jenniferstad</v>
      </c>
      <c r="P1526" t="str">
        <f>VLOOKUP(L1526,Store_Dim!A:E,5,TRUE)</f>
        <v>Flagship</v>
      </c>
      <c r="Q1526" t="s">
        <v>1804</v>
      </c>
      <c r="R1526">
        <v>2</v>
      </c>
      <c r="S1526" s="7">
        <v>0.26</v>
      </c>
      <c r="T1526" s="11">
        <f t="shared" si="23"/>
        <v>768.07999999999993</v>
      </c>
      <c r="U1526" s="11">
        <v>1136.7583999999999</v>
      </c>
    </row>
    <row r="1527" spans="1:21" x14ac:dyDescent="0.25">
      <c r="A1527" t="s">
        <v>3329</v>
      </c>
      <c r="B1527" s="9">
        <v>45296</v>
      </c>
      <c r="C1527">
        <v>1</v>
      </c>
      <c r="D1527">
        <v>2024</v>
      </c>
      <c r="E1527" t="s">
        <v>925</v>
      </c>
      <c r="F1527" t="str">
        <f>VLOOKUP(E1527,Customer_Dim!A:F,4,TRUE)</f>
        <v>Female</v>
      </c>
      <c r="G1527">
        <f>VLOOKUP(E1527,Customer_Dim!A:F,3,TRUE)</f>
        <v>28</v>
      </c>
      <c r="H1527" t="s">
        <v>1572</v>
      </c>
      <c r="I1527" t="str">
        <f>VLOOKUP(H1527,Product_Dim!A:C,2,TRUE)</f>
        <v>Men's Formal Shirt</v>
      </c>
      <c r="J1527" t="str">
        <f>VLOOKUP(H1527,Product_Dim!A:C,3,TRUE)</f>
        <v>Clothing</v>
      </c>
      <c r="K1527" t="str">
        <f>VLOOKUP(H1527,Product_Dim!A:D,4,TRUE)</f>
        <v>Tops</v>
      </c>
      <c r="L1527" t="s">
        <v>1788</v>
      </c>
      <c r="M1527" t="str">
        <f>VLOOKUP(L1527,Store_Dim!A:E,2,TRUE)</f>
        <v>Guerrero-Schmitt</v>
      </c>
      <c r="N1527" t="str">
        <f>VLOOKUP(L1527,Store_Dim!A:E,3,TRUE)</f>
        <v>East</v>
      </c>
      <c r="O1527" t="str">
        <f>VLOOKUP(L1527,Store_Dim!A:E,4,TRUE)</f>
        <v>East Stevechester</v>
      </c>
      <c r="P1527" t="str">
        <f>VLOOKUP(L1527,Store_Dim!A:E,5,TRUE)</f>
        <v>Flagship</v>
      </c>
      <c r="Q1527" t="s">
        <v>1802</v>
      </c>
      <c r="R1527">
        <v>1</v>
      </c>
      <c r="S1527" s="7">
        <v>0.24</v>
      </c>
      <c r="T1527" s="11">
        <f t="shared" si="23"/>
        <v>616.82000000000005</v>
      </c>
      <c r="U1527" s="11">
        <v>468.78320000000002</v>
      </c>
    </row>
    <row r="1528" spans="1:21" hidden="1" x14ac:dyDescent="0.25">
      <c r="A1528" t="s">
        <v>3330</v>
      </c>
      <c r="B1528" s="9">
        <v>45672</v>
      </c>
      <c r="C1528">
        <v>1</v>
      </c>
      <c r="D1528">
        <v>2025</v>
      </c>
      <c r="E1528" t="s">
        <v>595</v>
      </c>
      <c r="F1528" t="str">
        <f>VLOOKUP(E1528,Customer_Dim!A:F,4,TRUE)</f>
        <v>Male</v>
      </c>
      <c r="G1528">
        <f>VLOOKUP(E1528,Customer_Dim!A:F,3,TRUE)</f>
        <v>18</v>
      </c>
      <c r="H1528" t="s">
        <v>1606</v>
      </c>
      <c r="I1528" t="str">
        <f>VLOOKUP(H1528,Product_Dim!A:C,2,TRUE)</f>
        <v>Noise-Canceling Headphones</v>
      </c>
      <c r="J1528" t="str">
        <f>VLOOKUP(H1528,Product_Dim!A:C,3,TRUE)</f>
        <v>Electronics</v>
      </c>
      <c r="K1528" t="str">
        <f>VLOOKUP(H1528,Product_Dim!A:D,4,TRUE)</f>
        <v>Audio</v>
      </c>
      <c r="L1528" t="s">
        <v>1788</v>
      </c>
      <c r="M1528" t="str">
        <f>VLOOKUP(L1528,Store_Dim!A:E,2,TRUE)</f>
        <v>Guerrero-Schmitt</v>
      </c>
      <c r="N1528" t="str">
        <f>VLOOKUP(L1528,Store_Dim!A:E,3,TRUE)</f>
        <v>East</v>
      </c>
      <c r="O1528" t="str">
        <f>VLOOKUP(L1528,Store_Dim!A:E,4,TRUE)</f>
        <v>East Stevechester</v>
      </c>
      <c r="P1528" t="str">
        <f>VLOOKUP(L1528,Store_Dim!A:E,5,TRUE)</f>
        <v>Flagship</v>
      </c>
      <c r="Q1528" t="s">
        <v>1807</v>
      </c>
      <c r="R1528">
        <v>1</v>
      </c>
      <c r="S1528" s="7">
        <v>0.17999999999999994</v>
      </c>
      <c r="T1528" s="11">
        <f t="shared" si="23"/>
        <v>470.34</v>
      </c>
      <c r="U1528" s="11">
        <v>385.67880000000002</v>
      </c>
    </row>
    <row r="1529" spans="1:21" x14ac:dyDescent="0.25">
      <c r="A1529" t="s">
        <v>3331</v>
      </c>
      <c r="B1529" s="9">
        <v>45499</v>
      </c>
      <c r="C1529">
        <v>7</v>
      </c>
      <c r="D1529">
        <v>2024</v>
      </c>
      <c r="E1529" t="s">
        <v>702</v>
      </c>
      <c r="F1529" t="str">
        <f>VLOOKUP(E1529,Customer_Dim!A:F,4,TRUE)</f>
        <v>Female</v>
      </c>
      <c r="G1529">
        <f>VLOOKUP(E1529,Customer_Dim!A:F,3,TRUE)</f>
        <v>47</v>
      </c>
      <c r="H1529" t="s">
        <v>1632</v>
      </c>
      <c r="I1529" t="str">
        <f>VLOOKUP(H1529,Product_Dim!A:C,2,TRUE)</f>
        <v>Men's Track Pants</v>
      </c>
      <c r="J1529" t="str">
        <f>VLOOKUP(H1529,Product_Dim!A:C,3,TRUE)</f>
        <v>Clothing</v>
      </c>
      <c r="K1529" t="str">
        <f>VLOOKUP(H1529,Product_Dim!A:D,4,TRUE)</f>
        <v>Bottoms</v>
      </c>
      <c r="L1529" t="s">
        <v>1760</v>
      </c>
      <c r="M1529" t="str">
        <f>VLOOKUP(L1529,Store_Dim!A:E,2,TRUE)</f>
        <v>Mann-Austin</v>
      </c>
      <c r="N1529" t="str">
        <f>VLOOKUP(L1529,Store_Dim!A:E,3,TRUE)</f>
        <v>East</v>
      </c>
      <c r="O1529" t="str">
        <f>VLOOKUP(L1529,Store_Dim!A:E,4,TRUE)</f>
        <v>Vasquezborough</v>
      </c>
      <c r="P1529" t="str">
        <f>VLOOKUP(L1529,Store_Dim!A:E,5,TRUE)</f>
        <v>Online</v>
      </c>
      <c r="Q1529" t="s">
        <v>1804</v>
      </c>
      <c r="R1529">
        <v>2</v>
      </c>
      <c r="S1529" s="7">
        <v>0.12</v>
      </c>
      <c r="T1529" s="11">
        <f t="shared" si="23"/>
        <v>616.36</v>
      </c>
      <c r="U1529" s="11">
        <v>1084.7936</v>
      </c>
    </row>
    <row r="1530" spans="1:21" x14ac:dyDescent="0.25">
      <c r="A1530" t="s">
        <v>3332</v>
      </c>
      <c r="B1530" s="9">
        <v>45434</v>
      </c>
      <c r="C1530">
        <v>5</v>
      </c>
      <c r="D1530">
        <v>2024</v>
      </c>
      <c r="E1530" t="s">
        <v>292</v>
      </c>
      <c r="F1530" t="str">
        <f>VLOOKUP(E1530,Customer_Dim!A:F,4,TRUE)</f>
        <v>Male</v>
      </c>
      <c r="G1530">
        <f>VLOOKUP(E1530,Customer_Dim!A:F,3,TRUE)</f>
        <v>53</v>
      </c>
      <c r="H1530" t="s">
        <v>1529</v>
      </c>
      <c r="I1530" t="str">
        <f>VLOOKUP(H1530,Product_Dim!A:C,2,TRUE)</f>
        <v>Fabric Sofa Throw Blanket</v>
      </c>
      <c r="J1530" t="str">
        <f>VLOOKUP(H1530,Product_Dim!A:C,3,TRUE)</f>
        <v>Home</v>
      </c>
      <c r="K1530" t="str">
        <f>VLOOKUP(H1530,Product_Dim!A:D,4,TRUE)</f>
        <v>Decor</v>
      </c>
      <c r="L1530" t="s">
        <v>1764</v>
      </c>
      <c r="M1530" t="str">
        <f>VLOOKUP(L1530,Store_Dim!A:E,2,TRUE)</f>
        <v>Mann-Austin</v>
      </c>
      <c r="N1530" t="str">
        <f>VLOOKUP(L1530,Store_Dim!A:E,3,TRUE)</f>
        <v>East</v>
      </c>
      <c r="O1530" t="str">
        <f>VLOOKUP(L1530,Store_Dim!A:E,4,TRUE)</f>
        <v>Vasquezborough</v>
      </c>
      <c r="P1530" t="str">
        <f>VLOOKUP(L1530,Store_Dim!A:E,5,TRUE)</f>
        <v>Online</v>
      </c>
      <c r="Q1530" t="s">
        <v>1804</v>
      </c>
      <c r="R1530">
        <v>3</v>
      </c>
      <c r="S1530" s="7">
        <v>0.17999999999999994</v>
      </c>
      <c r="T1530" s="11">
        <f t="shared" si="23"/>
        <v>657.24</v>
      </c>
      <c r="U1530" s="11">
        <v>1616.8104000000001</v>
      </c>
    </row>
    <row r="1531" spans="1:21" hidden="1" x14ac:dyDescent="0.25">
      <c r="A1531" t="s">
        <v>3333</v>
      </c>
      <c r="B1531" s="9">
        <v>45893</v>
      </c>
      <c r="C1531">
        <v>8</v>
      </c>
      <c r="D1531">
        <v>2025</v>
      </c>
      <c r="E1531" t="s">
        <v>133</v>
      </c>
      <c r="F1531" t="str">
        <f>VLOOKUP(E1531,Customer_Dim!A:F,4,TRUE)</f>
        <v>Female</v>
      </c>
      <c r="G1531">
        <f>VLOOKUP(E1531,Customer_Dim!A:F,3,TRUE)</f>
        <v>27</v>
      </c>
      <c r="H1531" t="s">
        <v>1608</v>
      </c>
      <c r="I1531" t="str">
        <f>VLOOKUP(H1531,Product_Dim!A:C,2,TRUE)</f>
        <v>Yoga Exercise Mat</v>
      </c>
      <c r="J1531" t="str">
        <f>VLOOKUP(H1531,Product_Dim!A:C,3,TRUE)</f>
        <v>Sports</v>
      </c>
      <c r="K1531" t="str">
        <f>VLOOKUP(H1531,Product_Dim!A:D,4,TRUE)</f>
        <v>Fitness</v>
      </c>
      <c r="L1531" t="s">
        <v>1791</v>
      </c>
      <c r="M1531" t="str">
        <f>VLOOKUP(L1531,Store_Dim!A:E,2,TRUE)</f>
        <v>Mann-Austin</v>
      </c>
      <c r="N1531" t="str">
        <f>VLOOKUP(L1531,Store_Dim!A:E,3,TRUE)</f>
        <v>East</v>
      </c>
      <c r="O1531" t="str">
        <f>VLOOKUP(L1531,Store_Dim!A:E,4,TRUE)</f>
        <v>Vasquezborough</v>
      </c>
      <c r="P1531" t="str">
        <f>VLOOKUP(L1531,Store_Dim!A:E,5,TRUE)</f>
        <v>Online</v>
      </c>
      <c r="Q1531" t="s">
        <v>1804</v>
      </c>
      <c r="R1531">
        <v>2</v>
      </c>
      <c r="S1531" s="7">
        <v>4.0000000000000147E-2</v>
      </c>
      <c r="T1531" s="11">
        <f t="shared" si="23"/>
        <v>392.45</v>
      </c>
      <c r="U1531" s="11">
        <v>753.50399999999991</v>
      </c>
    </row>
    <row r="1532" spans="1:21" x14ac:dyDescent="0.25">
      <c r="A1532" t="s">
        <v>3334</v>
      </c>
      <c r="B1532" s="9">
        <v>45346</v>
      </c>
      <c r="C1532">
        <v>2</v>
      </c>
      <c r="D1532">
        <v>2024</v>
      </c>
      <c r="E1532" t="s">
        <v>776</v>
      </c>
      <c r="F1532" t="str">
        <f>VLOOKUP(E1532,Customer_Dim!A:F,4,TRUE)</f>
        <v>Female</v>
      </c>
      <c r="G1532">
        <f>VLOOKUP(E1532,Customer_Dim!A:F,3,TRUE)</f>
        <v>57</v>
      </c>
      <c r="H1532" t="s">
        <v>1606</v>
      </c>
      <c r="I1532" t="str">
        <f>VLOOKUP(H1532,Product_Dim!A:C,2,TRUE)</f>
        <v>Noise-Canceling Headphones</v>
      </c>
      <c r="J1532" t="str">
        <f>VLOOKUP(H1532,Product_Dim!A:C,3,TRUE)</f>
        <v>Electronics</v>
      </c>
      <c r="K1532" t="str">
        <f>VLOOKUP(H1532,Product_Dim!A:D,4,TRUE)</f>
        <v>Audio</v>
      </c>
      <c r="L1532" t="s">
        <v>1777</v>
      </c>
      <c r="M1532" t="str">
        <f>VLOOKUP(L1532,Store_Dim!A:E,2,TRUE)</f>
        <v>Mcdonald Inc</v>
      </c>
      <c r="N1532" t="str">
        <f>VLOOKUP(L1532,Store_Dim!A:E,3,TRUE)</f>
        <v>South</v>
      </c>
      <c r="O1532" t="str">
        <f>VLOOKUP(L1532,Store_Dim!A:E,4,TRUE)</f>
        <v>Christopherland</v>
      </c>
      <c r="P1532" t="str">
        <f>VLOOKUP(L1532,Store_Dim!A:E,5,TRUE)</f>
        <v>Outlet</v>
      </c>
      <c r="Q1532" t="s">
        <v>1807</v>
      </c>
      <c r="R1532">
        <v>3</v>
      </c>
      <c r="S1532" s="7">
        <v>1.000000000000012E-2</v>
      </c>
      <c r="T1532" s="11">
        <f t="shared" si="23"/>
        <v>62.03</v>
      </c>
      <c r="U1532" s="11">
        <v>184.22909999999999</v>
      </c>
    </row>
    <row r="1533" spans="1:21" x14ac:dyDescent="0.25">
      <c r="A1533" t="s">
        <v>3335</v>
      </c>
      <c r="B1533" s="9">
        <v>45613</v>
      </c>
      <c r="C1533">
        <v>11</v>
      </c>
      <c r="D1533">
        <v>2024</v>
      </c>
      <c r="E1533" t="s">
        <v>324</v>
      </c>
      <c r="F1533" t="str">
        <f>VLOOKUP(E1533,Customer_Dim!A:F,4,TRUE)</f>
        <v>Female</v>
      </c>
      <c r="G1533">
        <f>VLOOKUP(E1533,Customer_Dim!A:F,3,TRUE)</f>
        <v>44</v>
      </c>
      <c r="H1533" t="s">
        <v>1718</v>
      </c>
      <c r="I1533" t="str">
        <f>VLOOKUP(H1533,Product_Dim!A:C,2,TRUE)</f>
        <v>Women's Formal Blazer</v>
      </c>
      <c r="J1533" t="str">
        <f>VLOOKUP(H1533,Product_Dim!A:C,3,TRUE)</f>
        <v>Clothing</v>
      </c>
      <c r="K1533" t="str">
        <f>VLOOKUP(H1533,Product_Dim!A:D,4,TRUE)</f>
        <v>Outerwear</v>
      </c>
      <c r="L1533" t="s">
        <v>1744</v>
      </c>
      <c r="M1533" t="str">
        <f>VLOOKUP(L1533,Store_Dim!A:E,2,TRUE)</f>
        <v>Mann-Austin</v>
      </c>
      <c r="N1533" t="str">
        <f>VLOOKUP(L1533,Store_Dim!A:E,3,TRUE)</f>
        <v>East</v>
      </c>
      <c r="O1533" t="str">
        <f>VLOOKUP(L1533,Store_Dim!A:E,4,TRUE)</f>
        <v>Vasquezborough</v>
      </c>
      <c r="P1533" t="str">
        <f>VLOOKUP(L1533,Store_Dim!A:E,5,TRUE)</f>
        <v>Online</v>
      </c>
      <c r="Q1533" t="s">
        <v>1804</v>
      </c>
      <c r="R1533">
        <v>4</v>
      </c>
      <c r="S1533" s="7">
        <v>0.25</v>
      </c>
      <c r="T1533" s="11">
        <f t="shared" si="23"/>
        <v>933.73</v>
      </c>
      <c r="U1533" s="11">
        <v>2801.19</v>
      </c>
    </row>
    <row r="1534" spans="1:21" hidden="1" x14ac:dyDescent="0.25">
      <c r="A1534" t="s">
        <v>3336</v>
      </c>
      <c r="B1534" s="9">
        <v>45928</v>
      </c>
      <c r="C1534">
        <v>9</v>
      </c>
      <c r="D1534">
        <v>2025</v>
      </c>
      <c r="E1534" t="s">
        <v>512</v>
      </c>
      <c r="F1534" t="str">
        <f>VLOOKUP(E1534,Customer_Dim!A:F,4,TRUE)</f>
        <v>Female</v>
      </c>
      <c r="G1534">
        <f>VLOOKUP(E1534,Customer_Dim!A:F,3,TRUE)</f>
        <v>60</v>
      </c>
      <c r="H1534" t="s">
        <v>1696</v>
      </c>
      <c r="I1534" t="str">
        <f>VLOOKUP(H1534,Product_Dim!A:C,2,TRUE)</f>
        <v>Women's Beanie Hat</v>
      </c>
      <c r="J1534" t="str">
        <f>VLOOKUP(H1534,Product_Dim!A:C,3,TRUE)</f>
        <v>Clothing</v>
      </c>
      <c r="K1534" t="str">
        <f>VLOOKUP(H1534,Product_Dim!A:D,4,TRUE)</f>
        <v>Accessories</v>
      </c>
      <c r="L1534" t="s">
        <v>1782</v>
      </c>
      <c r="M1534" t="str">
        <f>VLOOKUP(L1534,Store_Dim!A:E,2,TRUE)</f>
        <v>Frederick-Wright</v>
      </c>
      <c r="N1534" t="str">
        <f>VLOOKUP(L1534,Store_Dim!A:E,3,TRUE)</f>
        <v>West</v>
      </c>
      <c r="O1534" t="str">
        <f>VLOOKUP(L1534,Store_Dim!A:E,4,TRUE)</f>
        <v>New Jimmymouth</v>
      </c>
      <c r="P1534" t="str">
        <f>VLOOKUP(L1534,Store_Dim!A:E,5,TRUE)</f>
        <v>Flagship</v>
      </c>
      <c r="Q1534" t="s">
        <v>1804</v>
      </c>
      <c r="R1534">
        <v>3</v>
      </c>
      <c r="S1534" s="7">
        <v>0.14000000000000012</v>
      </c>
      <c r="T1534" s="11">
        <f t="shared" si="23"/>
        <v>615.31000000000017</v>
      </c>
      <c r="U1534" s="11">
        <v>1587.4998000000003</v>
      </c>
    </row>
    <row r="1535" spans="1:21" x14ac:dyDescent="0.25">
      <c r="A1535" t="s">
        <v>3337</v>
      </c>
      <c r="B1535" s="9">
        <v>45619</v>
      </c>
      <c r="C1535">
        <v>11</v>
      </c>
      <c r="D1535">
        <v>2024</v>
      </c>
      <c r="E1535" t="s">
        <v>1150</v>
      </c>
      <c r="F1535" t="str">
        <f>VLOOKUP(E1535,Customer_Dim!A:F,4,TRUE)</f>
        <v>Female</v>
      </c>
      <c r="G1535">
        <f>VLOOKUP(E1535,Customer_Dim!A:F,3,TRUE)</f>
        <v>37</v>
      </c>
      <c r="H1535" t="s">
        <v>1644</v>
      </c>
      <c r="I1535" t="str">
        <f>VLOOKUP(H1535,Product_Dim!A:C,2,TRUE)</f>
        <v>Men's Hair Styling Gel</v>
      </c>
      <c r="J1535" t="str">
        <f>VLOOKUP(H1535,Product_Dim!A:C,3,TRUE)</f>
        <v>Beauty</v>
      </c>
      <c r="K1535" t="str">
        <f>VLOOKUP(H1535,Product_Dim!A:D,4,TRUE)</f>
        <v>Haircare</v>
      </c>
      <c r="L1535" t="s">
        <v>1788</v>
      </c>
      <c r="M1535" t="str">
        <f>VLOOKUP(L1535,Store_Dim!A:E,2,TRUE)</f>
        <v>Guerrero-Schmitt</v>
      </c>
      <c r="N1535" t="str">
        <f>VLOOKUP(L1535,Store_Dim!A:E,3,TRUE)</f>
        <v>East</v>
      </c>
      <c r="O1535" t="str">
        <f>VLOOKUP(L1535,Store_Dim!A:E,4,TRUE)</f>
        <v>East Stevechester</v>
      </c>
      <c r="P1535" t="str">
        <f>VLOOKUP(L1535,Store_Dim!A:E,5,TRUE)</f>
        <v>Flagship</v>
      </c>
      <c r="Q1535" t="s">
        <v>1807</v>
      </c>
      <c r="R1535">
        <v>4</v>
      </c>
      <c r="S1535" s="7">
        <v>0.21999999999999997</v>
      </c>
      <c r="T1535" s="11">
        <f t="shared" si="23"/>
        <v>790.38</v>
      </c>
      <c r="U1535" s="11">
        <v>2465.9856</v>
      </c>
    </row>
    <row r="1536" spans="1:21" x14ac:dyDescent="0.25">
      <c r="A1536" t="s">
        <v>3338</v>
      </c>
      <c r="B1536" s="9">
        <v>45533</v>
      </c>
      <c r="C1536">
        <v>8</v>
      </c>
      <c r="D1536">
        <v>2024</v>
      </c>
      <c r="E1536" t="s">
        <v>847</v>
      </c>
      <c r="F1536" t="str">
        <f>VLOOKUP(E1536,Customer_Dim!A:F,4,TRUE)</f>
        <v>Female</v>
      </c>
      <c r="G1536">
        <f>VLOOKUP(E1536,Customer_Dim!A:F,3,TRUE)</f>
        <v>45</v>
      </c>
      <c r="H1536" t="s">
        <v>1644</v>
      </c>
      <c r="I1536" t="str">
        <f>VLOOKUP(H1536,Product_Dim!A:C,2,TRUE)</f>
        <v>Men's Hair Styling Gel</v>
      </c>
      <c r="J1536" t="str">
        <f>VLOOKUP(H1536,Product_Dim!A:C,3,TRUE)</f>
        <v>Beauty</v>
      </c>
      <c r="K1536" t="str">
        <f>VLOOKUP(H1536,Product_Dim!A:D,4,TRUE)</f>
        <v>Haircare</v>
      </c>
      <c r="L1536" t="s">
        <v>1785</v>
      </c>
      <c r="M1536" t="str">
        <f>VLOOKUP(L1536,Store_Dim!A:E,2,TRUE)</f>
        <v>Holloway Ltd</v>
      </c>
      <c r="N1536" t="str">
        <f>VLOOKUP(L1536,Store_Dim!A:E,3,TRUE)</f>
        <v>North</v>
      </c>
      <c r="O1536" t="str">
        <f>VLOOKUP(L1536,Store_Dim!A:E,4,TRUE)</f>
        <v>Bensonhaven</v>
      </c>
      <c r="P1536" t="str">
        <f>VLOOKUP(L1536,Store_Dim!A:E,5,TRUE)</f>
        <v>Flagship</v>
      </c>
      <c r="Q1536" t="s">
        <v>1804</v>
      </c>
      <c r="R1536">
        <v>2</v>
      </c>
      <c r="S1536" s="7">
        <v>7.999999999999996E-2</v>
      </c>
      <c r="T1536" s="11">
        <f t="shared" si="23"/>
        <v>102.85</v>
      </c>
      <c r="U1536" s="11">
        <v>189.244</v>
      </c>
    </row>
    <row r="1537" spans="1:21" hidden="1" x14ac:dyDescent="0.25">
      <c r="A1537" t="s">
        <v>3339</v>
      </c>
      <c r="B1537" s="9">
        <v>45781</v>
      </c>
      <c r="C1537">
        <v>5</v>
      </c>
      <c r="D1537">
        <v>2025</v>
      </c>
      <c r="E1537" t="s">
        <v>149</v>
      </c>
      <c r="F1537" t="str">
        <f>VLOOKUP(E1537,Customer_Dim!A:F,4,TRUE)</f>
        <v>Female</v>
      </c>
      <c r="G1537">
        <f>VLOOKUP(E1537,Customer_Dim!A:F,3,TRUE)</f>
        <v>55</v>
      </c>
      <c r="H1537" t="s">
        <v>1548</v>
      </c>
      <c r="I1537" t="str">
        <f>VLOOKUP(H1537,Product_Dim!A:C,2,TRUE)</f>
        <v>Men's Graphic T-Shirt</v>
      </c>
      <c r="J1537" t="str">
        <f>VLOOKUP(H1537,Product_Dim!A:C,3,TRUE)</f>
        <v>Clothing</v>
      </c>
      <c r="K1537" t="str">
        <f>VLOOKUP(H1537,Product_Dim!A:D,4,TRUE)</f>
        <v>Tops</v>
      </c>
      <c r="L1537" t="s">
        <v>1782</v>
      </c>
      <c r="M1537" t="str">
        <f>VLOOKUP(L1537,Store_Dim!A:E,2,TRUE)</f>
        <v>Frederick-Wright</v>
      </c>
      <c r="N1537" t="str">
        <f>VLOOKUP(L1537,Store_Dim!A:E,3,TRUE)</f>
        <v>West</v>
      </c>
      <c r="O1537" t="str">
        <f>VLOOKUP(L1537,Store_Dim!A:E,4,TRUE)</f>
        <v>New Jimmymouth</v>
      </c>
      <c r="P1537" t="str">
        <f>VLOOKUP(L1537,Store_Dim!A:E,5,TRUE)</f>
        <v>Flagship</v>
      </c>
      <c r="Q1537" t="s">
        <v>1804</v>
      </c>
      <c r="R1537">
        <v>3</v>
      </c>
      <c r="S1537" s="7">
        <v>0.27</v>
      </c>
      <c r="T1537" s="11">
        <f t="shared" si="23"/>
        <v>866.78</v>
      </c>
      <c r="U1537" s="11">
        <v>1898.2482</v>
      </c>
    </row>
    <row r="1538" spans="1:21" x14ac:dyDescent="0.25">
      <c r="A1538" t="s">
        <v>3340</v>
      </c>
      <c r="B1538" s="9">
        <v>45378</v>
      </c>
      <c r="C1538">
        <v>3</v>
      </c>
      <c r="D1538">
        <v>2024</v>
      </c>
      <c r="E1538" t="s">
        <v>669</v>
      </c>
      <c r="F1538" t="str">
        <f>VLOOKUP(E1538,Customer_Dim!A:F,4,TRUE)</f>
        <v>Male</v>
      </c>
      <c r="G1538">
        <f>VLOOKUP(E1538,Customer_Dim!A:F,3,TRUE)</f>
        <v>54</v>
      </c>
      <c r="H1538" t="s">
        <v>1682</v>
      </c>
      <c r="I1538" t="str">
        <f>VLOOKUP(H1538,Product_Dim!A:C,2,TRUE)</f>
        <v>Essential Oil Diffuser</v>
      </c>
      <c r="J1538" t="str">
        <f>VLOOKUP(H1538,Product_Dim!A:C,3,TRUE)</f>
        <v>Home</v>
      </c>
      <c r="K1538" t="str">
        <f>VLOOKUP(H1538,Product_Dim!A:D,4,TRUE)</f>
        <v>Decor</v>
      </c>
      <c r="L1538" t="s">
        <v>1782</v>
      </c>
      <c r="M1538" t="str">
        <f>VLOOKUP(L1538,Store_Dim!A:E,2,TRUE)</f>
        <v>Frederick-Wright</v>
      </c>
      <c r="N1538" t="str">
        <f>VLOOKUP(L1538,Store_Dim!A:E,3,TRUE)</f>
        <v>West</v>
      </c>
      <c r="O1538" t="str">
        <f>VLOOKUP(L1538,Store_Dim!A:E,4,TRUE)</f>
        <v>New Jimmymouth</v>
      </c>
      <c r="P1538" t="str">
        <f>VLOOKUP(L1538,Store_Dim!A:E,5,TRUE)</f>
        <v>Flagship</v>
      </c>
      <c r="Q1538" t="s">
        <v>1804</v>
      </c>
      <c r="R1538">
        <v>3</v>
      </c>
      <c r="S1538" s="7">
        <v>0.27</v>
      </c>
      <c r="T1538" s="11">
        <f t="shared" ref="T1538:T1601" si="24" xml:space="preserve"> U1538/ (R1538 * (1 - S1538))</f>
        <v>392.84</v>
      </c>
      <c r="U1538" s="11">
        <v>860.31959999999992</v>
      </c>
    </row>
    <row r="1539" spans="1:21" hidden="1" x14ac:dyDescent="0.25">
      <c r="A1539" t="s">
        <v>3341</v>
      </c>
      <c r="B1539" s="9">
        <v>45688</v>
      </c>
      <c r="C1539">
        <v>1</v>
      </c>
      <c r="D1539">
        <v>2025</v>
      </c>
      <c r="E1539" t="s">
        <v>1004</v>
      </c>
      <c r="F1539" t="str">
        <f>VLOOKUP(E1539,Customer_Dim!A:F,4,TRUE)</f>
        <v>Female</v>
      </c>
      <c r="G1539">
        <f>VLOOKUP(E1539,Customer_Dim!A:F,3,TRUE)</f>
        <v>64</v>
      </c>
      <c r="H1539" t="s">
        <v>1543</v>
      </c>
      <c r="I1539" t="str">
        <f>VLOOKUP(H1539,Product_Dim!A:C,2,TRUE)</f>
        <v>Face Foundation Kit</v>
      </c>
      <c r="J1539" t="str">
        <f>VLOOKUP(H1539,Product_Dim!A:C,3,TRUE)</f>
        <v>Beauty</v>
      </c>
      <c r="K1539" t="str">
        <f>VLOOKUP(H1539,Product_Dim!A:D,4,TRUE)</f>
        <v>Makeup</v>
      </c>
      <c r="L1539" t="s">
        <v>1751</v>
      </c>
      <c r="M1539" t="str">
        <f>VLOOKUP(L1539,Store_Dim!A:E,2,TRUE)</f>
        <v>Mann-Austin</v>
      </c>
      <c r="N1539" t="str">
        <f>VLOOKUP(L1539,Store_Dim!A:E,3,TRUE)</f>
        <v>East</v>
      </c>
      <c r="O1539" t="str">
        <f>VLOOKUP(L1539,Store_Dim!A:E,4,TRUE)</f>
        <v>Vasquezborough</v>
      </c>
      <c r="P1539" t="str">
        <f>VLOOKUP(L1539,Store_Dim!A:E,5,TRUE)</f>
        <v>Online</v>
      </c>
      <c r="Q1539" t="s">
        <v>1804</v>
      </c>
      <c r="R1539">
        <v>2</v>
      </c>
      <c r="S1539" s="7">
        <v>0.18999999999999995</v>
      </c>
      <c r="T1539" s="11">
        <f t="shared" si="24"/>
        <v>753.09999999999991</v>
      </c>
      <c r="U1539" s="11">
        <v>1220.0219999999999</v>
      </c>
    </row>
    <row r="1540" spans="1:21" hidden="1" x14ac:dyDescent="0.25">
      <c r="A1540" t="s">
        <v>3342</v>
      </c>
      <c r="B1540" s="9">
        <v>45927</v>
      </c>
      <c r="C1540">
        <v>9</v>
      </c>
      <c r="D1540">
        <v>2025</v>
      </c>
      <c r="E1540" t="s">
        <v>37</v>
      </c>
      <c r="F1540" t="str">
        <f>VLOOKUP(E1540,Customer_Dim!A:F,4,TRUE)</f>
        <v>Female</v>
      </c>
      <c r="G1540">
        <f>VLOOKUP(E1540,Customer_Dim!A:F,3,TRUE)</f>
        <v>29</v>
      </c>
      <c r="H1540" t="s">
        <v>1634</v>
      </c>
      <c r="I1540" t="str">
        <f>VLOOKUP(H1540,Product_Dim!A:C,2,TRUE)</f>
        <v>Sports Stopwatch Pro</v>
      </c>
      <c r="J1540" t="str">
        <f>VLOOKUP(H1540,Product_Dim!A:C,3,TRUE)</f>
        <v>Sports</v>
      </c>
      <c r="K1540" t="str">
        <f>VLOOKUP(H1540,Product_Dim!A:D,4,TRUE)</f>
        <v>Accessories</v>
      </c>
      <c r="L1540" t="s">
        <v>1785</v>
      </c>
      <c r="M1540" t="str">
        <f>VLOOKUP(L1540,Store_Dim!A:E,2,TRUE)</f>
        <v>Holloway Ltd</v>
      </c>
      <c r="N1540" t="str">
        <f>VLOOKUP(L1540,Store_Dim!A:E,3,TRUE)</f>
        <v>North</v>
      </c>
      <c r="O1540" t="str">
        <f>VLOOKUP(L1540,Store_Dim!A:E,4,TRUE)</f>
        <v>Bensonhaven</v>
      </c>
      <c r="P1540" t="str">
        <f>VLOOKUP(L1540,Store_Dim!A:E,5,TRUE)</f>
        <v>Flagship</v>
      </c>
      <c r="Q1540" t="s">
        <v>1804</v>
      </c>
      <c r="R1540">
        <v>2</v>
      </c>
      <c r="S1540" s="7">
        <v>9.9999999999999978E-2</v>
      </c>
      <c r="T1540" s="11">
        <f t="shared" si="24"/>
        <v>700.91</v>
      </c>
      <c r="U1540" s="11">
        <v>1261.6379999999999</v>
      </c>
    </row>
    <row r="1541" spans="1:21" hidden="1" x14ac:dyDescent="0.25">
      <c r="A1541" t="s">
        <v>3343</v>
      </c>
      <c r="B1541" s="9">
        <v>45775</v>
      </c>
      <c r="C1541">
        <v>4</v>
      </c>
      <c r="D1541">
        <v>2025</v>
      </c>
      <c r="E1541" t="s">
        <v>258</v>
      </c>
      <c r="F1541" t="str">
        <f>VLOOKUP(E1541,Customer_Dim!A:F,4,TRUE)</f>
        <v>Female</v>
      </c>
      <c r="G1541">
        <f>VLOOKUP(E1541,Customer_Dim!A:F,3,TRUE)</f>
        <v>39</v>
      </c>
      <c r="H1541" t="s">
        <v>1556</v>
      </c>
      <c r="I1541" t="str">
        <f>VLOOKUP(H1541,Product_Dim!A:C,2,TRUE)</f>
        <v>4K Home Projector</v>
      </c>
      <c r="J1541" t="str">
        <f>VLOOKUP(H1541,Product_Dim!A:C,3,TRUE)</f>
        <v>Electronics</v>
      </c>
      <c r="K1541" t="str">
        <f>VLOOKUP(H1541,Product_Dim!A:D,4,TRUE)</f>
        <v>Appliances</v>
      </c>
      <c r="L1541" t="s">
        <v>1772</v>
      </c>
      <c r="M1541" t="str">
        <f>VLOOKUP(L1541,Store_Dim!A:E,2,TRUE)</f>
        <v>Martinez, Adkins and Johnson</v>
      </c>
      <c r="N1541" t="str">
        <f>VLOOKUP(L1541,Store_Dim!A:E,3,TRUE)</f>
        <v>North</v>
      </c>
      <c r="O1541" t="str">
        <f>VLOOKUP(L1541,Store_Dim!A:E,4,TRUE)</f>
        <v>Danielmouth</v>
      </c>
      <c r="P1541" t="str">
        <f>VLOOKUP(L1541,Store_Dim!A:E,5,TRUE)</f>
        <v>Flagship</v>
      </c>
      <c r="Q1541" t="s">
        <v>1804</v>
      </c>
      <c r="R1541">
        <v>4</v>
      </c>
      <c r="S1541" s="7">
        <v>0.10999999999999999</v>
      </c>
      <c r="T1541" s="11">
        <f t="shared" si="24"/>
        <v>935.98</v>
      </c>
      <c r="U1541" s="11">
        <v>3332.0888</v>
      </c>
    </row>
    <row r="1542" spans="1:21" hidden="1" x14ac:dyDescent="0.25">
      <c r="A1542" t="s">
        <v>3344</v>
      </c>
      <c r="B1542" s="9">
        <v>45849</v>
      </c>
      <c r="C1542">
        <v>7</v>
      </c>
      <c r="D1542">
        <v>2025</v>
      </c>
      <c r="E1542" t="s">
        <v>1472</v>
      </c>
      <c r="F1542" t="str">
        <f>VLOOKUP(E1542,Customer_Dim!A:F,4,TRUE)</f>
        <v>Female</v>
      </c>
      <c r="G1542">
        <f>VLOOKUP(E1542,Customer_Dim!A:F,3,TRUE)</f>
        <v>46</v>
      </c>
      <c r="H1542" t="s">
        <v>1678</v>
      </c>
      <c r="I1542" t="str">
        <f>VLOOKUP(H1542,Product_Dim!A:C,2,TRUE)</f>
        <v>Wireless Mouse</v>
      </c>
      <c r="J1542" t="str">
        <f>VLOOKUP(H1542,Product_Dim!A:C,3,TRUE)</f>
        <v>Electronics</v>
      </c>
      <c r="K1542" t="str">
        <f>VLOOKUP(H1542,Product_Dim!A:D,4,TRUE)</f>
        <v>Computer</v>
      </c>
      <c r="L1542" t="s">
        <v>1782</v>
      </c>
      <c r="M1542" t="str">
        <f>VLOOKUP(L1542,Store_Dim!A:E,2,TRUE)</f>
        <v>Frederick-Wright</v>
      </c>
      <c r="N1542" t="str">
        <f>VLOOKUP(L1542,Store_Dim!A:E,3,TRUE)</f>
        <v>West</v>
      </c>
      <c r="O1542" t="str">
        <f>VLOOKUP(L1542,Store_Dim!A:E,4,TRUE)</f>
        <v>New Jimmymouth</v>
      </c>
      <c r="P1542" t="str">
        <f>VLOOKUP(L1542,Store_Dim!A:E,5,TRUE)</f>
        <v>Flagship</v>
      </c>
      <c r="Q1542" t="s">
        <v>1802</v>
      </c>
      <c r="R1542">
        <v>1</v>
      </c>
      <c r="S1542" s="7">
        <v>7.0000000000000062E-2</v>
      </c>
      <c r="T1542" s="11">
        <f t="shared" si="24"/>
        <v>539.90000000000009</v>
      </c>
      <c r="U1542" s="11">
        <v>502.10700000000003</v>
      </c>
    </row>
    <row r="1543" spans="1:21" x14ac:dyDescent="0.25">
      <c r="A1543" t="s">
        <v>3345</v>
      </c>
      <c r="B1543" s="9">
        <v>45573</v>
      </c>
      <c r="C1543">
        <v>10</v>
      </c>
      <c r="D1543">
        <v>2024</v>
      </c>
      <c r="E1543" t="s">
        <v>559</v>
      </c>
      <c r="F1543" t="str">
        <f>VLOOKUP(E1543,Customer_Dim!A:F,4,TRUE)</f>
        <v>Female</v>
      </c>
      <c r="G1543">
        <f>VLOOKUP(E1543,Customer_Dim!A:F,3,TRUE)</f>
        <v>44</v>
      </c>
      <c r="H1543" t="s">
        <v>1606</v>
      </c>
      <c r="I1543" t="str">
        <f>VLOOKUP(H1543,Product_Dim!A:C,2,TRUE)</f>
        <v>Noise-Canceling Headphones</v>
      </c>
      <c r="J1543" t="str">
        <f>VLOOKUP(H1543,Product_Dim!A:C,3,TRUE)</f>
        <v>Electronics</v>
      </c>
      <c r="K1543" t="str">
        <f>VLOOKUP(H1543,Product_Dim!A:D,4,TRUE)</f>
        <v>Audio</v>
      </c>
      <c r="L1543" t="s">
        <v>1754</v>
      </c>
      <c r="M1543" t="str">
        <f>VLOOKUP(L1543,Store_Dim!A:E,2,TRUE)</f>
        <v>Mann-Austin</v>
      </c>
      <c r="N1543" t="str">
        <f>VLOOKUP(L1543,Store_Dim!A:E,3,TRUE)</f>
        <v>East</v>
      </c>
      <c r="O1543" t="str">
        <f>VLOOKUP(L1543,Store_Dim!A:E,4,TRUE)</f>
        <v>Vasquezborough</v>
      </c>
      <c r="P1543" t="str">
        <f>VLOOKUP(L1543,Store_Dim!A:E,5,TRUE)</f>
        <v>Online</v>
      </c>
      <c r="Q1543" t="s">
        <v>1804</v>
      </c>
      <c r="R1543">
        <v>1</v>
      </c>
      <c r="S1543" s="7">
        <v>0.14000000000000001</v>
      </c>
      <c r="T1543" s="11">
        <f t="shared" si="24"/>
        <v>312.81</v>
      </c>
      <c r="U1543" s="11">
        <v>269.01659999999998</v>
      </c>
    </row>
    <row r="1544" spans="1:21" x14ac:dyDescent="0.25">
      <c r="A1544" t="s">
        <v>3346</v>
      </c>
      <c r="B1544" s="9">
        <v>45356</v>
      </c>
      <c r="C1544">
        <v>3</v>
      </c>
      <c r="D1544">
        <v>2024</v>
      </c>
      <c r="E1544" t="s">
        <v>788</v>
      </c>
      <c r="F1544" t="str">
        <f>VLOOKUP(E1544,Customer_Dim!A:F,4,TRUE)</f>
        <v>Female</v>
      </c>
      <c r="G1544">
        <f>VLOOKUP(E1544,Customer_Dim!A:F,3,TRUE)</f>
        <v>41</v>
      </c>
      <c r="H1544" t="s">
        <v>1622</v>
      </c>
      <c r="I1544" t="str">
        <f>VLOOKUP(H1544,Product_Dim!A:C,2,TRUE)</f>
        <v>Car Dashboard Phone Holder</v>
      </c>
      <c r="J1544" t="str">
        <f>VLOOKUP(H1544,Product_Dim!A:C,3,TRUE)</f>
        <v>Electronics</v>
      </c>
      <c r="K1544" t="str">
        <f>VLOOKUP(H1544,Product_Dim!A:D,4,TRUE)</f>
        <v>Accessories</v>
      </c>
      <c r="L1544" t="s">
        <v>1757</v>
      </c>
      <c r="M1544" t="str">
        <f>VLOOKUP(L1544,Store_Dim!A:E,2,TRUE)</f>
        <v>Mann-Austin</v>
      </c>
      <c r="N1544" t="str">
        <f>VLOOKUP(L1544,Store_Dim!A:E,3,TRUE)</f>
        <v>East</v>
      </c>
      <c r="O1544" t="str">
        <f>VLOOKUP(L1544,Store_Dim!A:E,4,TRUE)</f>
        <v>Vasquezborough</v>
      </c>
      <c r="P1544" t="str">
        <f>VLOOKUP(L1544,Store_Dim!A:E,5,TRUE)</f>
        <v>Online</v>
      </c>
      <c r="Q1544" t="s">
        <v>1807</v>
      </c>
      <c r="R1544">
        <v>3</v>
      </c>
      <c r="S1544" s="7">
        <v>0.29000000000000004</v>
      </c>
      <c r="T1544" s="11">
        <f t="shared" si="24"/>
        <v>855.96</v>
      </c>
      <c r="U1544" s="11">
        <v>1823.1948</v>
      </c>
    </row>
    <row r="1545" spans="1:21" x14ac:dyDescent="0.25">
      <c r="A1545" t="s">
        <v>3347</v>
      </c>
      <c r="B1545" s="9">
        <v>45326</v>
      </c>
      <c r="C1545">
        <v>2</v>
      </c>
      <c r="D1545">
        <v>2024</v>
      </c>
      <c r="E1545" t="s">
        <v>1097</v>
      </c>
      <c r="F1545" t="str">
        <f>VLOOKUP(E1545,Customer_Dim!A:F,4,TRUE)</f>
        <v>Male</v>
      </c>
      <c r="G1545">
        <f>VLOOKUP(E1545,Customer_Dim!A:F,3,TRUE)</f>
        <v>20</v>
      </c>
      <c r="H1545" t="s">
        <v>1524</v>
      </c>
      <c r="I1545" t="str">
        <f>VLOOKUP(H1545,Product_Dim!A:C,2,TRUE)</f>
        <v>Men's Graphic T-Shirt</v>
      </c>
      <c r="J1545" t="str">
        <f>VLOOKUP(H1545,Product_Dim!A:C,3,TRUE)</f>
        <v>Clothing</v>
      </c>
      <c r="K1545" t="str">
        <f>VLOOKUP(H1545,Product_Dim!A:D,4,TRUE)</f>
        <v>Tops</v>
      </c>
      <c r="L1545" t="s">
        <v>1770</v>
      </c>
      <c r="M1545" t="str">
        <f>VLOOKUP(L1545,Store_Dim!A:E,2,TRUE)</f>
        <v>Martinez, Adkins and Johnson</v>
      </c>
      <c r="N1545" t="str">
        <f>VLOOKUP(L1545,Store_Dim!A:E,3,TRUE)</f>
        <v>North</v>
      </c>
      <c r="O1545" t="str">
        <f>VLOOKUP(L1545,Store_Dim!A:E,4,TRUE)</f>
        <v>Danielmouth</v>
      </c>
      <c r="P1545" t="str">
        <f>VLOOKUP(L1545,Store_Dim!A:E,5,TRUE)</f>
        <v>Flagship</v>
      </c>
      <c r="Q1545" t="s">
        <v>1807</v>
      </c>
      <c r="R1545">
        <v>3</v>
      </c>
      <c r="S1545" s="7">
        <v>1.0000000000000231E-2</v>
      </c>
      <c r="T1545" s="11">
        <f t="shared" si="24"/>
        <v>305.00000000000017</v>
      </c>
      <c r="U1545" s="11">
        <v>905.85000000000025</v>
      </c>
    </row>
    <row r="1546" spans="1:21" x14ac:dyDescent="0.25">
      <c r="A1546" t="s">
        <v>3348</v>
      </c>
      <c r="B1546" s="9">
        <v>45361</v>
      </c>
      <c r="C1546">
        <v>3</v>
      </c>
      <c r="D1546">
        <v>2024</v>
      </c>
      <c r="E1546" t="s">
        <v>1424</v>
      </c>
      <c r="F1546" t="str">
        <f>VLOOKUP(E1546,Customer_Dim!A:F,4,TRUE)</f>
        <v>Male</v>
      </c>
      <c r="G1546">
        <f>VLOOKUP(E1546,Customer_Dim!A:F,3,TRUE)</f>
        <v>45</v>
      </c>
      <c r="H1546" t="s">
        <v>1724</v>
      </c>
      <c r="I1546" t="str">
        <f>VLOOKUP(H1546,Product_Dim!A:C,2,TRUE)</f>
        <v>Stainless Steel Cookware Set</v>
      </c>
      <c r="J1546" t="str">
        <f>VLOOKUP(H1546,Product_Dim!A:C,3,TRUE)</f>
        <v>Home</v>
      </c>
      <c r="K1546" t="str">
        <f>VLOOKUP(H1546,Product_Dim!A:D,4,TRUE)</f>
        <v>Kitchen</v>
      </c>
      <c r="L1546" t="s">
        <v>1772</v>
      </c>
      <c r="M1546" t="str">
        <f>VLOOKUP(L1546,Store_Dim!A:E,2,TRUE)</f>
        <v>Martinez, Adkins and Johnson</v>
      </c>
      <c r="N1546" t="str">
        <f>VLOOKUP(L1546,Store_Dim!A:E,3,TRUE)</f>
        <v>North</v>
      </c>
      <c r="O1546" t="str">
        <f>VLOOKUP(L1546,Store_Dim!A:E,4,TRUE)</f>
        <v>Danielmouth</v>
      </c>
      <c r="P1546" t="str">
        <f>VLOOKUP(L1546,Store_Dim!A:E,5,TRUE)</f>
        <v>Flagship</v>
      </c>
      <c r="Q1546" t="s">
        <v>1802</v>
      </c>
      <c r="R1546">
        <v>3</v>
      </c>
      <c r="S1546" s="7">
        <v>0.18999999999999995</v>
      </c>
      <c r="T1546" s="11">
        <f t="shared" si="24"/>
        <v>831.15</v>
      </c>
      <c r="U1546" s="11">
        <v>2019.6945000000001</v>
      </c>
    </row>
    <row r="1547" spans="1:21" hidden="1" x14ac:dyDescent="0.25">
      <c r="A1547" t="s">
        <v>3349</v>
      </c>
      <c r="B1547" s="9">
        <v>45926</v>
      </c>
      <c r="C1547">
        <v>9</v>
      </c>
      <c r="D1547">
        <v>2025</v>
      </c>
      <c r="E1547" t="s">
        <v>666</v>
      </c>
      <c r="F1547" t="str">
        <f>VLOOKUP(E1547,Customer_Dim!A:F,4,TRUE)</f>
        <v>Female</v>
      </c>
      <c r="G1547">
        <f>VLOOKUP(E1547,Customer_Dim!A:F,3,TRUE)</f>
        <v>28</v>
      </c>
      <c r="H1547" t="s">
        <v>1718</v>
      </c>
      <c r="I1547" t="str">
        <f>VLOOKUP(H1547,Product_Dim!A:C,2,TRUE)</f>
        <v>Women's Formal Blazer</v>
      </c>
      <c r="J1547" t="str">
        <f>VLOOKUP(H1547,Product_Dim!A:C,3,TRUE)</f>
        <v>Clothing</v>
      </c>
      <c r="K1547" t="str">
        <f>VLOOKUP(H1547,Product_Dim!A:D,4,TRUE)</f>
        <v>Outerwear</v>
      </c>
      <c r="L1547" t="s">
        <v>1744</v>
      </c>
      <c r="M1547" t="str">
        <f>VLOOKUP(L1547,Store_Dim!A:E,2,TRUE)</f>
        <v>Mann-Austin</v>
      </c>
      <c r="N1547" t="str">
        <f>VLOOKUP(L1547,Store_Dim!A:E,3,TRUE)</f>
        <v>East</v>
      </c>
      <c r="O1547" t="str">
        <f>VLOOKUP(L1547,Store_Dim!A:E,4,TRUE)</f>
        <v>Vasquezborough</v>
      </c>
      <c r="P1547" t="str">
        <f>VLOOKUP(L1547,Store_Dim!A:E,5,TRUE)</f>
        <v>Online</v>
      </c>
      <c r="Q1547" t="s">
        <v>1807</v>
      </c>
      <c r="R1547">
        <v>2</v>
      </c>
      <c r="S1547" s="7">
        <v>0.24</v>
      </c>
      <c r="T1547" s="11">
        <f t="shared" si="24"/>
        <v>644.97</v>
      </c>
      <c r="U1547" s="11">
        <v>980.35440000000006</v>
      </c>
    </row>
    <row r="1548" spans="1:21" hidden="1" x14ac:dyDescent="0.25">
      <c r="A1548" t="s">
        <v>3350</v>
      </c>
      <c r="B1548" s="9">
        <v>45839</v>
      </c>
      <c r="C1548">
        <v>7</v>
      </c>
      <c r="D1548">
        <v>2025</v>
      </c>
      <c r="E1548" t="s">
        <v>333</v>
      </c>
      <c r="F1548" t="str">
        <f>VLOOKUP(E1548,Customer_Dim!A:F,4,TRUE)</f>
        <v>Female</v>
      </c>
      <c r="G1548">
        <f>VLOOKUP(E1548,Customer_Dim!A:F,3,TRUE)</f>
        <v>62</v>
      </c>
      <c r="H1548" t="s">
        <v>1702</v>
      </c>
      <c r="I1548" t="str">
        <f>VLOOKUP(H1548,Product_Dim!A:C,2,TRUE)</f>
        <v>Sports Wrist Sweatbands</v>
      </c>
      <c r="J1548" t="str">
        <f>VLOOKUP(H1548,Product_Dim!A:C,3,TRUE)</f>
        <v>Sports</v>
      </c>
      <c r="K1548" t="str">
        <f>VLOOKUP(H1548,Product_Dim!A:D,4,TRUE)</f>
        <v>Accessories</v>
      </c>
      <c r="L1548" t="s">
        <v>1735</v>
      </c>
      <c r="M1548" t="str">
        <f>VLOOKUP(L1548,Store_Dim!A:E,2,TRUE)</f>
        <v>Martinez, Adkins and Johnson</v>
      </c>
      <c r="N1548" t="str">
        <f>VLOOKUP(L1548,Store_Dim!A:E,3,TRUE)</f>
        <v>North</v>
      </c>
      <c r="O1548" t="str">
        <f>VLOOKUP(L1548,Store_Dim!A:E,4,TRUE)</f>
        <v>Danielmouth</v>
      </c>
      <c r="P1548" t="str">
        <f>VLOOKUP(L1548,Store_Dim!A:E,5,TRUE)</f>
        <v>Flagship</v>
      </c>
      <c r="Q1548" t="s">
        <v>1802</v>
      </c>
      <c r="R1548">
        <v>1</v>
      </c>
      <c r="S1548" s="7">
        <v>8.9999999999999969E-2</v>
      </c>
      <c r="T1548" s="11">
        <f t="shared" si="24"/>
        <v>149.56</v>
      </c>
      <c r="U1548" s="11">
        <v>136.09960000000001</v>
      </c>
    </row>
    <row r="1549" spans="1:21" x14ac:dyDescent="0.25">
      <c r="A1549" t="s">
        <v>3351</v>
      </c>
      <c r="B1549" s="9">
        <v>45434</v>
      </c>
      <c r="C1549">
        <v>5</v>
      </c>
      <c r="D1549">
        <v>2024</v>
      </c>
      <c r="E1549" t="s">
        <v>696</v>
      </c>
      <c r="F1549" t="str">
        <f>VLOOKUP(E1549,Customer_Dim!A:F,4,TRUE)</f>
        <v>Male</v>
      </c>
      <c r="G1549">
        <f>VLOOKUP(E1549,Customer_Dim!A:F,3,TRUE)</f>
        <v>42</v>
      </c>
      <c r="H1549" t="s">
        <v>1612</v>
      </c>
      <c r="I1549" t="str">
        <f>VLOOKUP(H1549,Product_Dim!A:C,2,TRUE)</f>
        <v>USB External Hard Drive</v>
      </c>
      <c r="J1549" t="str">
        <f>VLOOKUP(H1549,Product_Dim!A:C,3,TRUE)</f>
        <v>Electronics</v>
      </c>
      <c r="K1549" t="str">
        <f>VLOOKUP(H1549,Product_Dim!A:D,4,TRUE)</f>
        <v>Computer</v>
      </c>
      <c r="L1549" t="s">
        <v>1791</v>
      </c>
      <c r="M1549" t="str">
        <f>VLOOKUP(L1549,Store_Dim!A:E,2,TRUE)</f>
        <v>Mann-Austin</v>
      </c>
      <c r="N1549" t="str">
        <f>VLOOKUP(L1549,Store_Dim!A:E,3,TRUE)</f>
        <v>East</v>
      </c>
      <c r="O1549" t="str">
        <f>VLOOKUP(L1549,Store_Dim!A:E,4,TRUE)</f>
        <v>Vasquezborough</v>
      </c>
      <c r="P1549" t="str">
        <f>VLOOKUP(L1549,Store_Dim!A:E,5,TRUE)</f>
        <v>Online</v>
      </c>
      <c r="Q1549" t="s">
        <v>1804</v>
      </c>
      <c r="R1549">
        <v>1</v>
      </c>
      <c r="S1549" s="7">
        <v>3.0000000000000027E-2</v>
      </c>
      <c r="T1549" s="11">
        <f t="shared" si="24"/>
        <v>661.77</v>
      </c>
      <c r="U1549" s="11">
        <v>641.91689999999994</v>
      </c>
    </row>
    <row r="1550" spans="1:21" hidden="1" x14ac:dyDescent="0.25">
      <c r="A1550" t="s">
        <v>3352</v>
      </c>
      <c r="B1550" s="9">
        <v>45819</v>
      </c>
      <c r="C1550">
        <v>6</v>
      </c>
      <c r="D1550">
        <v>2025</v>
      </c>
      <c r="E1550" t="s">
        <v>373</v>
      </c>
      <c r="F1550" t="str">
        <f>VLOOKUP(E1550,Customer_Dim!A:F,4,TRUE)</f>
        <v>Male</v>
      </c>
      <c r="G1550">
        <f>VLOOKUP(E1550,Customer_Dim!A:F,3,TRUE)</f>
        <v>38</v>
      </c>
      <c r="H1550" t="s">
        <v>1714</v>
      </c>
      <c r="I1550" t="str">
        <f>VLOOKUP(H1550,Product_Dim!A:C,2,TRUE)</f>
        <v>Vitamin E Body Lotion</v>
      </c>
      <c r="J1550" t="str">
        <f>VLOOKUP(H1550,Product_Dim!A:C,3,TRUE)</f>
        <v>Beauty</v>
      </c>
      <c r="K1550" t="str">
        <f>VLOOKUP(H1550,Product_Dim!A:D,4,TRUE)</f>
        <v>Skincare</v>
      </c>
      <c r="L1550" t="s">
        <v>1757</v>
      </c>
      <c r="M1550" t="str">
        <f>VLOOKUP(L1550,Store_Dim!A:E,2,TRUE)</f>
        <v>Mann-Austin</v>
      </c>
      <c r="N1550" t="str">
        <f>VLOOKUP(L1550,Store_Dim!A:E,3,TRUE)</f>
        <v>East</v>
      </c>
      <c r="O1550" t="str">
        <f>VLOOKUP(L1550,Store_Dim!A:E,4,TRUE)</f>
        <v>Vasquezborough</v>
      </c>
      <c r="P1550" t="str">
        <f>VLOOKUP(L1550,Store_Dim!A:E,5,TRUE)</f>
        <v>Online</v>
      </c>
      <c r="Q1550" t="s">
        <v>1802</v>
      </c>
      <c r="R1550">
        <v>3</v>
      </c>
      <c r="S1550" s="7">
        <v>0.17000000000000015</v>
      </c>
      <c r="T1550" s="11">
        <f t="shared" si="24"/>
        <v>99.670000000000044</v>
      </c>
      <c r="U1550" s="11">
        <v>248.17830000000004</v>
      </c>
    </row>
    <row r="1551" spans="1:21" x14ac:dyDescent="0.25">
      <c r="A1551" t="s">
        <v>3353</v>
      </c>
      <c r="B1551" s="9">
        <v>45553</v>
      </c>
      <c r="C1551">
        <v>9</v>
      </c>
      <c r="D1551">
        <v>2024</v>
      </c>
      <c r="E1551" t="s">
        <v>707</v>
      </c>
      <c r="F1551" t="str">
        <f>VLOOKUP(E1551,Customer_Dim!A:F,4,TRUE)</f>
        <v>Male</v>
      </c>
      <c r="G1551">
        <f>VLOOKUP(E1551,Customer_Dim!A:F,3,TRUE)</f>
        <v>38</v>
      </c>
      <c r="H1551" t="s">
        <v>1650</v>
      </c>
      <c r="I1551" t="str">
        <f>VLOOKUP(H1551,Product_Dim!A:C,2,TRUE)</f>
        <v>Laptop Cooling Pad</v>
      </c>
      <c r="J1551" t="str">
        <f>VLOOKUP(H1551,Product_Dim!A:C,3,TRUE)</f>
        <v>Electronics</v>
      </c>
      <c r="K1551" t="str">
        <f>VLOOKUP(H1551,Product_Dim!A:D,4,TRUE)</f>
        <v>Computer</v>
      </c>
      <c r="L1551" t="s">
        <v>1735</v>
      </c>
      <c r="M1551" t="str">
        <f>VLOOKUP(L1551,Store_Dim!A:E,2,TRUE)</f>
        <v>Martinez, Adkins and Johnson</v>
      </c>
      <c r="N1551" t="str">
        <f>VLOOKUP(L1551,Store_Dim!A:E,3,TRUE)</f>
        <v>North</v>
      </c>
      <c r="O1551" t="str">
        <f>VLOOKUP(L1551,Store_Dim!A:E,4,TRUE)</f>
        <v>Danielmouth</v>
      </c>
      <c r="P1551" t="str">
        <f>VLOOKUP(L1551,Store_Dim!A:E,5,TRUE)</f>
        <v>Flagship</v>
      </c>
      <c r="Q1551" t="s">
        <v>1807</v>
      </c>
      <c r="R1551">
        <v>3</v>
      </c>
      <c r="S1551" s="7">
        <v>0.26</v>
      </c>
      <c r="T1551" s="11">
        <f t="shared" si="24"/>
        <v>103.66000000000001</v>
      </c>
      <c r="U1551" s="11">
        <v>230.12520000000001</v>
      </c>
    </row>
    <row r="1552" spans="1:21" hidden="1" x14ac:dyDescent="0.25">
      <c r="A1552" t="s">
        <v>3354</v>
      </c>
      <c r="B1552" s="9">
        <v>45258</v>
      </c>
      <c r="C1552">
        <v>11</v>
      </c>
      <c r="D1552">
        <v>2023</v>
      </c>
      <c r="E1552" t="s">
        <v>1333</v>
      </c>
      <c r="F1552" t="str">
        <f>VLOOKUP(E1552,Customer_Dim!A:F,4,TRUE)</f>
        <v>Male</v>
      </c>
      <c r="G1552">
        <f>VLOOKUP(E1552,Customer_Dim!A:F,3,TRUE)</f>
        <v>61</v>
      </c>
      <c r="H1552" t="s">
        <v>1606</v>
      </c>
      <c r="I1552" t="str">
        <f>VLOOKUP(H1552,Product_Dim!A:C,2,TRUE)</f>
        <v>Noise-Canceling Headphones</v>
      </c>
      <c r="J1552" t="str">
        <f>VLOOKUP(H1552,Product_Dim!A:C,3,TRUE)</f>
        <v>Electronics</v>
      </c>
      <c r="K1552" t="str">
        <f>VLOOKUP(H1552,Product_Dim!A:D,4,TRUE)</f>
        <v>Audio</v>
      </c>
      <c r="L1552" t="s">
        <v>1739</v>
      </c>
      <c r="M1552" t="str">
        <f>VLOOKUP(L1552,Store_Dim!A:E,2,TRUE)</f>
        <v>Mann-Austin</v>
      </c>
      <c r="N1552" t="str">
        <f>VLOOKUP(L1552,Store_Dim!A:E,3,TRUE)</f>
        <v>East</v>
      </c>
      <c r="O1552" t="str">
        <f>VLOOKUP(L1552,Store_Dim!A:E,4,TRUE)</f>
        <v>Vasquezborough</v>
      </c>
      <c r="P1552" t="str">
        <f>VLOOKUP(L1552,Store_Dim!A:E,5,TRUE)</f>
        <v>Online</v>
      </c>
      <c r="Q1552" t="s">
        <v>1802</v>
      </c>
      <c r="R1552">
        <v>4</v>
      </c>
      <c r="S1552" s="7">
        <v>0.21999999999999997</v>
      </c>
      <c r="T1552" s="11">
        <f t="shared" si="24"/>
        <v>54.4</v>
      </c>
      <c r="U1552" s="11">
        <v>169.72800000000001</v>
      </c>
    </row>
    <row r="1553" spans="1:21" x14ac:dyDescent="0.25">
      <c r="A1553" t="s">
        <v>3355</v>
      </c>
      <c r="B1553" s="9">
        <v>45435</v>
      </c>
      <c r="C1553">
        <v>5</v>
      </c>
      <c r="D1553">
        <v>2024</v>
      </c>
      <c r="E1553" t="s">
        <v>1487</v>
      </c>
      <c r="F1553" t="str">
        <f>VLOOKUP(E1553,Customer_Dim!A:F,4,TRUE)</f>
        <v>Male</v>
      </c>
      <c r="G1553">
        <f>VLOOKUP(E1553,Customer_Dim!A:F,3,TRUE)</f>
        <v>23</v>
      </c>
      <c r="H1553" t="s">
        <v>1694</v>
      </c>
      <c r="I1553" t="str">
        <f>VLOOKUP(H1553,Product_Dim!A:C,2,TRUE)</f>
        <v>Wooden Bookshelf</v>
      </c>
      <c r="J1553" t="str">
        <f>VLOOKUP(H1553,Product_Dim!A:C,3,TRUE)</f>
        <v>Home</v>
      </c>
      <c r="K1553" t="str">
        <f>VLOOKUP(H1553,Product_Dim!A:D,4,TRUE)</f>
        <v>Furniture</v>
      </c>
      <c r="L1553" t="s">
        <v>1777</v>
      </c>
      <c r="M1553" t="str">
        <f>VLOOKUP(L1553,Store_Dim!A:E,2,TRUE)</f>
        <v>Mcdonald Inc</v>
      </c>
      <c r="N1553" t="str">
        <f>VLOOKUP(L1553,Store_Dim!A:E,3,TRUE)</f>
        <v>South</v>
      </c>
      <c r="O1553" t="str">
        <f>VLOOKUP(L1553,Store_Dim!A:E,4,TRUE)</f>
        <v>Christopherland</v>
      </c>
      <c r="P1553" t="str">
        <f>VLOOKUP(L1553,Store_Dim!A:E,5,TRUE)</f>
        <v>Outlet</v>
      </c>
      <c r="Q1553" t="s">
        <v>1802</v>
      </c>
      <c r="R1553">
        <v>1</v>
      </c>
      <c r="S1553" s="7">
        <v>0.19999999999999996</v>
      </c>
      <c r="T1553" s="11">
        <f t="shared" si="24"/>
        <v>46.660000000000004</v>
      </c>
      <c r="U1553" s="11">
        <v>37.328000000000003</v>
      </c>
    </row>
    <row r="1554" spans="1:21" x14ac:dyDescent="0.25">
      <c r="A1554" t="s">
        <v>3356</v>
      </c>
      <c r="B1554" s="9">
        <v>45447</v>
      </c>
      <c r="C1554">
        <v>6</v>
      </c>
      <c r="D1554">
        <v>2024</v>
      </c>
      <c r="E1554" t="s">
        <v>37</v>
      </c>
      <c r="F1554" t="str">
        <f>VLOOKUP(E1554,Customer_Dim!A:F,4,TRUE)</f>
        <v>Female</v>
      </c>
      <c r="G1554">
        <f>VLOOKUP(E1554,Customer_Dim!A:F,3,TRUE)</f>
        <v>29</v>
      </c>
      <c r="H1554" t="s">
        <v>1672</v>
      </c>
      <c r="I1554" t="str">
        <f>VLOOKUP(H1554,Product_Dim!A:C,2,TRUE)</f>
        <v>Shin Guards – Adult</v>
      </c>
      <c r="J1554" t="str">
        <f>VLOOKUP(H1554,Product_Dim!A:C,3,TRUE)</f>
        <v>Sports</v>
      </c>
      <c r="K1554" t="str">
        <f>VLOOKUP(H1554,Product_Dim!A:D,4,TRUE)</f>
        <v>Team Sports</v>
      </c>
      <c r="L1554" t="s">
        <v>1770</v>
      </c>
      <c r="M1554" t="str">
        <f>VLOOKUP(L1554,Store_Dim!A:E,2,TRUE)</f>
        <v>Martinez, Adkins and Johnson</v>
      </c>
      <c r="N1554" t="str">
        <f>VLOOKUP(L1554,Store_Dim!A:E,3,TRUE)</f>
        <v>North</v>
      </c>
      <c r="O1554" t="str">
        <f>VLOOKUP(L1554,Store_Dim!A:E,4,TRUE)</f>
        <v>Danielmouth</v>
      </c>
      <c r="P1554" t="str">
        <f>VLOOKUP(L1554,Store_Dim!A:E,5,TRUE)</f>
        <v>Flagship</v>
      </c>
      <c r="Q1554" t="s">
        <v>1802</v>
      </c>
      <c r="R1554">
        <v>4</v>
      </c>
      <c r="S1554" s="7">
        <v>0.29000000000000004</v>
      </c>
      <c r="T1554" s="11">
        <f t="shared" si="24"/>
        <v>871.2</v>
      </c>
      <c r="U1554" s="11">
        <v>2474.2080000000001</v>
      </c>
    </row>
    <row r="1555" spans="1:21" hidden="1" x14ac:dyDescent="0.25">
      <c r="A1555" t="s">
        <v>3357</v>
      </c>
      <c r="B1555" s="9">
        <v>45724</v>
      </c>
      <c r="C1555">
        <v>3</v>
      </c>
      <c r="D1555">
        <v>2025</v>
      </c>
      <c r="E1555" t="s">
        <v>1168</v>
      </c>
      <c r="F1555" t="str">
        <f>VLOOKUP(E1555,Customer_Dim!A:F,4,TRUE)</f>
        <v>Female</v>
      </c>
      <c r="G1555">
        <f>VLOOKUP(E1555,Customer_Dim!A:F,3,TRUE)</f>
        <v>34</v>
      </c>
      <c r="H1555" t="s">
        <v>1562</v>
      </c>
      <c r="I1555" t="str">
        <f>VLOOKUP(H1555,Product_Dim!A:C,2,TRUE)</f>
        <v>Women's Denim Jeans</v>
      </c>
      <c r="J1555" t="str">
        <f>VLOOKUP(H1555,Product_Dim!A:C,3,TRUE)</f>
        <v>Clothing</v>
      </c>
      <c r="K1555" t="str">
        <f>VLOOKUP(H1555,Product_Dim!A:D,4,TRUE)</f>
        <v>Bottoms</v>
      </c>
      <c r="L1555" t="s">
        <v>1777</v>
      </c>
      <c r="M1555" t="str">
        <f>VLOOKUP(L1555,Store_Dim!A:E,2,TRUE)</f>
        <v>Mcdonald Inc</v>
      </c>
      <c r="N1555" t="str">
        <f>VLOOKUP(L1555,Store_Dim!A:E,3,TRUE)</f>
        <v>South</v>
      </c>
      <c r="O1555" t="str">
        <f>VLOOKUP(L1555,Store_Dim!A:E,4,TRUE)</f>
        <v>Christopherland</v>
      </c>
      <c r="P1555" t="str">
        <f>VLOOKUP(L1555,Store_Dim!A:E,5,TRUE)</f>
        <v>Outlet</v>
      </c>
      <c r="Q1555" t="s">
        <v>1804</v>
      </c>
      <c r="R1555">
        <v>4</v>
      </c>
      <c r="S1555" s="7">
        <v>0.16000000000000014</v>
      </c>
      <c r="T1555" s="11">
        <f t="shared" si="24"/>
        <v>317.11000000000007</v>
      </c>
      <c r="U1555" s="11">
        <v>1065.4896000000001</v>
      </c>
    </row>
    <row r="1556" spans="1:21" x14ac:dyDescent="0.25">
      <c r="A1556" t="s">
        <v>3358</v>
      </c>
      <c r="B1556" s="9">
        <v>45338</v>
      </c>
      <c r="C1556">
        <v>2</v>
      </c>
      <c r="D1556">
        <v>2024</v>
      </c>
      <c r="E1556" t="s">
        <v>814</v>
      </c>
      <c r="F1556" t="str">
        <f>VLOOKUP(E1556,Customer_Dim!A:F,4,TRUE)</f>
        <v>Female</v>
      </c>
      <c r="G1556">
        <f>VLOOKUP(E1556,Customer_Dim!A:F,3,TRUE)</f>
        <v>24</v>
      </c>
      <c r="H1556" t="s">
        <v>1576</v>
      </c>
      <c r="I1556" t="str">
        <f>VLOOKUP(H1556,Product_Dim!A:C,2,TRUE)</f>
        <v>Women's Scarf Set</v>
      </c>
      <c r="J1556" t="str">
        <f>VLOOKUP(H1556,Product_Dim!A:C,3,TRUE)</f>
        <v>Clothing</v>
      </c>
      <c r="K1556" t="str">
        <f>VLOOKUP(H1556,Product_Dim!A:D,4,TRUE)</f>
        <v>Accessories</v>
      </c>
      <c r="L1556" t="s">
        <v>1775</v>
      </c>
      <c r="M1556" t="str">
        <f>VLOOKUP(L1556,Store_Dim!A:E,2,TRUE)</f>
        <v>Martinez, Adkins and Johnson</v>
      </c>
      <c r="N1556" t="str">
        <f>VLOOKUP(L1556,Store_Dim!A:E,3,TRUE)</f>
        <v>North</v>
      </c>
      <c r="O1556" t="str">
        <f>VLOOKUP(L1556,Store_Dim!A:E,4,TRUE)</f>
        <v>Danielmouth</v>
      </c>
      <c r="P1556" t="str">
        <f>VLOOKUP(L1556,Store_Dim!A:E,5,TRUE)</f>
        <v>Flagship</v>
      </c>
      <c r="Q1556" t="s">
        <v>1804</v>
      </c>
      <c r="R1556">
        <v>2</v>
      </c>
      <c r="S1556" s="7">
        <v>9.000000000000008E-2</v>
      </c>
      <c r="T1556" s="11">
        <f t="shared" si="24"/>
        <v>388.34</v>
      </c>
      <c r="U1556" s="11">
        <v>706.77879999999993</v>
      </c>
    </row>
    <row r="1557" spans="1:21" hidden="1" x14ac:dyDescent="0.25">
      <c r="A1557" t="s">
        <v>3359</v>
      </c>
      <c r="B1557" s="9">
        <v>45252</v>
      </c>
      <c r="C1557">
        <v>11</v>
      </c>
      <c r="D1557">
        <v>2023</v>
      </c>
      <c r="E1557" t="s">
        <v>992</v>
      </c>
      <c r="F1557" t="str">
        <f>VLOOKUP(E1557,Customer_Dim!A:F,4,TRUE)</f>
        <v>Male</v>
      </c>
      <c r="G1557">
        <f>VLOOKUP(E1557,Customer_Dim!A:F,3,TRUE)</f>
        <v>54</v>
      </c>
      <c r="H1557" t="s">
        <v>1586</v>
      </c>
      <c r="I1557" t="str">
        <f>VLOOKUP(H1557,Product_Dim!A:C,2,TRUE)</f>
        <v>Stainless Steel Cutlery Set</v>
      </c>
      <c r="J1557" t="str">
        <f>VLOOKUP(H1557,Product_Dim!A:C,3,TRUE)</f>
        <v>Home</v>
      </c>
      <c r="K1557" t="str">
        <f>VLOOKUP(H1557,Product_Dim!A:D,4,TRUE)</f>
        <v>Kitchen</v>
      </c>
      <c r="L1557" t="s">
        <v>1754</v>
      </c>
      <c r="M1557" t="str">
        <f>VLOOKUP(L1557,Store_Dim!A:E,2,TRUE)</f>
        <v>Mann-Austin</v>
      </c>
      <c r="N1557" t="str">
        <f>VLOOKUP(L1557,Store_Dim!A:E,3,TRUE)</f>
        <v>East</v>
      </c>
      <c r="O1557" t="str">
        <f>VLOOKUP(L1557,Store_Dim!A:E,4,TRUE)</f>
        <v>Vasquezborough</v>
      </c>
      <c r="P1557" t="str">
        <f>VLOOKUP(L1557,Store_Dim!A:E,5,TRUE)</f>
        <v>Online</v>
      </c>
      <c r="Q1557" t="s">
        <v>1802</v>
      </c>
      <c r="R1557">
        <v>4</v>
      </c>
      <c r="S1557" s="7">
        <v>0.15000000000000002</v>
      </c>
      <c r="T1557" s="11">
        <f t="shared" si="24"/>
        <v>998.2</v>
      </c>
      <c r="U1557" s="11">
        <v>3393.88</v>
      </c>
    </row>
    <row r="1558" spans="1:21" x14ac:dyDescent="0.25">
      <c r="A1558" t="s">
        <v>3360</v>
      </c>
      <c r="B1558" s="9">
        <v>45606</v>
      </c>
      <c r="C1558">
        <v>11</v>
      </c>
      <c r="D1558">
        <v>2024</v>
      </c>
      <c r="E1558" t="s">
        <v>1496</v>
      </c>
      <c r="F1558" t="str">
        <f>VLOOKUP(E1558,Customer_Dim!A:F,4,TRUE)</f>
        <v>Male</v>
      </c>
      <c r="G1558">
        <f>VLOOKUP(E1558,Customer_Dim!A:F,3,TRUE)</f>
        <v>28</v>
      </c>
      <c r="H1558" t="s">
        <v>1598</v>
      </c>
      <c r="I1558" t="str">
        <f>VLOOKUP(H1558,Product_Dim!A:C,2,TRUE)</f>
        <v>Women's Summer Dress</v>
      </c>
      <c r="J1558" t="str">
        <f>VLOOKUP(H1558,Product_Dim!A:C,3,TRUE)</f>
        <v>Clothing</v>
      </c>
      <c r="K1558" t="str">
        <f>VLOOKUP(H1558,Product_Dim!A:D,4,TRUE)</f>
        <v>Tops</v>
      </c>
      <c r="L1558" t="s">
        <v>1730</v>
      </c>
      <c r="M1558" t="str">
        <f>VLOOKUP(L1558,Store_Dim!A:E,2,TRUE)</f>
        <v>Rivera-Warner</v>
      </c>
      <c r="N1558" t="str">
        <f>VLOOKUP(L1558,Store_Dim!A:E,3,TRUE)</f>
        <v>East</v>
      </c>
      <c r="O1558" t="str">
        <f>VLOOKUP(L1558,Store_Dim!A:E,4,TRUE)</f>
        <v>Washingtonfurt</v>
      </c>
      <c r="P1558" t="str">
        <f>VLOOKUP(L1558,Store_Dim!A:E,5,TRUE)</f>
        <v>Flagship</v>
      </c>
      <c r="Q1558" t="s">
        <v>1807</v>
      </c>
      <c r="R1558">
        <v>1</v>
      </c>
      <c r="S1558" s="7">
        <v>1.0000000000000009E-2</v>
      </c>
      <c r="T1558" s="11">
        <f t="shared" si="24"/>
        <v>887.38</v>
      </c>
      <c r="U1558" s="11">
        <v>878.50620000000004</v>
      </c>
    </row>
    <row r="1559" spans="1:21" x14ac:dyDescent="0.25">
      <c r="A1559" t="s">
        <v>3361</v>
      </c>
      <c r="B1559" s="9">
        <v>45524</v>
      </c>
      <c r="C1559">
        <v>8</v>
      </c>
      <c r="D1559">
        <v>2024</v>
      </c>
      <c r="E1559" t="s">
        <v>971</v>
      </c>
      <c r="F1559" t="str">
        <f>VLOOKUP(E1559,Customer_Dim!A:F,4,TRUE)</f>
        <v>Female</v>
      </c>
      <c r="G1559">
        <f>VLOOKUP(E1559,Customer_Dim!A:F,3,TRUE)</f>
        <v>47</v>
      </c>
      <c r="H1559" t="s">
        <v>1600</v>
      </c>
      <c r="I1559" t="str">
        <f>VLOOKUP(H1559,Product_Dim!A:C,2,TRUE)</f>
        <v>Men's Casual Sneakers</v>
      </c>
      <c r="J1559" t="str">
        <f>VLOOKUP(H1559,Product_Dim!A:C,3,TRUE)</f>
        <v>Clothing</v>
      </c>
      <c r="K1559" t="str">
        <f>VLOOKUP(H1559,Product_Dim!A:D,4,TRUE)</f>
        <v>Footwear</v>
      </c>
      <c r="L1559" t="s">
        <v>1772</v>
      </c>
      <c r="M1559" t="str">
        <f>VLOOKUP(L1559,Store_Dim!A:E,2,TRUE)</f>
        <v>Martinez, Adkins and Johnson</v>
      </c>
      <c r="N1559" t="str">
        <f>VLOOKUP(L1559,Store_Dim!A:E,3,TRUE)</f>
        <v>North</v>
      </c>
      <c r="O1559" t="str">
        <f>VLOOKUP(L1559,Store_Dim!A:E,4,TRUE)</f>
        <v>Danielmouth</v>
      </c>
      <c r="P1559" t="str">
        <f>VLOOKUP(L1559,Store_Dim!A:E,5,TRUE)</f>
        <v>Flagship</v>
      </c>
      <c r="Q1559" t="s">
        <v>1802</v>
      </c>
      <c r="R1559">
        <v>4</v>
      </c>
      <c r="S1559" s="7">
        <v>0.28000000000000003</v>
      </c>
      <c r="T1559" s="11">
        <f t="shared" si="24"/>
        <v>332.97</v>
      </c>
      <c r="U1559" s="11">
        <v>958.95360000000005</v>
      </c>
    </row>
    <row r="1560" spans="1:21" hidden="1" x14ac:dyDescent="0.25">
      <c r="A1560" t="s">
        <v>3362</v>
      </c>
      <c r="B1560" s="9">
        <v>45934</v>
      </c>
      <c r="C1560">
        <v>10</v>
      </c>
      <c r="D1560">
        <v>2025</v>
      </c>
      <c r="E1560" t="s">
        <v>90</v>
      </c>
      <c r="F1560" t="str">
        <f>VLOOKUP(E1560,Customer_Dim!A:F,4,TRUE)</f>
        <v>Female</v>
      </c>
      <c r="G1560">
        <f>VLOOKUP(E1560,Customer_Dim!A:F,3,TRUE)</f>
        <v>36</v>
      </c>
      <c r="H1560" t="s">
        <v>1618</v>
      </c>
      <c r="I1560" t="str">
        <f>VLOOKUP(H1560,Product_Dim!A:C,2,TRUE)</f>
        <v>Men's Winter Jacket</v>
      </c>
      <c r="J1560" t="str">
        <f>VLOOKUP(H1560,Product_Dim!A:C,3,TRUE)</f>
        <v>Clothing</v>
      </c>
      <c r="K1560" t="str">
        <f>VLOOKUP(H1560,Product_Dim!A:D,4,TRUE)</f>
        <v>Outerwear</v>
      </c>
      <c r="L1560" t="s">
        <v>1730</v>
      </c>
      <c r="M1560" t="str">
        <f>VLOOKUP(L1560,Store_Dim!A:E,2,TRUE)</f>
        <v>Rivera-Warner</v>
      </c>
      <c r="N1560" t="str">
        <f>VLOOKUP(L1560,Store_Dim!A:E,3,TRUE)</f>
        <v>East</v>
      </c>
      <c r="O1560" t="str">
        <f>VLOOKUP(L1560,Store_Dim!A:E,4,TRUE)</f>
        <v>Washingtonfurt</v>
      </c>
      <c r="P1560" t="str">
        <f>VLOOKUP(L1560,Store_Dim!A:E,5,TRUE)</f>
        <v>Flagship</v>
      </c>
      <c r="Q1560" t="s">
        <v>1807</v>
      </c>
      <c r="R1560">
        <v>2</v>
      </c>
      <c r="S1560" s="7">
        <v>8.9999999999999858E-2</v>
      </c>
      <c r="T1560" s="11">
        <f t="shared" si="24"/>
        <v>157.91</v>
      </c>
      <c r="U1560" s="11">
        <v>287.39620000000002</v>
      </c>
    </row>
    <row r="1561" spans="1:21" x14ac:dyDescent="0.25">
      <c r="A1561" t="s">
        <v>3363</v>
      </c>
      <c r="B1561" s="9">
        <v>45539</v>
      </c>
      <c r="C1561">
        <v>9</v>
      </c>
      <c r="D1561">
        <v>2024</v>
      </c>
      <c r="E1561" t="s">
        <v>1100</v>
      </c>
      <c r="F1561" t="str">
        <f>VLOOKUP(E1561,Customer_Dim!A:F,4,TRUE)</f>
        <v>Male</v>
      </c>
      <c r="G1561">
        <f>VLOOKUP(E1561,Customer_Dim!A:F,3,TRUE)</f>
        <v>54</v>
      </c>
      <c r="H1561" t="s">
        <v>1550</v>
      </c>
      <c r="I1561" t="str">
        <f>VLOOKUP(H1561,Product_Dim!A:C,2,TRUE)</f>
        <v>Men's Graphic T-Shirt</v>
      </c>
      <c r="J1561" t="str">
        <f>VLOOKUP(H1561,Product_Dim!A:C,3,TRUE)</f>
        <v>Clothing</v>
      </c>
      <c r="K1561" t="str">
        <f>VLOOKUP(H1561,Product_Dim!A:D,4,TRUE)</f>
        <v>Tops</v>
      </c>
      <c r="L1561" t="s">
        <v>1788</v>
      </c>
      <c r="M1561" t="str">
        <f>VLOOKUP(L1561,Store_Dim!A:E,2,TRUE)</f>
        <v>Guerrero-Schmitt</v>
      </c>
      <c r="N1561" t="str">
        <f>VLOOKUP(L1561,Store_Dim!A:E,3,TRUE)</f>
        <v>East</v>
      </c>
      <c r="O1561" t="str">
        <f>VLOOKUP(L1561,Store_Dim!A:E,4,TRUE)</f>
        <v>East Stevechester</v>
      </c>
      <c r="P1561" t="str">
        <f>VLOOKUP(L1561,Store_Dim!A:E,5,TRUE)</f>
        <v>Flagship</v>
      </c>
      <c r="Q1561" t="s">
        <v>1802</v>
      </c>
      <c r="R1561">
        <v>1</v>
      </c>
      <c r="S1561" s="7">
        <v>0.10999999999999999</v>
      </c>
      <c r="T1561" s="11">
        <f t="shared" si="24"/>
        <v>548.15</v>
      </c>
      <c r="U1561" s="11">
        <v>487.8535</v>
      </c>
    </row>
    <row r="1562" spans="1:21" x14ac:dyDescent="0.25">
      <c r="A1562" t="s">
        <v>3364</v>
      </c>
      <c r="B1562" s="9">
        <v>45555</v>
      </c>
      <c r="C1562">
        <v>9</v>
      </c>
      <c r="D1562">
        <v>2024</v>
      </c>
      <c r="E1562" t="s">
        <v>672</v>
      </c>
      <c r="F1562" t="str">
        <f>VLOOKUP(E1562,Customer_Dim!A:F,4,TRUE)</f>
        <v>Female</v>
      </c>
      <c r="G1562">
        <f>VLOOKUP(E1562,Customer_Dim!A:F,3,TRUE)</f>
        <v>50</v>
      </c>
      <c r="H1562" t="s">
        <v>1622</v>
      </c>
      <c r="I1562" t="str">
        <f>VLOOKUP(H1562,Product_Dim!A:C,2,TRUE)</f>
        <v>Car Dashboard Phone Holder</v>
      </c>
      <c r="J1562" t="str">
        <f>VLOOKUP(H1562,Product_Dim!A:C,3,TRUE)</f>
        <v>Electronics</v>
      </c>
      <c r="K1562" t="str">
        <f>VLOOKUP(H1562,Product_Dim!A:D,4,TRUE)</f>
        <v>Accessories</v>
      </c>
      <c r="L1562" t="s">
        <v>1779</v>
      </c>
      <c r="M1562" t="str">
        <f>VLOOKUP(L1562,Store_Dim!A:E,2,TRUE)</f>
        <v>Shelton PLC</v>
      </c>
      <c r="N1562" t="str">
        <f>VLOOKUP(L1562,Store_Dim!A:E,3,TRUE)</f>
        <v>North</v>
      </c>
      <c r="O1562" t="str">
        <f>VLOOKUP(L1562,Store_Dim!A:E,4,TRUE)</f>
        <v>East Jenniferstad</v>
      </c>
      <c r="P1562" t="str">
        <f>VLOOKUP(L1562,Store_Dim!A:E,5,TRUE)</f>
        <v>Flagship</v>
      </c>
      <c r="Q1562" t="s">
        <v>1802</v>
      </c>
      <c r="R1562">
        <v>1</v>
      </c>
      <c r="S1562" s="7">
        <v>4.0000000000000036E-2</v>
      </c>
      <c r="T1562" s="11">
        <f t="shared" si="24"/>
        <v>135.13</v>
      </c>
      <c r="U1562" s="11">
        <v>129.72479999999999</v>
      </c>
    </row>
    <row r="1563" spans="1:21" hidden="1" x14ac:dyDescent="0.25">
      <c r="A1563" t="s">
        <v>3365</v>
      </c>
      <c r="B1563" s="9">
        <v>45281</v>
      </c>
      <c r="C1563">
        <v>12</v>
      </c>
      <c r="D1563">
        <v>2023</v>
      </c>
      <c r="E1563" t="s">
        <v>702</v>
      </c>
      <c r="F1563" t="str">
        <f>VLOOKUP(E1563,Customer_Dim!A:F,4,TRUE)</f>
        <v>Female</v>
      </c>
      <c r="G1563">
        <f>VLOOKUP(E1563,Customer_Dim!A:F,3,TRUE)</f>
        <v>47</v>
      </c>
      <c r="H1563" t="s">
        <v>1638</v>
      </c>
      <c r="I1563" t="str">
        <f>VLOOKUP(H1563,Product_Dim!A:C,2,TRUE)</f>
        <v>Premium Blanket Throw</v>
      </c>
      <c r="J1563" t="str">
        <f>VLOOKUP(H1563,Product_Dim!A:C,3,TRUE)</f>
        <v>Home</v>
      </c>
      <c r="K1563" t="str">
        <f>VLOOKUP(H1563,Product_Dim!A:D,4,TRUE)</f>
        <v>Decor</v>
      </c>
      <c r="L1563" t="s">
        <v>1744</v>
      </c>
      <c r="M1563" t="str">
        <f>VLOOKUP(L1563,Store_Dim!A:E,2,TRUE)</f>
        <v>Mann-Austin</v>
      </c>
      <c r="N1563" t="str">
        <f>VLOOKUP(L1563,Store_Dim!A:E,3,TRUE)</f>
        <v>East</v>
      </c>
      <c r="O1563" t="str">
        <f>VLOOKUP(L1563,Store_Dim!A:E,4,TRUE)</f>
        <v>Vasquezborough</v>
      </c>
      <c r="P1563" t="str">
        <f>VLOOKUP(L1563,Store_Dim!A:E,5,TRUE)</f>
        <v>Online</v>
      </c>
      <c r="Q1563" t="s">
        <v>1802</v>
      </c>
      <c r="R1563">
        <v>3</v>
      </c>
      <c r="S1563" s="7">
        <v>0.18999999999999995</v>
      </c>
      <c r="T1563" s="11">
        <f t="shared" si="24"/>
        <v>579.25999999999988</v>
      </c>
      <c r="U1563" s="11">
        <v>1407.6017999999999</v>
      </c>
    </row>
    <row r="1564" spans="1:21" x14ac:dyDescent="0.25">
      <c r="A1564" t="s">
        <v>3366</v>
      </c>
      <c r="B1564" s="9">
        <v>45582</v>
      </c>
      <c r="C1564">
        <v>10</v>
      </c>
      <c r="D1564">
        <v>2024</v>
      </c>
      <c r="E1564" t="s">
        <v>1198</v>
      </c>
      <c r="F1564" t="str">
        <f>VLOOKUP(E1564,Customer_Dim!A:F,4,TRUE)</f>
        <v>Male</v>
      </c>
      <c r="G1564">
        <f>VLOOKUP(E1564,Customer_Dim!A:F,3,TRUE)</f>
        <v>50</v>
      </c>
      <c r="H1564" t="s">
        <v>1560</v>
      </c>
      <c r="I1564" t="str">
        <f>VLOOKUP(H1564,Product_Dim!A:C,2,TRUE)</f>
        <v>Soccer Training Cone Set</v>
      </c>
      <c r="J1564" t="str">
        <f>VLOOKUP(H1564,Product_Dim!A:C,3,TRUE)</f>
        <v>Sports</v>
      </c>
      <c r="K1564" t="str">
        <f>VLOOKUP(H1564,Product_Dim!A:D,4,TRUE)</f>
        <v>Accessories</v>
      </c>
      <c r="L1564" t="s">
        <v>1730</v>
      </c>
      <c r="M1564" t="str">
        <f>VLOOKUP(L1564,Store_Dim!A:E,2,TRUE)</f>
        <v>Rivera-Warner</v>
      </c>
      <c r="N1564" t="str">
        <f>VLOOKUP(L1564,Store_Dim!A:E,3,TRUE)</f>
        <v>East</v>
      </c>
      <c r="O1564" t="str">
        <f>VLOOKUP(L1564,Store_Dim!A:E,4,TRUE)</f>
        <v>Washingtonfurt</v>
      </c>
      <c r="P1564" t="str">
        <f>VLOOKUP(L1564,Store_Dim!A:E,5,TRUE)</f>
        <v>Flagship</v>
      </c>
      <c r="Q1564" t="s">
        <v>1802</v>
      </c>
      <c r="R1564">
        <v>1</v>
      </c>
      <c r="S1564" s="7">
        <v>0.25</v>
      </c>
      <c r="T1564" s="11">
        <f t="shared" si="24"/>
        <v>465.63000000000005</v>
      </c>
      <c r="U1564" s="11">
        <v>349.22250000000003</v>
      </c>
    </row>
    <row r="1565" spans="1:21" x14ac:dyDescent="0.25">
      <c r="A1565" t="s">
        <v>3367</v>
      </c>
      <c r="B1565" s="9">
        <v>45372</v>
      </c>
      <c r="C1565">
        <v>3</v>
      </c>
      <c r="D1565">
        <v>2024</v>
      </c>
      <c r="E1565" t="s">
        <v>175</v>
      </c>
      <c r="F1565" t="str">
        <f>VLOOKUP(E1565,Customer_Dim!A:F,4,TRUE)</f>
        <v>Female</v>
      </c>
      <c r="G1565">
        <f>VLOOKUP(E1565,Customer_Dim!A:F,3,TRUE)</f>
        <v>54</v>
      </c>
      <c r="H1565" t="s">
        <v>1678</v>
      </c>
      <c r="I1565" t="str">
        <f>VLOOKUP(H1565,Product_Dim!A:C,2,TRUE)</f>
        <v>Wireless Mouse</v>
      </c>
      <c r="J1565" t="str">
        <f>VLOOKUP(H1565,Product_Dim!A:C,3,TRUE)</f>
        <v>Electronics</v>
      </c>
      <c r="K1565" t="str">
        <f>VLOOKUP(H1565,Product_Dim!A:D,4,TRUE)</f>
        <v>Computer</v>
      </c>
      <c r="L1565" t="s">
        <v>1782</v>
      </c>
      <c r="M1565" t="str">
        <f>VLOOKUP(L1565,Store_Dim!A:E,2,TRUE)</f>
        <v>Frederick-Wright</v>
      </c>
      <c r="N1565" t="str">
        <f>VLOOKUP(L1565,Store_Dim!A:E,3,TRUE)</f>
        <v>West</v>
      </c>
      <c r="O1565" t="str">
        <f>VLOOKUP(L1565,Store_Dim!A:E,4,TRUE)</f>
        <v>New Jimmymouth</v>
      </c>
      <c r="P1565" t="str">
        <f>VLOOKUP(L1565,Store_Dim!A:E,5,TRUE)</f>
        <v>Flagship</v>
      </c>
      <c r="Q1565" t="s">
        <v>1807</v>
      </c>
      <c r="R1565">
        <v>2</v>
      </c>
      <c r="S1565" s="7">
        <v>7.9999999999999849E-2</v>
      </c>
      <c r="T1565" s="11">
        <f t="shared" si="24"/>
        <v>675.6099999999999</v>
      </c>
      <c r="U1565" s="11">
        <v>1243.1224</v>
      </c>
    </row>
    <row r="1566" spans="1:21" x14ac:dyDescent="0.25">
      <c r="A1566" t="s">
        <v>3368</v>
      </c>
      <c r="B1566" s="9">
        <v>45458</v>
      </c>
      <c r="C1566">
        <v>6</v>
      </c>
      <c r="D1566">
        <v>2024</v>
      </c>
      <c r="E1566" t="s">
        <v>1275</v>
      </c>
      <c r="F1566" t="str">
        <f>VLOOKUP(E1566,Customer_Dim!A:F,4,TRUE)</f>
        <v>Male</v>
      </c>
      <c r="G1566">
        <f>VLOOKUP(E1566,Customer_Dim!A:F,3,TRUE)</f>
        <v>46</v>
      </c>
      <c r="H1566" t="s">
        <v>1592</v>
      </c>
      <c r="I1566" t="str">
        <f>VLOOKUP(H1566,Product_Dim!A:C,2,TRUE)</f>
        <v>Modern Wall Clock</v>
      </c>
      <c r="J1566" t="str">
        <f>VLOOKUP(H1566,Product_Dim!A:C,3,TRUE)</f>
        <v>Home</v>
      </c>
      <c r="K1566" t="str">
        <f>VLOOKUP(H1566,Product_Dim!A:D,4,TRUE)</f>
        <v>Decor</v>
      </c>
      <c r="L1566" t="s">
        <v>1754</v>
      </c>
      <c r="M1566" t="str">
        <f>VLOOKUP(L1566,Store_Dim!A:E,2,TRUE)</f>
        <v>Mann-Austin</v>
      </c>
      <c r="N1566" t="str">
        <f>VLOOKUP(L1566,Store_Dim!A:E,3,TRUE)</f>
        <v>East</v>
      </c>
      <c r="O1566" t="str">
        <f>VLOOKUP(L1566,Store_Dim!A:E,4,TRUE)</f>
        <v>Vasquezborough</v>
      </c>
      <c r="P1566" t="str">
        <f>VLOOKUP(L1566,Store_Dim!A:E,5,TRUE)</f>
        <v>Online</v>
      </c>
      <c r="Q1566" t="s">
        <v>1804</v>
      </c>
      <c r="R1566">
        <v>1</v>
      </c>
      <c r="S1566" s="7">
        <v>7.999999999999996E-2</v>
      </c>
      <c r="T1566" s="11">
        <f t="shared" si="24"/>
        <v>718.99</v>
      </c>
      <c r="U1566" s="11">
        <v>661.47080000000005</v>
      </c>
    </row>
    <row r="1567" spans="1:21" hidden="1" x14ac:dyDescent="0.25">
      <c r="A1567" t="s">
        <v>3369</v>
      </c>
      <c r="B1567" s="9">
        <v>45943</v>
      </c>
      <c r="C1567">
        <v>10</v>
      </c>
      <c r="D1567">
        <v>2025</v>
      </c>
      <c r="E1567" t="s">
        <v>1159</v>
      </c>
      <c r="F1567" t="str">
        <f>VLOOKUP(E1567,Customer_Dim!A:F,4,TRUE)</f>
        <v>Male</v>
      </c>
      <c r="G1567">
        <f>VLOOKUP(E1567,Customer_Dim!A:F,3,TRUE)</f>
        <v>30</v>
      </c>
      <c r="H1567" t="s">
        <v>1554</v>
      </c>
      <c r="I1567" t="str">
        <f>VLOOKUP(H1567,Product_Dim!A:C,2,TRUE)</f>
        <v>Decorative Wall Mirror</v>
      </c>
      <c r="J1567" t="str">
        <f>VLOOKUP(H1567,Product_Dim!A:C,3,TRUE)</f>
        <v>Home</v>
      </c>
      <c r="K1567" t="str">
        <f>VLOOKUP(H1567,Product_Dim!A:D,4,TRUE)</f>
        <v>Decor</v>
      </c>
      <c r="L1567" t="s">
        <v>1767</v>
      </c>
      <c r="M1567" t="str">
        <f>VLOOKUP(L1567,Store_Dim!A:E,2,TRUE)</f>
        <v>Martinez, Adkins and Johnson</v>
      </c>
      <c r="N1567" t="str">
        <f>VLOOKUP(L1567,Store_Dim!A:E,3,TRUE)</f>
        <v>North</v>
      </c>
      <c r="O1567" t="str">
        <f>VLOOKUP(L1567,Store_Dim!A:E,4,TRUE)</f>
        <v>Danielmouth</v>
      </c>
      <c r="P1567" t="str">
        <f>VLOOKUP(L1567,Store_Dim!A:E,5,TRUE)</f>
        <v>Flagship</v>
      </c>
      <c r="Q1567" t="s">
        <v>1807</v>
      </c>
      <c r="R1567">
        <v>2</v>
      </c>
      <c r="S1567" s="7">
        <v>0.19999999999999996</v>
      </c>
      <c r="T1567" s="11">
        <f t="shared" si="24"/>
        <v>675.65</v>
      </c>
      <c r="U1567" s="11">
        <v>1081.04</v>
      </c>
    </row>
    <row r="1568" spans="1:21" x14ac:dyDescent="0.25">
      <c r="A1568" t="s">
        <v>3370</v>
      </c>
      <c r="B1568" s="9">
        <v>45374</v>
      </c>
      <c r="C1568">
        <v>3</v>
      </c>
      <c r="D1568">
        <v>2024</v>
      </c>
      <c r="E1568" t="s">
        <v>1042</v>
      </c>
      <c r="F1568" t="str">
        <f>VLOOKUP(E1568,Customer_Dim!A:F,4,TRUE)</f>
        <v>Female</v>
      </c>
      <c r="G1568">
        <f>VLOOKUP(E1568,Customer_Dim!A:F,3,TRUE)</f>
        <v>58</v>
      </c>
      <c r="H1568" t="s">
        <v>1716</v>
      </c>
      <c r="I1568" t="str">
        <f>VLOOKUP(H1568,Product_Dim!A:C,2,TRUE)</f>
        <v>Sports Stopwatch Basic</v>
      </c>
      <c r="J1568" t="str">
        <f>VLOOKUP(H1568,Product_Dim!A:C,3,TRUE)</f>
        <v>Sports</v>
      </c>
      <c r="K1568" t="str">
        <f>VLOOKUP(H1568,Product_Dim!A:D,4,TRUE)</f>
        <v>Accessories</v>
      </c>
      <c r="L1568" t="s">
        <v>1779</v>
      </c>
      <c r="M1568" t="str">
        <f>VLOOKUP(L1568,Store_Dim!A:E,2,TRUE)</f>
        <v>Shelton PLC</v>
      </c>
      <c r="N1568" t="str">
        <f>VLOOKUP(L1568,Store_Dim!A:E,3,TRUE)</f>
        <v>North</v>
      </c>
      <c r="O1568" t="str">
        <f>VLOOKUP(L1568,Store_Dim!A:E,4,TRUE)</f>
        <v>East Jenniferstad</v>
      </c>
      <c r="P1568" t="str">
        <f>VLOOKUP(L1568,Store_Dim!A:E,5,TRUE)</f>
        <v>Flagship</v>
      </c>
      <c r="Q1568" t="s">
        <v>1802</v>
      </c>
      <c r="R1568">
        <v>4</v>
      </c>
      <c r="S1568" s="7">
        <v>9.9999999999999978E-2</v>
      </c>
      <c r="T1568" s="11">
        <f t="shared" si="24"/>
        <v>284.24</v>
      </c>
      <c r="U1568" s="11">
        <v>1023.264</v>
      </c>
    </row>
    <row r="1569" spans="1:21" x14ac:dyDescent="0.25">
      <c r="A1569" t="s">
        <v>3371</v>
      </c>
      <c r="B1569" s="9">
        <v>45374</v>
      </c>
      <c r="C1569">
        <v>3</v>
      </c>
      <c r="D1569">
        <v>2024</v>
      </c>
      <c r="E1569" t="s">
        <v>684</v>
      </c>
      <c r="F1569" t="str">
        <f>VLOOKUP(E1569,Customer_Dim!A:F,4,TRUE)</f>
        <v>Female</v>
      </c>
      <c r="G1569">
        <f>VLOOKUP(E1569,Customer_Dim!A:F,3,TRUE)</f>
        <v>42</v>
      </c>
      <c r="H1569" t="s">
        <v>1524</v>
      </c>
      <c r="I1569" t="str">
        <f>VLOOKUP(H1569,Product_Dim!A:C,2,TRUE)</f>
        <v>Men's Graphic T-Shirt</v>
      </c>
      <c r="J1569" t="str">
        <f>VLOOKUP(H1569,Product_Dim!A:C,3,TRUE)</f>
        <v>Clothing</v>
      </c>
      <c r="K1569" t="str">
        <f>VLOOKUP(H1569,Product_Dim!A:D,4,TRUE)</f>
        <v>Tops</v>
      </c>
      <c r="L1569" t="s">
        <v>1744</v>
      </c>
      <c r="M1569" t="str">
        <f>VLOOKUP(L1569,Store_Dim!A:E,2,TRUE)</f>
        <v>Mann-Austin</v>
      </c>
      <c r="N1569" t="str">
        <f>VLOOKUP(L1569,Store_Dim!A:E,3,TRUE)</f>
        <v>East</v>
      </c>
      <c r="O1569" t="str">
        <f>VLOOKUP(L1569,Store_Dim!A:E,4,TRUE)</f>
        <v>Vasquezborough</v>
      </c>
      <c r="P1569" t="str">
        <f>VLOOKUP(L1569,Store_Dim!A:E,5,TRUE)</f>
        <v>Online</v>
      </c>
      <c r="Q1569" t="s">
        <v>1804</v>
      </c>
      <c r="R1569">
        <v>1</v>
      </c>
      <c r="S1569" s="7">
        <v>0.17999999999999994</v>
      </c>
      <c r="T1569" s="11">
        <f t="shared" si="24"/>
        <v>94.26</v>
      </c>
      <c r="U1569" s="11">
        <v>77.293200000000013</v>
      </c>
    </row>
    <row r="1570" spans="1:21" hidden="1" x14ac:dyDescent="0.25">
      <c r="A1570" t="s">
        <v>3372</v>
      </c>
      <c r="B1570" s="9">
        <v>45789</v>
      </c>
      <c r="C1570">
        <v>5</v>
      </c>
      <c r="D1570">
        <v>2025</v>
      </c>
      <c r="E1570" t="s">
        <v>1275</v>
      </c>
      <c r="F1570" t="str">
        <f>VLOOKUP(E1570,Customer_Dim!A:F,4,TRUE)</f>
        <v>Male</v>
      </c>
      <c r="G1570">
        <f>VLOOKUP(E1570,Customer_Dim!A:F,3,TRUE)</f>
        <v>46</v>
      </c>
      <c r="H1570" t="s">
        <v>1535</v>
      </c>
      <c r="I1570" t="str">
        <f>VLOOKUP(H1570,Product_Dim!A:C,2,TRUE)</f>
        <v>Men's Hair Styling Gel</v>
      </c>
      <c r="J1570" t="str">
        <f>VLOOKUP(H1570,Product_Dim!A:C,3,TRUE)</f>
        <v>Beauty</v>
      </c>
      <c r="K1570" t="str">
        <f>VLOOKUP(H1570,Product_Dim!A:D,4,TRUE)</f>
        <v>Haircare</v>
      </c>
      <c r="L1570" t="s">
        <v>1767</v>
      </c>
      <c r="M1570" t="str">
        <f>VLOOKUP(L1570,Store_Dim!A:E,2,TRUE)</f>
        <v>Martinez, Adkins and Johnson</v>
      </c>
      <c r="N1570" t="str">
        <f>VLOOKUP(L1570,Store_Dim!A:E,3,TRUE)</f>
        <v>North</v>
      </c>
      <c r="O1570" t="str">
        <f>VLOOKUP(L1570,Store_Dim!A:E,4,TRUE)</f>
        <v>Danielmouth</v>
      </c>
      <c r="P1570" t="str">
        <f>VLOOKUP(L1570,Store_Dim!A:E,5,TRUE)</f>
        <v>Flagship</v>
      </c>
      <c r="Q1570" t="s">
        <v>1807</v>
      </c>
      <c r="R1570">
        <v>4</v>
      </c>
      <c r="S1570" s="7">
        <v>0.29000000000000004</v>
      </c>
      <c r="T1570" s="11">
        <f t="shared" si="24"/>
        <v>458.58</v>
      </c>
      <c r="U1570" s="11">
        <v>1302.3671999999999</v>
      </c>
    </row>
    <row r="1571" spans="1:21" x14ac:dyDescent="0.25">
      <c r="A1571" t="s">
        <v>3373</v>
      </c>
      <c r="B1571" s="9">
        <v>45452</v>
      </c>
      <c r="C1571">
        <v>6</v>
      </c>
      <c r="D1571">
        <v>2024</v>
      </c>
      <c r="E1571" t="s">
        <v>388</v>
      </c>
      <c r="F1571" t="str">
        <f>VLOOKUP(E1571,Customer_Dim!A:F,4,TRUE)</f>
        <v>Male</v>
      </c>
      <c r="G1571">
        <f>VLOOKUP(E1571,Customer_Dim!A:F,3,TRUE)</f>
        <v>51</v>
      </c>
      <c r="H1571" t="s">
        <v>1656</v>
      </c>
      <c r="I1571" t="str">
        <f>VLOOKUP(H1571,Product_Dim!A:C,2,TRUE)</f>
        <v>Adjustable Dumbbells 20kg</v>
      </c>
      <c r="J1571" t="str">
        <f>VLOOKUP(H1571,Product_Dim!A:C,3,TRUE)</f>
        <v>Sports</v>
      </c>
      <c r="K1571" t="str">
        <f>VLOOKUP(H1571,Product_Dim!A:D,4,TRUE)</f>
        <v>Fitness</v>
      </c>
      <c r="L1571" t="s">
        <v>1767</v>
      </c>
      <c r="M1571" t="str">
        <f>VLOOKUP(L1571,Store_Dim!A:E,2,TRUE)</f>
        <v>Martinez, Adkins and Johnson</v>
      </c>
      <c r="N1571" t="str">
        <f>VLOOKUP(L1571,Store_Dim!A:E,3,TRUE)</f>
        <v>North</v>
      </c>
      <c r="O1571" t="str">
        <f>VLOOKUP(L1571,Store_Dim!A:E,4,TRUE)</f>
        <v>Danielmouth</v>
      </c>
      <c r="P1571" t="str">
        <f>VLOOKUP(L1571,Store_Dim!A:E,5,TRUE)</f>
        <v>Flagship</v>
      </c>
      <c r="Q1571" t="s">
        <v>1807</v>
      </c>
      <c r="R1571">
        <v>4</v>
      </c>
      <c r="S1571" s="7">
        <v>5.0000000000000044E-2</v>
      </c>
      <c r="T1571" s="11">
        <f t="shared" si="24"/>
        <v>704.49</v>
      </c>
      <c r="U1571" s="11">
        <v>2677.0619999999999</v>
      </c>
    </row>
    <row r="1572" spans="1:21" hidden="1" x14ac:dyDescent="0.25">
      <c r="A1572" t="s">
        <v>3374</v>
      </c>
      <c r="B1572" s="9">
        <v>45284</v>
      </c>
      <c r="C1572">
        <v>12</v>
      </c>
      <c r="D1572">
        <v>2023</v>
      </c>
      <c r="E1572" t="s">
        <v>127</v>
      </c>
      <c r="F1572" t="str">
        <f>VLOOKUP(E1572,Customer_Dim!A:F,4,TRUE)</f>
        <v>Female</v>
      </c>
      <c r="G1572">
        <f>VLOOKUP(E1572,Customer_Dim!A:F,3,TRUE)</f>
        <v>48</v>
      </c>
      <c r="H1572" t="s">
        <v>1580</v>
      </c>
      <c r="I1572" t="str">
        <f>VLOOKUP(H1572,Product_Dim!A:C,2,TRUE)</f>
        <v>Decorative Floor Vase</v>
      </c>
      <c r="J1572" t="str">
        <f>VLOOKUP(H1572,Product_Dim!A:C,3,TRUE)</f>
        <v>Home</v>
      </c>
      <c r="K1572" t="str">
        <f>VLOOKUP(H1572,Product_Dim!A:D,4,TRUE)</f>
        <v>Decor</v>
      </c>
      <c r="L1572" t="s">
        <v>1791</v>
      </c>
      <c r="M1572" t="str">
        <f>VLOOKUP(L1572,Store_Dim!A:E,2,TRUE)</f>
        <v>Mann-Austin</v>
      </c>
      <c r="N1572" t="str">
        <f>VLOOKUP(L1572,Store_Dim!A:E,3,TRUE)</f>
        <v>East</v>
      </c>
      <c r="O1572" t="str">
        <f>VLOOKUP(L1572,Store_Dim!A:E,4,TRUE)</f>
        <v>Vasquezborough</v>
      </c>
      <c r="P1572" t="str">
        <f>VLOOKUP(L1572,Store_Dim!A:E,5,TRUE)</f>
        <v>Online</v>
      </c>
      <c r="Q1572" t="s">
        <v>1804</v>
      </c>
      <c r="R1572">
        <v>4</v>
      </c>
      <c r="S1572" s="7">
        <v>0.26</v>
      </c>
      <c r="T1572" s="11">
        <f t="shared" si="24"/>
        <v>822.32</v>
      </c>
      <c r="U1572" s="11">
        <v>2434.0672</v>
      </c>
    </row>
    <row r="1573" spans="1:21" x14ac:dyDescent="0.25">
      <c r="A1573" t="s">
        <v>3375</v>
      </c>
      <c r="B1573" s="9">
        <v>45325</v>
      </c>
      <c r="C1573">
        <v>2</v>
      </c>
      <c r="D1573">
        <v>2024</v>
      </c>
      <c r="E1573" t="s">
        <v>776</v>
      </c>
      <c r="F1573" t="str">
        <f>VLOOKUP(E1573,Customer_Dim!A:F,4,TRUE)</f>
        <v>Female</v>
      </c>
      <c r="G1573">
        <f>VLOOKUP(E1573,Customer_Dim!A:F,3,TRUE)</f>
        <v>57</v>
      </c>
      <c r="H1573" t="s">
        <v>1529</v>
      </c>
      <c r="I1573" t="str">
        <f>VLOOKUP(H1573,Product_Dim!A:C,2,TRUE)</f>
        <v>Fabric Sofa Throw Blanket</v>
      </c>
      <c r="J1573" t="str">
        <f>VLOOKUP(H1573,Product_Dim!A:C,3,TRUE)</f>
        <v>Home</v>
      </c>
      <c r="K1573" t="str">
        <f>VLOOKUP(H1573,Product_Dim!A:D,4,TRUE)</f>
        <v>Decor</v>
      </c>
      <c r="L1573" t="s">
        <v>1775</v>
      </c>
      <c r="M1573" t="str">
        <f>VLOOKUP(L1573,Store_Dim!A:E,2,TRUE)</f>
        <v>Martinez, Adkins and Johnson</v>
      </c>
      <c r="N1573" t="str">
        <f>VLOOKUP(L1573,Store_Dim!A:E,3,TRUE)</f>
        <v>North</v>
      </c>
      <c r="O1573" t="str">
        <f>VLOOKUP(L1573,Store_Dim!A:E,4,TRUE)</f>
        <v>Danielmouth</v>
      </c>
      <c r="P1573" t="str">
        <f>VLOOKUP(L1573,Store_Dim!A:E,5,TRUE)</f>
        <v>Flagship</v>
      </c>
      <c r="Q1573" t="s">
        <v>1807</v>
      </c>
      <c r="R1573">
        <v>4</v>
      </c>
      <c r="S1573" s="7">
        <v>0.13</v>
      </c>
      <c r="T1573" s="11">
        <f t="shared" si="24"/>
        <v>785.41</v>
      </c>
      <c r="U1573" s="11">
        <v>2733.2267999999999</v>
      </c>
    </row>
    <row r="1574" spans="1:21" x14ac:dyDescent="0.25">
      <c r="A1574" t="s">
        <v>3376</v>
      </c>
      <c r="B1574" s="9">
        <v>45465</v>
      </c>
      <c r="C1574">
        <v>6</v>
      </c>
      <c r="D1574">
        <v>2024</v>
      </c>
      <c r="E1574" t="s">
        <v>124</v>
      </c>
      <c r="F1574" t="str">
        <f>VLOOKUP(E1574,Customer_Dim!A:F,4,TRUE)</f>
        <v>Male</v>
      </c>
      <c r="G1574">
        <f>VLOOKUP(E1574,Customer_Dim!A:F,3,TRUE)</f>
        <v>41</v>
      </c>
      <c r="H1574" t="s">
        <v>1604</v>
      </c>
      <c r="I1574" t="str">
        <f>VLOOKUP(H1574,Product_Dim!A:C,2,TRUE)</f>
        <v>Portable Power Bank</v>
      </c>
      <c r="J1574" t="str">
        <f>VLOOKUP(H1574,Product_Dim!A:C,3,TRUE)</f>
        <v>Electronics</v>
      </c>
      <c r="K1574" t="str">
        <f>VLOOKUP(H1574,Product_Dim!A:D,4,TRUE)</f>
        <v>Mobile</v>
      </c>
      <c r="L1574" t="s">
        <v>1777</v>
      </c>
      <c r="M1574" t="str">
        <f>VLOOKUP(L1574,Store_Dim!A:E,2,TRUE)</f>
        <v>Mcdonald Inc</v>
      </c>
      <c r="N1574" t="str">
        <f>VLOOKUP(L1574,Store_Dim!A:E,3,TRUE)</f>
        <v>South</v>
      </c>
      <c r="O1574" t="str">
        <f>VLOOKUP(L1574,Store_Dim!A:E,4,TRUE)</f>
        <v>Christopherland</v>
      </c>
      <c r="P1574" t="str">
        <f>VLOOKUP(L1574,Store_Dim!A:E,5,TRUE)</f>
        <v>Outlet</v>
      </c>
      <c r="Q1574" t="s">
        <v>1804</v>
      </c>
      <c r="R1574">
        <v>1</v>
      </c>
      <c r="S1574" s="7">
        <v>0.10999999999999999</v>
      </c>
      <c r="T1574" s="11">
        <f t="shared" si="24"/>
        <v>405.79999999999995</v>
      </c>
      <c r="U1574" s="11">
        <v>361.16199999999998</v>
      </c>
    </row>
    <row r="1575" spans="1:21" x14ac:dyDescent="0.25">
      <c r="A1575" t="s">
        <v>3377</v>
      </c>
      <c r="B1575" s="9">
        <v>45612</v>
      </c>
      <c r="C1575">
        <v>11</v>
      </c>
      <c r="D1575">
        <v>2024</v>
      </c>
      <c r="E1575" t="s">
        <v>1324</v>
      </c>
      <c r="F1575" t="str">
        <f>VLOOKUP(E1575,Customer_Dim!A:F,4,TRUE)</f>
        <v>Female</v>
      </c>
      <c r="G1575">
        <f>VLOOKUP(E1575,Customer_Dim!A:F,3,TRUE)</f>
        <v>51</v>
      </c>
      <c r="H1575" t="s">
        <v>1708</v>
      </c>
      <c r="I1575" t="str">
        <f>VLOOKUP(H1575,Product_Dim!A:C,2,TRUE)</f>
        <v>Women's High Heels</v>
      </c>
      <c r="J1575" t="str">
        <f>VLOOKUP(H1575,Product_Dim!A:C,3,TRUE)</f>
        <v>Clothing</v>
      </c>
      <c r="K1575" t="str">
        <f>VLOOKUP(H1575,Product_Dim!A:D,4,TRUE)</f>
        <v>Footwear</v>
      </c>
      <c r="L1575" t="s">
        <v>1764</v>
      </c>
      <c r="M1575" t="str">
        <f>VLOOKUP(L1575,Store_Dim!A:E,2,TRUE)</f>
        <v>Mann-Austin</v>
      </c>
      <c r="N1575" t="str">
        <f>VLOOKUP(L1575,Store_Dim!A:E,3,TRUE)</f>
        <v>East</v>
      </c>
      <c r="O1575" t="str">
        <f>VLOOKUP(L1575,Store_Dim!A:E,4,TRUE)</f>
        <v>Vasquezborough</v>
      </c>
      <c r="P1575" t="str">
        <f>VLOOKUP(L1575,Store_Dim!A:E,5,TRUE)</f>
        <v>Online</v>
      </c>
      <c r="Q1575" t="s">
        <v>1804</v>
      </c>
      <c r="R1575">
        <v>2</v>
      </c>
      <c r="S1575" s="7">
        <v>9.9999999999999978E-2</v>
      </c>
      <c r="T1575" s="11">
        <f t="shared" si="24"/>
        <v>976.83</v>
      </c>
      <c r="U1575" s="11">
        <v>1758.2940000000001</v>
      </c>
    </row>
    <row r="1576" spans="1:21" x14ac:dyDescent="0.25">
      <c r="A1576" t="s">
        <v>3378</v>
      </c>
      <c r="B1576" s="9">
        <v>45472</v>
      </c>
      <c r="C1576">
        <v>6</v>
      </c>
      <c r="D1576">
        <v>2024</v>
      </c>
      <c r="E1576" t="s">
        <v>858</v>
      </c>
      <c r="F1576" t="str">
        <f>VLOOKUP(E1576,Customer_Dim!A:F,4,TRUE)</f>
        <v>Male</v>
      </c>
      <c r="G1576">
        <f>VLOOKUP(E1576,Customer_Dim!A:F,3,TRUE)</f>
        <v>23</v>
      </c>
      <c r="H1576" t="s">
        <v>1654</v>
      </c>
      <c r="I1576" t="str">
        <f>VLOOKUP(H1576,Product_Dim!A:C,2,TRUE)</f>
        <v>Matte Lipstick Set</v>
      </c>
      <c r="J1576" t="str">
        <f>VLOOKUP(H1576,Product_Dim!A:C,3,TRUE)</f>
        <v>Beauty</v>
      </c>
      <c r="K1576" t="str">
        <f>VLOOKUP(H1576,Product_Dim!A:D,4,TRUE)</f>
        <v>Makeup</v>
      </c>
      <c r="L1576" t="s">
        <v>1739</v>
      </c>
      <c r="M1576" t="str">
        <f>VLOOKUP(L1576,Store_Dim!A:E,2,TRUE)</f>
        <v>Mann-Austin</v>
      </c>
      <c r="N1576" t="str">
        <f>VLOOKUP(L1576,Store_Dim!A:E,3,TRUE)</f>
        <v>East</v>
      </c>
      <c r="O1576" t="str">
        <f>VLOOKUP(L1576,Store_Dim!A:E,4,TRUE)</f>
        <v>Vasquezborough</v>
      </c>
      <c r="P1576" t="str">
        <f>VLOOKUP(L1576,Store_Dim!A:E,5,TRUE)</f>
        <v>Online</v>
      </c>
      <c r="Q1576" t="s">
        <v>1802</v>
      </c>
      <c r="R1576">
        <v>1</v>
      </c>
      <c r="S1576" s="7">
        <v>6.0000000000000053E-2</v>
      </c>
      <c r="T1576" s="11">
        <f t="shared" si="24"/>
        <v>644.15</v>
      </c>
      <c r="U1576" s="11">
        <v>605.50099999999998</v>
      </c>
    </row>
    <row r="1577" spans="1:21" hidden="1" x14ac:dyDescent="0.25">
      <c r="A1577" t="s">
        <v>3379</v>
      </c>
      <c r="B1577" s="9">
        <v>45897</v>
      </c>
      <c r="C1577">
        <v>8</v>
      </c>
      <c r="D1577">
        <v>2025</v>
      </c>
      <c r="E1577" t="s">
        <v>1045</v>
      </c>
      <c r="F1577" t="str">
        <f>VLOOKUP(E1577,Customer_Dim!A:F,4,TRUE)</f>
        <v>Female</v>
      </c>
      <c r="G1577">
        <f>VLOOKUP(E1577,Customer_Dim!A:F,3,TRUE)</f>
        <v>40</v>
      </c>
      <c r="H1577" t="s">
        <v>1660</v>
      </c>
      <c r="I1577" t="str">
        <f>VLOOKUP(H1577,Product_Dim!A:C,2,TRUE)</f>
        <v>Smart LED Light Strip</v>
      </c>
      <c r="J1577" t="str">
        <f>VLOOKUP(H1577,Product_Dim!A:C,3,TRUE)</f>
        <v>Electronics</v>
      </c>
      <c r="K1577" t="str">
        <f>VLOOKUP(H1577,Product_Dim!A:D,4,TRUE)</f>
        <v>Accessories</v>
      </c>
      <c r="L1577" t="s">
        <v>1775</v>
      </c>
      <c r="M1577" t="str">
        <f>VLOOKUP(L1577,Store_Dim!A:E,2,TRUE)</f>
        <v>Martinez, Adkins and Johnson</v>
      </c>
      <c r="N1577" t="str">
        <f>VLOOKUP(L1577,Store_Dim!A:E,3,TRUE)</f>
        <v>North</v>
      </c>
      <c r="O1577" t="str">
        <f>VLOOKUP(L1577,Store_Dim!A:E,4,TRUE)</f>
        <v>Danielmouth</v>
      </c>
      <c r="P1577" t="str">
        <f>VLOOKUP(L1577,Store_Dim!A:E,5,TRUE)</f>
        <v>Flagship</v>
      </c>
      <c r="Q1577" t="s">
        <v>1804</v>
      </c>
      <c r="R1577">
        <v>1</v>
      </c>
      <c r="S1577" s="7">
        <v>0.22999999999999998</v>
      </c>
      <c r="T1577" s="11">
        <f t="shared" si="24"/>
        <v>470.55</v>
      </c>
      <c r="U1577" s="11">
        <v>362.32350000000002</v>
      </c>
    </row>
    <row r="1578" spans="1:21" hidden="1" x14ac:dyDescent="0.25">
      <c r="A1578" t="s">
        <v>3380</v>
      </c>
      <c r="B1578" s="9">
        <v>45241</v>
      </c>
      <c r="C1578">
        <v>11</v>
      </c>
      <c r="D1578">
        <v>2023</v>
      </c>
      <c r="E1578" t="s">
        <v>1453</v>
      </c>
      <c r="F1578" t="str">
        <f>VLOOKUP(E1578,Customer_Dim!A:F,4,TRUE)</f>
        <v>Male</v>
      </c>
      <c r="G1578">
        <f>VLOOKUP(E1578,Customer_Dim!A:F,3,TRUE)</f>
        <v>59</v>
      </c>
      <c r="H1578" t="s">
        <v>1538</v>
      </c>
      <c r="I1578" t="str">
        <f>VLOOKUP(H1578,Product_Dim!A:C,2,TRUE)</f>
        <v>Men's Sports Shorts</v>
      </c>
      <c r="J1578" t="str">
        <f>VLOOKUP(H1578,Product_Dim!A:C,3,TRUE)</f>
        <v>Clothing</v>
      </c>
      <c r="K1578" t="str">
        <f>VLOOKUP(H1578,Product_Dim!A:D,4,TRUE)</f>
        <v>Bottoms</v>
      </c>
      <c r="L1578" t="s">
        <v>1754</v>
      </c>
      <c r="M1578" t="str">
        <f>VLOOKUP(L1578,Store_Dim!A:E,2,TRUE)</f>
        <v>Mann-Austin</v>
      </c>
      <c r="N1578" t="str">
        <f>VLOOKUP(L1578,Store_Dim!A:E,3,TRUE)</f>
        <v>East</v>
      </c>
      <c r="O1578" t="str">
        <f>VLOOKUP(L1578,Store_Dim!A:E,4,TRUE)</f>
        <v>Vasquezborough</v>
      </c>
      <c r="P1578" t="str">
        <f>VLOOKUP(L1578,Store_Dim!A:E,5,TRUE)</f>
        <v>Online</v>
      </c>
      <c r="Q1578" t="s">
        <v>1807</v>
      </c>
      <c r="R1578">
        <v>3</v>
      </c>
      <c r="S1578" s="7">
        <v>0.18999999999999995</v>
      </c>
      <c r="T1578" s="11">
        <f t="shared" si="24"/>
        <v>598.81999999999994</v>
      </c>
      <c r="U1578" s="11">
        <v>1455.1325999999999</v>
      </c>
    </row>
    <row r="1579" spans="1:21" hidden="1" x14ac:dyDescent="0.25">
      <c r="A1579" t="s">
        <v>3381</v>
      </c>
      <c r="B1579" s="9">
        <v>45851</v>
      </c>
      <c r="C1579">
        <v>7</v>
      </c>
      <c r="D1579">
        <v>2025</v>
      </c>
      <c r="E1579" t="s">
        <v>352</v>
      </c>
      <c r="F1579" t="str">
        <f>VLOOKUP(E1579,Customer_Dim!A:F,4,TRUE)</f>
        <v>Male</v>
      </c>
      <c r="G1579">
        <f>VLOOKUP(E1579,Customer_Dim!A:F,3,TRUE)</f>
        <v>29</v>
      </c>
      <c r="H1579" t="s">
        <v>1566</v>
      </c>
      <c r="I1579" t="str">
        <f>VLOOKUP(H1579,Product_Dim!A:C,2,TRUE)</f>
        <v>Outdoor Sports Water Bottle</v>
      </c>
      <c r="J1579" t="str">
        <f>VLOOKUP(H1579,Product_Dim!A:C,3,TRUE)</f>
        <v>Sports</v>
      </c>
      <c r="K1579" t="str">
        <f>VLOOKUP(H1579,Product_Dim!A:D,4,TRUE)</f>
        <v>Accessories</v>
      </c>
      <c r="L1579" t="s">
        <v>1772</v>
      </c>
      <c r="M1579" t="str">
        <f>VLOOKUP(L1579,Store_Dim!A:E,2,TRUE)</f>
        <v>Martinez, Adkins and Johnson</v>
      </c>
      <c r="N1579" t="str">
        <f>VLOOKUP(L1579,Store_Dim!A:E,3,TRUE)</f>
        <v>North</v>
      </c>
      <c r="O1579" t="str">
        <f>VLOOKUP(L1579,Store_Dim!A:E,4,TRUE)</f>
        <v>Danielmouth</v>
      </c>
      <c r="P1579" t="str">
        <f>VLOOKUP(L1579,Store_Dim!A:E,5,TRUE)</f>
        <v>Flagship</v>
      </c>
      <c r="Q1579" t="s">
        <v>1802</v>
      </c>
      <c r="R1579">
        <v>4</v>
      </c>
      <c r="S1579" s="7">
        <v>0.12</v>
      </c>
      <c r="T1579" s="11">
        <f t="shared" si="24"/>
        <v>659.17000000000007</v>
      </c>
      <c r="U1579" s="11">
        <v>2320.2784000000001</v>
      </c>
    </row>
    <row r="1580" spans="1:21" x14ac:dyDescent="0.25">
      <c r="A1580" t="s">
        <v>3382</v>
      </c>
      <c r="B1580" s="9">
        <v>45572</v>
      </c>
      <c r="C1580">
        <v>10</v>
      </c>
      <c r="D1580">
        <v>2024</v>
      </c>
      <c r="E1580" t="s">
        <v>361</v>
      </c>
      <c r="F1580" t="str">
        <f>VLOOKUP(E1580,Customer_Dim!A:F,4,TRUE)</f>
        <v>Male</v>
      </c>
      <c r="G1580">
        <f>VLOOKUP(E1580,Customer_Dim!A:F,3,TRUE)</f>
        <v>64</v>
      </c>
      <c r="H1580" t="s">
        <v>1618</v>
      </c>
      <c r="I1580" t="str">
        <f>VLOOKUP(H1580,Product_Dim!A:C,2,TRUE)</f>
        <v>Men's Winter Jacket</v>
      </c>
      <c r="J1580" t="str">
        <f>VLOOKUP(H1580,Product_Dim!A:C,3,TRUE)</f>
        <v>Clothing</v>
      </c>
      <c r="K1580" t="str">
        <f>VLOOKUP(H1580,Product_Dim!A:D,4,TRUE)</f>
        <v>Outerwear</v>
      </c>
      <c r="L1580" t="s">
        <v>1735</v>
      </c>
      <c r="M1580" t="str">
        <f>VLOOKUP(L1580,Store_Dim!A:E,2,TRUE)</f>
        <v>Martinez, Adkins and Johnson</v>
      </c>
      <c r="N1580" t="str">
        <f>VLOOKUP(L1580,Store_Dim!A:E,3,TRUE)</f>
        <v>North</v>
      </c>
      <c r="O1580" t="str">
        <f>VLOOKUP(L1580,Store_Dim!A:E,4,TRUE)</f>
        <v>Danielmouth</v>
      </c>
      <c r="P1580" t="str">
        <f>VLOOKUP(L1580,Store_Dim!A:E,5,TRUE)</f>
        <v>Flagship</v>
      </c>
      <c r="Q1580" t="s">
        <v>1802</v>
      </c>
      <c r="R1580">
        <v>2</v>
      </c>
      <c r="S1580" s="7">
        <v>0.25</v>
      </c>
      <c r="T1580" s="11">
        <f t="shared" si="24"/>
        <v>216.01999999999998</v>
      </c>
      <c r="U1580" s="11">
        <v>324.02999999999997</v>
      </c>
    </row>
    <row r="1581" spans="1:21" hidden="1" x14ac:dyDescent="0.25">
      <c r="A1581" t="s">
        <v>3383</v>
      </c>
      <c r="B1581" s="9">
        <v>45774</v>
      </c>
      <c r="C1581">
        <v>4</v>
      </c>
      <c r="D1581">
        <v>2025</v>
      </c>
      <c r="E1581" t="s">
        <v>121</v>
      </c>
      <c r="F1581" t="str">
        <f>VLOOKUP(E1581,Customer_Dim!A:F,4,TRUE)</f>
        <v>Female</v>
      </c>
      <c r="G1581">
        <f>VLOOKUP(E1581,Customer_Dim!A:F,3,TRUE)</f>
        <v>64</v>
      </c>
      <c r="H1581" t="s">
        <v>1588</v>
      </c>
      <c r="I1581" t="str">
        <f>VLOOKUP(H1581,Product_Dim!A:C,2,TRUE)</f>
        <v>Basketball</v>
      </c>
      <c r="J1581" t="str">
        <f>VLOOKUP(H1581,Product_Dim!A:C,3,TRUE)</f>
        <v>Sports</v>
      </c>
      <c r="K1581" t="str">
        <f>VLOOKUP(H1581,Product_Dim!A:D,4,TRUE)</f>
        <v>Team Sports</v>
      </c>
      <c r="L1581" t="s">
        <v>1767</v>
      </c>
      <c r="M1581" t="str">
        <f>VLOOKUP(L1581,Store_Dim!A:E,2,TRUE)</f>
        <v>Martinez, Adkins and Johnson</v>
      </c>
      <c r="N1581" t="str">
        <f>VLOOKUP(L1581,Store_Dim!A:E,3,TRUE)</f>
        <v>North</v>
      </c>
      <c r="O1581" t="str">
        <f>VLOOKUP(L1581,Store_Dim!A:E,4,TRUE)</f>
        <v>Danielmouth</v>
      </c>
      <c r="P1581" t="str">
        <f>VLOOKUP(L1581,Store_Dim!A:E,5,TRUE)</f>
        <v>Flagship</v>
      </c>
      <c r="Q1581" t="s">
        <v>1804</v>
      </c>
      <c r="R1581">
        <v>2</v>
      </c>
      <c r="S1581" s="7">
        <v>2.0000000000000018E-2</v>
      </c>
      <c r="T1581" s="11">
        <f t="shared" si="24"/>
        <v>613.47</v>
      </c>
      <c r="U1581" s="11">
        <v>1202.4012</v>
      </c>
    </row>
    <row r="1582" spans="1:21" hidden="1" x14ac:dyDescent="0.25">
      <c r="A1582" t="s">
        <v>3384</v>
      </c>
      <c r="B1582" s="9">
        <v>45921</v>
      </c>
      <c r="C1582">
        <v>9</v>
      </c>
      <c r="D1582">
        <v>2025</v>
      </c>
      <c r="E1582" t="s">
        <v>342</v>
      </c>
      <c r="F1582" t="str">
        <f>VLOOKUP(E1582,Customer_Dim!A:F,4,TRUE)</f>
        <v>Male</v>
      </c>
      <c r="G1582">
        <f>VLOOKUP(E1582,Customer_Dim!A:F,3,TRUE)</f>
        <v>24</v>
      </c>
      <c r="H1582" t="s">
        <v>1642</v>
      </c>
      <c r="I1582" t="str">
        <f>VLOOKUP(H1582,Product_Dim!A:C,2,TRUE)</f>
        <v>Womens Cotton Scarf</v>
      </c>
      <c r="J1582" t="str">
        <f>VLOOKUP(H1582,Product_Dim!A:C,3,TRUE)</f>
        <v>Clothing</v>
      </c>
      <c r="K1582" t="str">
        <f>VLOOKUP(H1582,Product_Dim!A:D,4,TRUE)</f>
        <v>Accessories</v>
      </c>
      <c r="L1582" t="s">
        <v>1772</v>
      </c>
      <c r="M1582" t="str">
        <f>VLOOKUP(L1582,Store_Dim!A:E,2,TRUE)</f>
        <v>Martinez, Adkins and Johnson</v>
      </c>
      <c r="N1582" t="str">
        <f>VLOOKUP(L1582,Store_Dim!A:E,3,TRUE)</f>
        <v>North</v>
      </c>
      <c r="O1582" t="str">
        <f>VLOOKUP(L1582,Store_Dim!A:E,4,TRUE)</f>
        <v>Danielmouth</v>
      </c>
      <c r="P1582" t="str">
        <f>VLOOKUP(L1582,Store_Dim!A:E,5,TRUE)</f>
        <v>Flagship</v>
      </c>
      <c r="Q1582" t="s">
        <v>1804</v>
      </c>
      <c r="R1582">
        <v>2</v>
      </c>
      <c r="S1582" s="7">
        <v>0.10999999999999999</v>
      </c>
      <c r="T1582" s="11">
        <f t="shared" si="24"/>
        <v>485.17</v>
      </c>
      <c r="U1582" s="11">
        <v>863.60260000000005</v>
      </c>
    </row>
    <row r="1583" spans="1:21" hidden="1" x14ac:dyDescent="0.25">
      <c r="A1583" t="s">
        <v>3385</v>
      </c>
      <c r="B1583" s="9">
        <v>45268</v>
      </c>
      <c r="C1583">
        <v>12</v>
      </c>
      <c r="D1583">
        <v>2023</v>
      </c>
      <c r="E1583" t="s">
        <v>956</v>
      </c>
      <c r="F1583" t="str">
        <f>VLOOKUP(E1583,Customer_Dim!A:F,4,TRUE)</f>
        <v>Female</v>
      </c>
      <c r="G1583">
        <f>VLOOKUP(E1583,Customer_Dim!A:F,3,TRUE)</f>
        <v>56</v>
      </c>
      <c r="H1583" t="s">
        <v>1618</v>
      </c>
      <c r="I1583" t="str">
        <f>VLOOKUP(H1583,Product_Dim!A:C,2,TRUE)</f>
        <v>Men's Winter Jacket</v>
      </c>
      <c r="J1583" t="str">
        <f>VLOOKUP(H1583,Product_Dim!A:C,3,TRUE)</f>
        <v>Clothing</v>
      </c>
      <c r="K1583" t="str">
        <f>VLOOKUP(H1583,Product_Dim!A:D,4,TRUE)</f>
        <v>Outerwear</v>
      </c>
      <c r="L1583" t="s">
        <v>1767</v>
      </c>
      <c r="M1583" t="str">
        <f>VLOOKUP(L1583,Store_Dim!A:E,2,TRUE)</f>
        <v>Martinez, Adkins and Johnson</v>
      </c>
      <c r="N1583" t="str">
        <f>VLOOKUP(L1583,Store_Dim!A:E,3,TRUE)</f>
        <v>North</v>
      </c>
      <c r="O1583" t="str">
        <f>VLOOKUP(L1583,Store_Dim!A:E,4,TRUE)</f>
        <v>Danielmouth</v>
      </c>
      <c r="P1583" t="str">
        <f>VLOOKUP(L1583,Store_Dim!A:E,5,TRUE)</f>
        <v>Flagship</v>
      </c>
      <c r="Q1583" t="s">
        <v>1804</v>
      </c>
      <c r="R1583">
        <v>1</v>
      </c>
      <c r="S1583" s="7">
        <v>0.19999999999999996</v>
      </c>
      <c r="T1583" s="11">
        <f t="shared" si="24"/>
        <v>209.7</v>
      </c>
      <c r="U1583" s="11">
        <v>167.76</v>
      </c>
    </row>
    <row r="1584" spans="1:21" x14ac:dyDescent="0.25">
      <c r="A1584" t="s">
        <v>3386</v>
      </c>
      <c r="B1584" s="9">
        <v>45402</v>
      </c>
      <c r="C1584">
        <v>4</v>
      </c>
      <c r="D1584">
        <v>2024</v>
      </c>
      <c r="E1584" t="s">
        <v>1012</v>
      </c>
      <c r="F1584" t="str">
        <f>VLOOKUP(E1584,Customer_Dim!A:F,4,TRUE)</f>
        <v>Female</v>
      </c>
      <c r="G1584">
        <f>VLOOKUP(E1584,Customer_Dim!A:F,3,TRUE)</f>
        <v>58</v>
      </c>
      <c r="H1584" t="s">
        <v>1710</v>
      </c>
      <c r="I1584" t="str">
        <f>VLOOKUP(H1584,Product_Dim!A:C,2,TRUE)</f>
        <v>Microwave Oven</v>
      </c>
      <c r="J1584" t="str">
        <f>VLOOKUP(H1584,Product_Dim!A:C,3,TRUE)</f>
        <v>Home</v>
      </c>
      <c r="K1584" t="str">
        <f>VLOOKUP(H1584,Product_Dim!A:D,4,TRUE)</f>
        <v>Appliances</v>
      </c>
      <c r="L1584" t="s">
        <v>1730</v>
      </c>
      <c r="M1584" t="str">
        <f>VLOOKUP(L1584,Store_Dim!A:E,2,TRUE)</f>
        <v>Rivera-Warner</v>
      </c>
      <c r="N1584" t="str">
        <f>VLOOKUP(L1584,Store_Dim!A:E,3,TRUE)</f>
        <v>East</v>
      </c>
      <c r="O1584" t="str">
        <f>VLOOKUP(L1584,Store_Dim!A:E,4,TRUE)</f>
        <v>Washingtonfurt</v>
      </c>
      <c r="P1584" t="str">
        <f>VLOOKUP(L1584,Store_Dim!A:E,5,TRUE)</f>
        <v>Flagship</v>
      </c>
      <c r="Q1584" t="s">
        <v>1802</v>
      </c>
      <c r="R1584">
        <v>1</v>
      </c>
      <c r="S1584" s="7">
        <v>0.15000000000000002</v>
      </c>
      <c r="T1584" s="11">
        <f t="shared" si="24"/>
        <v>681.47</v>
      </c>
      <c r="U1584" s="11">
        <v>579.24950000000001</v>
      </c>
    </row>
    <row r="1585" spans="1:21" hidden="1" x14ac:dyDescent="0.25">
      <c r="A1585" t="s">
        <v>3387</v>
      </c>
      <c r="B1585" s="9">
        <v>45667</v>
      </c>
      <c r="C1585">
        <v>1</v>
      </c>
      <c r="D1585">
        <v>2025</v>
      </c>
      <c r="E1585" t="s">
        <v>1343</v>
      </c>
      <c r="F1585" t="str">
        <f>VLOOKUP(E1585,Customer_Dim!A:F,4,TRUE)</f>
        <v>Male</v>
      </c>
      <c r="G1585">
        <f>VLOOKUP(E1585,Customer_Dim!A:F,3,TRUE)</f>
        <v>60</v>
      </c>
      <c r="H1585" t="s">
        <v>1678</v>
      </c>
      <c r="I1585" t="str">
        <f>VLOOKUP(H1585,Product_Dim!A:C,2,TRUE)</f>
        <v>Wireless Mouse</v>
      </c>
      <c r="J1585" t="str">
        <f>VLOOKUP(H1585,Product_Dim!A:C,3,TRUE)</f>
        <v>Electronics</v>
      </c>
      <c r="K1585" t="str">
        <f>VLOOKUP(H1585,Product_Dim!A:D,4,TRUE)</f>
        <v>Computer</v>
      </c>
      <c r="L1585" t="s">
        <v>1785</v>
      </c>
      <c r="M1585" t="str">
        <f>VLOOKUP(L1585,Store_Dim!A:E,2,TRUE)</f>
        <v>Holloway Ltd</v>
      </c>
      <c r="N1585" t="str">
        <f>VLOOKUP(L1585,Store_Dim!A:E,3,TRUE)</f>
        <v>North</v>
      </c>
      <c r="O1585" t="str">
        <f>VLOOKUP(L1585,Store_Dim!A:E,4,TRUE)</f>
        <v>Bensonhaven</v>
      </c>
      <c r="P1585" t="str">
        <f>VLOOKUP(L1585,Store_Dim!A:E,5,TRUE)</f>
        <v>Flagship</v>
      </c>
      <c r="Q1585" t="s">
        <v>1802</v>
      </c>
      <c r="R1585">
        <v>2</v>
      </c>
      <c r="S1585" s="7">
        <v>9.9999999999999978E-2</v>
      </c>
      <c r="T1585" s="11">
        <f t="shared" si="24"/>
        <v>877.21</v>
      </c>
      <c r="U1585" s="11">
        <v>1578.9780000000001</v>
      </c>
    </row>
    <row r="1586" spans="1:21" hidden="1" x14ac:dyDescent="0.25">
      <c r="A1586" t="s">
        <v>3388</v>
      </c>
      <c r="B1586" s="9">
        <v>45902</v>
      </c>
      <c r="C1586">
        <v>9</v>
      </c>
      <c r="D1586">
        <v>2025</v>
      </c>
      <c r="E1586" t="s">
        <v>989</v>
      </c>
      <c r="F1586" t="str">
        <f>VLOOKUP(E1586,Customer_Dim!A:F,4,TRUE)</f>
        <v>Male</v>
      </c>
      <c r="G1586">
        <f>VLOOKUP(E1586,Customer_Dim!A:F,3,TRUE)</f>
        <v>25</v>
      </c>
      <c r="H1586" t="s">
        <v>1682</v>
      </c>
      <c r="I1586" t="str">
        <f>VLOOKUP(H1586,Product_Dim!A:C,2,TRUE)</f>
        <v>Essential Oil Diffuser</v>
      </c>
      <c r="J1586" t="str">
        <f>VLOOKUP(H1586,Product_Dim!A:C,3,TRUE)</f>
        <v>Home</v>
      </c>
      <c r="K1586" t="str">
        <f>VLOOKUP(H1586,Product_Dim!A:D,4,TRUE)</f>
        <v>Decor</v>
      </c>
      <c r="L1586" t="s">
        <v>1751</v>
      </c>
      <c r="M1586" t="str">
        <f>VLOOKUP(L1586,Store_Dim!A:E,2,TRUE)</f>
        <v>Mann-Austin</v>
      </c>
      <c r="N1586" t="str">
        <f>VLOOKUP(L1586,Store_Dim!A:E,3,TRUE)</f>
        <v>East</v>
      </c>
      <c r="O1586" t="str">
        <f>VLOOKUP(L1586,Store_Dim!A:E,4,TRUE)</f>
        <v>Vasquezborough</v>
      </c>
      <c r="P1586" t="str">
        <f>VLOOKUP(L1586,Store_Dim!A:E,5,TRUE)</f>
        <v>Online</v>
      </c>
      <c r="Q1586" t="s">
        <v>1804</v>
      </c>
      <c r="R1586">
        <v>2</v>
      </c>
      <c r="S1586" s="7">
        <v>0.20999999999999996</v>
      </c>
      <c r="T1586" s="11">
        <f t="shared" si="24"/>
        <v>479.77</v>
      </c>
      <c r="U1586" s="11">
        <v>758.03660000000002</v>
      </c>
    </row>
    <row r="1587" spans="1:21" x14ac:dyDescent="0.25">
      <c r="A1587" t="s">
        <v>3389</v>
      </c>
      <c r="B1587" s="9">
        <v>45589</v>
      </c>
      <c r="C1587">
        <v>10</v>
      </c>
      <c r="D1587">
        <v>2024</v>
      </c>
      <c r="E1587" t="s">
        <v>1001</v>
      </c>
      <c r="F1587" t="str">
        <f>VLOOKUP(E1587,Customer_Dim!A:F,4,TRUE)</f>
        <v>Male</v>
      </c>
      <c r="G1587">
        <f>VLOOKUP(E1587,Customer_Dim!A:F,3,TRUE)</f>
        <v>54</v>
      </c>
      <c r="H1587" t="s">
        <v>1692</v>
      </c>
      <c r="I1587" t="str">
        <f>VLOOKUP(H1587,Product_Dim!A:C,2,TRUE)</f>
        <v>Hydrating Face Cleanser</v>
      </c>
      <c r="J1587" t="str">
        <f>VLOOKUP(H1587,Product_Dim!A:C,3,TRUE)</f>
        <v>Beauty</v>
      </c>
      <c r="K1587" t="str">
        <f>VLOOKUP(H1587,Product_Dim!A:D,4,TRUE)</f>
        <v>Skincare</v>
      </c>
      <c r="L1587" t="s">
        <v>1779</v>
      </c>
      <c r="M1587" t="str">
        <f>VLOOKUP(L1587,Store_Dim!A:E,2,TRUE)</f>
        <v>Shelton PLC</v>
      </c>
      <c r="N1587" t="str">
        <f>VLOOKUP(L1587,Store_Dim!A:E,3,TRUE)</f>
        <v>North</v>
      </c>
      <c r="O1587" t="str">
        <f>VLOOKUP(L1587,Store_Dim!A:E,4,TRUE)</f>
        <v>East Jenniferstad</v>
      </c>
      <c r="P1587" t="str">
        <f>VLOOKUP(L1587,Store_Dim!A:E,5,TRUE)</f>
        <v>Flagship</v>
      </c>
      <c r="Q1587" t="s">
        <v>1807</v>
      </c>
      <c r="R1587">
        <v>1</v>
      </c>
      <c r="S1587" s="7">
        <v>0</v>
      </c>
      <c r="T1587" s="11">
        <f t="shared" si="24"/>
        <v>140.72</v>
      </c>
      <c r="U1587" s="11">
        <v>140.72</v>
      </c>
    </row>
    <row r="1588" spans="1:21" hidden="1" x14ac:dyDescent="0.25">
      <c r="A1588" t="s">
        <v>3390</v>
      </c>
      <c r="B1588" s="9">
        <v>45668</v>
      </c>
      <c r="C1588">
        <v>1</v>
      </c>
      <c r="D1588">
        <v>2025</v>
      </c>
      <c r="E1588" t="s">
        <v>111</v>
      </c>
      <c r="F1588" t="str">
        <f>VLOOKUP(E1588,Customer_Dim!A:F,4,TRUE)</f>
        <v>Male</v>
      </c>
      <c r="G1588">
        <f>VLOOKUP(E1588,Customer_Dim!A:F,3,TRUE)</f>
        <v>31</v>
      </c>
      <c r="H1588" t="s">
        <v>1564</v>
      </c>
      <c r="I1588" t="str">
        <f>VLOOKUP(H1588,Product_Dim!A:C,2,TRUE)</f>
        <v>Knee Support Brace</v>
      </c>
      <c r="J1588" t="str">
        <f>VLOOKUP(H1588,Product_Dim!A:C,3,TRUE)</f>
        <v>Sports</v>
      </c>
      <c r="K1588" t="str">
        <f>VLOOKUP(H1588,Product_Dim!A:D,4,TRUE)</f>
        <v>Equipment</v>
      </c>
      <c r="L1588" t="s">
        <v>1754</v>
      </c>
      <c r="M1588" t="str">
        <f>VLOOKUP(L1588,Store_Dim!A:E,2,TRUE)</f>
        <v>Mann-Austin</v>
      </c>
      <c r="N1588" t="str">
        <f>VLOOKUP(L1588,Store_Dim!A:E,3,TRUE)</f>
        <v>East</v>
      </c>
      <c r="O1588" t="str">
        <f>VLOOKUP(L1588,Store_Dim!A:E,4,TRUE)</f>
        <v>Vasquezborough</v>
      </c>
      <c r="P1588" t="str">
        <f>VLOOKUP(L1588,Store_Dim!A:E,5,TRUE)</f>
        <v>Online</v>
      </c>
      <c r="Q1588" t="s">
        <v>1804</v>
      </c>
      <c r="R1588">
        <v>2</v>
      </c>
      <c r="S1588" s="7">
        <v>0.22999999999999998</v>
      </c>
      <c r="T1588" s="11">
        <f t="shared" si="24"/>
        <v>764.24999999999989</v>
      </c>
      <c r="U1588" s="11">
        <v>1176.9449999999999</v>
      </c>
    </row>
    <row r="1589" spans="1:21" x14ac:dyDescent="0.25">
      <c r="A1589" t="s">
        <v>3391</v>
      </c>
      <c r="B1589" s="9">
        <v>45300</v>
      </c>
      <c r="C1589">
        <v>1</v>
      </c>
      <c r="D1589">
        <v>2024</v>
      </c>
      <c r="E1589" t="s">
        <v>710</v>
      </c>
      <c r="F1589" t="str">
        <f>VLOOKUP(E1589,Customer_Dim!A:F,4,TRUE)</f>
        <v>Male</v>
      </c>
      <c r="G1589">
        <f>VLOOKUP(E1589,Customer_Dim!A:F,3,TRUE)</f>
        <v>35</v>
      </c>
      <c r="H1589" t="s">
        <v>1692</v>
      </c>
      <c r="I1589" t="str">
        <f>VLOOKUP(H1589,Product_Dim!A:C,2,TRUE)</f>
        <v>Hydrating Face Cleanser</v>
      </c>
      <c r="J1589" t="str">
        <f>VLOOKUP(H1589,Product_Dim!A:C,3,TRUE)</f>
        <v>Beauty</v>
      </c>
      <c r="K1589" t="str">
        <f>VLOOKUP(H1589,Product_Dim!A:D,4,TRUE)</f>
        <v>Skincare</v>
      </c>
      <c r="L1589" t="s">
        <v>1751</v>
      </c>
      <c r="M1589" t="str">
        <f>VLOOKUP(L1589,Store_Dim!A:E,2,TRUE)</f>
        <v>Mann-Austin</v>
      </c>
      <c r="N1589" t="str">
        <f>VLOOKUP(L1589,Store_Dim!A:E,3,TRUE)</f>
        <v>East</v>
      </c>
      <c r="O1589" t="str">
        <f>VLOOKUP(L1589,Store_Dim!A:E,4,TRUE)</f>
        <v>Vasquezborough</v>
      </c>
      <c r="P1589" t="str">
        <f>VLOOKUP(L1589,Store_Dim!A:E,5,TRUE)</f>
        <v>Online</v>
      </c>
      <c r="Q1589" t="s">
        <v>1804</v>
      </c>
      <c r="R1589">
        <v>3</v>
      </c>
      <c r="S1589" s="7">
        <v>0.29000000000000004</v>
      </c>
      <c r="T1589" s="11">
        <f t="shared" si="24"/>
        <v>107.80000000000001</v>
      </c>
      <c r="U1589" s="11">
        <v>229.614</v>
      </c>
    </row>
    <row r="1590" spans="1:21" hidden="1" x14ac:dyDescent="0.25">
      <c r="A1590" t="s">
        <v>3392</v>
      </c>
      <c r="B1590" s="9">
        <v>45757</v>
      </c>
      <c r="C1590">
        <v>4</v>
      </c>
      <c r="D1590">
        <v>2025</v>
      </c>
      <c r="E1590" t="s">
        <v>488</v>
      </c>
      <c r="F1590" t="str">
        <f>VLOOKUP(E1590,Customer_Dim!A:F,4,TRUE)</f>
        <v>Female</v>
      </c>
      <c r="G1590">
        <f>VLOOKUP(E1590,Customer_Dim!A:F,3,TRUE)</f>
        <v>49</v>
      </c>
      <c r="H1590" t="s">
        <v>1570</v>
      </c>
      <c r="I1590" t="str">
        <f>VLOOKUP(H1590,Product_Dim!A:C,2,TRUE)</f>
        <v>Carbon Fiber Tennis Racket</v>
      </c>
      <c r="J1590" t="str">
        <f>VLOOKUP(H1590,Product_Dim!A:C,3,TRUE)</f>
        <v>Sports</v>
      </c>
      <c r="K1590" t="str">
        <f>VLOOKUP(H1590,Product_Dim!A:D,4,TRUE)</f>
        <v>Equipment</v>
      </c>
      <c r="L1590" t="s">
        <v>1760</v>
      </c>
      <c r="M1590" t="str">
        <f>VLOOKUP(L1590,Store_Dim!A:E,2,TRUE)</f>
        <v>Mann-Austin</v>
      </c>
      <c r="N1590" t="str">
        <f>VLOOKUP(L1590,Store_Dim!A:E,3,TRUE)</f>
        <v>East</v>
      </c>
      <c r="O1590" t="str">
        <f>VLOOKUP(L1590,Store_Dim!A:E,4,TRUE)</f>
        <v>Vasquezborough</v>
      </c>
      <c r="P1590" t="str">
        <f>VLOOKUP(L1590,Store_Dim!A:E,5,TRUE)</f>
        <v>Online</v>
      </c>
      <c r="Q1590" t="s">
        <v>1804</v>
      </c>
      <c r="R1590">
        <v>4</v>
      </c>
      <c r="S1590" s="7">
        <v>7.0000000000000062E-2</v>
      </c>
      <c r="T1590" s="11">
        <f t="shared" si="24"/>
        <v>565.37</v>
      </c>
      <c r="U1590" s="11">
        <v>2103.1763999999998</v>
      </c>
    </row>
    <row r="1591" spans="1:21" hidden="1" x14ac:dyDescent="0.25">
      <c r="A1591" t="s">
        <v>3393</v>
      </c>
      <c r="B1591" s="9">
        <v>45235</v>
      </c>
      <c r="C1591">
        <v>11</v>
      </c>
      <c r="D1591">
        <v>2023</v>
      </c>
      <c r="E1591" t="s">
        <v>133</v>
      </c>
      <c r="F1591" t="str">
        <f>VLOOKUP(E1591,Customer_Dim!A:F,4,TRUE)</f>
        <v>Female</v>
      </c>
      <c r="G1591">
        <f>VLOOKUP(E1591,Customer_Dim!A:F,3,TRUE)</f>
        <v>27</v>
      </c>
      <c r="H1591" t="s">
        <v>1598</v>
      </c>
      <c r="I1591" t="str">
        <f>VLOOKUP(H1591,Product_Dim!A:C,2,TRUE)</f>
        <v>Women's Summer Dress</v>
      </c>
      <c r="J1591" t="str">
        <f>VLOOKUP(H1591,Product_Dim!A:C,3,TRUE)</f>
        <v>Clothing</v>
      </c>
      <c r="K1591" t="str">
        <f>VLOOKUP(H1591,Product_Dim!A:D,4,TRUE)</f>
        <v>Tops</v>
      </c>
      <c r="L1591" t="s">
        <v>1747</v>
      </c>
      <c r="M1591" t="str">
        <f>VLOOKUP(L1591,Store_Dim!A:E,2,TRUE)</f>
        <v>Mann-Austin</v>
      </c>
      <c r="N1591" t="str">
        <f>VLOOKUP(L1591,Store_Dim!A:E,3,TRUE)</f>
        <v>East</v>
      </c>
      <c r="O1591" t="str">
        <f>VLOOKUP(L1591,Store_Dim!A:E,4,TRUE)</f>
        <v>Vasquezborough</v>
      </c>
      <c r="P1591" t="str">
        <f>VLOOKUP(L1591,Store_Dim!A:E,5,TRUE)</f>
        <v>Online</v>
      </c>
      <c r="Q1591" t="s">
        <v>1802</v>
      </c>
      <c r="R1591">
        <v>3</v>
      </c>
      <c r="S1591" s="7">
        <v>0.26000000000000012</v>
      </c>
      <c r="T1591" s="11">
        <f t="shared" si="24"/>
        <v>811.45000000000027</v>
      </c>
      <c r="U1591" s="11">
        <v>1801.4190000000003</v>
      </c>
    </row>
    <row r="1592" spans="1:21" hidden="1" x14ac:dyDescent="0.25">
      <c r="A1592" t="s">
        <v>3394</v>
      </c>
      <c r="B1592" s="9">
        <v>45749</v>
      </c>
      <c r="C1592">
        <v>4</v>
      </c>
      <c r="D1592">
        <v>2025</v>
      </c>
      <c r="E1592" t="s">
        <v>1258</v>
      </c>
      <c r="F1592" t="str">
        <f>VLOOKUP(E1592,Customer_Dim!A:F,4,TRUE)</f>
        <v>Female</v>
      </c>
      <c r="G1592">
        <f>VLOOKUP(E1592,Customer_Dim!A:F,3,TRUE)</f>
        <v>48</v>
      </c>
      <c r="H1592" t="s">
        <v>1592</v>
      </c>
      <c r="I1592" t="str">
        <f>VLOOKUP(H1592,Product_Dim!A:C,2,TRUE)</f>
        <v>Modern Wall Clock</v>
      </c>
      <c r="J1592" t="str">
        <f>VLOOKUP(H1592,Product_Dim!A:C,3,TRUE)</f>
        <v>Home</v>
      </c>
      <c r="K1592" t="str">
        <f>VLOOKUP(H1592,Product_Dim!A:D,4,TRUE)</f>
        <v>Decor</v>
      </c>
      <c r="L1592" t="s">
        <v>1791</v>
      </c>
      <c r="M1592" t="str">
        <f>VLOOKUP(L1592,Store_Dim!A:E,2,TRUE)</f>
        <v>Mann-Austin</v>
      </c>
      <c r="N1592" t="str">
        <f>VLOOKUP(L1592,Store_Dim!A:E,3,TRUE)</f>
        <v>East</v>
      </c>
      <c r="O1592" t="str">
        <f>VLOOKUP(L1592,Store_Dim!A:E,4,TRUE)</f>
        <v>Vasquezborough</v>
      </c>
      <c r="P1592" t="str">
        <f>VLOOKUP(L1592,Store_Dim!A:E,5,TRUE)</f>
        <v>Online</v>
      </c>
      <c r="Q1592" t="s">
        <v>1804</v>
      </c>
      <c r="R1592">
        <v>4</v>
      </c>
      <c r="S1592" s="7">
        <v>0.10999999999999999</v>
      </c>
      <c r="T1592" s="11">
        <f t="shared" si="24"/>
        <v>62.25</v>
      </c>
      <c r="U1592" s="11">
        <v>221.61</v>
      </c>
    </row>
    <row r="1593" spans="1:21" hidden="1" x14ac:dyDescent="0.25">
      <c r="A1593" t="s">
        <v>3395</v>
      </c>
      <c r="B1593" s="9">
        <v>45807</v>
      </c>
      <c r="C1593">
        <v>5</v>
      </c>
      <c r="D1593">
        <v>2025</v>
      </c>
      <c r="E1593" t="s">
        <v>104</v>
      </c>
      <c r="F1593" t="str">
        <f>VLOOKUP(E1593,Customer_Dim!A:F,4,TRUE)</f>
        <v>Female</v>
      </c>
      <c r="G1593">
        <f>VLOOKUP(E1593,Customer_Dim!A:F,3,TRUE)</f>
        <v>59</v>
      </c>
      <c r="H1593" t="s">
        <v>1716</v>
      </c>
      <c r="I1593" t="str">
        <f>VLOOKUP(H1593,Product_Dim!A:C,2,TRUE)</f>
        <v>Sports Stopwatch Basic</v>
      </c>
      <c r="J1593" t="str">
        <f>VLOOKUP(H1593,Product_Dim!A:C,3,TRUE)</f>
        <v>Sports</v>
      </c>
      <c r="K1593" t="str">
        <f>VLOOKUP(H1593,Product_Dim!A:D,4,TRUE)</f>
        <v>Accessories</v>
      </c>
      <c r="L1593" t="s">
        <v>1767</v>
      </c>
      <c r="M1593" t="str">
        <f>VLOOKUP(L1593,Store_Dim!A:E,2,TRUE)</f>
        <v>Martinez, Adkins and Johnson</v>
      </c>
      <c r="N1593" t="str">
        <f>VLOOKUP(L1593,Store_Dim!A:E,3,TRUE)</f>
        <v>North</v>
      </c>
      <c r="O1593" t="str">
        <f>VLOOKUP(L1593,Store_Dim!A:E,4,TRUE)</f>
        <v>Danielmouth</v>
      </c>
      <c r="P1593" t="str">
        <f>VLOOKUP(L1593,Store_Dim!A:E,5,TRUE)</f>
        <v>Flagship</v>
      </c>
      <c r="Q1593" t="s">
        <v>1802</v>
      </c>
      <c r="R1593">
        <v>1</v>
      </c>
      <c r="S1593" s="7">
        <v>3.0000000000000138E-2</v>
      </c>
      <c r="T1593" s="11">
        <f t="shared" si="24"/>
        <v>749.78</v>
      </c>
      <c r="U1593" s="11">
        <v>727.28659999999991</v>
      </c>
    </row>
    <row r="1594" spans="1:21" x14ac:dyDescent="0.25">
      <c r="A1594" t="s">
        <v>3396</v>
      </c>
      <c r="B1594" s="9">
        <v>45496</v>
      </c>
      <c r="C1594">
        <v>7</v>
      </c>
      <c r="D1594">
        <v>2024</v>
      </c>
      <c r="E1594" t="s">
        <v>1083</v>
      </c>
      <c r="F1594" t="str">
        <f>VLOOKUP(E1594,Customer_Dim!A:F,4,TRUE)</f>
        <v>Male</v>
      </c>
      <c r="G1594">
        <f>VLOOKUP(E1594,Customer_Dim!A:F,3,TRUE)</f>
        <v>26</v>
      </c>
      <c r="H1594" t="s">
        <v>1644</v>
      </c>
      <c r="I1594" t="str">
        <f>VLOOKUP(H1594,Product_Dim!A:C,2,TRUE)</f>
        <v>Men's Hair Styling Gel</v>
      </c>
      <c r="J1594" t="str">
        <f>VLOOKUP(H1594,Product_Dim!A:C,3,TRUE)</f>
        <v>Beauty</v>
      </c>
      <c r="K1594" t="str">
        <f>VLOOKUP(H1594,Product_Dim!A:D,4,TRUE)</f>
        <v>Haircare</v>
      </c>
      <c r="L1594" t="s">
        <v>1751</v>
      </c>
      <c r="M1594" t="str">
        <f>VLOOKUP(L1594,Store_Dim!A:E,2,TRUE)</f>
        <v>Mann-Austin</v>
      </c>
      <c r="N1594" t="str">
        <f>VLOOKUP(L1594,Store_Dim!A:E,3,TRUE)</f>
        <v>East</v>
      </c>
      <c r="O1594" t="str">
        <f>VLOOKUP(L1594,Store_Dim!A:E,4,TRUE)</f>
        <v>Vasquezborough</v>
      </c>
      <c r="P1594" t="str">
        <f>VLOOKUP(L1594,Store_Dim!A:E,5,TRUE)</f>
        <v>Online</v>
      </c>
      <c r="Q1594" t="s">
        <v>1807</v>
      </c>
      <c r="R1594">
        <v>3</v>
      </c>
      <c r="S1594" s="7">
        <v>6.9999999999999951E-2</v>
      </c>
      <c r="T1594" s="11">
        <f t="shared" si="24"/>
        <v>630.27999999999986</v>
      </c>
      <c r="U1594" s="11">
        <v>1758.4811999999997</v>
      </c>
    </row>
    <row r="1595" spans="1:21" x14ac:dyDescent="0.25">
      <c r="A1595" t="s">
        <v>3397</v>
      </c>
      <c r="B1595" s="9">
        <v>45355</v>
      </c>
      <c r="C1595">
        <v>3</v>
      </c>
      <c r="D1595">
        <v>2024</v>
      </c>
      <c r="E1595" t="s">
        <v>476</v>
      </c>
      <c r="F1595" t="str">
        <f>VLOOKUP(E1595,Customer_Dim!A:F,4,TRUE)</f>
        <v>Male</v>
      </c>
      <c r="G1595">
        <f>VLOOKUP(E1595,Customer_Dim!A:F,3,TRUE)</f>
        <v>46</v>
      </c>
      <c r="H1595" t="s">
        <v>1586</v>
      </c>
      <c r="I1595" t="str">
        <f>VLOOKUP(H1595,Product_Dim!A:C,2,TRUE)</f>
        <v>Stainless Steel Cutlery Set</v>
      </c>
      <c r="J1595" t="str">
        <f>VLOOKUP(H1595,Product_Dim!A:C,3,TRUE)</f>
        <v>Home</v>
      </c>
      <c r="K1595" t="str">
        <f>VLOOKUP(H1595,Product_Dim!A:D,4,TRUE)</f>
        <v>Kitchen</v>
      </c>
      <c r="L1595" t="s">
        <v>1782</v>
      </c>
      <c r="M1595" t="str">
        <f>VLOOKUP(L1595,Store_Dim!A:E,2,TRUE)</f>
        <v>Frederick-Wright</v>
      </c>
      <c r="N1595" t="str">
        <f>VLOOKUP(L1595,Store_Dim!A:E,3,TRUE)</f>
        <v>West</v>
      </c>
      <c r="O1595" t="str">
        <f>VLOOKUP(L1595,Store_Dim!A:E,4,TRUE)</f>
        <v>New Jimmymouth</v>
      </c>
      <c r="P1595" t="str">
        <f>VLOOKUP(L1595,Store_Dim!A:E,5,TRUE)</f>
        <v>Flagship</v>
      </c>
      <c r="Q1595" t="s">
        <v>1802</v>
      </c>
      <c r="R1595">
        <v>1</v>
      </c>
      <c r="S1595" s="7">
        <v>0.17000000000000004</v>
      </c>
      <c r="T1595" s="11">
        <f t="shared" si="24"/>
        <v>101.84</v>
      </c>
      <c r="U1595" s="11">
        <v>84.527199999999993</v>
      </c>
    </row>
    <row r="1596" spans="1:21" hidden="1" x14ac:dyDescent="0.25">
      <c r="A1596" t="s">
        <v>3398</v>
      </c>
      <c r="B1596" s="9">
        <v>45256</v>
      </c>
      <c r="C1596">
        <v>11</v>
      </c>
      <c r="D1596">
        <v>2023</v>
      </c>
      <c r="E1596" t="s">
        <v>202</v>
      </c>
      <c r="F1596" t="str">
        <f>VLOOKUP(E1596,Customer_Dim!A:F,4,TRUE)</f>
        <v>Female</v>
      </c>
      <c r="G1596">
        <f>VLOOKUP(E1596,Customer_Dim!A:F,3,TRUE)</f>
        <v>56</v>
      </c>
      <c r="H1596" t="s">
        <v>1574</v>
      </c>
      <c r="I1596" t="str">
        <f>VLOOKUP(H1596,Product_Dim!A:C,2,TRUE)</f>
        <v>Foldable Camping Chair</v>
      </c>
      <c r="J1596" t="str">
        <f>VLOOKUP(H1596,Product_Dim!A:C,3,TRUE)</f>
        <v>Sports</v>
      </c>
      <c r="K1596" t="str">
        <f>VLOOKUP(H1596,Product_Dim!A:D,4,TRUE)</f>
        <v>Outdoor</v>
      </c>
      <c r="L1596" t="s">
        <v>1788</v>
      </c>
      <c r="M1596" t="str">
        <f>VLOOKUP(L1596,Store_Dim!A:E,2,TRUE)</f>
        <v>Guerrero-Schmitt</v>
      </c>
      <c r="N1596" t="str">
        <f>VLOOKUP(L1596,Store_Dim!A:E,3,TRUE)</f>
        <v>East</v>
      </c>
      <c r="O1596" t="str">
        <f>VLOOKUP(L1596,Store_Dim!A:E,4,TRUE)</f>
        <v>East Stevechester</v>
      </c>
      <c r="P1596" t="str">
        <f>VLOOKUP(L1596,Store_Dim!A:E,5,TRUE)</f>
        <v>Flagship</v>
      </c>
      <c r="Q1596" t="s">
        <v>1807</v>
      </c>
      <c r="R1596">
        <v>4</v>
      </c>
      <c r="S1596" s="7">
        <v>0.16000000000000003</v>
      </c>
      <c r="T1596" s="11">
        <f t="shared" si="24"/>
        <v>641.45000000000005</v>
      </c>
      <c r="U1596" s="11">
        <v>2155.2719999999999</v>
      </c>
    </row>
    <row r="1597" spans="1:21" hidden="1" x14ac:dyDescent="0.25">
      <c r="A1597" t="s">
        <v>3399</v>
      </c>
      <c r="B1597" s="9">
        <v>45849</v>
      </c>
      <c r="C1597">
        <v>7</v>
      </c>
      <c r="D1597">
        <v>2025</v>
      </c>
      <c r="E1597" t="s">
        <v>1433</v>
      </c>
      <c r="F1597" t="str">
        <f>VLOOKUP(E1597,Customer_Dim!A:F,4,TRUE)</f>
        <v>Male</v>
      </c>
      <c r="G1597">
        <f>VLOOKUP(E1597,Customer_Dim!A:F,3,TRUE)</f>
        <v>42</v>
      </c>
      <c r="H1597" t="s">
        <v>1612</v>
      </c>
      <c r="I1597" t="str">
        <f>VLOOKUP(H1597,Product_Dim!A:C,2,TRUE)</f>
        <v>USB External Hard Drive</v>
      </c>
      <c r="J1597" t="str">
        <f>VLOOKUP(H1597,Product_Dim!A:C,3,TRUE)</f>
        <v>Electronics</v>
      </c>
      <c r="K1597" t="str">
        <f>VLOOKUP(H1597,Product_Dim!A:D,4,TRUE)</f>
        <v>Computer</v>
      </c>
      <c r="L1597" t="s">
        <v>1735</v>
      </c>
      <c r="M1597" t="str">
        <f>VLOOKUP(L1597,Store_Dim!A:E,2,TRUE)</f>
        <v>Martinez, Adkins and Johnson</v>
      </c>
      <c r="N1597" t="str">
        <f>VLOOKUP(L1597,Store_Dim!A:E,3,TRUE)</f>
        <v>North</v>
      </c>
      <c r="O1597" t="str">
        <f>VLOOKUP(L1597,Store_Dim!A:E,4,TRUE)</f>
        <v>Danielmouth</v>
      </c>
      <c r="P1597" t="str">
        <f>VLOOKUP(L1597,Store_Dim!A:E,5,TRUE)</f>
        <v>Flagship</v>
      </c>
      <c r="Q1597" t="s">
        <v>1804</v>
      </c>
      <c r="R1597">
        <v>1</v>
      </c>
      <c r="S1597" s="7">
        <v>0.22999999999999998</v>
      </c>
      <c r="T1597" s="11">
        <f t="shared" si="24"/>
        <v>135.87</v>
      </c>
      <c r="U1597" s="11">
        <v>104.6199</v>
      </c>
    </row>
    <row r="1598" spans="1:21" x14ac:dyDescent="0.25">
      <c r="A1598" t="s">
        <v>3400</v>
      </c>
      <c r="B1598" s="9">
        <v>45344</v>
      </c>
      <c r="C1598">
        <v>2</v>
      </c>
      <c r="D1598">
        <v>2024</v>
      </c>
      <c r="E1598" t="s">
        <v>333</v>
      </c>
      <c r="F1598" t="str">
        <f>VLOOKUP(E1598,Customer_Dim!A:F,4,TRUE)</f>
        <v>Female</v>
      </c>
      <c r="G1598">
        <f>VLOOKUP(E1598,Customer_Dim!A:F,3,TRUE)</f>
        <v>62</v>
      </c>
      <c r="H1598" t="s">
        <v>1568</v>
      </c>
      <c r="I1598" t="str">
        <f>VLOOKUP(H1598,Product_Dim!A:C,2,TRUE)</f>
        <v>Multi-Purpose Storage Box</v>
      </c>
      <c r="J1598" t="str">
        <f>VLOOKUP(H1598,Product_Dim!A:C,3,TRUE)</f>
        <v>Home</v>
      </c>
      <c r="K1598" t="str">
        <f>VLOOKUP(H1598,Product_Dim!A:D,4,TRUE)</f>
        <v>Storage</v>
      </c>
      <c r="L1598" t="s">
        <v>1754</v>
      </c>
      <c r="M1598" t="str">
        <f>VLOOKUP(L1598,Store_Dim!A:E,2,TRUE)</f>
        <v>Mann-Austin</v>
      </c>
      <c r="N1598" t="str">
        <f>VLOOKUP(L1598,Store_Dim!A:E,3,TRUE)</f>
        <v>East</v>
      </c>
      <c r="O1598" t="str">
        <f>VLOOKUP(L1598,Store_Dim!A:E,4,TRUE)</f>
        <v>Vasquezborough</v>
      </c>
      <c r="P1598" t="str">
        <f>VLOOKUP(L1598,Store_Dim!A:E,5,TRUE)</f>
        <v>Online</v>
      </c>
      <c r="Q1598" t="s">
        <v>1804</v>
      </c>
      <c r="R1598">
        <v>1</v>
      </c>
      <c r="S1598" s="7">
        <v>1.000000000000012E-2</v>
      </c>
      <c r="T1598" s="11">
        <f t="shared" si="24"/>
        <v>388.35</v>
      </c>
      <c r="U1598" s="11">
        <v>384.4665</v>
      </c>
    </row>
    <row r="1599" spans="1:21" x14ac:dyDescent="0.25">
      <c r="A1599" t="s">
        <v>3401</v>
      </c>
      <c r="B1599" s="9">
        <v>45367</v>
      </c>
      <c r="C1599">
        <v>3</v>
      </c>
      <c r="D1599">
        <v>2024</v>
      </c>
      <c r="E1599" t="s">
        <v>1475</v>
      </c>
      <c r="F1599" t="str">
        <f>VLOOKUP(E1599,Customer_Dim!A:F,4,TRUE)</f>
        <v>Female</v>
      </c>
      <c r="G1599">
        <f>VLOOKUP(E1599,Customer_Dim!A:F,3,TRUE)</f>
        <v>22</v>
      </c>
      <c r="H1599" t="s">
        <v>1602</v>
      </c>
      <c r="I1599" t="str">
        <f>VLOOKUP(H1599,Product_Dim!A:C,2,TRUE)</f>
        <v>Sports Water Hydration Pack</v>
      </c>
      <c r="J1599" t="str">
        <f>VLOOKUP(H1599,Product_Dim!A:C,3,TRUE)</f>
        <v>Sports</v>
      </c>
      <c r="K1599" t="str">
        <f>VLOOKUP(H1599,Product_Dim!A:D,4,TRUE)</f>
        <v>Outdoor</v>
      </c>
      <c r="L1599" t="s">
        <v>1764</v>
      </c>
      <c r="M1599" t="str">
        <f>VLOOKUP(L1599,Store_Dim!A:E,2,TRUE)</f>
        <v>Mann-Austin</v>
      </c>
      <c r="N1599" t="str">
        <f>VLOOKUP(L1599,Store_Dim!A:E,3,TRUE)</f>
        <v>East</v>
      </c>
      <c r="O1599" t="str">
        <f>VLOOKUP(L1599,Store_Dim!A:E,4,TRUE)</f>
        <v>Vasquezborough</v>
      </c>
      <c r="P1599" t="str">
        <f>VLOOKUP(L1599,Store_Dim!A:E,5,TRUE)</f>
        <v>Online</v>
      </c>
      <c r="Q1599" t="s">
        <v>1804</v>
      </c>
      <c r="R1599">
        <v>2</v>
      </c>
      <c r="S1599" s="7">
        <v>0.30000000000000004</v>
      </c>
      <c r="T1599" s="11">
        <f t="shared" si="24"/>
        <v>999.08</v>
      </c>
      <c r="U1599" s="11">
        <v>1398.712</v>
      </c>
    </row>
    <row r="1600" spans="1:21" hidden="1" x14ac:dyDescent="0.25">
      <c r="A1600" t="s">
        <v>3402</v>
      </c>
      <c r="B1600" s="9">
        <v>45887</v>
      </c>
      <c r="C1600">
        <v>8</v>
      </c>
      <c r="D1600">
        <v>2025</v>
      </c>
      <c r="E1600" t="s">
        <v>557</v>
      </c>
      <c r="F1600" t="str">
        <f>VLOOKUP(E1600,Customer_Dim!A:F,4,TRUE)</f>
        <v>Male</v>
      </c>
      <c r="G1600">
        <f>VLOOKUP(E1600,Customer_Dim!A:F,3,TRUE)</f>
        <v>18</v>
      </c>
      <c r="H1600" t="s">
        <v>1602</v>
      </c>
      <c r="I1600" t="str">
        <f>VLOOKUP(H1600,Product_Dim!A:C,2,TRUE)</f>
        <v>Sports Water Hydration Pack</v>
      </c>
      <c r="J1600" t="str">
        <f>VLOOKUP(H1600,Product_Dim!A:C,3,TRUE)</f>
        <v>Sports</v>
      </c>
      <c r="K1600" t="str">
        <f>VLOOKUP(H1600,Product_Dim!A:D,4,TRUE)</f>
        <v>Outdoor</v>
      </c>
      <c r="L1600" t="s">
        <v>1785</v>
      </c>
      <c r="M1600" t="str">
        <f>VLOOKUP(L1600,Store_Dim!A:E,2,TRUE)</f>
        <v>Holloway Ltd</v>
      </c>
      <c r="N1600" t="str">
        <f>VLOOKUP(L1600,Store_Dim!A:E,3,TRUE)</f>
        <v>North</v>
      </c>
      <c r="O1600" t="str">
        <f>VLOOKUP(L1600,Store_Dim!A:E,4,TRUE)</f>
        <v>Bensonhaven</v>
      </c>
      <c r="P1600" t="str">
        <f>VLOOKUP(L1600,Store_Dim!A:E,5,TRUE)</f>
        <v>Flagship</v>
      </c>
      <c r="Q1600" t="s">
        <v>1807</v>
      </c>
      <c r="R1600">
        <v>3</v>
      </c>
      <c r="S1600" s="7">
        <v>7.9999999999999849E-2</v>
      </c>
      <c r="T1600" s="11">
        <f t="shared" si="24"/>
        <v>453.18999999999983</v>
      </c>
      <c r="U1600" s="11">
        <v>1250.8043999999998</v>
      </c>
    </row>
    <row r="1601" spans="1:21" x14ac:dyDescent="0.25">
      <c r="A1601" t="s">
        <v>3403</v>
      </c>
      <c r="B1601" s="9">
        <v>45567</v>
      </c>
      <c r="C1601">
        <v>10</v>
      </c>
      <c r="D1601">
        <v>2024</v>
      </c>
      <c r="E1601" t="s">
        <v>746</v>
      </c>
      <c r="F1601" t="str">
        <f>VLOOKUP(E1601,Customer_Dim!A:F,4,TRUE)</f>
        <v>Female</v>
      </c>
      <c r="G1601">
        <f>VLOOKUP(E1601,Customer_Dim!A:F,3,TRUE)</f>
        <v>28</v>
      </c>
      <c r="H1601" t="s">
        <v>1686</v>
      </c>
      <c r="I1601" t="str">
        <f>VLOOKUP(H1601,Product_Dim!A:C,2,TRUE)</f>
        <v>Wall-Mounted Spice Rack</v>
      </c>
      <c r="J1601" t="str">
        <f>VLOOKUP(H1601,Product_Dim!A:C,3,TRUE)</f>
        <v>Home</v>
      </c>
      <c r="K1601" t="str">
        <f>VLOOKUP(H1601,Product_Dim!A:D,4,TRUE)</f>
        <v>Kitchen</v>
      </c>
      <c r="L1601" t="s">
        <v>1767</v>
      </c>
      <c r="M1601" t="str">
        <f>VLOOKUP(L1601,Store_Dim!A:E,2,TRUE)</f>
        <v>Martinez, Adkins and Johnson</v>
      </c>
      <c r="N1601" t="str">
        <f>VLOOKUP(L1601,Store_Dim!A:E,3,TRUE)</f>
        <v>North</v>
      </c>
      <c r="O1601" t="str">
        <f>VLOOKUP(L1601,Store_Dim!A:E,4,TRUE)</f>
        <v>Danielmouth</v>
      </c>
      <c r="P1601" t="str">
        <f>VLOOKUP(L1601,Store_Dim!A:E,5,TRUE)</f>
        <v>Flagship</v>
      </c>
      <c r="Q1601" t="s">
        <v>1807</v>
      </c>
      <c r="R1601">
        <v>2</v>
      </c>
      <c r="S1601" s="7">
        <v>0.15000000000000002</v>
      </c>
      <c r="T1601" s="11">
        <f t="shared" si="24"/>
        <v>61.31</v>
      </c>
      <c r="U1601" s="11">
        <v>104.227</v>
      </c>
    </row>
    <row r="1602" spans="1:21" hidden="1" x14ac:dyDescent="0.25">
      <c r="A1602" t="s">
        <v>3404</v>
      </c>
      <c r="B1602" s="9">
        <v>45223</v>
      </c>
      <c r="C1602">
        <v>10</v>
      </c>
      <c r="D1602">
        <v>2023</v>
      </c>
      <c r="E1602" t="s">
        <v>1060</v>
      </c>
      <c r="F1602" t="str">
        <f>VLOOKUP(E1602,Customer_Dim!A:F,4,TRUE)</f>
        <v>Female</v>
      </c>
      <c r="G1602">
        <f>VLOOKUP(E1602,Customer_Dim!A:F,3,TRUE)</f>
        <v>30</v>
      </c>
      <c r="H1602" t="s">
        <v>1688</v>
      </c>
      <c r="I1602" t="str">
        <f>VLOOKUP(H1602,Product_Dim!A:C,2,TRUE)</f>
        <v>Badminton Racket Set</v>
      </c>
      <c r="J1602" t="str">
        <f>VLOOKUP(H1602,Product_Dim!A:C,3,TRUE)</f>
        <v>Sports</v>
      </c>
      <c r="K1602" t="str">
        <f>VLOOKUP(H1602,Product_Dim!A:D,4,TRUE)</f>
        <v>Equipment</v>
      </c>
      <c r="L1602" t="s">
        <v>1767</v>
      </c>
      <c r="M1602" t="str">
        <f>VLOOKUP(L1602,Store_Dim!A:E,2,TRUE)</f>
        <v>Martinez, Adkins and Johnson</v>
      </c>
      <c r="N1602" t="str">
        <f>VLOOKUP(L1602,Store_Dim!A:E,3,TRUE)</f>
        <v>North</v>
      </c>
      <c r="O1602" t="str">
        <f>VLOOKUP(L1602,Store_Dim!A:E,4,TRUE)</f>
        <v>Danielmouth</v>
      </c>
      <c r="P1602" t="str">
        <f>VLOOKUP(L1602,Store_Dim!A:E,5,TRUE)</f>
        <v>Flagship</v>
      </c>
      <c r="Q1602" t="s">
        <v>1802</v>
      </c>
      <c r="R1602">
        <v>2</v>
      </c>
      <c r="S1602" s="7">
        <v>0.22999999999999998</v>
      </c>
      <c r="T1602" s="11">
        <f t="shared" ref="T1602:T1665" si="25" xml:space="preserve"> U1602/ (R1602 * (1 - S1602))</f>
        <v>870.13</v>
      </c>
      <c r="U1602" s="11">
        <v>1340.0001999999999</v>
      </c>
    </row>
    <row r="1603" spans="1:21" hidden="1" x14ac:dyDescent="0.25">
      <c r="A1603" t="s">
        <v>3405</v>
      </c>
      <c r="B1603" s="9">
        <v>45664</v>
      </c>
      <c r="C1603">
        <v>1</v>
      </c>
      <c r="D1603">
        <v>2025</v>
      </c>
      <c r="E1603" t="s">
        <v>241</v>
      </c>
      <c r="F1603" t="str">
        <f>VLOOKUP(E1603,Customer_Dim!A:F,4,TRUE)</f>
        <v>Male</v>
      </c>
      <c r="G1603">
        <f>VLOOKUP(E1603,Customer_Dim!A:F,3,TRUE)</f>
        <v>58</v>
      </c>
      <c r="H1603" t="s">
        <v>1556</v>
      </c>
      <c r="I1603" t="str">
        <f>VLOOKUP(H1603,Product_Dim!A:C,2,TRUE)</f>
        <v>4K Home Projector</v>
      </c>
      <c r="J1603" t="str">
        <f>VLOOKUP(H1603,Product_Dim!A:C,3,TRUE)</f>
        <v>Electronics</v>
      </c>
      <c r="K1603" t="str">
        <f>VLOOKUP(H1603,Product_Dim!A:D,4,TRUE)</f>
        <v>Appliances</v>
      </c>
      <c r="L1603" t="s">
        <v>1791</v>
      </c>
      <c r="M1603" t="str">
        <f>VLOOKUP(L1603,Store_Dim!A:E,2,TRUE)</f>
        <v>Mann-Austin</v>
      </c>
      <c r="N1603" t="str">
        <f>VLOOKUP(L1603,Store_Dim!A:E,3,TRUE)</f>
        <v>East</v>
      </c>
      <c r="O1603" t="str">
        <f>VLOOKUP(L1603,Store_Dim!A:E,4,TRUE)</f>
        <v>Vasquezborough</v>
      </c>
      <c r="P1603" t="str">
        <f>VLOOKUP(L1603,Store_Dim!A:E,5,TRUE)</f>
        <v>Online</v>
      </c>
      <c r="Q1603" t="s">
        <v>1804</v>
      </c>
      <c r="R1603">
        <v>1</v>
      </c>
      <c r="S1603" s="7">
        <v>0.10999999999999999</v>
      </c>
      <c r="T1603" s="11">
        <f t="shared" si="25"/>
        <v>336.51</v>
      </c>
      <c r="U1603" s="11">
        <v>299.4939</v>
      </c>
    </row>
    <row r="1604" spans="1:21" x14ac:dyDescent="0.25">
      <c r="A1604" t="s">
        <v>3406</v>
      </c>
      <c r="B1604" s="9">
        <v>45313</v>
      </c>
      <c r="C1604">
        <v>1</v>
      </c>
      <c r="D1604">
        <v>2024</v>
      </c>
      <c r="E1604" t="s">
        <v>589</v>
      </c>
      <c r="F1604" t="str">
        <f>VLOOKUP(E1604,Customer_Dim!A:F,4,TRUE)</f>
        <v>Male</v>
      </c>
      <c r="G1604">
        <f>VLOOKUP(E1604,Customer_Dim!A:F,3,TRUE)</f>
        <v>60</v>
      </c>
      <c r="H1604" t="s">
        <v>1660</v>
      </c>
      <c r="I1604" t="str">
        <f>VLOOKUP(H1604,Product_Dim!A:C,2,TRUE)</f>
        <v>Smart LED Light Strip</v>
      </c>
      <c r="J1604" t="str">
        <f>VLOOKUP(H1604,Product_Dim!A:C,3,TRUE)</f>
        <v>Electronics</v>
      </c>
      <c r="K1604" t="str">
        <f>VLOOKUP(H1604,Product_Dim!A:D,4,TRUE)</f>
        <v>Accessories</v>
      </c>
      <c r="L1604" t="s">
        <v>1730</v>
      </c>
      <c r="M1604" t="str">
        <f>VLOOKUP(L1604,Store_Dim!A:E,2,TRUE)</f>
        <v>Rivera-Warner</v>
      </c>
      <c r="N1604" t="str">
        <f>VLOOKUP(L1604,Store_Dim!A:E,3,TRUE)</f>
        <v>East</v>
      </c>
      <c r="O1604" t="str">
        <f>VLOOKUP(L1604,Store_Dim!A:E,4,TRUE)</f>
        <v>Washingtonfurt</v>
      </c>
      <c r="P1604" t="str">
        <f>VLOOKUP(L1604,Store_Dim!A:E,5,TRUE)</f>
        <v>Flagship</v>
      </c>
      <c r="Q1604" t="s">
        <v>1807</v>
      </c>
      <c r="R1604">
        <v>1</v>
      </c>
      <c r="S1604" s="7">
        <v>0.26</v>
      </c>
      <c r="T1604" s="11">
        <f t="shared" si="25"/>
        <v>305.71000000000004</v>
      </c>
      <c r="U1604" s="11">
        <v>226.22540000000004</v>
      </c>
    </row>
    <row r="1605" spans="1:21" hidden="1" x14ac:dyDescent="0.25">
      <c r="A1605" t="s">
        <v>3407</v>
      </c>
      <c r="B1605" s="9">
        <v>45224</v>
      </c>
      <c r="C1605">
        <v>10</v>
      </c>
      <c r="D1605">
        <v>2023</v>
      </c>
      <c r="E1605" t="s">
        <v>411</v>
      </c>
      <c r="F1605" t="str">
        <f>VLOOKUP(E1605,Customer_Dim!A:F,4,TRUE)</f>
        <v>Male</v>
      </c>
      <c r="G1605">
        <f>VLOOKUP(E1605,Customer_Dim!A:F,3,TRUE)</f>
        <v>62</v>
      </c>
      <c r="H1605" t="s">
        <v>1546</v>
      </c>
      <c r="I1605" t="str">
        <f>VLOOKUP(H1605,Product_Dim!A:C,2,TRUE)</f>
        <v>Men's Graphic T-Shirt</v>
      </c>
      <c r="J1605" t="str">
        <f>VLOOKUP(H1605,Product_Dim!A:C,3,TRUE)</f>
        <v>Clothing</v>
      </c>
      <c r="K1605" t="str">
        <f>VLOOKUP(H1605,Product_Dim!A:D,4,TRUE)</f>
        <v>Tops</v>
      </c>
      <c r="L1605" t="s">
        <v>1788</v>
      </c>
      <c r="M1605" t="str">
        <f>VLOOKUP(L1605,Store_Dim!A:E,2,TRUE)</f>
        <v>Guerrero-Schmitt</v>
      </c>
      <c r="N1605" t="str">
        <f>VLOOKUP(L1605,Store_Dim!A:E,3,TRUE)</f>
        <v>East</v>
      </c>
      <c r="O1605" t="str">
        <f>VLOOKUP(L1605,Store_Dim!A:E,4,TRUE)</f>
        <v>East Stevechester</v>
      </c>
      <c r="P1605" t="str">
        <f>VLOOKUP(L1605,Store_Dim!A:E,5,TRUE)</f>
        <v>Flagship</v>
      </c>
      <c r="Q1605" t="s">
        <v>1807</v>
      </c>
      <c r="R1605">
        <v>2</v>
      </c>
      <c r="S1605" s="7">
        <v>0.29000000000000004</v>
      </c>
      <c r="T1605" s="11">
        <f t="shared" si="25"/>
        <v>635.39</v>
      </c>
      <c r="U1605" s="11">
        <v>902.25379999999996</v>
      </c>
    </row>
    <row r="1606" spans="1:21" x14ac:dyDescent="0.25">
      <c r="A1606" t="s">
        <v>3408</v>
      </c>
      <c r="B1606" s="9">
        <v>45491</v>
      </c>
      <c r="C1606">
        <v>7</v>
      </c>
      <c r="D1606">
        <v>2024</v>
      </c>
      <c r="E1606" t="s">
        <v>397</v>
      </c>
      <c r="F1606" t="str">
        <f>VLOOKUP(E1606,Customer_Dim!A:F,4,TRUE)</f>
        <v>Female</v>
      </c>
      <c r="G1606">
        <f>VLOOKUP(E1606,Customer_Dim!A:F,3,TRUE)</f>
        <v>18</v>
      </c>
      <c r="H1606" t="s">
        <v>1710</v>
      </c>
      <c r="I1606" t="str">
        <f>VLOOKUP(H1606,Product_Dim!A:C,2,TRUE)</f>
        <v>Microwave Oven</v>
      </c>
      <c r="J1606" t="str">
        <f>VLOOKUP(H1606,Product_Dim!A:C,3,TRUE)</f>
        <v>Home</v>
      </c>
      <c r="K1606" t="str">
        <f>VLOOKUP(H1606,Product_Dim!A:D,4,TRUE)</f>
        <v>Appliances</v>
      </c>
      <c r="L1606" t="s">
        <v>1791</v>
      </c>
      <c r="M1606" t="str">
        <f>VLOOKUP(L1606,Store_Dim!A:E,2,TRUE)</f>
        <v>Mann-Austin</v>
      </c>
      <c r="N1606" t="str">
        <f>VLOOKUP(L1606,Store_Dim!A:E,3,TRUE)</f>
        <v>East</v>
      </c>
      <c r="O1606" t="str">
        <f>VLOOKUP(L1606,Store_Dim!A:E,4,TRUE)</f>
        <v>Vasquezborough</v>
      </c>
      <c r="P1606" t="str">
        <f>VLOOKUP(L1606,Store_Dim!A:E,5,TRUE)</f>
        <v>Online</v>
      </c>
      <c r="Q1606" t="s">
        <v>1807</v>
      </c>
      <c r="R1606">
        <v>2</v>
      </c>
      <c r="S1606" s="7">
        <v>0.22999999999999998</v>
      </c>
      <c r="T1606" s="11">
        <f t="shared" si="25"/>
        <v>253.86999999999998</v>
      </c>
      <c r="U1606" s="11">
        <v>390.95979999999997</v>
      </c>
    </row>
    <row r="1607" spans="1:21" x14ac:dyDescent="0.25">
      <c r="A1607" t="s">
        <v>3409</v>
      </c>
      <c r="B1607" s="9">
        <v>45472</v>
      </c>
      <c r="C1607">
        <v>6</v>
      </c>
      <c r="D1607">
        <v>2024</v>
      </c>
      <c r="E1607" t="s">
        <v>1469</v>
      </c>
      <c r="F1607" t="str">
        <f>VLOOKUP(E1607,Customer_Dim!A:F,4,TRUE)</f>
        <v>Male</v>
      </c>
      <c r="G1607">
        <f>VLOOKUP(E1607,Customer_Dim!A:F,3,TRUE)</f>
        <v>32</v>
      </c>
      <c r="H1607" t="s">
        <v>1678</v>
      </c>
      <c r="I1607" t="str">
        <f>VLOOKUP(H1607,Product_Dim!A:C,2,TRUE)</f>
        <v>Wireless Mouse</v>
      </c>
      <c r="J1607" t="str">
        <f>VLOOKUP(H1607,Product_Dim!A:C,3,TRUE)</f>
        <v>Electronics</v>
      </c>
      <c r="K1607" t="str">
        <f>VLOOKUP(H1607,Product_Dim!A:D,4,TRUE)</f>
        <v>Computer</v>
      </c>
      <c r="L1607" t="s">
        <v>1785</v>
      </c>
      <c r="M1607" t="str">
        <f>VLOOKUP(L1607,Store_Dim!A:E,2,TRUE)</f>
        <v>Holloway Ltd</v>
      </c>
      <c r="N1607" t="str">
        <f>VLOOKUP(L1607,Store_Dim!A:E,3,TRUE)</f>
        <v>North</v>
      </c>
      <c r="O1607" t="str">
        <f>VLOOKUP(L1607,Store_Dim!A:E,4,TRUE)</f>
        <v>Bensonhaven</v>
      </c>
      <c r="P1607" t="str">
        <f>VLOOKUP(L1607,Store_Dim!A:E,5,TRUE)</f>
        <v>Flagship</v>
      </c>
      <c r="Q1607" t="s">
        <v>1807</v>
      </c>
      <c r="R1607">
        <v>3</v>
      </c>
      <c r="S1607" s="7">
        <v>0.17000000000000004</v>
      </c>
      <c r="T1607" s="11">
        <f t="shared" si="25"/>
        <v>915.81000000000006</v>
      </c>
      <c r="U1607" s="11">
        <v>2280.3669</v>
      </c>
    </row>
    <row r="1608" spans="1:21" hidden="1" x14ac:dyDescent="0.25">
      <c r="A1608" t="s">
        <v>3410</v>
      </c>
      <c r="B1608" s="9">
        <v>45795</v>
      </c>
      <c r="C1608">
        <v>5</v>
      </c>
      <c r="D1608">
        <v>2025</v>
      </c>
      <c r="E1608" t="s">
        <v>672</v>
      </c>
      <c r="F1608" t="str">
        <f>VLOOKUP(E1608,Customer_Dim!A:F,4,TRUE)</f>
        <v>Female</v>
      </c>
      <c r="G1608">
        <f>VLOOKUP(E1608,Customer_Dim!A:F,3,TRUE)</f>
        <v>50</v>
      </c>
      <c r="H1608" t="s">
        <v>1610</v>
      </c>
      <c r="I1608" t="str">
        <f>VLOOKUP(H1608,Product_Dim!A:C,2,TRUE)</f>
        <v>Smart Home WiFi Camera</v>
      </c>
      <c r="J1608" t="str">
        <f>VLOOKUP(H1608,Product_Dim!A:C,3,TRUE)</f>
        <v>Electronics</v>
      </c>
      <c r="K1608" t="str">
        <f>VLOOKUP(H1608,Product_Dim!A:D,4,TRUE)</f>
        <v>Accessories</v>
      </c>
      <c r="L1608" t="s">
        <v>1760</v>
      </c>
      <c r="M1608" t="str">
        <f>VLOOKUP(L1608,Store_Dim!A:E,2,TRUE)</f>
        <v>Mann-Austin</v>
      </c>
      <c r="N1608" t="str">
        <f>VLOOKUP(L1608,Store_Dim!A:E,3,TRUE)</f>
        <v>East</v>
      </c>
      <c r="O1608" t="str">
        <f>VLOOKUP(L1608,Store_Dim!A:E,4,TRUE)</f>
        <v>Vasquezborough</v>
      </c>
      <c r="P1608" t="str">
        <f>VLOOKUP(L1608,Store_Dim!A:E,5,TRUE)</f>
        <v>Online</v>
      </c>
      <c r="Q1608" t="s">
        <v>1802</v>
      </c>
      <c r="R1608">
        <v>3</v>
      </c>
      <c r="S1608" s="7">
        <v>2.0000000000000018E-2</v>
      </c>
      <c r="T1608" s="11">
        <f t="shared" si="25"/>
        <v>779.5</v>
      </c>
      <c r="U1608" s="11">
        <v>2291.73</v>
      </c>
    </row>
    <row r="1609" spans="1:21" x14ac:dyDescent="0.25">
      <c r="A1609" t="s">
        <v>3411</v>
      </c>
      <c r="B1609" s="9">
        <v>45470</v>
      </c>
      <c r="C1609">
        <v>6</v>
      </c>
      <c r="D1609">
        <v>2024</v>
      </c>
      <c r="E1609" t="s">
        <v>1427</v>
      </c>
      <c r="F1609" t="str">
        <f>VLOOKUP(E1609,Customer_Dim!A:F,4,TRUE)</f>
        <v>Male</v>
      </c>
      <c r="G1609">
        <f>VLOOKUP(E1609,Customer_Dim!A:F,3,TRUE)</f>
        <v>19</v>
      </c>
      <c r="H1609" t="s">
        <v>1648</v>
      </c>
      <c r="I1609" t="str">
        <f>VLOOKUP(H1609,Product_Dim!A:C,2,TRUE)</f>
        <v>Tennis Ball 3-Pack</v>
      </c>
      <c r="J1609" t="str">
        <f>VLOOKUP(H1609,Product_Dim!A:C,3,TRUE)</f>
        <v>Sports</v>
      </c>
      <c r="K1609" t="str">
        <f>VLOOKUP(H1609,Product_Dim!A:D,4,TRUE)</f>
        <v>Equipment</v>
      </c>
      <c r="L1609" t="s">
        <v>1782</v>
      </c>
      <c r="M1609" t="str">
        <f>VLOOKUP(L1609,Store_Dim!A:E,2,TRUE)</f>
        <v>Frederick-Wright</v>
      </c>
      <c r="N1609" t="str">
        <f>VLOOKUP(L1609,Store_Dim!A:E,3,TRUE)</f>
        <v>West</v>
      </c>
      <c r="O1609" t="str">
        <f>VLOOKUP(L1609,Store_Dim!A:E,4,TRUE)</f>
        <v>New Jimmymouth</v>
      </c>
      <c r="P1609" t="str">
        <f>VLOOKUP(L1609,Store_Dim!A:E,5,TRUE)</f>
        <v>Flagship</v>
      </c>
      <c r="Q1609" t="s">
        <v>1802</v>
      </c>
      <c r="R1609">
        <v>2</v>
      </c>
      <c r="S1609" s="7">
        <v>0.26</v>
      </c>
      <c r="T1609" s="11">
        <f t="shared" si="25"/>
        <v>780.57</v>
      </c>
      <c r="U1609" s="11">
        <v>1155.2436</v>
      </c>
    </row>
    <row r="1610" spans="1:21" x14ac:dyDescent="0.25">
      <c r="A1610" t="s">
        <v>3412</v>
      </c>
      <c r="B1610" s="9">
        <v>45390</v>
      </c>
      <c r="C1610">
        <v>4</v>
      </c>
      <c r="D1610">
        <v>2024</v>
      </c>
      <c r="E1610" t="s">
        <v>1180</v>
      </c>
      <c r="F1610" t="str">
        <f>VLOOKUP(E1610,Customer_Dim!A:F,4,TRUE)</f>
        <v>Female</v>
      </c>
      <c r="G1610">
        <f>VLOOKUP(E1610,Customer_Dim!A:F,3,TRUE)</f>
        <v>27</v>
      </c>
      <c r="H1610" t="s">
        <v>1716</v>
      </c>
      <c r="I1610" t="str">
        <f>VLOOKUP(H1610,Product_Dim!A:C,2,TRUE)</f>
        <v>Sports Stopwatch Basic</v>
      </c>
      <c r="J1610" t="str">
        <f>VLOOKUP(H1610,Product_Dim!A:C,3,TRUE)</f>
        <v>Sports</v>
      </c>
      <c r="K1610" t="str">
        <f>VLOOKUP(H1610,Product_Dim!A:D,4,TRUE)</f>
        <v>Accessories</v>
      </c>
      <c r="L1610" t="s">
        <v>1791</v>
      </c>
      <c r="M1610" t="str">
        <f>VLOOKUP(L1610,Store_Dim!A:E,2,TRUE)</f>
        <v>Mann-Austin</v>
      </c>
      <c r="N1610" t="str">
        <f>VLOOKUP(L1610,Store_Dim!A:E,3,TRUE)</f>
        <v>East</v>
      </c>
      <c r="O1610" t="str">
        <f>VLOOKUP(L1610,Store_Dim!A:E,4,TRUE)</f>
        <v>Vasquezborough</v>
      </c>
      <c r="P1610" t="str">
        <f>VLOOKUP(L1610,Store_Dim!A:E,5,TRUE)</f>
        <v>Online</v>
      </c>
      <c r="Q1610" t="s">
        <v>1802</v>
      </c>
      <c r="R1610">
        <v>1</v>
      </c>
      <c r="S1610" s="7">
        <v>0</v>
      </c>
      <c r="T1610" s="11">
        <f t="shared" si="25"/>
        <v>511.35</v>
      </c>
      <c r="U1610" s="11">
        <v>511.35</v>
      </c>
    </row>
    <row r="1611" spans="1:21" hidden="1" x14ac:dyDescent="0.25">
      <c r="A1611" t="s">
        <v>3413</v>
      </c>
      <c r="B1611" s="9">
        <v>45803</v>
      </c>
      <c r="C1611">
        <v>5</v>
      </c>
      <c r="D1611">
        <v>2025</v>
      </c>
      <c r="E1611" t="s">
        <v>72</v>
      </c>
      <c r="F1611" t="str">
        <f>VLOOKUP(E1611,Customer_Dim!A:F,4,TRUE)</f>
        <v>Female</v>
      </c>
      <c r="G1611">
        <f>VLOOKUP(E1611,Customer_Dim!A:F,3,TRUE)</f>
        <v>24</v>
      </c>
      <c r="H1611" t="s">
        <v>1720</v>
      </c>
      <c r="I1611" t="str">
        <f>VLOOKUP(H1611,Product_Dim!A:C,2,TRUE)</f>
        <v>Cricket Bat</v>
      </c>
      <c r="J1611" t="str">
        <f>VLOOKUP(H1611,Product_Dim!A:C,3,TRUE)</f>
        <v>Sports</v>
      </c>
      <c r="K1611" t="str">
        <f>VLOOKUP(H1611,Product_Dim!A:D,4,TRUE)</f>
        <v>Team Sports</v>
      </c>
      <c r="L1611" t="s">
        <v>1744</v>
      </c>
      <c r="M1611" t="str">
        <f>VLOOKUP(L1611,Store_Dim!A:E,2,TRUE)</f>
        <v>Mann-Austin</v>
      </c>
      <c r="N1611" t="str">
        <f>VLOOKUP(L1611,Store_Dim!A:E,3,TRUE)</f>
        <v>East</v>
      </c>
      <c r="O1611" t="str">
        <f>VLOOKUP(L1611,Store_Dim!A:E,4,TRUE)</f>
        <v>Vasquezborough</v>
      </c>
      <c r="P1611" t="str">
        <f>VLOOKUP(L1611,Store_Dim!A:E,5,TRUE)</f>
        <v>Online</v>
      </c>
      <c r="Q1611" t="s">
        <v>1807</v>
      </c>
      <c r="R1611">
        <v>4</v>
      </c>
      <c r="S1611" s="7">
        <v>0.29000000000000004</v>
      </c>
      <c r="T1611" s="11">
        <f t="shared" si="25"/>
        <v>44.07</v>
      </c>
      <c r="U1611" s="11">
        <v>125.1588</v>
      </c>
    </row>
    <row r="1612" spans="1:21" x14ac:dyDescent="0.25">
      <c r="A1612" t="s">
        <v>3414</v>
      </c>
      <c r="B1612" s="9">
        <v>45320</v>
      </c>
      <c r="C1612">
        <v>1</v>
      </c>
      <c r="D1612">
        <v>2024</v>
      </c>
      <c r="E1612" t="s">
        <v>637</v>
      </c>
      <c r="F1612" t="str">
        <f>VLOOKUP(E1612,Customer_Dim!A:F,4,TRUE)</f>
        <v>Female</v>
      </c>
      <c r="G1612">
        <f>VLOOKUP(E1612,Customer_Dim!A:F,3,TRUE)</f>
        <v>45</v>
      </c>
      <c r="H1612" t="s">
        <v>1664</v>
      </c>
      <c r="I1612" t="str">
        <f>VLOOKUP(H1612,Product_Dim!A:C,2,TRUE)</f>
        <v>Men's Sports Shorts</v>
      </c>
      <c r="J1612" t="str">
        <f>VLOOKUP(H1612,Product_Dim!A:C,3,TRUE)</f>
        <v>Clothing</v>
      </c>
      <c r="K1612" t="str">
        <f>VLOOKUP(H1612,Product_Dim!A:D,4,TRUE)</f>
        <v>Bottoms</v>
      </c>
      <c r="L1612" t="s">
        <v>1770</v>
      </c>
      <c r="M1612" t="str">
        <f>VLOOKUP(L1612,Store_Dim!A:E,2,TRUE)</f>
        <v>Martinez, Adkins and Johnson</v>
      </c>
      <c r="N1612" t="str">
        <f>VLOOKUP(L1612,Store_Dim!A:E,3,TRUE)</f>
        <v>North</v>
      </c>
      <c r="O1612" t="str">
        <f>VLOOKUP(L1612,Store_Dim!A:E,4,TRUE)</f>
        <v>Danielmouth</v>
      </c>
      <c r="P1612" t="str">
        <f>VLOOKUP(L1612,Store_Dim!A:E,5,TRUE)</f>
        <v>Flagship</v>
      </c>
      <c r="Q1612" t="s">
        <v>1802</v>
      </c>
      <c r="R1612">
        <v>2</v>
      </c>
      <c r="S1612" s="7">
        <v>0.15000000000000002</v>
      </c>
      <c r="T1612" s="11">
        <f t="shared" si="25"/>
        <v>895.92000000000007</v>
      </c>
      <c r="U1612" s="11">
        <v>1523.0640000000001</v>
      </c>
    </row>
    <row r="1613" spans="1:21" x14ac:dyDescent="0.25">
      <c r="A1613" t="s">
        <v>3415</v>
      </c>
      <c r="B1613" s="9">
        <v>45619</v>
      </c>
      <c r="C1613">
        <v>11</v>
      </c>
      <c r="D1613">
        <v>2024</v>
      </c>
      <c r="E1613" t="s">
        <v>950</v>
      </c>
      <c r="F1613" t="str">
        <f>VLOOKUP(E1613,Customer_Dim!A:F,4,TRUE)</f>
        <v>Male</v>
      </c>
      <c r="G1613">
        <f>VLOOKUP(E1613,Customer_Dim!A:F,3,TRUE)</f>
        <v>64</v>
      </c>
      <c r="H1613" t="s">
        <v>1632</v>
      </c>
      <c r="I1613" t="str">
        <f>VLOOKUP(H1613,Product_Dim!A:C,2,TRUE)</f>
        <v>Men's Track Pants</v>
      </c>
      <c r="J1613" t="str">
        <f>VLOOKUP(H1613,Product_Dim!A:C,3,TRUE)</f>
        <v>Clothing</v>
      </c>
      <c r="K1613" t="str">
        <f>VLOOKUP(H1613,Product_Dim!A:D,4,TRUE)</f>
        <v>Bottoms</v>
      </c>
      <c r="L1613" t="s">
        <v>1739</v>
      </c>
      <c r="M1613" t="str">
        <f>VLOOKUP(L1613,Store_Dim!A:E,2,TRUE)</f>
        <v>Mann-Austin</v>
      </c>
      <c r="N1613" t="str">
        <f>VLOOKUP(L1613,Store_Dim!A:E,3,TRUE)</f>
        <v>East</v>
      </c>
      <c r="O1613" t="str">
        <f>VLOOKUP(L1613,Store_Dim!A:E,4,TRUE)</f>
        <v>Vasquezborough</v>
      </c>
      <c r="P1613" t="str">
        <f>VLOOKUP(L1613,Store_Dim!A:E,5,TRUE)</f>
        <v>Online</v>
      </c>
      <c r="Q1613" t="s">
        <v>1807</v>
      </c>
      <c r="R1613">
        <v>4</v>
      </c>
      <c r="S1613" s="7">
        <v>0.21999999999999997</v>
      </c>
      <c r="T1613" s="11">
        <f t="shared" si="25"/>
        <v>456.32</v>
      </c>
      <c r="U1613" s="11">
        <v>1423.7184</v>
      </c>
    </row>
    <row r="1614" spans="1:21" hidden="1" x14ac:dyDescent="0.25">
      <c r="A1614" t="s">
        <v>3416</v>
      </c>
      <c r="B1614" s="9">
        <v>45777</v>
      </c>
      <c r="C1614">
        <v>4</v>
      </c>
      <c r="D1614">
        <v>2025</v>
      </c>
      <c r="E1614" t="s">
        <v>1287</v>
      </c>
      <c r="F1614" t="str">
        <f>VLOOKUP(E1614,Customer_Dim!A:F,4,TRUE)</f>
        <v>Male</v>
      </c>
      <c r="G1614">
        <f>VLOOKUP(E1614,Customer_Dim!A:F,3,TRUE)</f>
        <v>60</v>
      </c>
      <c r="H1614" t="s">
        <v>1594</v>
      </c>
      <c r="I1614" t="str">
        <f>VLOOKUP(H1614,Product_Dim!A:C,2,TRUE)</f>
        <v>Gaming Mechanical Keyboard</v>
      </c>
      <c r="J1614" t="str">
        <f>VLOOKUP(H1614,Product_Dim!A:C,3,TRUE)</f>
        <v>Electronics</v>
      </c>
      <c r="K1614" t="str">
        <f>VLOOKUP(H1614,Product_Dim!A:D,4,TRUE)</f>
        <v>Computer</v>
      </c>
      <c r="L1614" t="s">
        <v>1730</v>
      </c>
      <c r="M1614" t="str">
        <f>VLOOKUP(L1614,Store_Dim!A:E,2,TRUE)</f>
        <v>Rivera-Warner</v>
      </c>
      <c r="N1614" t="str">
        <f>VLOOKUP(L1614,Store_Dim!A:E,3,TRUE)</f>
        <v>East</v>
      </c>
      <c r="O1614" t="str">
        <f>VLOOKUP(L1614,Store_Dim!A:E,4,TRUE)</f>
        <v>Washingtonfurt</v>
      </c>
      <c r="P1614" t="str">
        <f>VLOOKUP(L1614,Store_Dim!A:E,5,TRUE)</f>
        <v>Flagship</v>
      </c>
      <c r="Q1614" t="s">
        <v>1807</v>
      </c>
      <c r="R1614">
        <v>1</v>
      </c>
      <c r="S1614" s="7">
        <v>0.29000000000000004</v>
      </c>
      <c r="T1614" s="11">
        <f t="shared" si="25"/>
        <v>905.5</v>
      </c>
      <c r="U1614" s="11">
        <v>642.90499999999997</v>
      </c>
    </row>
    <row r="1615" spans="1:21" x14ac:dyDescent="0.25">
      <c r="A1615" t="s">
        <v>3417</v>
      </c>
      <c r="B1615" s="9">
        <v>45523</v>
      </c>
      <c r="C1615">
        <v>8</v>
      </c>
      <c r="D1615">
        <v>2024</v>
      </c>
      <c r="E1615" t="s">
        <v>657</v>
      </c>
      <c r="F1615" t="str">
        <f>VLOOKUP(E1615,Customer_Dim!A:F,4,TRUE)</f>
        <v>Male</v>
      </c>
      <c r="G1615">
        <f>VLOOKUP(E1615,Customer_Dim!A:F,3,TRUE)</f>
        <v>52</v>
      </c>
      <c r="H1615" t="s">
        <v>1558</v>
      </c>
      <c r="I1615" t="str">
        <f>VLOOKUP(H1615,Product_Dim!A:C,2,TRUE)</f>
        <v>Beard Grooming Kit</v>
      </c>
      <c r="J1615" t="str">
        <f>VLOOKUP(H1615,Product_Dim!A:C,3,TRUE)</f>
        <v>Beauty</v>
      </c>
      <c r="K1615" t="str">
        <f>VLOOKUP(H1615,Product_Dim!A:D,4,TRUE)</f>
        <v>Grooming</v>
      </c>
      <c r="L1615" t="s">
        <v>1775</v>
      </c>
      <c r="M1615" t="str">
        <f>VLOOKUP(L1615,Store_Dim!A:E,2,TRUE)</f>
        <v>Martinez, Adkins and Johnson</v>
      </c>
      <c r="N1615" t="str">
        <f>VLOOKUP(L1615,Store_Dim!A:E,3,TRUE)</f>
        <v>North</v>
      </c>
      <c r="O1615" t="str">
        <f>VLOOKUP(L1615,Store_Dim!A:E,4,TRUE)</f>
        <v>Danielmouth</v>
      </c>
      <c r="P1615" t="str">
        <f>VLOOKUP(L1615,Store_Dim!A:E,5,TRUE)</f>
        <v>Flagship</v>
      </c>
      <c r="Q1615" t="s">
        <v>1802</v>
      </c>
      <c r="R1615">
        <v>3</v>
      </c>
      <c r="S1615" s="7">
        <v>7.999999999999996E-2</v>
      </c>
      <c r="T1615" s="11">
        <f t="shared" si="25"/>
        <v>63.19</v>
      </c>
      <c r="U1615" s="11">
        <v>174.40440000000001</v>
      </c>
    </row>
    <row r="1616" spans="1:21" x14ac:dyDescent="0.25">
      <c r="A1616" t="s">
        <v>3418</v>
      </c>
      <c r="B1616" s="9">
        <v>45628</v>
      </c>
      <c r="C1616">
        <v>12</v>
      </c>
      <c r="D1616">
        <v>2024</v>
      </c>
      <c r="E1616" t="s">
        <v>185</v>
      </c>
      <c r="F1616" t="str">
        <f>VLOOKUP(E1616,Customer_Dim!A:F,4,TRUE)</f>
        <v>Female</v>
      </c>
      <c r="G1616">
        <f>VLOOKUP(E1616,Customer_Dim!A:F,3,TRUE)</f>
        <v>61</v>
      </c>
      <c r="H1616" t="s">
        <v>1666</v>
      </c>
      <c r="I1616" t="str">
        <f>VLOOKUP(H1616,Product_Dim!A:C,2,TRUE)</f>
        <v>Kitchen Storage Rack</v>
      </c>
      <c r="J1616" t="str">
        <f>VLOOKUP(H1616,Product_Dim!A:C,3,TRUE)</f>
        <v>Home</v>
      </c>
      <c r="K1616" t="str">
        <f>VLOOKUP(H1616,Product_Dim!A:D,4,TRUE)</f>
        <v>Storage</v>
      </c>
      <c r="L1616" t="s">
        <v>1757</v>
      </c>
      <c r="M1616" t="str">
        <f>VLOOKUP(L1616,Store_Dim!A:E,2,TRUE)</f>
        <v>Mann-Austin</v>
      </c>
      <c r="N1616" t="str">
        <f>VLOOKUP(L1616,Store_Dim!A:E,3,TRUE)</f>
        <v>East</v>
      </c>
      <c r="O1616" t="str">
        <f>VLOOKUP(L1616,Store_Dim!A:E,4,TRUE)</f>
        <v>Vasquezborough</v>
      </c>
      <c r="P1616" t="str">
        <f>VLOOKUP(L1616,Store_Dim!A:E,5,TRUE)</f>
        <v>Online</v>
      </c>
      <c r="Q1616" t="s">
        <v>1804</v>
      </c>
      <c r="R1616">
        <v>3</v>
      </c>
      <c r="S1616" s="7">
        <v>6.0000000000000275E-2</v>
      </c>
      <c r="T1616" s="11">
        <f t="shared" si="25"/>
        <v>687.66000000000031</v>
      </c>
      <c r="U1616" s="11">
        <v>1939.2012000000004</v>
      </c>
    </row>
    <row r="1617" spans="1:21" hidden="1" x14ac:dyDescent="0.25">
      <c r="A1617" t="s">
        <v>3419</v>
      </c>
      <c r="B1617" s="9">
        <v>45742</v>
      </c>
      <c r="C1617">
        <v>3</v>
      </c>
      <c r="D1617">
        <v>2025</v>
      </c>
      <c r="E1617" t="s">
        <v>702</v>
      </c>
      <c r="F1617" t="str">
        <f>VLOOKUP(E1617,Customer_Dim!A:F,4,TRUE)</f>
        <v>Female</v>
      </c>
      <c r="G1617">
        <f>VLOOKUP(E1617,Customer_Dim!A:F,3,TRUE)</f>
        <v>47</v>
      </c>
      <c r="H1617" t="s">
        <v>1612</v>
      </c>
      <c r="I1617" t="str">
        <f>VLOOKUP(H1617,Product_Dim!A:C,2,TRUE)</f>
        <v>USB External Hard Drive</v>
      </c>
      <c r="J1617" t="str">
        <f>VLOOKUP(H1617,Product_Dim!A:C,3,TRUE)</f>
        <v>Electronics</v>
      </c>
      <c r="K1617" t="str">
        <f>VLOOKUP(H1617,Product_Dim!A:D,4,TRUE)</f>
        <v>Computer</v>
      </c>
      <c r="L1617" t="s">
        <v>1764</v>
      </c>
      <c r="M1617" t="str">
        <f>VLOOKUP(L1617,Store_Dim!A:E,2,TRUE)</f>
        <v>Mann-Austin</v>
      </c>
      <c r="N1617" t="str">
        <f>VLOOKUP(L1617,Store_Dim!A:E,3,TRUE)</f>
        <v>East</v>
      </c>
      <c r="O1617" t="str">
        <f>VLOOKUP(L1617,Store_Dim!A:E,4,TRUE)</f>
        <v>Vasquezborough</v>
      </c>
      <c r="P1617" t="str">
        <f>VLOOKUP(L1617,Store_Dim!A:E,5,TRUE)</f>
        <v>Online</v>
      </c>
      <c r="Q1617" t="s">
        <v>1804</v>
      </c>
      <c r="R1617">
        <v>4</v>
      </c>
      <c r="S1617" s="7">
        <v>0.12</v>
      </c>
      <c r="T1617" s="11">
        <f t="shared" si="25"/>
        <v>639.05999999999995</v>
      </c>
      <c r="U1617" s="11">
        <v>2249.4911999999999</v>
      </c>
    </row>
    <row r="1618" spans="1:21" x14ac:dyDescent="0.25">
      <c r="A1618" t="s">
        <v>3420</v>
      </c>
      <c r="B1618" s="9">
        <v>45456</v>
      </c>
      <c r="C1618">
        <v>6</v>
      </c>
      <c r="D1618">
        <v>2024</v>
      </c>
      <c r="E1618" t="s">
        <v>241</v>
      </c>
      <c r="F1618" t="str">
        <f>VLOOKUP(E1618,Customer_Dim!A:F,4,TRUE)</f>
        <v>Male</v>
      </c>
      <c r="G1618">
        <f>VLOOKUP(E1618,Customer_Dim!A:F,3,TRUE)</f>
        <v>58</v>
      </c>
      <c r="H1618" t="s">
        <v>1668</v>
      </c>
      <c r="I1618" t="str">
        <f>VLOOKUP(H1618,Product_Dim!A:C,2,TRUE)</f>
        <v>Hair Repair Oil Treatment</v>
      </c>
      <c r="J1618" t="str">
        <f>VLOOKUP(H1618,Product_Dim!A:C,3,TRUE)</f>
        <v>Beauty</v>
      </c>
      <c r="K1618" t="str">
        <f>VLOOKUP(H1618,Product_Dim!A:D,4,TRUE)</f>
        <v>Haircare</v>
      </c>
      <c r="L1618" t="s">
        <v>1757</v>
      </c>
      <c r="M1618" t="str">
        <f>VLOOKUP(L1618,Store_Dim!A:E,2,TRUE)</f>
        <v>Mann-Austin</v>
      </c>
      <c r="N1618" t="str">
        <f>VLOOKUP(L1618,Store_Dim!A:E,3,TRUE)</f>
        <v>East</v>
      </c>
      <c r="O1618" t="str">
        <f>VLOOKUP(L1618,Store_Dim!A:E,4,TRUE)</f>
        <v>Vasquezborough</v>
      </c>
      <c r="P1618" t="str">
        <f>VLOOKUP(L1618,Store_Dim!A:E,5,TRUE)</f>
        <v>Online</v>
      </c>
      <c r="Q1618" t="s">
        <v>1807</v>
      </c>
      <c r="R1618">
        <v>1</v>
      </c>
      <c r="S1618" s="7">
        <v>4.0000000000000036E-2</v>
      </c>
      <c r="T1618" s="11">
        <f t="shared" si="25"/>
        <v>475.14999999999992</v>
      </c>
      <c r="U1618" s="11">
        <v>456.14399999999989</v>
      </c>
    </row>
    <row r="1619" spans="1:21" x14ac:dyDescent="0.25">
      <c r="A1619" t="s">
        <v>3421</v>
      </c>
      <c r="B1619" s="9">
        <v>45534</v>
      </c>
      <c r="C1619">
        <v>8</v>
      </c>
      <c r="D1619">
        <v>2024</v>
      </c>
      <c r="E1619" t="s">
        <v>616</v>
      </c>
      <c r="F1619" t="str">
        <f>VLOOKUP(E1619,Customer_Dim!A:F,4,TRUE)</f>
        <v>Male</v>
      </c>
      <c r="G1619">
        <f>VLOOKUP(E1619,Customer_Dim!A:F,3,TRUE)</f>
        <v>21</v>
      </c>
      <c r="H1619" t="s">
        <v>1614</v>
      </c>
      <c r="I1619" t="str">
        <f>VLOOKUP(H1619,Product_Dim!A:C,2,TRUE)</f>
        <v>Adjustable Jump Rope</v>
      </c>
      <c r="J1619" t="str">
        <f>VLOOKUP(H1619,Product_Dim!A:C,3,TRUE)</f>
        <v>Sports</v>
      </c>
      <c r="K1619" t="str">
        <f>VLOOKUP(H1619,Product_Dim!A:D,4,TRUE)</f>
        <v>Fitness</v>
      </c>
      <c r="L1619" t="s">
        <v>1754</v>
      </c>
      <c r="M1619" t="str">
        <f>VLOOKUP(L1619,Store_Dim!A:E,2,TRUE)</f>
        <v>Mann-Austin</v>
      </c>
      <c r="N1619" t="str">
        <f>VLOOKUP(L1619,Store_Dim!A:E,3,TRUE)</f>
        <v>East</v>
      </c>
      <c r="O1619" t="str">
        <f>VLOOKUP(L1619,Store_Dim!A:E,4,TRUE)</f>
        <v>Vasquezborough</v>
      </c>
      <c r="P1619" t="str">
        <f>VLOOKUP(L1619,Store_Dim!A:E,5,TRUE)</f>
        <v>Online</v>
      </c>
      <c r="Q1619" t="s">
        <v>1807</v>
      </c>
      <c r="R1619">
        <v>1</v>
      </c>
      <c r="S1619" s="7">
        <v>7.999999999999996E-2</v>
      </c>
      <c r="T1619" s="11">
        <f t="shared" si="25"/>
        <v>62.379999999999995</v>
      </c>
      <c r="U1619" s="11">
        <v>57.389600000000002</v>
      </c>
    </row>
    <row r="1620" spans="1:21" x14ac:dyDescent="0.25">
      <c r="A1620" t="s">
        <v>3422</v>
      </c>
      <c r="B1620" s="9">
        <v>45375</v>
      </c>
      <c r="C1620">
        <v>3</v>
      </c>
      <c r="D1620">
        <v>2024</v>
      </c>
      <c r="E1620" t="s">
        <v>1094</v>
      </c>
      <c r="F1620" t="str">
        <f>VLOOKUP(E1620,Customer_Dim!A:F,4,TRUE)</f>
        <v>Male</v>
      </c>
      <c r="G1620">
        <f>VLOOKUP(E1620,Customer_Dim!A:F,3,TRUE)</f>
        <v>38</v>
      </c>
      <c r="H1620" t="s">
        <v>1556</v>
      </c>
      <c r="I1620" t="str">
        <f>VLOOKUP(H1620,Product_Dim!A:C,2,TRUE)</f>
        <v>4K Home Projector</v>
      </c>
      <c r="J1620" t="str">
        <f>VLOOKUP(H1620,Product_Dim!A:C,3,TRUE)</f>
        <v>Electronics</v>
      </c>
      <c r="K1620" t="str">
        <f>VLOOKUP(H1620,Product_Dim!A:D,4,TRUE)</f>
        <v>Appliances</v>
      </c>
      <c r="L1620" t="s">
        <v>1757</v>
      </c>
      <c r="M1620" t="str">
        <f>VLOOKUP(L1620,Store_Dim!A:E,2,TRUE)</f>
        <v>Mann-Austin</v>
      </c>
      <c r="N1620" t="str">
        <f>VLOOKUP(L1620,Store_Dim!A:E,3,TRUE)</f>
        <v>East</v>
      </c>
      <c r="O1620" t="str">
        <f>VLOOKUP(L1620,Store_Dim!A:E,4,TRUE)</f>
        <v>Vasquezborough</v>
      </c>
      <c r="P1620" t="str">
        <f>VLOOKUP(L1620,Store_Dim!A:E,5,TRUE)</f>
        <v>Online</v>
      </c>
      <c r="Q1620" t="s">
        <v>1807</v>
      </c>
      <c r="R1620">
        <v>1</v>
      </c>
      <c r="S1620" s="7">
        <v>0.19999999999999996</v>
      </c>
      <c r="T1620" s="11">
        <f t="shared" si="25"/>
        <v>977.02</v>
      </c>
      <c r="U1620" s="11">
        <v>781.61599999999999</v>
      </c>
    </row>
    <row r="1621" spans="1:21" x14ac:dyDescent="0.25">
      <c r="A1621" t="s">
        <v>3423</v>
      </c>
      <c r="B1621" s="9">
        <v>45546</v>
      </c>
      <c r="C1621">
        <v>9</v>
      </c>
      <c r="D1621">
        <v>2024</v>
      </c>
      <c r="E1621" t="s">
        <v>265</v>
      </c>
      <c r="F1621" t="str">
        <f>VLOOKUP(E1621,Customer_Dim!A:F,4,TRUE)</f>
        <v>Male</v>
      </c>
      <c r="G1621">
        <f>VLOOKUP(E1621,Customer_Dim!A:F,3,TRUE)</f>
        <v>58</v>
      </c>
      <c r="H1621" t="s">
        <v>1692</v>
      </c>
      <c r="I1621" t="str">
        <f>VLOOKUP(H1621,Product_Dim!A:C,2,TRUE)</f>
        <v>Hydrating Face Cleanser</v>
      </c>
      <c r="J1621" t="str">
        <f>VLOOKUP(H1621,Product_Dim!A:C,3,TRUE)</f>
        <v>Beauty</v>
      </c>
      <c r="K1621" t="str">
        <f>VLOOKUP(H1621,Product_Dim!A:D,4,TRUE)</f>
        <v>Skincare</v>
      </c>
      <c r="L1621" t="s">
        <v>1747</v>
      </c>
      <c r="M1621" t="str">
        <f>VLOOKUP(L1621,Store_Dim!A:E,2,TRUE)</f>
        <v>Mann-Austin</v>
      </c>
      <c r="N1621" t="str">
        <f>VLOOKUP(L1621,Store_Dim!A:E,3,TRUE)</f>
        <v>East</v>
      </c>
      <c r="O1621" t="str">
        <f>VLOOKUP(L1621,Store_Dim!A:E,4,TRUE)</f>
        <v>Vasquezborough</v>
      </c>
      <c r="P1621" t="str">
        <f>VLOOKUP(L1621,Store_Dim!A:E,5,TRUE)</f>
        <v>Online</v>
      </c>
      <c r="Q1621" t="s">
        <v>1802</v>
      </c>
      <c r="R1621">
        <v>2</v>
      </c>
      <c r="S1621" s="7">
        <v>0.25</v>
      </c>
      <c r="T1621" s="11">
        <f t="shared" si="25"/>
        <v>898.81</v>
      </c>
      <c r="U1621" s="11">
        <v>1348.2149999999999</v>
      </c>
    </row>
    <row r="1622" spans="1:21" hidden="1" x14ac:dyDescent="0.25">
      <c r="A1622" t="s">
        <v>3424</v>
      </c>
      <c r="B1622" s="9">
        <v>45769</v>
      </c>
      <c r="C1622">
        <v>4</v>
      </c>
      <c r="D1622">
        <v>2025</v>
      </c>
      <c r="E1622" t="s">
        <v>1086</v>
      </c>
      <c r="F1622" t="str">
        <f>VLOOKUP(E1622,Customer_Dim!A:F,4,TRUE)</f>
        <v>Female</v>
      </c>
      <c r="G1622">
        <f>VLOOKUP(E1622,Customer_Dim!A:F,3,TRUE)</f>
        <v>25</v>
      </c>
      <c r="H1622" t="s">
        <v>1640</v>
      </c>
      <c r="I1622" t="str">
        <f>VLOOKUP(H1622,Product_Dim!A:C,2,TRUE)</f>
        <v>Foam Roller</v>
      </c>
      <c r="J1622" t="str">
        <f>VLOOKUP(H1622,Product_Dim!A:C,3,TRUE)</f>
        <v>Sports</v>
      </c>
      <c r="K1622" t="str">
        <f>VLOOKUP(H1622,Product_Dim!A:D,4,TRUE)</f>
        <v>Fitness</v>
      </c>
      <c r="L1622" t="s">
        <v>1744</v>
      </c>
      <c r="M1622" t="str">
        <f>VLOOKUP(L1622,Store_Dim!A:E,2,TRUE)</f>
        <v>Mann-Austin</v>
      </c>
      <c r="N1622" t="str">
        <f>VLOOKUP(L1622,Store_Dim!A:E,3,TRUE)</f>
        <v>East</v>
      </c>
      <c r="O1622" t="str">
        <f>VLOOKUP(L1622,Store_Dim!A:E,4,TRUE)</f>
        <v>Vasquezborough</v>
      </c>
      <c r="P1622" t="str">
        <f>VLOOKUP(L1622,Store_Dim!A:E,5,TRUE)</f>
        <v>Online</v>
      </c>
      <c r="Q1622" t="s">
        <v>1802</v>
      </c>
      <c r="R1622">
        <v>2</v>
      </c>
      <c r="S1622" s="7">
        <v>0.28000000000000003</v>
      </c>
      <c r="T1622" s="11">
        <f t="shared" si="25"/>
        <v>422.13000000000005</v>
      </c>
      <c r="U1622" s="11">
        <v>607.86720000000003</v>
      </c>
    </row>
    <row r="1623" spans="1:21" x14ac:dyDescent="0.25">
      <c r="A1623" t="s">
        <v>3425</v>
      </c>
      <c r="B1623" s="9">
        <v>45524</v>
      </c>
      <c r="C1623">
        <v>8</v>
      </c>
      <c r="D1623">
        <v>2024</v>
      </c>
      <c r="E1623" t="s">
        <v>185</v>
      </c>
      <c r="F1623" t="str">
        <f>VLOOKUP(E1623,Customer_Dim!A:F,4,TRUE)</f>
        <v>Female</v>
      </c>
      <c r="G1623">
        <f>VLOOKUP(E1623,Customer_Dim!A:F,3,TRUE)</f>
        <v>61</v>
      </c>
      <c r="H1623" t="s">
        <v>1594</v>
      </c>
      <c r="I1623" t="str">
        <f>VLOOKUP(H1623,Product_Dim!A:C,2,TRUE)</f>
        <v>Gaming Mechanical Keyboard</v>
      </c>
      <c r="J1623" t="str">
        <f>VLOOKUP(H1623,Product_Dim!A:C,3,TRUE)</f>
        <v>Electronics</v>
      </c>
      <c r="K1623" t="str">
        <f>VLOOKUP(H1623,Product_Dim!A:D,4,TRUE)</f>
        <v>Computer</v>
      </c>
      <c r="L1623" t="s">
        <v>1770</v>
      </c>
      <c r="M1623" t="str">
        <f>VLOOKUP(L1623,Store_Dim!A:E,2,TRUE)</f>
        <v>Martinez, Adkins and Johnson</v>
      </c>
      <c r="N1623" t="str">
        <f>VLOOKUP(L1623,Store_Dim!A:E,3,TRUE)</f>
        <v>North</v>
      </c>
      <c r="O1623" t="str">
        <f>VLOOKUP(L1623,Store_Dim!A:E,4,TRUE)</f>
        <v>Danielmouth</v>
      </c>
      <c r="P1623" t="str">
        <f>VLOOKUP(L1623,Store_Dim!A:E,5,TRUE)</f>
        <v>Flagship</v>
      </c>
      <c r="Q1623" t="s">
        <v>1807</v>
      </c>
      <c r="R1623">
        <v>1</v>
      </c>
      <c r="S1623" s="7">
        <v>3.0000000000000027E-2</v>
      </c>
      <c r="T1623" s="11">
        <f t="shared" si="25"/>
        <v>324.56</v>
      </c>
      <c r="U1623" s="11">
        <v>314.82319999999999</v>
      </c>
    </row>
    <row r="1624" spans="1:21" x14ac:dyDescent="0.25">
      <c r="A1624" t="s">
        <v>3426</v>
      </c>
      <c r="B1624" s="9">
        <v>45531</v>
      </c>
      <c r="C1624">
        <v>8</v>
      </c>
      <c r="D1624">
        <v>2024</v>
      </c>
      <c r="E1624" t="s">
        <v>1424</v>
      </c>
      <c r="F1624" t="str">
        <f>VLOOKUP(E1624,Customer_Dim!A:F,4,TRUE)</f>
        <v>Male</v>
      </c>
      <c r="G1624">
        <f>VLOOKUP(E1624,Customer_Dim!A:F,3,TRUE)</f>
        <v>45</v>
      </c>
      <c r="H1624" t="s">
        <v>1636</v>
      </c>
      <c r="I1624" t="str">
        <f>VLOOKUP(H1624,Product_Dim!A:C,2,TRUE)</f>
        <v>Ceramic Plant Pot</v>
      </c>
      <c r="J1624" t="str">
        <f>VLOOKUP(H1624,Product_Dim!A:C,3,TRUE)</f>
        <v>Home</v>
      </c>
      <c r="K1624" t="str">
        <f>VLOOKUP(H1624,Product_Dim!A:D,4,TRUE)</f>
        <v>Decor</v>
      </c>
      <c r="L1624" t="s">
        <v>1782</v>
      </c>
      <c r="M1624" t="str">
        <f>VLOOKUP(L1624,Store_Dim!A:E,2,TRUE)</f>
        <v>Frederick-Wright</v>
      </c>
      <c r="N1624" t="str">
        <f>VLOOKUP(L1624,Store_Dim!A:E,3,TRUE)</f>
        <v>West</v>
      </c>
      <c r="O1624" t="str">
        <f>VLOOKUP(L1624,Store_Dim!A:E,4,TRUE)</f>
        <v>New Jimmymouth</v>
      </c>
      <c r="P1624" t="str">
        <f>VLOOKUP(L1624,Store_Dim!A:E,5,TRUE)</f>
        <v>Flagship</v>
      </c>
      <c r="Q1624" t="s">
        <v>1804</v>
      </c>
      <c r="R1624">
        <v>4</v>
      </c>
      <c r="S1624" s="7">
        <v>0.2599999999999999</v>
      </c>
      <c r="T1624" s="11">
        <f t="shared" si="25"/>
        <v>570.37999999999988</v>
      </c>
      <c r="U1624" s="11">
        <v>1688.3247999999999</v>
      </c>
    </row>
    <row r="1625" spans="1:21" x14ac:dyDescent="0.25">
      <c r="A1625" t="s">
        <v>3427</v>
      </c>
      <c r="B1625" s="9">
        <v>45479</v>
      </c>
      <c r="C1625">
        <v>7</v>
      </c>
      <c r="D1625">
        <v>2024</v>
      </c>
      <c r="E1625" t="s">
        <v>1213</v>
      </c>
      <c r="F1625" t="str">
        <f>VLOOKUP(E1625,Customer_Dim!A:F,4,TRUE)</f>
        <v>Female</v>
      </c>
      <c r="G1625">
        <f>VLOOKUP(E1625,Customer_Dim!A:F,3,TRUE)</f>
        <v>43</v>
      </c>
      <c r="H1625" t="s">
        <v>1594</v>
      </c>
      <c r="I1625" t="str">
        <f>VLOOKUP(H1625,Product_Dim!A:C,2,TRUE)</f>
        <v>Gaming Mechanical Keyboard</v>
      </c>
      <c r="J1625" t="str">
        <f>VLOOKUP(H1625,Product_Dim!A:C,3,TRUE)</f>
        <v>Electronics</v>
      </c>
      <c r="K1625" t="str">
        <f>VLOOKUP(H1625,Product_Dim!A:D,4,TRUE)</f>
        <v>Computer</v>
      </c>
      <c r="L1625" t="s">
        <v>1779</v>
      </c>
      <c r="M1625" t="str">
        <f>VLOOKUP(L1625,Store_Dim!A:E,2,TRUE)</f>
        <v>Shelton PLC</v>
      </c>
      <c r="N1625" t="str">
        <f>VLOOKUP(L1625,Store_Dim!A:E,3,TRUE)</f>
        <v>North</v>
      </c>
      <c r="O1625" t="str">
        <f>VLOOKUP(L1625,Store_Dim!A:E,4,TRUE)</f>
        <v>East Jenniferstad</v>
      </c>
      <c r="P1625" t="str">
        <f>VLOOKUP(L1625,Store_Dim!A:E,5,TRUE)</f>
        <v>Flagship</v>
      </c>
      <c r="Q1625" t="s">
        <v>1804</v>
      </c>
      <c r="R1625">
        <v>2</v>
      </c>
      <c r="S1625" s="7">
        <v>0.10999999999999999</v>
      </c>
      <c r="T1625" s="11">
        <f t="shared" si="25"/>
        <v>223.73</v>
      </c>
      <c r="U1625" s="11">
        <v>398.23939999999999</v>
      </c>
    </row>
    <row r="1626" spans="1:21" hidden="1" x14ac:dyDescent="0.25">
      <c r="A1626" t="s">
        <v>3428</v>
      </c>
      <c r="B1626" s="9">
        <v>45868</v>
      </c>
      <c r="C1626">
        <v>7</v>
      </c>
      <c r="D1626">
        <v>2025</v>
      </c>
      <c r="E1626" t="s">
        <v>1086</v>
      </c>
      <c r="F1626" t="str">
        <f>VLOOKUP(E1626,Customer_Dim!A:F,4,TRUE)</f>
        <v>Female</v>
      </c>
      <c r="G1626">
        <f>VLOOKUP(E1626,Customer_Dim!A:F,3,TRUE)</f>
        <v>25</v>
      </c>
      <c r="H1626" t="s">
        <v>1698</v>
      </c>
      <c r="I1626" t="str">
        <f>VLOOKUP(H1626,Product_Dim!A:C,2,TRUE)</f>
        <v>Kitchen Cutting Board</v>
      </c>
      <c r="J1626" t="str">
        <f>VLOOKUP(H1626,Product_Dim!A:C,3,TRUE)</f>
        <v>Home</v>
      </c>
      <c r="K1626" t="str">
        <f>VLOOKUP(H1626,Product_Dim!A:D,4,TRUE)</f>
        <v>Kitchen</v>
      </c>
      <c r="L1626" t="s">
        <v>1782</v>
      </c>
      <c r="M1626" t="str">
        <f>VLOOKUP(L1626,Store_Dim!A:E,2,TRUE)</f>
        <v>Frederick-Wright</v>
      </c>
      <c r="N1626" t="str">
        <f>VLOOKUP(L1626,Store_Dim!A:E,3,TRUE)</f>
        <v>West</v>
      </c>
      <c r="O1626" t="str">
        <f>VLOOKUP(L1626,Store_Dim!A:E,4,TRUE)</f>
        <v>New Jimmymouth</v>
      </c>
      <c r="P1626" t="str">
        <f>VLOOKUP(L1626,Store_Dim!A:E,5,TRUE)</f>
        <v>Flagship</v>
      </c>
      <c r="Q1626" t="s">
        <v>1802</v>
      </c>
      <c r="R1626">
        <v>4</v>
      </c>
      <c r="S1626" s="7">
        <v>0.10999999999999999</v>
      </c>
      <c r="T1626" s="11">
        <f t="shared" si="25"/>
        <v>164.93</v>
      </c>
      <c r="U1626" s="11">
        <v>587.1508</v>
      </c>
    </row>
    <row r="1627" spans="1:21" x14ac:dyDescent="0.25">
      <c r="A1627" t="s">
        <v>3429</v>
      </c>
      <c r="B1627" s="9">
        <v>45569</v>
      </c>
      <c r="C1627">
        <v>10</v>
      </c>
      <c r="D1627">
        <v>2024</v>
      </c>
      <c r="E1627" t="s">
        <v>788</v>
      </c>
      <c r="F1627" t="str">
        <f>VLOOKUP(E1627,Customer_Dim!A:F,4,TRUE)</f>
        <v>Female</v>
      </c>
      <c r="G1627">
        <f>VLOOKUP(E1627,Customer_Dim!A:F,3,TRUE)</f>
        <v>41</v>
      </c>
      <c r="H1627" t="s">
        <v>1556</v>
      </c>
      <c r="I1627" t="str">
        <f>VLOOKUP(H1627,Product_Dim!A:C,2,TRUE)</f>
        <v>4K Home Projector</v>
      </c>
      <c r="J1627" t="str">
        <f>VLOOKUP(H1627,Product_Dim!A:C,3,TRUE)</f>
        <v>Electronics</v>
      </c>
      <c r="K1627" t="str">
        <f>VLOOKUP(H1627,Product_Dim!A:D,4,TRUE)</f>
        <v>Appliances</v>
      </c>
      <c r="L1627" t="s">
        <v>1757</v>
      </c>
      <c r="M1627" t="str">
        <f>VLOOKUP(L1627,Store_Dim!A:E,2,TRUE)</f>
        <v>Mann-Austin</v>
      </c>
      <c r="N1627" t="str">
        <f>VLOOKUP(L1627,Store_Dim!A:E,3,TRUE)</f>
        <v>East</v>
      </c>
      <c r="O1627" t="str">
        <f>VLOOKUP(L1627,Store_Dim!A:E,4,TRUE)</f>
        <v>Vasquezborough</v>
      </c>
      <c r="P1627" t="str">
        <f>VLOOKUP(L1627,Store_Dim!A:E,5,TRUE)</f>
        <v>Online</v>
      </c>
      <c r="Q1627" t="s">
        <v>1807</v>
      </c>
      <c r="R1627">
        <v>3</v>
      </c>
      <c r="S1627" s="7">
        <v>0.27999999999999992</v>
      </c>
      <c r="T1627" s="11">
        <f t="shared" si="25"/>
        <v>326.65999999999991</v>
      </c>
      <c r="U1627" s="11">
        <v>705.58559999999989</v>
      </c>
    </row>
    <row r="1628" spans="1:21" x14ac:dyDescent="0.25">
      <c r="A1628" t="s">
        <v>3430</v>
      </c>
      <c r="B1628" s="9">
        <v>45382</v>
      </c>
      <c r="C1628">
        <v>3</v>
      </c>
      <c r="D1628">
        <v>2024</v>
      </c>
      <c r="E1628" t="s">
        <v>592</v>
      </c>
      <c r="F1628" t="str">
        <f>VLOOKUP(E1628,Customer_Dim!A:F,4,TRUE)</f>
        <v>Female</v>
      </c>
      <c r="G1628">
        <f>VLOOKUP(E1628,Customer_Dim!A:F,3,TRUE)</f>
        <v>23</v>
      </c>
      <c r="H1628" t="s">
        <v>1524</v>
      </c>
      <c r="I1628" t="str">
        <f>VLOOKUP(H1628,Product_Dim!A:C,2,TRUE)</f>
        <v>Men's Graphic T-Shirt</v>
      </c>
      <c r="J1628" t="str">
        <f>VLOOKUP(H1628,Product_Dim!A:C,3,TRUE)</f>
        <v>Clothing</v>
      </c>
      <c r="K1628" t="str">
        <f>VLOOKUP(H1628,Product_Dim!A:D,4,TRUE)</f>
        <v>Tops</v>
      </c>
      <c r="L1628" t="s">
        <v>1779</v>
      </c>
      <c r="M1628" t="str">
        <f>VLOOKUP(L1628,Store_Dim!A:E,2,TRUE)</f>
        <v>Shelton PLC</v>
      </c>
      <c r="N1628" t="str">
        <f>VLOOKUP(L1628,Store_Dim!A:E,3,TRUE)</f>
        <v>North</v>
      </c>
      <c r="O1628" t="str">
        <f>VLOOKUP(L1628,Store_Dim!A:E,4,TRUE)</f>
        <v>East Jenniferstad</v>
      </c>
      <c r="P1628" t="str">
        <f>VLOOKUP(L1628,Store_Dim!A:E,5,TRUE)</f>
        <v>Flagship</v>
      </c>
      <c r="Q1628" t="s">
        <v>1804</v>
      </c>
      <c r="R1628">
        <v>2</v>
      </c>
      <c r="S1628" s="7">
        <v>0.17000000000000004</v>
      </c>
      <c r="T1628" s="11">
        <f t="shared" si="25"/>
        <v>462.93</v>
      </c>
      <c r="U1628" s="11">
        <v>768.46379999999999</v>
      </c>
    </row>
    <row r="1629" spans="1:21" hidden="1" x14ac:dyDescent="0.25">
      <c r="A1629" t="s">
        <v>3431</v>
      </c>
      <c r="B1629" s="9">
        <v>45885</v>
      </c>
      <c r="C1629">
        <v>8</v>
      </c>
      <c r="D1629">
        <v>2025</v>
      </c>
      <c r="E1629" t="s">
        <v>488</v>
      </c>
      <c r="F1629" t="str">
        <f>VLOOKUP(E1629,Customer_Dim!A:F,4,TRUE)</f>
        <v>Female</v>
      </c>
      <c r="G1629">
        <f>VLOOKUP(E1629,Customer_Dim!A:F,3,TRUE)</f>
        <v>49</v>
      </c>
      <c r="H1629" t="s">
        <v>1521</v>
      </c>
      <c r="I1629" t="str">
        <f>VLOOKUP(H1629,Product_Dim!A:C,2,TRUE)</f>
        <v>Brother Laser Printer</v>
      </c>
      <c r="J1629" t="str">
        <f>VLOOKUP(H1629,Product_Dim!A:C,3,TRUE)</f>
        <v>Electronics</v>
      </c>
      <c r="K1629" t="str">
        <f>VLOOKUP(H1629,Product_Dim!A:D,4,TRUE)</f>
        <v>Computer</v>
      </c>
      <c r="L1629" t="s">
        <v>1782</v>
      </c>
      <c r="M1629" t="str">
        <f>VLOOKUP(L1629,Store_Dim!A:E,2,TRUE)</f>
        <v>Frederick-Wright</v>
      </c>
      <c r="N1629" t="str">
        <f>VLOOKUP(L1629,Store_Dim!A:E,3,TRUE)</f>
        <v>West</v>
      </c>
      <c r="O1629" t="str">
        <f>VLOOKUP(L1629,Store_Dim!A:E,4,TRUE)</f>
        <v>New Jimmymouth</v>
      </c>
      <c r="P1629" t="str">
        <f>VLOOKUP(L1629,Store_Dim!A:E,5,TRUE)</f>
        <v>Flagship</v>
      </c>
      <c r="Q1629" t="s">
        <v>1802</v>
      </c>
      <c r="R1629">
        <v>3</v>
      </c>
      <c r="S1629" s="7">
        <v>4.0000000000000147E-2</v>
      </c>
      <c r="T1629" s="11">
        <f t="shared" si="25"/>
        <v>60.260000000000019</v>
      </c>
      <c r="U1629" s="11">
        <v>173.54880000000003</v>
      </c>
    </row>
    <row r="1630" spans="1:21" hidden="1" x14ac:dyDescent="0.25">
      <c r="A1630" t="s">
        <v>3432</v>
      </c>
      <c r="B1630" s="9">
        <v>45829</v>
      </c>
      <c r="C1630">
        <v>6</v>
      </c>
      <c r="D1630">
        <v>2025</v>
      </c>
      <c r="E1630" t="s">
        <v>255</v>
      </c>
      <c r="F1630" t="str">
        <f>VLOOKUP(E1630,Customer_Dim!A:F,4,TRUE)</f>
        <v>Female</v>
      </c>
      <c r="G1630">
        <f>VLOOKUP(E1630,Customer_Dim!A:F,3,TRUE)</f>
        <v>61</v>
      </c>
      <c r="H1630" t="s">
        <v>1594</v>
      </c>
      <c r="I1630" t="str">
        <f>VLOOKUP(H1630,Product_Dim!A:C,2,TRUE)</f>
        <v>Gaming Mechanical Keyboard</v>
      </c>
      <c r="J1630" t="str">
        <f>VLOOKUP(H1630,Product_Dim!A:C,3,TRUE)</f>
        <v>Electronics</v>
      </c>
      <c r="K1630" t="str">
        <f>VLOOKUP(H1630,Product_Dim!A:D,4,TRUE)</f>
        <v>Computer</v>
      </c>
      <c r="L1630" t="s">
        <v>1764</v>
      </c>
      <c r="M1630" t="str">
        <f>VLOOKUP(L1630,Store_Dim!A:E,2,TRUE)</f>
        <v>Mann-Austin</v>
      </c>
      <c r="N1630" t="str">
        <f>VLOOKUP(L1630,Store_Dim!A:E,3,TRUE)</f>
        <v>East</v>
      </c>
      <c r="O1630" t="str">
        <f>VLOOKUP(L1630,Store_Dim!A:E,4,TRUE)</f>
        <v>Vasquezborough</v>
      </c>
      <c r="P1630" t="str">
        <f>VLOOKUP(L1630,Store_Dim!A:E,5,TRUE)</f>
        <v>Online</v>
      </c>
      <c r="Q1630" t="s">
        <v>1807</v>
      </c>
      <c r="R1630">
        <v>3</v>
      </c>
      <c r="S1630" s="7">
        <v>6.0000000000000053E-2</v>
      </c>
      <c r="T1630" s="11">
        <f t="shared" si="25"/>
        <v>109.50000000000001</v>
      </c>
      <c r="U1630" s="11">
        <v>308.79000000000002</v>
      </c>
    </row>
    <row r="1631" spans="1:21" hidden="1" x14ac:dyDescent="0.25">
      <c r="A1631" t="s">
        <v>3433</v>
      </c>
      <c r="B1631" s="9">
        <v>45721</v>
      </c>
      <c r="C1631">
        <v>3</v>
      </c>
      <c r="D1631">
        <v>2025</v>
      </c>
      <c r="E1631" t="s">
        <v>1177</v>
      </c>
      <c r="F1631" t="str">
        <f>VLOOKUP(E1631,Customer_Dim!A:F,4,TRUE)</f>
        <v>Female</v>
      </c>
      <c r="G1631">
        <f>VLOOKUP(E1631,Customer_Dim!A:F,3,TRUE)</f>
        <v>20</v>
      </c>
      <c r="H1631" t="s">
        <v>1666</v>
      </c>
      <c r="I1631" t="str">
        <f>VLOOKUP(H1631,Product_Dim!A:C,2,TRUE)</f>
        <v>Kitchen Storage Rack</v>
      </c>
      <c r="J1631" t="str">
        <f>VLOOKUP(H1631,Product_Dim!A:C,3,TRUE)</f>
        <v>Home</v>
      </c>
      <c r="K1631" t="str">
        <f>VLOOKUP(H1631,Product_Dim!A:D,4,TRUE)</f>
        <v>Storage</v>
      </c>
      <c r="L1631" t="s">
        <v>1782</v>
      </c>
      <c r="M1631" t="str">
        <f>VLOOKUP(L1631,Store_Dim!A:E,2,TRUE)</f>
        <v>Frederick-Wright</v>
      </c>
      <c r="N1631" t="str">
        <f>VLOOKUP(L1631,Store_Dim!A:E,3,TRUE)</f>
        <v>West</v>
      </c>
      <c r="O1631" t="str">
        <f>VLOOKUP(L1631,Store_Dim!A:E,4,TRUE)</f>
        <v>New Jimmymouth</v>
      </c>
      <c r="P1631" t="str">
        <f>VLOOKUP(L1631,Store_Dim!A:E,5,TRUE)</f>
        <v>Flagship</v>
      </c>
      <c r="Q1631" t="s">
        <v>1807</v>
      </c>
      <c r="R1631">
        <v>1</v>
      </c>
      <c r="S1631" s="7">
        <v>0.14000000000000001</v>
      </c>
      <c r="T1631" s="11">
        <f t="shared" si="25"/>
        <v>505.83</v>
      </c>
      <c r="U1631" s="11">
        <v>435.0138</v>
      </c>
    </row>
    <row r="1632" spans="1:21" x14ac:dyDescent="0.25">
      <c r="A1632" t="s">
        <v>3434</v>
      </c>
      <c r="B1632" s="9">
        <v>45511</v>
      </c>
      <c r="C1632">
        <v>8</v>
      </c>
      <c r="D1632">
        <v>2024</v>
      </c>
      <c r="E1632" t="s">
        <v>536</v>
      </c>
      <c r="F1632" t="str">
        <f>VLOOKUP(E1632,Customer_Dim!A:F,4,TRUE)</f>
        <v>Male</v>
      </c>
      <c r="G1632">
        <f>VLOOKUP(E1632,Customer_Dim!A:F,3,TRUE)</f>
        <v>21</v>
      </c>
      <c r="H1632" t="s">
        <v>1722</v>
      </c>
      <c r="I1632" t="str">
        <f>VLOOKUP(H1632,Product_Dim!A:C,2,TRUE)</f>
        <v>Portable Bluetooth Speaker</v>
      </c>
      <c r="J1632" t="str">
        <f>VLOOKUP(H1632,Product_Dim!A:C,3,TRUE)</f>
        <v>Electronics</v>
      </c>
      <c r="K1632" t="str">
        <f>VLOOKUP(H1632,Product_Dim!A:D,4,TRUE)</f>
        <v>Audio</v>
      </c>
      <c r="L1632" t="s">
        <v>1767</v>
      </c>
      <c r="M1632" t="str">
        <f>VLOOKUP(L1632,Store_Dim!A:E,2,TRUE)</f>
        <v>Martinez, Adkins and Johnson</v>
      </c>
      <c r="N1632" t="str">
        <f>VLOOKUP(L1632,Store_Dim!A:E,3,TRUE)</f>
        <v>North</v>
      </c>
      <c r="O1632" t="str">
        <f>VLOOKUP(L1632,Store_Dim!A:E,4,TRUE)</f>
        <v>Danielmouth</v>
      </c>
      <c r="P1632" t="str">
        <f>VLOOKUP(L1632,Store_Dim!A:E,5,TRUE)</f>
        <v>Flagship</v>
      </c>
      <c r="Q1632" t="s">
        <v>1804</v>
      </c>
      <c r="R1632">
        <v>2</v>
      </c>
      <c r="S1632" s="7">
        <v>0.27</v>
      </c>
      <c r="T1632" s="11">
        <f t="shared" si="25"/>
        <v>443.15</v>
      </c>
      <c r="U1632" s="11">
        <v>646.99899999999991</v>
      </c>
    </row>
    <row r="1633" spans="1:21" hidden="1" x14ac:dyDescent="0.25">
      <c r="A1633" t="s">
        <v>3435</v>
      </c>
      <c r="B1633" s="9">
        <v>45739</v>
      </c>
      <c r="C1633">
        <v>3</v>
      </c>
      <c r="D1633">
        <v>2025</v>
      </c>
      <c r="E1633" t="s">
        <v>1507</v>
      </c>
      <c r="F1633" t="str">
        <f>VLOOKUP(E1633,Customer_Dim!A:F,4,TRUE)</f>
        <v>Female</v>
      </c>
      <c r="G1633">
        <f>VLOOKUP(E1633,Customer_Dim!A:F,3,TRUE)</f>
        <v>47</v>
      </c>
      <c r="H1633" t="s">
        <v>1538</v>
      </c>
      <c r="I1633" t="str">
        <f>VLOOKUP(H1633,Product_Dim!A:C,2,TRUE)</f>
        <v>Men's Sports Shorts</v>
      </c>
      <c r="J1633" t="str">
        <f>VLOOKUP(H1633,Product_Dim!A:C,3,TRUE)</f>
        <v>Clothing</v>
      </c>
      <c r="K1633" t="str">
        <f>VLOOKUP(H1633,Product_Dim!A:D,4,TRUE)</f>
        <v>Bottoms</v>
      </c>
      <c r="L1633" t="s">
        <v>1757</v>
      </c>
      <c r="M1633" t="str">
        <f>VLOOKUP(L1633,Store_Dim!A:E,2,TRUE)</f>
        <v>Mann-Austin</v>
      </c>
      <c r="N1633" t="str">
        <f>VLOOKUP(L1633,Store_Dim!A:E,3,TRUE)</f>
        <v>East</v>
      </c>
      <c r="O1633" t="str">
        <f>VLOOKUP(L1633,Store_Dim!A:E,4,TRUE)</f>
        <v>Vasquezborough</v>
      </c>
      <c r="P1633" t="str">
        <f>VLOOKUP(L1633,Store_Dim!A:E,5,TRUE)</f>
        <v>Online</v>
      </c>
      <c r="Q1633" t="s">
        <v>1804</v>
      </c>
      <c r="R1633">
        <v>2</v>
      </c>
      <c r="S1633" s="7">
        <v>0.22999999999999998</v>
      </c>
      <c r="T1633" s="11">
        <f t="shared" si="25"/>
        <v>784.25999999999988</v>
      </c>
      <c r="U1633" s="11">
        <v>1207.7603999999999</v>
      </c>
    </row>
    <row r="1634" spans="1:21" x14ac:dyDescent="0.25">
      <c r="A1634" t="s">
        <v>3436</v>
      </c>
      <c r="B1634" s="9">
        <v>45533</v>
      </c>
      <c r="C1634">
        <v>8</v>
      </c>
      <c r="D1634">
        <v>2024</v>
      </c>
      <c r="E1634" t="s">
        <v>1386</v>
      </c>
      <c r="F1634" t="str">
        <f>VLOOKUP(E1634,Customer_Dim!A:F,4,TRUE)</f>
        <v>Male</v>
      </c>
      <c r="G1634">
        <f>VLOOKUP(E1634,Customer_Dim!A:F,3,TRUE)</f>
        <v>54</v>
      </c>
      <c r="H1634" t="s">
        <v>1604</v>
      </c>
      <c r="I1634" t="str">
        <f>VLOOKUP(H1634,Product_Dim!A:C,2,TRUE)</f>
        <v>Portable Power Bank</v>
      </c>
      <c r="J1634" t="str">
        <f>VLOOKUP(H1634,Product_Dim!A:C,3,TRUE)</f>
        <v>Electronics</v>
      </c>
      <c r="K1634" t="str">
        <f>VLOOKUP(H1634,Product_Dim!A:D,4,TRUE)</f>
        <v>Mobile</v>
      </c>
      <c r="L1634" t="s">
        <v>1770</v>
      </c>
      <c r="M1634" t="str">
        <f>VLOOKUP(L1634,Store_Dim!A:E,2,TRUE)</f>
        <v>Martinez, Adkins and Johnson</v>
      </c>
      <c r="N1634" t="str">
        <f>VLOOKUP(L1634,Store_Dim!A:E,3,TRUE)</f>
        <v>North</v>
      </c>
      <c r="O1634" t="str">
        <f>VLOOKUP(L1634,Store_Dim!A:E,4,TRUE)</f>
        <v>Danielmouth</v>
      </c>
      <c r="P1634" t="str">
        <f>VLOOKUP(L1634,Store_Dim!A:E,5,TRUE)</f>
        <v>Flagship</v>
      </c>
      <c r="Q1634" t="s">
        <v>1804</v>
      </c>
      <c r="R1634">
        <v>3</v>
      </c>
      <c r="S1634" s="7">
        <v>0.17000000000000004</v>
      </c>
      <c r="T1634" s="11">
        <f t="shared" si="25"/>
        <v>590.31000000000006</v>
      </c>
      <c r="U1634" s="11">
        <v>1469.8719000000001</v>
      </c>
    </row>
    <row r="1635" spans="1:21" x14ac:dyDescent="0.25">
      <c r="A1635" t="s">
        <v>3437</v>
      </c>
      <c r="B1635" s="9">
        <v>45553</v>
      </c>
      <c r="C1635">
        <v>9</v>
      </c>
      <c r="D1635">
        <v>2024</v>
      </c>
      <c r="E1635" t="s">
        <v>409</v>
      </c>
      <c r="F1635" t="str">
        <f>VLOOKUP(E1635,Customer_Dim!A:F,4,TRUE)</f>
        <v>Female</v>
      </c>
      <c r="G1635">
        <f>VLOOKUP(E1635,Customer_Dim!A:F,3,TRUE)</f>
        <v>44</v>
      </c>
      <c r="H1635" t="s">
        <v>1664</v>
      </c>
      <c r="I1635" t="str">
        <f>VLOOKUP(H1635,Product_Dim!A:C,2,TRUE)</f>
        <v>Men's Sports Shorts</v>
      </c>
      <c r="J1635" t="str">
        <f>VLOOKUP(H1635,Product_Dim!A:C,3,TRUE)</f>
        <v>Clothing</v>
      </c>
      <c r="K1635" t="str">
        <f>VLOOKUP(H1635,Product_Dim!A:D,4,TRUE)</f>
        <v>Bottoms</v>
      </c>
      <c r="L1635" t="s">
        <v>1782</v>
      </c>
      <c r="M1635" t="str">
        <f>VLOOKUP(L1635,Store_Dim!A:E,2,TRUE)</f>
        <v>Frederick-Wright</v>
      </c>
      <c r="N1635" t="str">
        <f>VLOOKUP(L1635,Store_Dim!A:E,3,TRUE)</f>
        <v>West</v>
      </c>
      <c r="O1635" t="str">
        <f>VLOOKUP(L1635,Store_Dim!A:E,4,TRUE)</f>
        <v>New Jimmymouth</v>
      </c>
      <c r="P1635" t="str">
        <f>VLOOKUP(L1635,Store_Dim!A:E,5,TRUE)</f>
        <v>Flagship</v>
      </c>
      <c r="Q1635" t="s">
        <v>1807</v>
      </c>
      <c r="R1635">
        <v>1</v>
      </c>
      <c r="S1635" s="7">
        <v>6.0000000000000164E-2</v>
      </c>
      <c r="T1635" s="11">
        <f t="shared" si="25"/>
        <v>696.13</v>
      </c>
      <c r="U1635" s="11">
        <v>654.36219999999992</v>
      </c>
    </row>
    <row r="1636" spans="1:21" x14ac:dyDescent="0.25">
      <c r="A1636" t="s">
        <v>3438</v>
      </c>
      <c r="B1636" s="9">
        <v>45341</v>
      </c>
      <c r="C1636">
        <v>2</v>
      </c>
      <c r="D1636">
        <v>2024</v>
      </c>
      <c r="E1636" t="s">
        <v>361</v>
      </c>
      <c r="F1636" t="str">
        <f>VLOOKUP(E1636,Customer_Dim!A:F,4,TRUE)</f>
        <v>Male</v>
      </c>
      <c r="G1636">
        <f>VLOOKUP(E1636,Customer_Dim!A:F,3,TRUE)</f>
        <v>64</v>
      </c>
      <c r="H1636" t="s">
        <v>1628</v>
      </c>
      <c r="I1636" t="str">
        <f>VLOOKUP(H1636,Product_Dim!A:C,2,TRUE)</f>
        <v>HDMI Cable – 2m</v>
      </c>
      <c r="J1636" t="str">
        <f>VLOOKUP(H1636,Product_Dim!A:C,3,TRUE)</f>
        <v>Electronics</v>
      </c>
      <c r="K1636" t="str">
        <f>VLOOKUP(H1636,Product_Dim!A:D,4,TRUE)</f>
        <v>Accessories</v>
      </c>
      <c r="L1636" t="s">
        <v>1754</v>
      </c>
      <c r="M1636" t="str">
        <f>VLOOKUP(L1636,Store_Dim!A:E,2,TRUE)</f>
        <v>Mann-Austin</v>
      </c>
      <c r="N1636" t="str">
        <f>VLOOKUP(L1636,Store_Dim!A:E,3,TRUE)</f>
        <v>East</v>
      </c>
      <c r="O1636" t="str">
        <f>VLOOKUP(L1636,Store_Dim!A:E,4,TRUE)</f>
        <v>Vasquezborough</v>
      </c>
      <c r="P1636" t="str">
        <f>VLOOKUP(L1636,Store_Dim!A:E,5,TRUE)</f>
        <v>Online</v>
      </c>
      <c r="Q1636" t="s">
        <v>1802</v>
      </c>
      <c r="R1636">
        <v>4</v>
      </c>
      <c r="S1636" s="7">
        <v>0.25</v>
      </c>
      <c r="T1636" s="11">
        <f t="shared" si="25"/>
        <v>194.39</v>
      </c>
      <c r="U1636" s="11">
        <v>583.16999999999996</v>
      </c>
    </row>
    <row r="1637" spans="1:21" x14ac:dyDescent="0.25">
      <c r="A1637" t="s">
        <v>3439</v>
      </c>
      <c r="B1637" s="9">
        <v>45430</v>
      </c>
      <c r="C1637">
        <v>5</v>
      </c>
      <c r="D1637">
        <v>2024</v>
      </c>
      <c r="E1637" t="s">
        <v>1024</v>
      </c>
      <c r="F1637" t="str">
        <f>VLOOKUP(E1637,Customer_Dim!A:F,4,TRUE)</f>
        <v>Male</v>
      </c>
      <c r="G1637">
        <f>VLOOKUP(E1637,Customer_Dim!A:F,3,TRUE)</f>
        <v>54</v>
      </c>
      <c r="H1637" t="s">
        <v>1592</v>
      </c>
      <c r="I1637" t="str">
        <f>VLOOKUP(H1637,Product_Dim!A:C,2,TRUE)</f>
        <v>Modern Wall Clock</v>
      </c>
      <c r="J1637" t="str">
        <f>VLOOKUP(H1637,Product_Dim!A:C,3,TRUE)</f>
        <v>Home</v>
      </c>
      <c r="K1637" t="str">
        <f>VLOOKUP(H1637,Product_Dim!A:D,4,TRUE)</f>
        <v>Decor</v>
      </c>
      <c r="L1637" t="s">
        <v>1735</v>
      </c>
      <c r="M1637" t="str">
        <f>VLOOKUP(L1637,Store_Dim!A:E,2,TRUE)</f>
        <v>Martinez, Adkins and Johnson</v>
      </c>
      <c r="N1637" t="str">
        <f>VLOOKUP(L1637,Store_Dim!A:E,3,TRUE)</f>
        <v>North</v>
      </c>
      <c r="O1637" t="str">
        <f>VLOOKUP(L1637,Store_Dim!A:E,4,TRUE)</f>
        <v>Danielmouth</v>
      </c>
      <c r="P1637" t="str">
        <f>VLOOKUP(L1637,Store_Dim!A:E,5,TRUE)</f>
        <v>Flagship</v>
      </c>
      <c r="Q1637" t="s">
        <v>1802</v>
      </c>
      <c r="R1637">
        <v>1</v>
      </c>
      <c r="S1637" s="7">
        <v>9.9999999999999867E-2</v>
      </c>
      <c r="T1637" s="11">
        <f t="shared" si="25"/>
        <v>339.7</v>
      </c>
      <c r="U1637" s="11">
        <v>305.73</v>
      </c>
    </row>
    <row r="1638" spans="1:21" hidden="1" x14ac:dyDescent="0.25">
      <c r="A1638" t="s">
        <v>3440</v>
      </c>
      <c r="B1638" s="9">
        <v>45912</v>
      </c>
      <c r="C1638">
        <v>9</v>
      </c>
      <c r="D1638">
        <v>2025</v>
      </c>
      <c r="E1638" t="s">
        <v>179</v>
      </c>
      <c r="F1638" t="str">
        <f>VLOOKUP(E1638,Customer_Dim!A:F,4,TRUE)</f>
        <v>Male</v>
      </c>
      <c r="G1638">
        <f>VLOOKUP(E1638,Customer_Dim!A:F,3,TRUE)</f>
        <v>54</v>
      </c>
      <c r="H1638" t="s">
        <v>1662</v>
      </c>
      <c r="I1638" t="str">
        <f>VLOOKUP(H1638,Product_Dim!A:C,2,TRUE)</f>
        <v>Wooden Nightstand</v>
      </c>
      <c r="J1638" t="str">
        <f>VLOOKUP(H1638,Product_Dim!A:C,3,TRUE)</f>
        <v>Home</v>
      </c>
      <c r="K1638" t="str">
        <f>VLOOKUP(H1638,Product_Dim!A:D,4,TRUE)</f>
        <v>Furniture</v>
      </c>
      <c r="L1638" t="s">
        <v>1775</v>
      </c>
      <c r="M1638" t="str">
        <f>VLOOKUP(L1638,Store_Dim!A:E,2,TRUE)</f>
        <v>Martinez, Adkins and Johnson</v>
      </c>
      <c r="N1638" t="str">
        <f>VLOOKUP(L1638,Store_Dim!A:E,3,TRUE)</f>
        <v>North</v>
      </c>
      <c r="O1638" t="str">
        <f>VLOOKUP(L1638,Store_Dim!A:E,4,TRUE)</f>
        <v>Danielmouth</v>
      </c>
      <c r="P1638" t="str">
        <f>VLOOKUP(L1638,Store_Dim!A:E,5,TRUE)</f>
        <v>Flagship</v>
      </c>
      <c r="Q1638" t="s">
        <v>1804</v>
      </c>
      <c r="R1638">
        <v>4</v>
      </c>
      <c r="S1638" s="7">
        <v>0.27</v>
      </c>
      <c r="T1638" s="11">
        <f t="shared" si="25"/>
        <v>463.16</v>
      </c>
      <c r="U1638" s="11">
        <v>1352.4272000000001</v>
      </c>
    </row>
    <row r="1639" spans="1:21" hidden="1" x14ac:dyDescent="0.25">
      <c r="A1639" t="s">
        <v>3441</v>
      </c>
      <c r="B1639" s="9">
        <v>45709</v>
      </c>
      <c r="C1639">
        <v>2</v>
      </c>
      <c r="D1639">
        <v>2025</v>
      </c>
      <c r="E1639" t="s">
        <v>370</v>
      </c>
      <c r="F1639" t="str">
        <f>VLOOKUP(E1639,Customer_Dim!A:F,4,TRUE)</f>
        <v>Female</v>
      </c>
      <c r="G1639">
        <f>VLOOKUP(E1639,Customer_Dim!A:F,3,TRUE)</f>
        <v>62</v>
      </c>
      <c r="H1639" t="s">
        <v>1533</v>
      </c>
      <c r="I1639" t="str">
        <f>VLOOKUP(H1639,Product_Dim!A:C,2,TRUE)</f>
        <v>Men's Roll-On Perfume</v>
      </c>
      <c r="J1639" t="str">
        <f>VLOOKUP(H1639,Product_Dim!A:C,3,TRUE)</f>
        <v>Beauty</v>
      </c>
      <c r="K1639" t="str">
        <f>VLOOKUP(H1639,Product_Dim!A:D,4,TRUE)</f>
        <v>Fragrance</v>
      </c>
      <c r="L1639" t="s">
        <v>1767</v>
      </c>
      <c r="M1639" t="str">
        <f>VLOOKUP(L1639,Store_Dim!A:E,2,TRUE)</f>
        <v>Martinez, Adkins and Johnson</v>
      </c>
      <c r="N1639" t="str">
        <f>VLOOKUP(L1639,Store_Dim!A:E,3,TRUE)</f>
        <v>North</v>
      </c>
      <c r="O1639" t="str">
        <f>VLOOKUP(L1639,Store_Dim!A:E,4,TRUE)</f>
        <v>Danielmouth</v>
      </c>
      <c r="P1639" t="str">
        <f>VLOOKUP(L1639,Store_Dim!A:E,5,TRUE)</f>
        <v>Flagship</v>
      </c>
      <c r="Q1639" t="s">
        <v>1802</v>
      </c>
      <c r="R1639">
        <v>2</v>
      </c>
      <c r="S1639" s="7">
        <v>8.9999999999999969E-2</v>
      </c>
      <c r="T1639" s="11">
        <f t="shared" si="25"/>
        <v>824.91</v>
      </c>
      <c r="U1639" s="11">
        <v>1501.3362</v>
      </c>
    </row>
    <row r="1640" spans="1:21" x14ac:dyDescent="0.25">
      <c r="A1640" t="s">
        <v>3442</v>
      </c>
      <c r="B1640" s="9">
        <v>45520</v>
      </c>
      <c r="C1640">
        <v>8</v>
      </c>
      <c r="D1640">
        <v>2024</v>
      </c>
      <c r="E1640" t="s">
        <v>252</v>
      </c>
      <c r="F1640" t="str">
        <f>VLOOKUP(E1640,Customer_Dim!A:F,4,TRUE)</f>
        <v>Female</v>
      </c>
      <c r="G1640">
        <f>VLOOKUP(E1640,Customer_Dim!A:F,3,TRUE)</f>
        <v>29</v>
      </c>
      <c r="H1640" t="s">
        <v>1533</v>
      </c>
      <c r="I1640" t="str">
        <f>VLOOKUP(H1640,Product_Dim!A:C,2,TRUE)</f>
        <v>Men's Roll-On Perfume</v>
      </c>
      <c r="J1640" t="str">
        <f>VLOOKUP(H1640,Product_Dim!A:C,3,TRUE)</f>
        <v>Beauty</v>
      </c>
      <c r="K1640" t="str">
        <f>VLOOKUP(H1640,Product_Dim!A:D,4,TRUE)</f>
        <v>Fragrance</v>
      </c>
      <c r="L1640" t="s">
        <v>1739</v>
      </c>
      <c r="M1640" t="str">
        <f>VLOOKUP(L1640,Store_Dim!A:E,2,TRUE)</f>
        <v>Mann-Austin</v>
      </c>
      <c r="N1640" t="str">
        <f>VLOOKUP(L1640,Store_Dim!A:E,3,TRUE)</f>
        <v>East</v>
      </c>
      <c r="O1640" t="str">
        <f>VLOOKUP(L1640,Store_Dim!A:E,4,TRUE)</f>
        <v>Vasquezborough</v>
      </c>
      <c r="P1640" t="str">
        <f>VLOOKUP(L1640,Store_Dim!A:E,5,TRUE)</f>
        <v>Online</v>
      </c>
      <c r="Q1640" t="s">
        <v>1802</v>
      </c>
      <c r="R1640">
        <v>4</v>
      </c>
      <c r="S1640" s="7">
        <v>0.17000000000000004</v>
      </c>
      <c r="T1640" s="11">
        <f t="shared" si="25"/>
        <v>796.89</v>
      </c>
      <c r="U1640" s="11">
        <v>2645.6747999999998</v>
      </c>
    </row>
    <row r="1641" spans="1:21" x14ac:dyDescent="0.25">
      <c r="A1641" t="s">
        <v>3443</v>
      </c>
      <c r="B1641" s="9">
        <v>45478</v>
      </c>
      <c r="C1641">
        <v>7</v>
      </c>
      <c r="D1641">
        <v>2024</v>
      </c>
      <c r="E1641" t="s">
        <v>761</v>
      </c>
      <c r="F1641" t="str">
        <f>VLOOKUP(E1641,Customer_Dim!A:F,4,TRUE)</f>
        <v>Female</v>
      </c>
      <c r="G1641">
        <f>VLOOKUP(E1641,Customer_Dim!A:F,3,TRUE)</f>
        <v>59</v>
      </c>
      <c r="H1641" t="s">
        <v>1578</v>
      </c>
      <c r="I1641" t="str">
        <f>VLOOKUP(H1641,Product_Dim!A:C,2,TRUE)</f>
        <v>Wireless Bluetooth Speaker</v>
      </c>
      <c r="J1641" t="str">
        <f>VLOOKUP(H1641,Product_Dim!A:C,3,TRUE)</f>
        <v>Electronics</v>
      </c>
      <c r="K1641" t="str">
        <f>VLOOKUP(H1641,Product_Dim!A:D,4,TRUE)</f>
        <v>Audio</v>
      </c>
      <c r="L1641" t="s">
        <v>1785</v>
      </c>
      <c r="M1641" t="str">
        <f>VLOOKUP(L1641,Store_Dim!A:E,2,TRUE)</f>
        <v>Holloway Ltd</v>
      </c>
      <c r="N1641" t="str">
        <f>VLOOKUP(L1641,Store_Dim!A:E,3,TRUE)</f>
        <v>North</v>
      </c>
      <c r="O1641" t="str">
        <f>VLOOKUP(L1641,Store_Dim!A:E,4,TRUE)</f>
        <v>Bensonhaven</v>
      </c>
      <c r="P1641" t="str">
        <f>VLOOKUP(L1641,Store_Dim!A:E,5,TRUE)</f>
        <v>Flagship</v>
      </c>
      <c r="Q1641" t="s">
        <v>1807</v>
      </c>
      <c r="R1641">
        <v>3</v>
      </c>
      <c r="S1641" s="7">
        <v>0.30000000000000016</v>
      </c>
      <c r="T1641" s="11">
        <f t="shared" si="25"/>
        <v>543.93000000000018</v>
      </c>
      <c r="U1641" s="11">
        <v>1142.2530000000002</v>
      </c>
    </row>
    <row r="1642" spans="1:21" x14ac:dyDescent="0.25">
      <c r="A1642" t="s">
        <v>3444</v>
      </c>
      <c r="B1642" s="9">
        <v>45496</v>
      </c>
      <c r="C1642">
        <v>7</v>
      </c>
      <c r="D1642">
        <v>2024</v>
      </c>
      <c r="E1642" t="s">
        <v>565</v>
      </c>
      <c r="F1642" t="str">
        <f>VLOOKUP(E1642,Customer_Dim!A:F,4,TRUE)</f>
        <v>Female</v>
      </c>
      <c r="G1642">
        <f>VLOOKUP(E1642,Customer_Dim!A:F,3,TRUE)</f>
        <v>41</v>
      </c>
      <c r="H1642" t="s">
        <v>1554</v>
      </c>
      <c r="I1642" t="str">
        <f>VLOOKUP(H1642,Product_Dim!A:C,2,TRUE)</f>
        <v>Decorative Wall Mirror</v>
      </c>
      <c r="J1642" t="str">
        <f>VLOOKUP(H1642,Product_Dim!A:C,3,TRUE)</f>
        <v>Home</v>
      </c>
      <c r="K1642" t="str">
        <f>VLOOKUP(H1642,Product_Dim!A:D,4,TRUE)</f>
        <v>Decor</v>
      </c>
      <c r="L1642" t="s">
        <v>1757</v>
      </c>
      <c r="M1642" t="str">
        <f>VLOOKUP(L1642,Store_Dim!A:E,2,TRUE)</f>
        <v>Mann-Austin</v>
      </c>
      <c r="N1642" t="str">
        <f>VLOOKUP(L1642,Store_Dim!A:E,3,TRUE)</f>
        <v>East</v>
      </c>
      <c r="O1642" t="str">
        <f>VLOOKUP(L1642,Store_Dim!A:E,4,TRUE)</f>
        <v>Vasquezborough</v>
      </c>
      <c r="P1642" t="str">
        <f>VLOOKUP(L1642,Store_Dim!A:E,5,TRUE)</f>
        <v>Online</v>
      </c>
      <c r="Q1642" t="s">
        <v>1804</v>
      </c>
      <c r="R1642">
        <v>2</v>
      </c>
      <c r="S1642" s="7">
        <v>3.0000000000000027E-2</v>
      </c>
      <c r="T1642" s="11">
        <f t="shared" si="25"/>
        <v>44.65</v>
      </c>
      <c r="U1642" s="11">
        <v>86.620999999999995</v>
      </c>
    </row>
    <row r="1643" spans="1:21" hidden="1" x14ac:dyDescent="0.25">
      <c r="A1643" t="s">
        <v>3445</v>
      </c>
      <c r="B1643" s="9">
        <v>45742</v>
      </c>
      <c r="C1643">
        <v>3</v>
      </c>
      <c r="D1643">
        <v>2025</v>
      </c>
      <c r="E1643" t="s">
        <v>791</v>
      </c>
      <c r="F1643" t="str">
        <f>VLOOKUP(E1643,Customer_Dim!A:F,4,TRUE)</f>
        <v>Male</v>
      </c>
      <c r="G1643">
        <f>VLOOKUP(E1643,Customer_Dim!A:F,3,TRUE)</f>
        <v>48</v>
      </c>
      <c r="H1643" t="s">
        <v>1638</v>
      </c>
      <c r="I1643" t="str">
        <f>VLOOKUP(H1643,Product_Dim!A:C,2,TRUE)</f>
        <v>Premium Blanket Throw</v>
      </c>
      <c r="J1643" t="str">
        <f>VLOOKUP(H1643,Product_Dim!A:C,3,TRUE)</f>
        <v>Home</v>
      </c>
      <c r="K1643" t="str">
        <f>VLOOKUP(H1643,Product_Dim!A:D,4,TRUE)</f>
        <v>Decor</v>
      </c>
      <c r="L1643" t="s">
        <v>1730</v>
      </c>
      <c r="M1643" t="str">
        <f>VLOOKUP(L1643,Store_Dim!A:E,2,TRUE)</f>
        <v>Rivera-Warner</v>
      </c>
      <c r="N1643" t="str">
        <f>VLOOKUP(L1643,Store_Dim!A:E,3,TRUE)</f>
        <v>East</v>
      </c>
      <c r="O1643" t="str">
        <f>VLOOKUP(L1643,Store_Dim!A:E,4,TRUE)</f>
        <v>Washingtonfurt</v>
      </c>
      <c r="P1643" t="str">
        <f>VLOOKUP(L1643,Store_Dim!A:E,5,TRUE)</f>
        <v>Flagship</v>
      </c>
      <c r="Q1643" t="s">
        <v>1807</v>
      </c>
      <c r="R1643">
        <v>4</v>
      </c>
      <c r="S1643" s="7">
        <v>6.0000000000000053E-2</v>
      </c>
      <c r="T1643" s="11">
        <f t="shared" si="25"/>
        <v>827.39</v>
      </c>
      <c r="U1643" s="11">
        <v>3110.9863999999998</v>
      </c>
    </row>
    <row r="1644" spans="1:21" x14ac:dyDescent="0.25">
      <c r="A1644" t="s">
        <v>3446</v>
      </c>
      <c r="B1644" s="9">
        <v>45301</v>
      </c>
      <c r="C1644">
        <v>1</v>
      </c>
      <c r="D1644">
        <v>2024</v>
      </c>
      <c r="E1644" t="s">
        <v>959</v>
      </c>
      <c r="F1644" t="str">
        <f>VLOOKUP(E1644,Customer_Dim!A:F,4,TRUE)</f>
        <v>Female</v>
      </c>
      <c r="G1644">
        <f>VLOOKUP(E1644,Customer_Dim!A:F,3,TRUE)</f>
        <v>60</v>
      </c>
      <c r="H1644" t="s">
        <v>1554</v>
      </c>
      <c r="I1644" t="str">
        <f>VLOOKUP(H1644,Product_Dim!A:C,2,TRUE)</f>
        <v>Decorative Wall Mirror</v>
      </c>
      <c r="J1644" t="str">
        <f>VLOOKUP(H1644,Product_Dim!A:C,3,TRUE)</f>
        <v>Home</v>
      </c>
      <c r="K1644" t="str">
        <f>VLOOKUP(H1644,Product_Dim!A:D,4,TRUE)</f>
        <v>Decor</v>
      </c>
      <c r="L1644" t="s">
        <v>1772</v>
      </c>
      <c r="M1644" t="str">
        <f>VLOOKUP(L1644,Store_Dim!A:E,2,TRUE)</f>
        <v>Martinez, Adkins and Johnson</v>
      </c>
      <c r="N1644" t="str">
        <f>VLOOKUP(L1644,Store_Dim!A:E,3,TRUE)</f>
        <v>North</v>
      </c>
      <c r="O1644" t="str">
        <f>VLOOKUP(L1644,Store_Dim!A:E,4,TRUE)</f>
        <v>Danielmouth</v>
      </c>
      <c r="P1644" t="str">
        <f>VLOOKUP(L1644,Store_Dim!A:E,5,TRUE)</f>
        <v>Flagship</v>
      </c>
      <c r="Q1644" t="s">
        <v>1804</v>
      </c>
      <c r="R1644">
        <v>2</v>
      </c>
      <c r="S1644" s="7">
        <v>0.20999999999999996</v>
      </c>
      <c r="T1644" s="11">
        <f t="shared" si="25"/>
        <v>403.2</v>
      </c>
      <c r="U1644" s="11">
        <v>637.05600000000004</v>
      </c>
    </row>
    <row r="1645" spans="1:21" x14ac:dyDescent="0.25">
      <c r="A1645" t="s">
        <v>3447</v>
      </c>
      <c r="B1645" s="9">
        <v>45547</v>
      </c>
      <c r="C1645">
        <v>9</v>
      </c>
      <c r="D1645">
        <v>2024</v>
      </c>
      <c r="E1645" t="s">
        <v>75</v>
      </c>
      <c r="F1645" t="str">
        <f>VLOOKUP(E1645,Customer_Dim!A:F,4,TRUE)</f>
        <v>Female</v>
      </c>
      <c r="G1645">
        <f>VLOOKUP(E1645,Customer_Dim!A:F,3,TRUE)</f>
        <v>60</v>
      </c>
      <c r="H1645" t="s">
        <v>1698</v>
      </c>
      <c r="I1645" t="str">
        <f>VLOOKUP(H1645,Product_Dim!A:C,2,TRUE)</f>
        <v>Kitchen Cutting Board</v>
      </c>
      <c r="J1645" t="str">
        <f>VLOOKUP(H1645,Product_Dim!A:C,3,TRUE)</f>
        <v>Home</v>
      </c>
      <c r="K1645" t="str">
        <f>VLOOKUP(H1645,Product_Dim!A:D,4,TRUE)</f>
        <v>Kitchen</v>
      </c>
      <c r="L1645" t="s">
        <v>1775</v>
      </c>
      <c r="M1645" t="str">
        <f>VLOOKUP(L1645,Store_Dim!A:E,2,TRUE)</f>
        <v>Martinez, Adkins and Johnson</v>
      </c>
      <c r="N1645" t="str">
        <f>VLOOKUP(L1645,Store_Dim!A:E,3,TRUE)</f>
        <v>North</v>
      </c>
      <c r="O1645" t="str">
        <f>VLOOKUP(L1645,Store_Dim!A:E,4,TRUE)</f>
        <v>Danielmouth</v>
      </c>
      <c r="P1645" t="str">
        <f>VLOOKUP(L1645,Store_Dim!A:E,5,TRUE)</f>
        <v>Flagship</v>
      </c>
      <c r="Q1645" t="s">
        <v>1804</v>
      </c>
      <c r="R1645">
        <v>4</v>
      </c>
      <c r="S1645" s="7">
        <v>0.27</v>
      </c>
      <c r="T1645" s="11">
        <f t="shared" si="25"/>
        <v>292.31</v>
      </c>
      <c r="U1645" s="11">
        <v>853.54520000000002</v>
      </c>
    </row>
    <row r="1646" spans="1:21" hidden="1" x14ac:dyDescent="0.25">
      <c r="A1646" t="s">
        <v>3448</v>
      </c>
      <c r="B1646" s="9">
        <v>45806</v>
      </c>
      <c r="C1646">
        <v>5</v>
      </c>
      <c r="D1646">
        <v>2025</v>
      </c>
      <c r="E1646" t="s">
        <v>1493</v>
      </c>
      <c r="F1646" t="str">
        <f>VLOOKUP(E1646,Customer_Dim!A:F,4,TRUE)</f>
        <v>Female</v>
      </c>
      <c r="G1646">
        <f>VLOOKUP(E1646,Customer_Dim!A:F,3,TRUE)</f>
        <v>59</v>
      </c>
      <c r="H1646" t="s">
        <v>1527</v>
      </c>
      <c r="I1646" t="str">
        <f>VLOOKUP(H1646,Product_Dim!A:C,2,TRUE)</f>
        <v>Knee Support Brace</v>
      </c>
      <c r="J1646" t="str">
        <f>VLOOKUP(H1646,Product_Dim!A:C,3,TRUE)</f>
        <v>Sports</v>
      </c>
      <c r="K1646" t="str">
        <f>VLOOKUP(H1646,Product_Dim!A:D,4,TRUE)</f>
        <v>Equipment</v>
      </c>
      <c r="L1646" t="s">
        <v>1767</v>
      </c>
      <c r="M1646" t="str">
        <f>VLOOKUP(L1646,Store_Dim!A:E,2,TRUE)</f>
        <v>Martinez, Adkins and Johnson</v>
      </c>
      <c r="N1646" t="str">
        <f>VLOOKUP(L1646,Store_Dim!A:E,3,TRUE)</f>
        <v>North</v>
      </c>
      <c r="O1646" t="str">
        <f>VLOOKUP(L1646,Store_Dim!A:E,4,TRUE)</f>
        <v>Danielmouth</v>
      </c>
      <c r="P1646" t="str">
        <f>VLOOKUP(L1646,Store_Dim!A:E,5,TRUE)</f>
        <v>Flagship</v>
      </c>
      <c r="Q1646" t="s">
        <v>1802</v>
      </c>
      <c r="R1646">
        <v>1</v>
      </c>
      <c r="S1646" s="7">
        <v>0.10999999999999999</v>
      </c>
      <c r="T1646" s="11">
        <f t="shared" si="25"/>
        <v>948.33</v>
      </c>
      <c r="U1646" s="11">
        <v>844.01370000000009</v>
      </c>
    </row>
    <row r="1647" spans="1:21" x14ac:dyDescent="0.25">
      <c r="A1647" t="s">
        <v>3449</v>
      </c>
      <c r="B1647" s="9">
        <v>45294</v>
      </c>
      <c r="C1647">
        <v>1</v>
      </c>
      <c r="D1647">
        <v>2024</v>
      </c>
      <c r="E1647" t="s">
        <v>1063</v>
      </c>
      <c r="F1647" t="str">
        <f>VLOOKUP(E1647,Customer_Dim!A:F,4,TRUE)</f>
        <v>Male</v>
      </c>
      <c r="G1647">
        <f>VLOOKUP(E1647,Customer_Dim!A:F,3,TRUE)</f>
        <v>38</v>
      </c>
      <c r="H1647" t="s">
        <v>1604</v>
      </c>
      <c r="I1647" t="str">
        <f>VLOOKUP(H1647,Product_Dim!A:C,2,TRUE)</f>
        <v>Portable Power Bank</v>
      </c>
      <c r="J1647" t="str">
        <f>VLOOKUP(H1647,Product_Dim!A:C,3,TRUE)</f>
        <v>Electronics</v>
      </c>
      <c r="K1647" t="str">
        <f>VLOOKUP(H1647,Product_Dim!A:D,4,TRUE)</f>
        <v>Mobile</v>
      </c>
      <c r="L1647" t="s">
        <v>1751</v>
      </c>
      <c r="M1647" t="str">
        <f>VLOOKUP(L1647,Store_Dim!A:E,2,TRUE)</f>
        <v>Mann-Austin</v>
      </c>
      <c r="N1647" t="str">
        <f>VLOOKUP(L1647,Store_Dim!A:E,3,TRUE)</f>
        <v>East</v>
      </c>
      <c r="O1647" t="str">
        <f>VLOOKUP(L1647,Store_Dim!A:E,4,TRUE)</f>
        <v>Vasquezborough</v>
      </c>
      <c r="P1647" t="str">
        <f>VLOOKUP(L1647,Store_Dim!A:E,5,TRUE)</f>
        <v>Online</v>
      </c>
      <c r="Q1647" t="s">
        <v>1807</v>
      </c>
      <c r="R1647">
        <v>1</v>
      </c>
      <c r="S1647" s="7">
        <v>0.17000000000000004</v>
      </c>
      <c r="T1647" s="11">
        <f t="shared" si="25"/>
        <v>702.27</v>
      </c>
      <c r="U1647" s="11">
        <v>582.88409999999999</v>
      </c>
    </row>
    <row r="1648" spans="1:21" hidden="1" x14ac:dyDescent="0.25">
      <c r="A1648" t="s">
        <v>3450</v>
      </c>
      <c r="B1648" s="9">
        <v>45875</v>
      </c>
      <c r="C1648">
        <v>8</v>
      </c>
      <c r="D1648">
        <v>2025</v>
      </c>
      <c r="E1648" t="s">
        <v>156</v>
      </c>
      <c r="F1648" t="str">
        <f>VLOOKUP(E1648,Customer_Dim!A:F,4,TRUE)</f>
        <v>Male</v>
      </c>
      <c r="G1648">
        <f>VLOOKUP(E1648,Customer_Dim!A:F,3,TRUE)</f>
        <v>21</v>
      </c>
      <c r="H1648" t="s">
        <v>1586</v>
      </c>
      <c r="I1648" t="str">
        <f>VLOOKUP(H1648,Product_Dim!A:C,2,TRUE)</f>
        <v>Stainless Steel Cutlery Set</v>
      </c>
      <c r="J1648" t="str">
        <f>VLOOKUP(H1648,Product_Dim!A:C,3,TRUE)</f>
        <v>Home</v>
      </c>
      <c r="K1648" t="str">
        <f>VLOOKUP(H1648,Product_Dim!A:D,4,TRUE)</f>
        <v>Kitchen</v>
      </c>
      <c r="L1648" t="s">
        <v>1744</v>
      </c>
      <c r="M1648" t="str">
        <f>VLOOKUP(L1648,Store_Dim!A:E,2,TRUE)</f>
        <v>Mann-Austin</v>
      </c>
      <c r="N1648" t="str">
        <f>VLOOKUP(L1648,Store_Dim!A:E,3,TRUE)</f>
        <v>East</v>
      </c>
      <c r="O1648" t="str">
        <f>VLOOKUP(L1648,Store_Dim!A:E,4,TRUE)</f>
        <v>Vasquezborough</v>
      </c>
      <c r="P1648" t="str">
        <f>VLOOKUP(L1648,Store_Dim!A:E,5,TRUE)</f>
        <v>Online</v>
      </c>
      <c r="Q1648" t="s">
        <v>1802</v>
      </c>
      <c r="R1648">
        <v>2</v>
      </c>
      <c r="S1648" s="7">
        <v>0.26</v>
      </c>
      <c r="T1648" s="11">
        <f t="shared" si="25"/>
        <v>379.28</v>
      </c>
      <c r="U1648" s="11">
        <v>561.33439999999996</v>
      </c>
    </row>
    <row r="1649" spans="1:21" hidden="1" x14ac:dyDescent="0.25">
      <c r="A1649" t="s">
        <v>3451</v>
      </c>
      <c r="B1649" s="9">
        <v>45669</v>
      </c>
      <c r="C1649">
        <v>1</v>
      </c>
      <c r="D1649">
        <v>2025</v>
      </c>
      <c r="E1649" t="s">
        <v>444</v>
      </c>
      <c r="F1649" t="str">
        <f>VLOOKUP(E1649,Customer_Dim!A:F,4,TRUE)</f>
        <v>Female</v>
      </c>
      <c r="G1649">
        <f>VLOOKUP(E1649,Customer_Dim!A:F,3,TRUE)</f>
        <v>57</v>
      </c>
      <c r="H1649" t="s">
        <v>1620</v>
      </c>
      <c r="I1649" t="str">
        <f>VLOOKUP(H1649,Product_Dim!A:C,2,TRUE)</f>
        <v>Makeup Brush Set</v>
      </c>
      <c r="J1649" t="str">
        <f>VLOOKUP(H1649,Product_Dim!A:C,3,TRUE)</f>
        <v>Beauty</v>
      </c>
      <c r="K1649" t="str">
        <f>VLOOKUP(H1649,Product_Dim!A:D,4,TRUE)</f>
        <v>Makeup</v>
      </c>
      <c r="L1649" t="s">
        <v>1730</v>
      </c>
      <c r="M1649" t="str">
        <f>VLOOKUP(L1649,Store_Dim!A:E,2,TRUE)</f>
        <v>Rivera-Warner</v>
      </c>
      <c r="N1649" t="str">
        <f>VLOOKUP(L1649,Store_Dim!A:E,3,TRUE)</f>
        <v>East</v>
      </c>
      <c r="O1649" t="str">
        <f>VLOOKUP(L1649,Store_Dim!A:E,4,TRUE)</f>
        <v>Washingtonfurt</v>
      </c>
      <c r="P1649" t="str">
        <f>VLOOKUP(L1649,Store_Dim!A:E,5,TRUE)</f>
        <v>Flagship</v>
      </c>
      <c r="Q1649" t="s">
        <v>1802</v>
      </c>
      <c r="R1649">
        <v>4</v>
      </c>
      <c r="S1649" s="7">
        <v>0.15000000000000002</v>
      </c>
      <c r="T1649" s="11">
        <f t="shared" si="25"/>
        <v>92.350000000000009</v>
      </c>
      <c r="U1649" s="11">
        <v>313.99</v>
      </c>
    </row>
    <row r="1650" spans="1:21" x14ac:dyDescent="0.25">
      <c r="A1650" t="s">
        <v>3452</v>
      </c>
      <c r="B1650" s="9">
        <v>45606</v>
      </c>
      <c r="C1650">
        <v>11</v>
      </c>
      <c r="D1650">
        <v>2024</v>
      </c>
      <c r="E1650" t="s">
        <v>702</v>
      </c>
      <c r="F1650" t="str">
        <f>VLOOKUP(E1650,Customer_Dim!A:F,4,TRUE)</f>
        <v>Female</v>
      </c>
      <c r="G1650">
        <f>VLOOKUP(E1650,Customer_Dim!A:F,3,TRUE)</f>
        <v>47</v>
      </c>
      <c r="H1650" t="s">
        <v>1604</v>
      </c>
      <c r="I1650" t="str">
        <f>VLOOKUP(H1650,Product_Dim!A:C,2,TRUE)</f>
        <v>Portable Power Bank</v>
      </c>
      <c r="J1650" t="str">
        <f>VLOOKUP(H1650,Product_Dim!A:C,3,TRUE)</f>
        <v>Electronics</v>
      </c>
      <c r="K1650" t="str">
        <f>VLOOKUP(H1650,Product_Dim!A:D,4,TRUE)</f>
        <v>Mobile</v>
      </c>
      <c r="L1650" t="s">
        <v>1772</v>
      </c>
      <c r="M1650" t="str">
        <f>VLOOKUP(L1650,Store_Dim!A:E,2,TRUE)</f>
        <v>Martinez, Adkins and Johnson</v>
      </c>
      <c r="N1650" t="str">
        <f>VLOOKUP(L1650,Store_Dim!A:E,3,TRUE)</f>
        <v>North</v>
      </c>
      <c r="O1650" t="str">
        <f>VLOOKUP(L1650,Store_Dim!A:E,4,TRUE)</f>
        <v>Danielmouth</v>
      </c>
      <c r="P1650" t="str">
        <f>VLOOKUP(L1650,Store_Dim!A:E,5,TRUE)</f>
        <v>Flagship</v>
      </c>
      <c r="Q1650" t="s">
        <v>1802</v>
      </c>
      <c r="R1650">
        <v>4</v>
      </c>
      <c r="S1650" s="7">
        <v>0.20999999999999985</v>
      </c>
      <c r="T1650" s="11">
        <f t="shared" si="25"/>
        <v>721.54</v>
      </c>
      <c r="U1650" s="11">
        <v>2280.0664000000002</v>
      </c>
    </row>
    <row r="1651" spans="1:21" hidden="1" x14ac:dyDescent="0.25">
      <c r="A1651" t="s">
        <v>3453</v>
      </c>
      <c r="B1651" s="9">
        <v>45787</v>
      </c>
      <c r="C1651">
        <v>5</v>
      </c>
      <c r="D1651">
        <v>2025</v>
      </c>
      <c r="E1651" t="s">
        <v>196</v>
      </c>
      <c r="F1651" t="str">
        <f>VLOOKUP(E1651,Customer_Dim!A:F,4,TRUE)</f>
        <v>Female</v>
      </c>
      <c r="G1651">
        <f>VLOOKUP(E1651,Customer_Dim!A:F,3,TRUE)</f>
        <v>37</v>
      </c>
      <c r="H1651" t="s">
        <v>1602</v>
      </c>
      <c r="I1651" t="str">
        <f>VLOOKUP(H1651,Product_Dim!A:C,2,TRUE)</f>
        <v>Sports Water Hydration Pack</v>
      </c>
      <c r="J1651" t="str">
        <f>VLOOKUP(H1651,Product_Dim!A:C,3,TRUE)</f>
        <v>Sports</v>
      </c>
      <c r="K1651" t="str">
        <f>VLOOKUP(H1651,Product_Dim!A:D,4,TRUE)</f>
        <v>Outdoor</v>
      </c>
      <c r="L1651" t="s">
        <v>1764</v>
      </c>
      <c r="M1651" t="str">
        <f>VLOOKUP(L1651,Store_Dim!A:E,2,TRUE)</f>
        <v>Mann-Austin</v>
      </c>
      <c r="N1651" t="str">
        <f>VLOOKUP(L1651,Store_Dim!A:E,3,TRUE)</f>
        <v>East</v>
      </c>
      <c r="O1651" t="str">
        <f>VLOOKUP(L1651,Store_Dim!A:E,4,TRUE)</f>
        <v>Vasquezborough</v>
      </c>
      <c r="P1651" t="str">
        <f>VLOOKUP(L1651,Store_Dim!A:E,5,TRUE)</f>
        <v>Online</v>
      </c>
      <c r="Q1651" t="s">
        <v>1802</v>
      </c>
      <c r="R1651">
        <v>1</v>
      </c>
      <c r="S1651" s="7">
        <v>0.14000000000000001</v>
      </c>
      <c r="T1651" s="11">
        <f t="shared" si="25"/>
        <v>228.69</v>
      </c>
      <c r="U1651" s="11">
        <v>196.67339999999999</v>
      </c>
    </row>
    <row r="1652" spans="1:21" hidden="1" x14ac:dyDescent="0.25">
      <c r="A1652" t="s">
        <v>3454</v>
      </c>
      <c r="B1652" s="9">
        <v>45929</v>
      </c>
      <c r="C1652">
        <v>9</v>
      </c>
      <c r="D1652">
        <v>2025</v>
      </c>
      <c r="E1652" t="s">
        <v>1097</v>
      </c>
      <c r="F1652" t="str">
        <f>VLOOKUP(E1652,Customer_Dim!A:F,4,TRUE)</f>
        <v>Male</v>
      </c>
      <c r="G1652">
        <f>VLOOKUP(E1652,Customer_Dim!A:F,3,TRUE)</f>
        <v>20</v>
      </c>
      <c r="H1652" t="s">
        <v>1632</v>
      </c>
      <c r="I1652" t="str">
        <f>VLOOKUP(H1652,Product_Dim!A:C,2,TRUE)</f>
        <v>Men's Track Pants</v>
      </c>
      <c r="J1652" t="str">
        <f>VLOOKUP(H1652,Product_Dim!A:C,3,TRUE)</f>
        <v>Clothing</v>
      </c>
      <c r="K1652" t="str">
        <f>VLOOKUP(H1652,Product_Dim!A:D,4,TRUE)</f>
        <v>Bottoms</v>
      </c>
      <c r="L1652" t="s">
        <v>1767</v>
      </c>
      <c r="M1652" t="str">
        <f>VLOOKUP(L1652,Store_Dim!A:E,2,TRUE)</f>
        <v>Martinez, Adkins and Johnson</v>
      </c>
      <c r="N1652" t="str">
        <f>VLOOKUP(L1652,Store_Dim!A:E,3,TRUE)</f>
        <v>North</v>
      </c>
      <c r="O1652" t="str">
        <f>VLOOKUP(L1652,Store_Dim!A:E,4,TRUE)</f>
        <v>Danielmouth</v>
      </c>
      <c r="P1652" t="str">
        <f>VLOOKUP(L1652,Store_Dim!A:E,5,TRUE)</f>
        <v>Flagship</v>
      </c>
      <c r="Q1652" t="s">
        <v>1804</v>
      </c>
      <c r="R1652">
        <v>1</v>
      </c>
      <c r="S1652" s="7">
        <v>0.19999999999999996</v>
      </c>
      <c r="T1652" s="11">
        <f t="shared" si="25"/>
        <v>899.09</v>
      </c>
      <c r="U1652" s="11">
        <v>719.27200000000005</v>
      </c>
    </row>
    <row r="1653" spans="1:21" x14ac:dyDescent="0.25">
      <c r="A1653" t="s">
        <v>3455</v>
      </c>
      <c r="B1653" s="9">
        <v>45379</v>
      </c>
      <c r="C1653">
        <v>3</v>
      </c>
      <c r="D1653">
        <v>2024</v>
      </c>
      <c r="E1653" t="s">
        <v>1183</v>
      </c>
      <c r="F1653" t="str">
        <f>VLOOKUP(E1653,Customer_Dim!A:F,4,TRUE)</f>
        <v>Female</v>
      </c>
      <c r="G1653">
        <f>VLOOKUP(E1653,Customer_Dim!A:F,3,TRUE)</f>
        <v>52</v>
      </c>
      <c r="H1653" t="s">
        <v>1540</v>
      </c>
      <c r="I1653" t="str">
        <f>VLOOKUP(H1653,Product_Dim!A:C,2,TRUE)</f>
        <v>Decorative Lamp Shade</v>
      </c>
      <c r="J1653" t="str">
        <f>VLOOKUP(H1653,Product_Dim!A:C,3,TRUE)</f>
        <v>Home</v>
      </c>
      <c r="K1653" t="str">
        <f>VLOOKUP(H1653,Product_Dim!A:D,4,TRUE)</f>
        <v>Lighting</v>
      </c>
      <c r="L1653" t="s">
        <v>1760</v>
      </c>
      <c r="M1653" t="str">
        <f>VLOOKUP(L1653,Store_Dim!A:E,2,TRUE)</f>
        <v>Mann-Austin</v>
      </c>
      <c r="N1653" t="str">
        <f>VLOOKUP(L1653,Store_Dim!A:E,3,TRUE)</f>
        <v>East</v>
      </c>
      <c r="O1653" t="str">
        <f>VLOOKUP(L1653,Store_Dim!A:E,4,TRUE)</f>
        <v>Vasquezborough</v>
      </c>
      <c r="P1653" t="str">
        <f>VLOOKUP(L1653,Store_Dim!A:E,5,TRUE)</f>
        <v>Online</v>
      </c>
      <c r="Q1653" t="s">
        <v>1802</v>
      </c>
      <c r="R1653">
        <v>4</v>
      </c>
      <c r="S1653" s="7">
        <v>0.17000000000000004</v>
      </c>
      <c r="T1653" s="11">
        <f t="shared" si="25"/>
        <v>195.75</v>
      </c>
      <c r="U1653" s="11">
        <v>649.89</v>
      </c>
    </row>
    <row r="1654" spans="1:21" x14ac:dyDescent="0.25">
      <c r="A1654" t="s">
        <v>3456</v>
      </c>
      <c r="B1654" s="9">
        <v>45532</v>
      </c>
      <c r="C1654">
        <v>8</v>
      </c>
      <c r="D1654">
        <v>2024</v>
      </c>
      <c r="E1654" t="s">
        <v>1303</v>
      </c>
      <c r="F1654" t="str">
        <f>VLOOKUP(E1654,Customer_Dim!A:F,4,TRUE)</f>
        <v>Male</v>
      </c>
      <c r="G1654">
        <f>VLOOKUP(E1654,Customer_Dim!A:F,3,TRUE)</f>
        <v>28</v>
      </c>
      <c r="H1654" t="s">
        <v>1712</v>
      </c>
      <c r="I1654" t="str">
        <f>VLOOKUP(H1654,Product_Dim!A:C,2,TRUE)</f>
        <v>USB-C Laptop Charger</v>
      </c>
      <c r="J1654" t="str">
        <f>VLOOKUP(H1654,Product_Dim!A:C,3,TRUE)</f>
        <v>Electronics</v>
      </c>
      <c r="K1654" t="str">
        <f>VLOOKUP(H1654,Product_Dim!A:D,4,TRUE)</f>
        <v>Computer</v>
      </c>
      <c r="L1654" t="s">
        <v>1779</v>
      </c>
      <c r="M1654" t="str">
        <f>VLOOKUP(L1654,Store_Dim!A:E,2,TRUE)</f>
        <v>Shelton PLC</v>
      </c>
      <c r="N1654" t="str">
        <f>VLOOKUP(L1654,Store_Dim!A:E,3,TRUE)</f>
        <v>North</v>
      </c>
      <c r="O1654" t="str">
        <f>VLOOKUP(L1654,Store_Dim!A:E,4,TRUE)</f>
        <v>East Jenniferstad</v>
      </c>
      <c r="P1654" t="str">
        <f>VLOOKUP(L1654,Store_Dim!A:E,5,TRUE)</f>
        <v>Flagship</v>
      </c>
      <c r="Q1654" t="s">
        <v>1802</v>
      </c>
      <c r="R1654">
        <v>3</v>
      </c>
      <c r="S1654" s="7">
        <v>0.23999999999999988</v>
      </c>
      <c r="T1654" s="11">
        <f t="shared" si="25"/>
        <v>199.12999999999994</v>
      </c>
      <c r="U1654" s="11">
        <v>454.01639999999992</v>
      </c>
    </row>
    <row r="1655" spans="1:21" x14ac:dyDescent="0.25">
      <c r="A1655" t="s">
        <v>3457</v>
      </c>
      <c r="B1655" s="9">
        <v>45466</v>
      </c>
      <c r="C1655">
        <v>6</v>
      </c>
      <c r="D1655">
        <v>2024</v>
      </c>
      <c r="E1655" t="s">
        <v>527</v>
      </c>
      <c r="F1655" t="str">
        <f>VLOOKUP(E1655,Customer_Dim!A:F,4,TRUE)</f>
        <v>Female</v>
      </c>
      <c r="G1655">
        <f>VLOOKUP(E1655,Customer_Dim!A:F,3,TRUE)</f>
        <v>41</v>
      </c>
      <c r="H1655" t="s">
        <v>1570</v>
      </c>
      <c r="I1655" t="str">
        <f>VLOOKUP(H1655,Product_Dim!A:C,2,TRUE)</f>
        <v>Carbon Fiber Tennis Racket</v>
      </c>
      <c r="J1655" t="str">
        <f>VLOOKUP(H1655,Product_Dim!A:C,3,TRUE)</f>
        <v>Sports</v>
      </c>
      <c r="K1655" t="str">
        <f>VLOOKUP(H1655,Product_Dim!A:D,4,TRUE)</f>
        <v>Equipment</v>
      </c>
      <c r="L1655" t="s">
        <v>1777</v>
      </c>
      <c r="M1655" t="str">
        <f>VLOOKUP(L1655,Store_Dim!A:E,2,TRUE)</f>
        <v>Mcdonald Inc</v>
      </c>
      <c r="N1655" t="str">
        <f>VLOOKUP(L1655,Store_Dim!A:E,3,TRUE)</f>
        <v>South</v>
      </c>
      <c r="O1655" t="str">
        <f>VLOOKUP(L1655,Store_Dim!A:E,4,TRUE)</f>
        <v>Christopherland</v>
      </c>
      <c r="P1655" t="str">
        <f>VLOOKUP(L1655,Store_Dim!A:E,5,TRUE)</f>
        <v>Outlet</v>
      </c>
      <c r="Q1655" t="s">
        <v>1802</v>
      </c>
      <c r="R1655">
        <v>2</v>
      </c>
      <c r="S1655" s="7">
        <v>0.17999999999999994</v>
      </c>
      <c r="T1655" s="11">
        <f t="shared" si="25"/>
        <v>833.61999999999989</v>
      </c>
      <c r="U1655" s="11">
        <v>1367.1368</v>
      </c>
    </row>
    <row r="1656" spans="1:21" x14ac:dyDescent="0.25">
      <c r="A1656" t="s">
        <v>3458</v>
      </c>
      <c r="B1656" s="9">
        <v>45395</v>
      </c>
      <c r="C1656">
        <v>4</v>
      </c>
      <c r="D1656">
        <v>2024</v>
      </c>
      <c r="E1656" t="s">
        <v>1469</v>
      </c>
      <c r="F1656" t="str">
        <f>VLOOKUP(E1656,Customer_Dim!A:F,4,TRUE)</f>
        <v>Male</v>
      </c>
      <c r="G1656">
        <f>VLOOKUP(E1656,Customer_Dim!A:F,3,TRUE)</f>
        <v>32</v>
      </c>
      <c r="H1656" t="s">
        <v>1676</v>
      </c>
      <c r="I1656" t="str">
        <f>VLOOKUP(H1656,Product_Dim!A:C,2,TRUE)</f>
        <v>Women's Ankle Boots</v>
      </c>
      <c r="J1656" t="str">
        <f>VLOOKUP(H1656,Product_Dim!A:C,3,TRUE)</f>
        <v>Clothing</v>
      </c>
      <c r="K1656" t="str">
        <f>VLOOKUP(H1656,Product_Dim!A:D,4,TRUE)</f>
        <v>Footwear</v>
      </c>
      <c r="L1656" t="s">
        <v>1730</v>
      </c>
      <c r="M1656" t="str">
        <f>VLOOKUP(L1656,Store_Dim!A:E,2,TRUE)</f>
        <v>Rivera-Warner</v>
      </c>
      <c r="N1656" t="str">
        <f>VLOOKUP(L1656,Store_Dim!A:E,3,TRUE)</f>
        <v>East</v>
      </c>
      <c r="O1656" t="str">
        <f>VLOOKUP(L1656,Store_Dim!A:E,4,TRUE)</f>
        <v>Washingtonfurt</v>
      </c>
      <c r="P1656" t="str">
        <f>VLOOKUP(L1656,Store_Dim!A:E,5,TRUE)</f>
        <v>Flagship</v>
      </c>
      <c r="Q1656" t="s">
        <v>1802</v>
      </c>
      <c r="R1656">
        <v>1</v>
      </c>
      <c r="S1656" s="7">
        <v>0.1399999999999999</v>
      </c>
      <c r="T1656" s="11">
        <f t="shared" si="25"/>
        <v>676.25999999999988</v>
      </c>
      <c r="U1656" s="11">
        <v>581.58359999999993</v>
      </c>
    </row>
    <row r="1657" spans="1:21" hidden="1" x14ac:dyDescent="0.25">
      <c r="A1657" t="s">
        <v>3459</v>
      </c>
      <c r="B1657" s="9">
        <v>45708</v>
      </c>
      <c r="C1657">
        <v>2</v>
      </c>
      <c r="D1657">
        <v>2025</v>
      </c>
      <c r="E1657" t="s">
        <v>127</v>
      </c>
      <c r="F1657" t="str">
        <f>VLOOKUP(E1657,Customer_Dim!A:F,4,TRUE)</f>
        <v>Female</v>
      </c>
      <c r="G1657">
        <f>VLOOKUP(E1657,Customer_Dim!A:F,3,TRUE)</f>
        <v>48</v>
      </c>
      <c r="H1657" t="s">
        <v>1646</v>
      </c>
      <c r="I1657" t="str">
        <f>VLOOKUP(H1657,Product_Dim!A:C,2,TRUE)</f>
        <v>Luxury Perfume Spray</v>
      </c>
      <c r="J1657" t="str">
        <f>VLOOKUP(H1657,Product_Dim!A:C,3,TRUE)</f>
        <v>Beauty</v>
      </c>
      <c r="K1657" t="str">
        <f>VLOOKUP(H1657,Product_Dim!A:D,4,TRUE)</f>
        <v>Fragrance</v>
      </c>
      <c r="L1657" t="s">
        <v>1764</v>
      </c>
      <c r="M1657" t="str">
        <f>VLOOKUP(L1657,Store_Dim!A:E,2,TRUE)</f>
        <v>Mann-Austin</v>
      </c>
      <c r="N1657" t="str">
        <f>VLOOKUP(L1657,Store_Dim!A:E,3,TRUE)</f>
        <v>East</v>
      </c>
      <c r="O1657" t="str">
        <f>VLOOKUP(L1657,Store_Dim!A:E,4,TRUE)</f>
        <v>Vasquezborough</v>
      </c>
      <c r="P1657" t="str">
        <f>VLOOKUP(L1657,Store_Dim!A:E,5,TRUE)</f>
        <v>Online</v>
      </c>
      <c r="Q1657" t="s">
        <v>1802</v>
      </c>
      <c r="R1657">
        <v>2</v>
      </c>
      <c r="S1657" s="7">
        <v>6.0000000000000053E-2</v>
      </c>
      <c r="T1657" s="11">
        <f t="shared" si="25"/>
        <v>666.49</v>
      </c>
      <c r="U1657" s="11">
        <v>1253.0011999999999</v>
      </c>
    </row>
    <row r="1658" spans="1:21" hidden="1" x14ac:dyDescent="0.25">
      <c r="A1658" t="s">
        <v>3460</v>
      </c>
      <c r="B1658" s="9">
        <v>45735</v>
      </c>
      <c r="C1658">
        <v>3</v>
      </c>
      <c r="D1658">
        <v>2025</v>
      </c>
      <c r="E1658" t="s">
        <v>1400</v>
      </c>
      <c r="F1658" t="str">
        <f>VLOOKUP(E1658,Customer_Dim!A:F,4,TRUE)</f>
        <v>Male</v>
      </c>
      <c r="G1658">
        <f>VLOOKUP(E1658,Customer_Dim!A:F,3,TRUE)</f>
        <v>35</v>
      </c>
      <c r="H1658" t="s">
        <v>1556</v>
      </c>
      <c r="I1658" t="str">
        <f>VLOOKUP(H1658,Product_Dim!A:C,2,TRUE)</f>
        <v>4K Home Projector</v>
      </c>
      <c r="J1658" t="str">
        <f>VLOOKUP(H1658,Product_Dim!A:C,3,TRUE)</f>
        <v>Electronics</v>
      </c>
      <c r="K1658" t="str">
        <f>VLOOKUP(H1658,Product_Dim!A:D,4,TRUE)</f>
        <v>Appliances</v>
      </c>
      <c r="L1658" t="s">
        <v>1747</v>
      </c>
      <c r="M1658" t="str">
        <f>VLOOKUP(L1658,Store_Dim!A:E,2,TRUE)</f>
        <v>Mann-Austin</v>
      </c>
      <c r="N1658" t="str">
        <f>VLOOKUP(L1658,Store_Dim!A:E,3,TRUE)</f>
        <v>East</v>
      </c>
      <c r="O1658" t="str">
        <f>VLOOKUP(L1658,Store_Dim!A:E,4,TRUE)</f>
        <v>Vasquezborough</v>
      </c>
      <c r="P1658" t="str">
        <f>VLOOKUP(L1658,Store_Dim!A:E,5,TRUE)</f>
        <v>Online</v>
      </c>
      <c r="Q1658" t="s">
        <v>1807</v>
      </c>
      <c r="R1658">
        <v>3</v>
      </c>
      <c r="S1658" s="7">
        <v>0.2799999999999998</v>
      </c>
      <c r="T1658" s="11">
        <f t="shared" si="25"/>
        <v>471.18999999999977</v>
      </c>
      <c r="U1658" s="11">
        <v>1017.7703999999998</v>
      </c>
    </row>
    <row r="1659" spans="1:21" hidden="1" x14ac:dyDescent="0.25">
      <c r="A1659" t="s">
        <v>3461</v>
      </c>
      <c r="B1659" s="9">
        <v>45237</v>
      </c>
      <c r="C1659">
        <v>11</v>
      </c>
      <c r="D1659">
        <v>2023</v>
      </c>
      <c r="E1659" t="s">
        <v>406</v>
      </c>
      <c r="F1659" t="str">
        <f>VLOOKUP(E1659,Customer_Dim!A:F,4,TRUE)</f>
        <v>Male</v>
      </c>
      <c r="G1659">
        <f>VLOOKUP(E1659,Customer_Dim!A:F,3,TRUE)</f>
        <v>40</v>
      </c>
      <c r="H1659" t="s">
        <v>1540</v>
      </c>
      <c r="I1659" t="str">
        <f>VLOOKUP(H1659,Product_Dim!A:C,2,TRUE)</f>
        <v>Decorative Lamp Shade</v>
      </c>
      <c r="J1659" t="str">
        <f>VLOOKUP(H1659,Product_Dim!A:C,3,TRUE)</f>
        <v>Home</v>
      </c>
      <c r="K1659" t="str">
        <f>VLOOKUP(H1659,Product_Dim!A:D,4,TRUE)</f>
        <v>Lighting</v>
      </c>
      <c r="L1659" t="s">
        <v>1744</v>
      </c>
      <c r="M1659" t="str">
        <f>VLOOKUP(L1659,Store_Dim!A:E,2,TRUE)</f>
        <v>Mann-Austin</v>
      </c>
      <c r="N1659" t="str">
        <f>VLOOKUP(L1659,Store_Dim!A:E,3,TRUE)</f>
        <v>East</v>
      </c>
      <c r="O1659" t="str">
        <f>VLOOKUP(L1659,Store_Dim!A:E,4,TRUE)</f>
        <v>Vasquezborough</v>
      </c>
      <c r="P1659" t="str">
        <f>VLOOKUP(L1659,Store_Dim!A:E,5,TRUE)</f>
        <v>Online</v>
      </c>
      <c r="Q1659" t="s">
        <v>1807</v>
      </c>
      <c r="R1659">
        <v>4</v>
      </c>
      <c r="S1659" s="7">
        <v>0.25</v>
      </c>
      <c r="T1659" s="11">
        <f t="shared" si="25"/>
        <v>555.65</v>
      </c>
      <c r="U1659" s="11">
        <v>1666.9499999999998</v>
      </c>
    </row>
    <row r="1660" spans="1:21" hidden="1" x14ac:dyDescent="0.25">
      <c r="A1660" t="s">
        <v>3462</v>
      </c>
      <c r="B1660" s="9">
        <v>45282</v>
      </c>
      <c r="C1660">
        <v>12</v>
      </c>
      <c r="D1660">
        <v>2023</v>
      </c>
      <c r="E1660" t="s">
        <v>137</v>
      </c>
      <c r="F1660" t="str">
        <f>VLOOKUP(E1660,Customer_Dim!A:F,4,TRUE)</f>
        <v>Male</v>
      </c>
      <c r="G1660">
        <f>VLOOKUP(E1660,Customer_Dim!A:F,3,TRUE)</f>
        <v>52</v>
      </c>
      <c r="H1660" t="s">
        <v>1716</v>
      </c>
      <c r="I1660" t="str">
        <f>VLOOKUP(H1660,Product_Dim!A:C,2,TRUE)</f>
        <v>Sports Stopwatch Basic</v>
      </c>
      <c r="J1660" t="str">
        <f>VLOOKUP(H1660,Product_Dim!A:C,3,TRUE)</f>
        <v>Sports</v>
      </c>
      <c r="K1660" t="str">
        <f>VLOOKUP(H1660,Product_Dim!A:D,4,TRUE)</f>
        <v>Accessories</v>
      </c>
      <c r="L1660" t="s">
        <v>1777</v>
      </c>
      <c r="M1660" t="str">
        <f>VLOOKUP(L1660,Store_Dim!A:E,2,TRUE)</f>
        <v>Mcdonald Inc</v>
      </c>
      <c r="N1660" t="str">
        <f>VLOOKUP(L1660,Store_Dim!A:E,3,TRUE)</f>
        <v>South</v>
      </c>
      <c r="O1660" t="str">
        <f>VLOOKUP(L1660,Store_Dim!A:E,4,TRUE)</f>
        <v>Christopherland</v>
      </c>
      <c r="P1660" t="str">
        <f>VLOOKUP(L1660,Store_Dim!A:E,5,TRUE)</f>
        <v>Outlet</v>
      </c>
      <c r="Q1660" t="s">
        <v>1802</v>
      </c>
      <c r="R1660">
        <v>2</v>
      </c>
      <c r="S1660" s="7">
        <v>6.0000000000000164E-2</v>
      </c>
      <c r="T1660" s="11">
        <f t="shared" si="25"/>
        <v>100.42000000000002</v>
      </c>
      <c r="U1660" s="11">
        <v>188.78960000000001</v>
      </c>
    </row>
    <row r="1661" spans="1:21" x14ac:dyDescent="0.25">
      <c r="A1661" t="s">
        <v>3463</v>
      </c>
      <c r="B1661" s="9">
        <v>45337</v>
      </c>
      <c r="C1661">
        <v>2</v>
      </c>
      <c r="D1661">
        <v>2024</v>
      </c>
      <c r="E1661" t="s">
        <v>185</v>
      </c>
      <c r="F1661" t="str">
        <f>VLOOKUP(E1661,Customer_Dim!A:F,4,TRUE)</f>
        <v>Female</v>
      </c>
      <c r="G1661">
        <f>VLOOKUP(E1661,Customer_Dim!A:F,3,TRUE)</f>
        <v>61</v>
      </c>
      <c r="H1661" t="s">
        <v>1722</v>
      </c>
      <c r="I1661" t="str">
        <f>VLOOKUP(H1661,Product_Dim!A:C,2,TRUE)</f>
        <v>Portable Bluetooth Speaker</v>
      </c>
      <c r="J1661" t="str">
        <f>VLOOKUP(H1661,Product_Dim!A:C,3,TRUE)</f>
        <v>Electronics</v>
      </c>
      <c r="K1661" t="str">
        <f>VLOOKUP(H1661,Product_Dim!A:D,4,TRUE)</f>
        <v>Audio</v>
      </c>
      <c r="L1661" t="s">
        <v>1788</v>
      </c>
      <c r="M1661" t="str">
        <f>VLOOKUP(L1661,Store_Dim!A:E,2,TRUE)</f>
        <v>Guerrero-Schmitt</v>
      </c>
      <c r="N1661" t="str">
        <f>VLOOKUP(L1661,Store_Dim!A:E,3,TRUE)</f>
        <v>East</v>
      </c>
      <c r="O1661" t="str">
        <f>VLOOKUP(L1661,Store_Dim!A:E,4,TRUE)</f>
        <v>East Stevechester</v>
      </c>
      <c r="P1661" t="str">
        <f>VLOOKUP(L1661,Store_Dim!A:E,5,TRUE)</f>
        <v>Flagship</v>
      </c>
      <c r="Q1661" t="s">
        <v>1807</v>
      </c>
      <c r="R1661">
        <v>3</v>
      </c>
      <c r="S1661" s="7">
        <v>5.0000000000000044E-2</v>
      </c>
      <c r="T1661" s="11">
        <f t="shared" si="25"/>
        <v>981.69</v>
      </c>
      <c r="U1661" s="11">
        <v>2797.8164999999999</v>
      </c>
    </row>
    <row r="1662" spans="1:21" x14ac:dyDescent="0.25">
      <c r="A1662" t="s">
        <v>3464</v>
      </c>
      <c r="B1662" s="9">
        <v>45310</v>
      </c>
      <c r="C1662">
        <v>1</v>
      </c>
      <c r="D1662">
        <v>2024</v>
      </c>
      <c r="E1662" t="s">
        <v>1015</v>
      </c>
      <c r="F1662" t="str">
        <f>VLOOKUP(E1662,Customer_Dim!A:F,4,TRUE)</f>
        <v>Female</v>
      </c>
      <c r="G1662">
        <f>VLOOKUP(E1662,Customer_Dim!A:F,3,TRUE)</f>
        <v>62</v>
      </c>
      <c r="H1662" t="s">
        <v>1546</v>
      </c>
      <c r="I1662" t="str">
        <f>VLOOKUP(H1662,Product_Dim!A:C,2,TRUE)</f>
        <v>Men's Graphic T-Shirt</v>
      </c>
      <c r="J1662" t="str">
        <f>VLOOKUP(H1662,Product_Dim!A:C,3,TRUE)</f>
        <v>Clothing</v>
      </c>
      <c r="K1662" t="str">
        <f>VLOOKUP(H1662,Product_Dim!A:D,4,TRUE)</f>
        <v>Tops</v>
      </c>
      <c r="L1662" t="s">
        <v>1782</v>
      </c>
      <c r="M1662" t="str">
        <f>VLOOKUP(L1662,Store_Dim!A:E,2,TRUE)</f>
        <v>Frederick-Wright</v>
      </c>
      <c r="N1662" t="str">
        <f>VLOOKUP(L1662,Store_Dim!A:E,3,TRUE)</f>
        <v>West</v>
      </c>
      <c r="O1662" t="str">
        <f>VLOOKUP(L1662,Store_Dim!A:E,4,TRUE)</f>
        <v>New Jimmymouth</v>
      </c>
      <c r="P1662" t="str">
        <f>VLOOKUP(L1662,Store_Dim!A:E,5,TRUE)</f>
        <v>Flagship</v>
      </c>
      <c r="Q1662" t="s">
        <v>1807</v>
      </c>
      <c r="R1662">
        <v>2</v>
      </c>
      <c r="S1662" s="7">
        <v>8.9999999999999969E-2</v>
      </c>
      <c r="T1662" s="11">
        <f t="shared" si="25"/>
        <v>848.87</v>
      </c>
      <c r="U1662" s="11">
        <v>1544.9434000000001</v>
      </c>
    </row>
    <row r="1663" spans="1:21" hidden="1" x14ac:dyDescent="0.25">
      <c r="A1663" t="s">
        <v>3465</v>
      </c>
      <c r="B1663" s="9">
        <v>45230</v>
      </c>
      <c r="C1663">
        <v>10</v>
      </c>
      <c r="D1663">
        <v>2023</v>
      </c>
      <c r="E1663" t="s">
        <v>1156</v>
      </c>
      <c r="F1663" t="str">
        <f>VLOOKUP(E1663,Customer_Dim!A:F,4,TRUE)</f>
        <v>Male</v>
      </c>
      <c r="G1663">
        <f>VLOOKUP(E1663,Customer_Dim!A:F,3,TRUE)</f>
        <v>26</v>
      </c>
      <c r="H1663" t="s">
        <v>1718</v>
      </c>
      <c r="I1663" t="str">
        <f>VLOOKUP(H1663,Product_Dim!A:C,2,TRUE)</f>
        <v>Women's Formal Blazer</v>
      </c>
      <c r="J1663" t="str">
        <f>VLOOKUP(H1663,Product_Dim!A:C,3,TRUE)</f>
        <v>Clothing</v>
      </c>
      <c r="K1663" t="str">
        <f>VLOOKUP(H1663,Product_Dim!A:D,4,TRUE)</f>
        <v>Outerwear</v>
      </c>
      <c r="L1663" t="s">
        <v>1767</v>
      </c>
      <c r="M1663" t="str">
        <f>VLOOKUP(L1663,Store_Dim!A:E,2,TRUE)</f>
        <v>Martinez, Adkins and Johnson</v>
      </c>
      <c r="N1663" t="str">
        <f>VLOOKUP(L1663,Store_Dim!A:E,3,TRUE)</f>
        <v>North</v>
      </c>
      <c r="O1663" t="str">
        <f>VLOOKUP(L1663,Store_Dim!A:E,4,TRUE)</f>
        <v>Danielmouth</v>
      </c>
      <c r="P1663" t="str">
        <f>VLOOKUP(L1663,Store_Dim!A:E,5,TRUE)</f>
        <v>Flagship</v>
      </c>
      <c r="Q1663" t="s">
        <v>1804</v>
      </c>
      <c r="R1663">
        <v>3</v>
      </c>
      <c r="S1663" s="7">
        <v>0</v>
      </c>
      <c r="T1663" s="11">
        <f t="shared" si="25"/>
        <v>582.32000000000005</v>
      </c>
      <c r="U1663" s="11">
        <v>1746.96</v>
      </c>
    </row>
    <row r="1664" spans="1:21" x14ac:dyDescent="0.25">
      <c r="A1664" t="s">
        <v>3466</v>
      </c>
      <c r="B1664" s="9">
        <v>45341</v>
      </c>
      <c r="C1664">
        <v>2</v>
      </c>
      <c r="D1664">
        <v>2024</v>
      </c>
      <c r="E1664" t="s">
        <v>559</v>
      </c>
      <c r="F1664" t="str">
        <f>VLOOKUP(E1664,Customer_Dim!A:F,4,TRUE)</f>
        <v>Female</v>
      </c>
      <c r="G1664">
        <f>VLOOKUP(E1664,Customer_Dim!A:F,3,TRUE)</f>
        <v>44</v>
      </c>
      <c r="H1664" t="s">
        <v>1624</v>
      </c>
      <c r="I1664" t="str">
        <f>VLOOKUP(H1664,Product_Dim!A:C,2,TRUE)</f>
        <v>Men's Roll-On Perfume</v>
      </c>
      <c r="J1664" t="str">
        <f>VLOOKUP(H1664,Product_Dim!A:C,3,TRUE)</f>
        <v>Beauty</v>
      </c>
      <c r="K1664" t="str">
        <f>VLOOKUP(H1664,Product_Dim!A:D,4,TRUE)</f>
        <v>Fragrance</v>
      </c>
      <c r="L1664" t="s">
        <v>1785</v>
      </c>
      <c r="M1664" t="str">
        <f>VLOOKUP(L1664,Store_Dim!A:E,2,TRUE)</f>
        <v>Holloway Ltd</v>
      </c>
      <c r="N1664" t="str">
        <f>VLOOKUP(L1664,Store_Dim!A:E,3,TRUE)</f>
        <v>North</v>
      </c>
      <c r="O1664" t="str">
        <f>VLOOKUP(L1664,Store_Dim!A:E,4,TRUE)</f>
        <v>Bensonhaven</v>
      </c>
      <c r="P1664" t="str">
        <f>VLOOKUP(L1664,Store_Dim!A:E,5,TRUE)</f>
        <v>Flagship</v>
      </c>
      <c r="Q1664" t="s">
        <v>1807</v>
      </c>
      <c r="R1664">
        <v>2</v>
      </c>
      <c r="S1664" s="7">
        <v>0.24</v>
      </c>
      <c r="T1664" s="11">
        <f t="shared" si="25"/>
        <v>869.43</v>
      </c>
      <c r="U1664" s="11">
        <v>1321.5336</v>
      </c>
    </row>
    <row r="1665" spans="1:21" x14ac:dyDescent="0.25">
      <c r="A1665" t="s">
        <v>3467</v>
      </c>
      <c r="B1665" s="9">
        <v>45440</v>
      </c>
      <c r="C1665">
        <v>5</v>
      </c>
      <c r="D1665">
        <v>2024</v>
      </c>
      <c r="E1665" t="s">
        <v>90</v>
      </c>
      <c r="F1665" t="str">
        <f>VLOOKUP(E1665,Customer_Dim!A:F,4,TRUE)</f>
        <v>Female</v>
      </c>
      <c r="G1665">
        <f>VLOOKUP(E1665,Customer_Dim!A:F,3,TRUE)</f>
        <v>36</v>
      </c>
      <c r="H1665" t="s">
        <v>1634</v>
      </c>
      <c r="I1665" t="str">
        <f>VLOOKUP(H1665,Product_Dim!A:C,2,TRUE)</f>
        <v>Sports Stopwatch Pro</v>
      </c>
      <c r="J1665" t="str">
        <f>VLOOKUP(H1665,Product_Dim!A:C,3,TRUE)</f>
        <v>Sports</v>
      </c>
      <c r="K1665" t="str">
        <f>VLOOKUP(H1665,Product_Dim!A:D,4,TRUE)</f>
        <v>Accessories</v>
      </c>
      <c r="L1665" t="s">
        <v>1747</v>
      </c>
      <c r="M1665" t="str">
        <f>VLOOKUP(L1665,Store_Dim!A:E,2,TRUE)</f>
        <v>Mann-Austin</v>
      </c>
      <c r="N1665" t="str">
        <f>VLOOKUP(L1665,Store_Dim!A:E,3,TRUE)</f>
        <v>East</v>
      </c>
      <c r="O1665" t="str">
        <f>VLOOKUP(L1665,Store_Dim!A:E,4,TRUE)</f>
        <v>Vasquezborough</v>
      </c>
      <c r="P1665" t="str">
        <f>VLOOKUP(L1665,Store_Dim!A:E,5,TRUE)</f>
        <v>Online</v>
      </c>
      <c r="Q1665" t="s">
        <v>1807</v>
      </c>
      <c r="R1665">
        <v>1</v>
      </c>
      <c r="S1665" s="7">
        <v>3.0000000000000027E-2</v>
      </c>
      <c r="T1665" s="11">
        <f t="shared" si="25"/>
        <v>62.260000000000005</v>
      </c>
      <c r="U1665" s="11">
        <v>60.392200000000003</v>
      </c>
    </row>
    <row r="1666" spans="1:21" hidden="1" x14ac:dyDescent="0.25">
      <c r="A1666" t="s">
        <v>3468</v>
      </c>
      <c r="B1666" s="9">
        <v>45798</v>
      </c>
      <c r="C1666">
        <v>5</v>
      </c>
      <c r="D1666">
        <v>2025</v>
      </c>
      <c r="E1666" t="s">
        <v>503</v>
      </c>
      <c r="F1666" t="str">
        <f>VLOOKUP(E1666,Customer_Dim!A:F,4,TRUE)</f>
        <v>Female</v>
      </c>
      <c r="G1666">
        <f>VLOOKUP(E1666,Customer_Dim!A:F,3,TRUE)</f>
        <v>41</v>
      </c>
      <c r="H1666" t="s">
        <v>1604</v>
      </c>
      <c r="I1666" t="str">
        <f>VLOOKUP(H1666,Product_Dim!A:C,2,TRUE)</f>
        <v>Portable Power Bank</v>
      </c>
      <c r="J1666" t="str">
        <f>VLOOKUP(H1666,Product_Dim!A:C,3,TRUE)</f>
        <v>Electronics</v>
      </c>
      <c r="K1666" t="str">
        <f>VLOOKUP(H1666,Product_Dim!A:D,4,TRUE)</f>
        <v>Mobile</v>
      </c>
      <c r="L1666" t="s">
        <v>1777</v>
      </c>
      <c r="M1666" t="str">
        <f>VLOOKUP(L1666,Store_Dim!A:E,2,TRUE)</f>
        <v>Mcdonald Inc</v>
      </c>
      <c r="N1666" t="str">
        <f>VLOOKUP(L1666,Store_Dim!A:E,3,TRUE)</f>
        <v>South</v>
      </c>
      <c r="O1666" t="str">
        <f>VLOOKUP(L1666,Store_Dim!A:E,4,TRUE)</f>
        <v>Christopherland</v>
      </c>
      <c r="P1666" t="str">
        <f>VLOOKUP(L1666,Store_Dim!A:E,5,TRUE)</f>
        <v>Outlet</v>
      </c>
      <c r="Q1666" t="s">
        <v>1807</v>
      </c>
      <c r="R1666">
        <v>3</v>
      </c>
      <c r="S1666" s="7">
        <v>4.0000000000000036E-2</v>
      </c>
      <c r="T1666" s="11">
        <f t="shared" ref="T1666:T1729" si="26" xml:space="preserve"> U1666/ (R1666 * (1 - S1666))</f>
        <v>343.97</v>
      </c>
      <c r="U1666" s="11">
        <v>990.6336</v>
      </c>
    </row>
    <row r="1667" spans="1:21" x14ac:dyDescent="0.25">
      <c r="A1667" t="s">
        <v>3469</v>
      </c>
      <c r="B1667" s="9">
        <v>45293</v>
      </c>
      <c r="C1667">
        <v>1</v>
      </c>
      <c r="D1667">
        <v>2024</v>
      </c>
      <c r="E1667" t="s">
        <v>945</v>
      </c>
      <c r="F1667" t="str">
        <f>VLOOKUP(E1667,Customer_Dim!A:F,4,TRUE)</f>
        <v>Female</v>
      </c>
      <c r="G1667">
        <f>VLOOKUP(E1667,Customer_Dim!A:F,3,TRUE)</f>
        <v>23</v>
      </c>
      <c r="H1667" t="s">
        <v>1574</v>
      </c>
      <c r="I1667" t="str">
        <f>VLOOKUP(H1667,Product_Dim!A:C,2,TRUE)</f>
        <v>Foldable Camping Chair</v>
      </c>
      <c r="J1667" t="str">
        <f>VLOOKUP(H1667,Product_Dim!A:C,3,TRUE)</f>
        <v>Sports</v>
      </c>
      <c r="K1667" t="str">
        <f>VLOOKUP(H1667,Product_Dim!A:D,4,TRUE)</f>
        <v>Outdoor</v>
      </c>
      <c r="L1667" t="s">
        <v>1772</v>
      </c>
      <c r="M1667" t="str">
        <f>VLOOKUP(L1667,Store_Dim!A:E,2,TRUE)</f>
        <v>Martinez, Adkins and Johnson</v>
      </c>
      <c r="N1667" t="str">
        <f>VLOOKUP(L1667,Store_Dim!A:E,3,TRUE)</f>
        <v>North</v>
      </c>
      <c r="O1667" t="str">
        <f>VLOOKUP(L1667,Store_Dim!A:E,4,TRUE)</f>
        <v>Danielmouth</v>
      </c>
      <c r="P1667" t="str">
        <f>VLOOKUP(L1667,Store_Dim!A:E,5,TRUE)</f>
        <v>Flagship</v>
      </c>
      <c r="Q1667" t="s">
        <v>1802</v>
      </c>
      <c r="R1667">
        <v>3</v>
      </c>
      <c r="S1667" s="7">
        <v>0.10999999999999999</v>
      </c>
      <c r="T1667" s="11">
        <f t="shared" si="26"/>
        <v>304.67</v>
      </c>
      <c r="U1667" s="11">
        <v>813.46889999999996</v>
      </c>
    </row>
    <row r="1668" spans="1:21" x14ac:dyDescent="0.25">
      <c r="A1668" t="s">
        <v>3470</v>
      </c>
      <c r="B1668" s="9">
        <v>45296</v>
      </c>
      <c r="C1668">
        <v>1</v>
      </c>
      <c r="D1668">
        <v>2024</v>
      </c>
      <c r="E1668" t="s">
        <v>1126</v>
      </c>
      <c r="F1668" t="str">
        <f>VLOOKUP(E1668,Customer_Dim!A:F,4,TRUE)</f>
        <v>Female</v>
      </c>
      <c r="G1668">
        <f>VLOOKUP(E1668,Customer_Dim!A:F,3,TRUE)</f>
        <v>63</v>
      </c>
      <c r="H1668" t="s">
        <v>1580</v>
      </c>
      <c r="I1668" t="str">
        <f>VLOOKUP(H1668,Product_Dim!A:C,2,TRUE)</f>
        <v>Decorative Floor Vase</v>
      </c>
      <c r="J1668" t="str">
        <f>VLOOKUP(H1668,Product_Dim!A:C,3,TRUE)</f>
        <v>Home</v>
      </c>
      <c r="K1668" t="str">
        <f>VLOOKUP(H1668,Product_Dim!A:D,4,TRUE)</f>
        <v>Decor</v>
      </c>
      <c r="L1668" t="s">
        <v>1764</v>
      </c>
      <c r="M1668" t="str">
        <f>VLOOKUP(L1668,Store_Dim!A:E,2,TRUE)</f>
        <v>Mann-Austin</v>
      </c>
      <c r="N1668" t="str">
        <f>VLOOKUP(L1668,Store_Dim!A:E,3,TRUE)</f>
        <v>East</v>
      </c>
      <c r="O1668" t="str">
        <f>VLOOKUP(L1668,Store_Dim!A:E,4,TRUE)</f>
        <v>Vasquezborough</v>
      </c>
      <c r="P1668" t="str">
        <f>VLOOKUP(L1668,Store_Dim!A:E,5,TRUE)</f>
        <v>Online</v>
      </c>
      <c r="Q1668" t="s">
        <v>1804</v>
      </c>
      <c r="R1668">
        <v>4</v>
      </c>
      <c r="S1668" s="7">
        <v>1.0000000000000009E-2</v>
      </c>
      <c r="T1668" s="11">
        <f t="shared" si="26"/>
        <v>208.34</v>
      </c>
      <c r="U1668" s="11">
        <v>825.02639999999997</v>
      </c>
    </row>
    <row r="1669" spans="1:21" hidden="1" x14ac:dyDescent="0.25">
      <c r="A1669" t="s">
        <v>3471</v>
      </c>
      <c r="B1669" s="9">
        <v>45860</v>
      </c>
      <c r="C1669">
        <v>7</v>
      </c>
      <c r="D1669">
        <v>2025</v>
      </c>
      <c r="E1669" t="s">
        <v>971</v>
      </c>
      <c r="F1669" t="str">
        <f>VLOOKUP(E1669,Customer_Dim!A:F,4,TRUE)</f>
        <v>Female</v>
      </c>
      <c r="G1669">
        <f>VLOOKUP(E1669,Customer_Dim!A:F,3,TRUE)</f>
        <v>47</v>
      </c>
      <c r="H1669" t="s">
        <v>1698</v>
      </c>
      <c r="I1669" t="str">
        <f>VLOOKUP(H1669,Product_Dim!A:C,2,TRUE)</f>
        <v>Kitchen Cutting Board</v>
      </c>
      <c r="J1669" t="str">
        <f>VLOOKUP(H1669,Product_Dim!A:C,3,TRUE)</f>
        <v>Home</v>
      </c>
      <c r="K1669" t="str">
        <f>VLOOKUP(H1669,Product_Dim!A:D,4,TRUE)</f>
        <v>Kitchen</v>
      </c>
      <c r="L1669" t="s">
        <v>1735</v>
      </c>
      <c r="M1669" t="str">
        <f>VLOOKUP(L1669,Store_Dim!A:E,2,TRUE)</f>
        <v>Martinez, Adkins and Johnson</v>
      </c>
      <c r="N1669" t="str">
        <f>VLOOKUP(L1669,Store_Dim!A:E,3,TRUE)</f>
        <v>North</v>
      </c>
      <c r="O1669" t="str">
        <f>VLOOKUP(L1669,Store_Dim!A:E,4,TRUE)</f>
        <v>Danielmouth</v>
      </c>
      <c r="P1669" t="str">
        <f>VLOOKUP(L1669,Store_Dim!A:E,5,TRUE)</f>
        <v>Flagship</v>
      </c>
      <c r="Q1669" t="s">
        <v>1807</v>
      </c>
      <c r="R1669">
        <v>1</v>
      </c>
      <c r="S1669" s="7">
        <v>0.13</v>
      </c>
      <c r="T1669" s="11">
        <f t="shared" si="26"/>
        <v>119.04</v>
      </c>
      <c r="U1669" s="11">
        <v>103.56480000000001</v>
      </c>
    </row>
    <row r="1670" spans="1:21" hidden="1" x14ac:dyDescent="0.25">
      <c r="A1670" t="s">
        <v>3472</v>
      </c>
      <c r="B1670" s="9">
        <v>45843</v>
      </c>
      <c r="C1670">
        <v>7</v>
      </c>
      <c r="D1670">
        <v>2025</v>
      </c>
      <c r="E1670" t="s">
        <v>998</v>
      </c>
      <c r="F1670" t="str">
        <f>VLOOKUP(E1670,Customer_Dim!A:F,4,TRUE)</f>
        <v>Female</v>
      </c>
      <c r="G1670">
        <f>VLOOKUP(E1670,Customer_Dim!A:F,3,TRUE)</f>
        <v>21</v>
      </c>
      <c r="H1670" t="s">
        <v>1614</v>
      </c>
      <c r="I1670" t="str">
        <f>VLOOKUP(H1670,Product_Dim!A:C,2,TRUE)</f>
        <v>Adjustable Jump Rope</v>
      </c>
      <c r="J1670" t="str">
        <f>VLOOKUP(H1670,Product_Dim!A:C,3,TRUE)</f>
        <v>Sports</v>
      </c>
      <c r="K1670" t="str">
        <f>VLOOKUP(H1670,Product_Dim!A:D,4,TRUE)</f>
        <v>Fitness</v>
      </c>
      <c r="L1670" t="s">
        <v>1764</v>
      </c>
      <c r="M1670" t="str">
        <f>VLOOKUP(L1670,Store_Dim!A:E,2,TRUE)</f>
        <v>Mann-Austin</v>
      </c>
      <c r="N1670" t="str">
        <f>VLOOKUP(L1670,Store_Dim!A:E,3,TRUE)</f>
        <v>East</v>
      </c>
      <c r="O1670" t="str">
        <f>VLOOKUP(L1670,Store_Dim!A:E,4,TRUE)</f>
        <v>Vasquezborough</v>
      </c>
      <c r="P1670" t="str">
        <f>VLOOKUP(L1670,Store_Dim!A:E,5,TRUE)</f>
        <v>Online</v>
      </c>
      <c r="Q1670" t="s">
        <v>1807</v>
      </c>
      <c r="R1670">
        <v>4</v>
      </c>
      <c r="S1670" s="7">
        <v>6.0000000000000053E-2</v>
      </c>
      <c r="T1670" s="11">
        <f t="shared" si="26"/>
        <v>791.65</v>
      </c>
      <c r="U1670" s="11">
        <v>2976.6039999999998</v>
      </c>
    </row>
    <row r="1671" spans="1:21" hidden="1" x14ac:dyDescent="0.25">
      <c r="A1671" t="s">
        <v>3473</v>
      </c>
      <c r="B1671" s="9">
        <v>45862</v>
      </c>
      <c r="C1671">
        <v>7</v>
      </c>
      <c r="D1671">
        <v>2025</v>
      </c>
      <c r="E1671" t="s">
        <v>192</v>
      </c>
      <c r="F1671" t="str">
        <f>VLOOKUP(E1671,Customer_Dim!A:F,4,TRUE)</f>
        <v>Male</v>
      </c>
      <c r="G1671">
        <f>VLOOKUP(E1671,Customer_Dim!A:F,3,TRUE)</f>
        <v>55</v>
      </c>
      <c r="H1671" t="s">
        <v>1554</v>
      </c>
      <c r="I1671" t="str">
        <f>VLOOKUP(H1671,Product_Dim!A:C,2,TRUE)</f>
        <v>Decorative Wall Mirror</v>
      </c>
      <c r="J1671" t="str">
        <f>VLOOKUP(H1671,Product_Dim!A:C,3,TRUE)</f>
        <v>Home</v>
      </c>
      <c r="K1671" t="str">
        <f>VLOOKUP(H1671,Product_Dim!A:D,4,TRUE)</f>
        <v>Decor</v>
      </c>
      <c r="L1671" t="s">
        <v>1739</v>
      </c>
      <c r="M1671" t="str">
        <f>VLOOKUP(L1671,Store_Dim!A:E,2,TRUE)</f>
        <v>Mann-Austin</v>
      </c>
      <c r="N1671" t="str">
        <f>VLOOKUP(L1671,Store_Dim!A:E,3,TRUE)</f>
        <v>East</v>
      </c>
      <c r="O1671" t="str">
        <f>VLOOKUP(L1671,Store_Dim!A:E,4,TRUE)</f>
        <v>Vasquezborough</v>
      </c>
      <c r="P1671" t="str">
        <f>VLOOKUP(L1671,Store_Dim!A:E,5,TRUE)</f>
        <v>Online</v>
      </c>
      <c r="Q1671" t="s">
        <v>1802</v>
      </c>
      <c r="R1671">
        <v>2</v>
      </c>
      <c r="S1671" s="7">
        <v>0.22999999999999998</v>
      </c>
      <c r="T1671" s="11">
        <f t="shared" si="26"/>
        <v>414.86</v>
      </c>
      <c r="U1671" s="11">
        <v>638.88440000000003</v>
      </c>
    </row>
    <row r="1672" spans="1:21" x14ac:dyDescent="0.25">
      <c r="A1672" t="s">
        <v>3474</v>
      </c>
      <c r="B1672" s="9">
        <v>45385</v>
      </c>
      <c r="C1672">
        <v>4</v>
      </c>
      <c r="D1672">
        <v>2024</v>
      </c>
      <c r="E1672" t="s">
        <v>1453</v>
      </c>
      <c r="F1672" t="str">
        <f>VLOOKUP(E1672,Customer_Dim!A:F,4,TRUE)</f>
        <v>Male</v>
      </c>
      <c r="G1672">
        <f>VLOOKUP(E1672,Customer_Dim!A:F,3,TRUE)</f>
        <v>59</v>
      </c>
      <c r="H1672" t="s">
        <v>1602</v>
      </c>
      <c r="I1672" t="str">
        <f>VLOOKUP(H1672,Product_Dim!A:C,2,TRUE)</f>
        <v>Sports Water Hydration Pack</v>
      </c>
      <c r="J1672" t="str">
        <f>VLOOKUP(H1672,Product_Dim!A:C,3,TRUE)</f>
        <v>Sports</v>
      </c>
      <c r="K1672" t="str">
        <f>VLOOKUP(H1672,Product_Dim!A:D,4,TRUE)</f>
        <v>Outdoor</v>
      </c>
      <c r="L1672" t="s">
        <v>1772</v>
      </c>
      <c r="M1672" t="str">
        <f>VLOOKUP(L1672,Store_Dim!A:E,2,TRUE)</f>
        <v>Martinez, Adkins and Johnson</v>
      </c>
      <c r="N1672" t="str">
        <f>VLOOKUP(L1672,Store_Dim!A:E,3,TRUE)</f>
        <v>North</v>
      </c>
      <c r="O1672" t="str">
        <f>VLOOKUP(L1672,Store_Dim!A:E,4,TRUE)</f>
        <v>Danielmouth</v>
      </c>
      <c r="P1672" t="str">
        <f>VLOOKUP(L1672,Store_Dim!A:E,5,TRUE)</f>
        <v>Flagship</v>
      </c>
      <c r="Q1672" t="s">
        <v>1804</v>
      </c>
      <c r="R1672">
        <v>2</v>
      </c>
      <c r="S1672" s="7">
        <v>0.28000000000000003</v>
      </c>
      <c r="T1672" s="11">
        <f t="shared" si="26"/>
        <v>960.81</v>
      </c>
      <c r="U1672" s="11">
        <v>1383.5663999999999</v>
      </c>
    </row>
    <row r="1673" spans="1:21" hidden="1" x14ac:dyDescent="0.25">
      <c r="A1673" t="s">
        <v>3475</v>
      </c>
      <c r="B1673" s="9">
        <v>45668</v>
      </c>
      <c r="C1673">
        <v>1</v>
      </c>
      <c r="D1673">
        <v>2025</v>
      </c>
      <c r="E1673" t="s">
        <v>681</v>
      </c>
      <c r="F1673" t="str">
        <f>VLOOKUP(E1673,Customer_Dim!A:F,4,TRUE)</f>
        <v>Female</v>
      </c>
      <c r="G1673">
        <f>VLOOKUP(E1673,Customer_Dim!A:F,3,TRUE)</f>
        <v>63</v>
      </c>
      <c r="H1673" t="s">
        <v>1626</v>
      </c>
      <c r="I1673" t="str">
        <f>VLOOKUP(H1673,Product_Dim!A:C,2,TRUE)</f>
        <v>Boxing Hand Wraps</v>
      </c>
      <c r="J1673" t="str">
        <f>VLOOKUP(H1673,Product_Dim!A:C,3,TRUE)</f>
        <v>Sports</v>
      </c>
      <c r="K1673" t="str">
        <f>VLOOKUP(H1673,Product_Dim!A:D,4,TRUE)</f>
        <v>Fitness</v>
      </c>
      <c r="L1673" t="s">
        <v>1747</v>
      </c>
      <c r="M1673" t="str">
        <f>VLOOKUP(L1673,Store_Dim!A:E,2,TRUE)</f>
        <v>Mann-Austin</v>
      </c>
      <c r="N1673" t="str">
        <f>VLOOKUP(L1673,Store_Dim!A:E,3,TRUE)</f>
        <v>East</v>
      </c>
      <c r="O1673" t="str">
        <f>VLOOKUP(L1673,Store_Dim!A:E,4,TRUE)</f>
        <v>Vasquezborough</v>
      </c>
      <c r="P1673" t="str">
        <f>VLOOKUP(L1673,Store_Dim!A:E,5,TRUE)</f>
        <v>Online</v>
      </c>
      <c r="Q1673" t="s">
        <v>1804</v>
      </c>
      <c r="R1673">
        <v>4</v>
      </c>
      <c r="S1673" s="7">
        <v>0.17999999999999994</v>
      </c>
      <c r="T1673" s="11">
        <f t="shared" si="26"/>
        <v>943.3599999999999</v>
      </c>
      <c r="U1673" s="11">
        <v>3094.2208000000001</v>
      </c>
    </row>
    <row r="1674" spans="1:21" x14ac:dyDescent="0.25">
      <c r="A1674" t="s">
        <v>3476</v>
      </c>
      <c r="B1674" s="9">
        <v>45561</v>
      </c>
      <c r="C1674">
        <v>9</v>
      </c>
      <c r="D1674">
        <v>2024</v>
      </c>
      <c r="E1674" t="s">
        <v>684</v>
      </c>
      <c r="F1674" t="str">
        <f>VLOOKUP(E1674,Customer_Dim!A:F,4,TRUE)</f>
        <v>Female</v>
      </c>
      <c r="G1674">
        <f>VLOOKUP(E1674,Customer_Dim!A:F,3,TRUE)</f>
        <v>42</v>
      </c>
      <c r="H1674" t="s">
        <v>1529</v>
      </c>
      <c r="I1674" t="str">
        <f>VLOOKUP(H1674,Product_Dim!A:C,2,TRUE)</f>
        <v>Fabric Sofa Throw Blanket</v>
      </c>
      <c r="J1674" t="str">
        <f>VLOOKUP(H1674,Product_Dim!A:C,3,TRUE)</f>
        <v>Home</v>
      </c>
      <c r="K1674" t="str">
        <f>VLOOKUP(H1674,Product_Dim!A:D,4,TRUE)</f>
        <v>Decor</v>
      </c>
      <c r="L1674" t="s">
        <v>1775</v>
      </c>
      <c r="M1674" t="str">
        <f>VLOOKUP(L1674,Store_Dim!A:E,2,TRUE)</f>
        <v>Martinez, Adkins and Johnson</v>
      </c>
      <c r="N1674" t="str">
        <f>VLOOKUP(L1674,Store_Dim!A:E,3,TRUE)</f>
        <v>North</v>
      </c>
      <c r="O1674" t="str">
        <f>VLOOKUP(L1674,Store_Dim!A:E,4,TRUE)</f>
        <v>Danielmouth</v>
      </c>
      <c r="P1674" t="str">
        <f>VLOOKUP(L1674,Store_Dim!A:E,5,TRUE)</f>
        <v>Flagship</v>
      </c>
      <c r="Q1674" t="s">
        <v>1807</v>
      </c>
      <c r="R1674">
        <v>1</v>
      </c>
      <c r="S1674" s="7">
        <v>0.26</v>
      </c>
      <c r="T1674" s="11">
        <f t="shared" si="26"/>
        <v>830.42000000000007</v>
      </c>
      <c r="U1674" s="11">
        <v>614.51080000000002</v>
      </c>
    </row>
    <row r="1675" spans="1:21" x14ac:dyDescent="0.25">
      <c r="A1675" t="s">
        <v>3477</v>
      </c>
      <c r="B1675" s="9">
        <v>45637</v>
      </c>
      <c r="C1675">
        <v>12</v>
      </c>
      <c r="D1675">
        <v>2024</v>
      </c>
      <c r="E1675" t="s">
        <v>1092</v>
      </c>
      <c r="F1675" t="str">
        <f>VLOOKUP(E1675,Customer_Dim!A:F,4,TRUE)</f>
        <v>Female</v>
      </c>
      <c r="G1675">
        <f>VLOOKUP(E1675,Customer_Dim!A:F,3,TRUE)</f>
        <v>56</v>
      </c>
      <c r="H1675" t="s">
        <v>1660</v>
      </c>
      <c r="I1675" t="str">
        <f>VLOOKUP(H1675,Product_Dim!A:C,2,TRUE)</f>
        <v>Smart LED Light Strip</v>
      </c>
      <c r="J1675" t="str">
        <f>VLOOKUP(H1675,Product_Dim!A:C,3,TRUE)</f>
        <v>Electronics</v>
      </c>
      <c r="K1675" t="str">
        <f>VLOOKUP(H1675,Product_Dim!A:D,4,TRUE)</f>
        <v>Accessories</v>
      </c>
      <c r="L1675" t="s">
        <v>1785</v>
      </c>
      <c r="M1675" t="str">
        <f>VLOOKUP(L1675,Store_Dim!A:E,2,TRUE)</f>
        <v>Holloway Ltd</v>
      </c>
      <c r="N1675" t="str">
        <f>VLOOKUP(L1675,Store_Dim!A:E,3,TRUE)</f>
        <v>North</v>
      </c>
      <c r="O1675" t="str">
        <f>VLOOKUP(L1675,Store_Dim!A:E,4,TRUE)</f>
        <v>Bensonhaven</v>
      </c>
      <c r="P1675" t="str">
        <f>VLOOKUP(L1675,Store_Dim!A:E,5,TRUE)</f>
        <v>Flagship</v>
      </c>
      <c r="Q1675" t="s">
        <v>1802</v>
      </c>
      <c r="R1675">
        <v>1</v>
      </c>
      <c r="S1675" s="7">
        <v>0.18999999999999995</v>
      </c>
      <c r="T1675" s="11">
        <f t="shared" si="26"/>
        <v>762.54999999999984</v>
      </c>
      <c r="U1675" s="11">
        <v>617.66549999999995</v>
      </c>
    </row>
    <row r="1676" spans="1:21" hidden="1" x14ac:dyDescent="0.25">
      <c r="A1676" t="s">
        <v>3478</v>
      </c>
      <c r="B1676" s="9">
        <v>45839</v>
      </c>
      <c r="C1676">
        <v>7</v>
      </c>
      <c r="D1676">
        <v>2025</v>
      </c>
      <c r="E1676" t="s">
        <v>1063</v>
      </c>
      <c r="F1676" t="str">
        <f>VLOOKUP(E1676,Customer_Dim!A:F,4,TRUE)</f>
        <v>Male</v>
      </c>
      <c r="G1676">
        <f>VLOOKUP(E1676,Customer_Dim!A:F,3,TRUE)</f>
        <v>38</v>
      </c>
      <c r="H1676" t="s">
        <v>1674</v>
      </c>
      <c r="I1676" t="str">
        <f>VLOOKUP(H1676,Product_Dim!A:C,2,TRUE)</f>
        <v>Bluetooth Car Audio System</v>
      </c>
      <c r="J1676" t="str">
        <f>VLOOKUP(H1676,Product_Dim!A:C,3,TRUE)</f>
        <v>Electronics</v>
      </c>
      <c r="K1676" t="str">
        <f>VLOOKUP(H1676,Product_Dim!A:D,4,TRUE)</f>
        <v>Audio</v>
      </c>
      <c r="L1676" t="s">
        <v>1788</v>
      </c>
      <c r="M1676" t="str">
        <f>VLOOKUP(L1676,Store_Dim!A:E,2,TRUE)</f>
        <v>Guerrero-Schmitt</v>
      </c>
      <c r="N1676" t="str">
        <f>VLOOKUP(L1676,Store_Dim!A:E,3,TRUE)</f>
        <v>East</v>
      </c>
      <c r="O1676" t="str">
        <f>VLOOKUP(L1676,Store_Dim!A:E,4,TRUE)</f>
        <v>East Stevechester</v>
      </c>
      <c r="P1676" t="str">
        <f>VLOOKUP(L1676,Store_Dim!A:E,5,TRUE)</f>
        <v>Flagship</v>
      </c>
      <c r="Q1676" t="s">
        <v>1807</v>
      </c>
      <c r="R1676">
        <v>2</v>
      </c>
      <c r="S1676" s="7">
        <v>0.24</v>
      </c>
      <c r="T1676" s="11">
        <f t="shared" si="26"/>
        <v>464.43000000000006</v>
      </c>
      <c r="U1676" s="11">
        <v>705.93360000000007</v>
      </c>
    </row>
    <row r="1677" spans="1:21" hidden="1" x14ac:dyDescent="0.25">
      <c r="A1677" t="s">
        <v>3479</v>
      </c>
      <c r="B1677" s="9">
        <v>45851</v>
      </c>
      <c r="C1677">
        <v>7</v>
      </c>
      <c r="D1677">
        <v>2025</v>
      </c>
      <c r="E1677" t="s">
        <v>72</v>
      </c>
      <c r="F1677" t="str">
        <f>VLOOKUP(E1677,Customer_Dim!A:F,4,TRUE)</f>
        <v>Female</v>
      </c>
      <c r="G1677">
        <f>VLOOKUP(E1677,Customer_Dim!A:F,3,TRUE)</f>
        <v>24</v>
      </c>
      <c r="H1677" t="s">
        <v>1654</v>
      </c>
      <c r="I1677" t="str">
        <f>VLOOKUP(H1677,Product_Dim!A:C,2,TRUE)</f>
        <v>Matte Lipstick Set</v>
      </c>
      <c r="J1677" t="str">
        <f>VLOOKUP(H1677,Product_Dim!A:C,3,TRUE)</f>
        <v>Beauty</v>
      </c>
      <c r="K1677" t="str">
        <f>VLOOKUP(H1677,Product_Dim!A:D,4,TRUE)</f>
        <v>Makeup</v>
      </c>
      <c r="L1677" t="s">
        <v>1788</v>
      </c>
      <c r="M1677" t="str">
        <f>VLOOKUP(L1677,Store_Dim!A:E,2,TRUE)</f>
        <v>Guerrero-Schmitt</v>
      </c>
      <c r="N1677" t="str">
        <f>VLOOKUP(L1677,Store_Dim!A:E,3,TRUE)</f>
        <v>East</v>
      </c>
      <c r="O1677" t="str">
        <f>VLOOKUP(L1677,Store_Dim!A:E,4,TRUE)</f>
        <v>East Stevechester</v>
      </c>
      <c r="P1677" t="str">
        <f>VLOOKUP(L1677,Store_Dim!A:E,5,TRUE)</f>
        <v>Flagship</v>
      </c>
      <c r="Q1677" t="s">
        <v>1804</v>
      </c>
      <c r="R1677">
        <v>1</v>
      </c>
      <c r="S1677" s="7">
        <v>0.24</v>
      </c>
      <c r="T1677" s="11">
        <f t="shared" si="26"/>
        <v>711.07999999999993</v>
      </c>
      <c r="U1677" s="11">
        <v>540.42079999999999</v>
      </c>
    </row>
    <row r="1678" spans="1:21" x14ac:dyDescent="0.25">
      <c r="A1678" t="s">
        <v>3480</v>
      </c>
      <c r="B1678" s="9">
        <v>45656</v>
      </c>
      <c r="C1678">
        <v>12</v>
      </c>
      <c r="D1678">
        <v>2024</v>
      </c>
      <c r="E1678" t="s">
        <v>794</v>
      </c>
      <c r="F1678" t="str">
        <f>VLOOKUP(E1678,Customer_Dim!A:F,4,TRUE)</f>
        <v>Male</v>
      </c>
      <c r="G1678">
        <f>VLOOKUP(E1678,Customer_Dim!A:F,3,TRUE)</f>
        <v>64</v>
      </c>
      <c r="H1678" t="s">
        <v>1616</v>
      </c>
      <c r="I1678" t="str">
        <f>VLOOKUP(H1678,Product_Dim!A:C,2,TRUE)</f>
        <v>High-Grip Football</v>
      </c>
      <c r="J1678" t="str">
        <f>VLOOKUP(H1678,Product_Dim!A:C,3,TRUE)</f>
        <v>Sports</v>
      </c>
      <c r="K1678" t="str">
        <f>VLOOKUP(H1678,Product_Dim!A:D,4,TRUE)</f>
        <v>Team Sports</v>
      </c>
      <c r="L1678" t="s">
        <v>1777</v>
      </c>
      <c r="M1678" t="str">
        <f>VLOOKUP(L1678,Store_Dim!A:E,2,TRUE)</f>
        <v>Mcdonald Inc</v>
      </c>
      <c r="N1678" t="str">
        <f>VLOOKUP(L1678,Store_Dim!A:E,3,TRUE)</f>
        <v>South</v>
      </c>
      <c r="O1678" t="str">
        <f>VLOOKUP(L1678,Store_Dim!A:E,4,TRUE)</f>
        <v>Christopherland</v>
      </c>
      <c r="P1678" t="str">
        <f>VLOOKUP(L1678,Store_Dim!A:E,5,TRUE)</f>
        <v>Outlet</v>
      </c>
      <c r="Q1678" t="s">
        <v>1804</v>
      </c>
      <c r="R1678">
        <v>2</v>
      </c>
      <c r="S1678" s="7">
        <v>0.16000000000000003</v>
      </c>
      <c r="T1678" s="11">
        <f t="shared" si="26"/>
        <v>984.96</v>
      </c>
      <c r="U1678" s="11">
        <v>1654.7328</v>
      </c>
    </row>
    <row r="1679" spans="1:21" hidden="1" x14ac:dyDescent="0.25">
      <c r="A1679" t="s">
        <v>3481</v>
      </c>
      <c r="B1679" s="9">
        <v>45759</v>
      </c>
      <c r="C1679">
        <v>4</v>
      </c>
      <c r="D1679">
        <v>2025</v>
      </c>
      <c r="E1679" t="s">
        <v>1063</v>
      </c>
      <c r="F1679" t="str">
        <f>VLOOKUP(E1679,Customer_Dim!A:F,4,TRUE)</f>
        <v>Male</v>
      </c>
      <c r="G1679">
        <f>VLOOKUP(E1679,Customer_Dim!A:F,3,TRUE)</f>
        <v>38</v>
      </c>
      <c r="H1679" t="s">
        <v>1602</v>
      </c>
      <c r="I1679" t="str">
        <f>VLOOKUP(H1679,Product_Dim!A:C,2,TRUE)</f>
        <v>Sports Water Hydration Pack</v>
      </c>
      <c r="J1679" t="str">
        <f>VLOOKUP(H1679,Product_Dim!A:C,3,TRUE)</f>
        <v>Sports</v>
      </c>
      <c r="K1679" t="str">
        <f>VLOOKUP(H1679,Product_Dim!A:D,4,TRUE)</f>
        <v>Outdoor</v>
      </c>
      <c r="L1679" t="s">
        <v>1772</v>
      </c>
      <c r="M1679" t="str">
        <f>VLOOKUP(L1679,Store_Dim!A:E,2,TRUE)</f>
        <v>Martinez, Adkins and Johnson</v>
      </c>
      <c r="N1679" t="str">
        <f>VLOOKUP(L1679,Store_Dim!A:E,3,TRUE)</f>
        <v>North</v>
      </c>
      <c r="O1679" t="str">
        <f>VLOOKUP(L1679,Store_Dim!A:E,4,TRUE)</f>
        <v>Danielmouth</v>
      </c>
      <c r="P1679" t="str">
        <f>VLOOKUP(L1679,Store_Dim!A:E,5,TRUE)</f>
        <v>Flagship</v>
      </c>
      <c r="Q1679" t="s">
        <v>1807</v>
      </c>
      <c r="R1679">
        <v>1</v>
      </c>
      <c r="S1679" s="7">
        <v>5.9999999999999942E-2</v>
      </c>
      <c r="T1679" s="11">
        <f t="shared" si="26"/>
        <v>21.14</v>
      </c>
      <c r="U1679" s="11">
        <v>19.871600000000001</v>
      </c>
    </row>
    <row r="1680" spans="1:21" hidden="1" x14ac:dyDescent="0.25">
      <c r="A1680" t="s">
        <v>3482</v>
      </c>
      <c r="B1680" s="9">
        <v>45679</v>
      </c>
      <c r="C1680">
        <v>1</v>
      </c>
      <c r="D1680">
        <v>2025</v>
      </c>
      <c r="E1680" t="s">
        <v>367</v>
      </c>
      <c r="F1680" t="str">
        <f>VLOOKUP(E1680,Customer_Dim!A:F,4,TRUE)</f>
        <v>Female</v>
      </c>
      <c r="G1680">
        <f>VLOOKUP(E1680,Customer_Dim!A:F,3,TRUE)</f>
        <v>53</v>
      </c>
      <c r="H1680" t="s">
        <v>1722</v>
      </c>
      <c r="I1680" t="str">
        <f>VLOOKUP(H1680,Product_Dim!A:C,2,TRUE)</f>
        <v>Portable Bluetooth Speaker</v>
      </c>
      <c r="J1680" t="str">
        <f>VLOOKUP(H1680,Product_Dim!A:C,3,TRUE)</f>
        <v>Electronics</v>
      </c>
      <c r="K1680" t="str">
        <f>VLOOKUP(H1680,Product_Dim!A:D,4,TRUE)</f>
        <v>Audio</v>
      </c>
      <c r="L1680" t="s">
        <v>1760</v>
      </c>
      <c r="M1680" t="str">
        <f>VLOOKUP(L1680,Store_Dim!A:E,2,TRUE)</f>
        <v>Mann-Austin</v>
      </c>
      <c r="N1680" t="str">
        <f>VLOOKUP(L1680,Store_Dim!A:E,3,TRUE)</f>
        <v>East</v>
      </c>
      <c r="O1680" t="str">
        <f>VLOOKUP(L1680,Store_Dim!A:E,4,TRUE)</f>
        <v>Vasquezborough</v>
      </c>
      <c r="P1680" t="str">
        <f>VLOOKUP(L1680,Store_Dim!A:E,5,TRUE)</f>
        <v>Online</v>
      </c>
      <c r="Q1680" t="s">
        <v>1802</v>
      </c>
      <c r="R1680">
        <v>1</v>
      </c>
      <c r="S1680" s="7">
        <v>0.15999999999999992</v>
      </c>
      <c r="T1680" s="11">
        <f t="shared" si="26"/>
        <v>343.03</v>
      </c>
      <c r="U1680" s="11">
        <v>288.14519999999999</v>
      </c>
    </row>
    <row r="1681" spans="1:21" hidden="1" x14ac:dyDescent="0.25">
      <c r="A1681" t="s">
        <v>3483</v>
      </c>
      <c r="B1681" s="9">
        <v>45237</v>
      </c>
      <c r="C1681">
        <v>11</v>
      </c>
      <c r="D1681">
        <v>2023</v>
      </c>
      <c r="E1681" t="s">
        <v>782</v>
      </c>
      <c r="F1681" t="str">
        <f>VLOOKUP(E1681,Customer_Dim!A:F,4,TRUE)</f>
        <v>Male</v>
      </c>
      <c r="G1681">
        <f>VLOOKUP(E1681,Customer_Dim!A:F,3,TRUE)</f>
        <v>32</v>
      </c>
      <c r="H1681" t="s">
        <v>1566</v>
      </c>
      <c r="I1681" t="str">
        <f>VLOOKUP(H1681,Product_Dim!A:C,2,TRUE)</f>
        <v>Outdoor Sports Water Bottle</v>
      </c>
      <c r="J1681" t="str">
        <f>VLOOKUP(H1681,Product_Dim!A:C,3,TRUE)</f>
        <v>Sports</v>
      </c>
      <c r="K1681" t="str">
        <f>VLOOKUP(H1681,Product_Dim!A:D,4,TRUE)</f>
        <v>Accessories</v>
      </c>
      <c r="L1681" t="s">
        <v>1788</v>
      </c>
      <c r="M1681" t="str">
        <f>VLOOKUP(L1681,Store_Dim!A:E,2,TRUE)</f>
        <v>Guerrero-Schmitt</v>
      </c>
      <c r="N1681" t="str">
        <f>VLOOKUP(L1681,Store_Dim!A:E,3,TRUE)</f>
        <v>East</v>
      </c>
      <c r="O1681" t="str">
        <f>VLOOKUP(L1681,Store_Dim!A:E,4,TRUE)</f>
        <v>East Stevechester</v>
      </c>
      <c r="P1681" t="str">
        <f>VLOOKUP(L1681,Store_Dim!A:E,5,TRUE)</f>
        <v>Flagship</v>
      </c>
      <c r="Q1681" t="s">
        <v>1807</v>
      </c>
      <c r="R1681">
        <v>3</v>
      </c>
      <c r="S1681" s="7">
        <v>0.16000000000000003</v>
      </c>
      <c r="T1681" s="11">
        <f t="shared" si="26"/>
        <v>94.83</v>
      </c>
      <c r="U1681" s="11">
        <v>238.9716</v>
      </c>
    </row>
    <row r="1682" spans="1:21" hidden="1" x14ac:dyDescent="0.25">
      <c r="A1682" t="s">
        <v>3484</v>
      </c>
      <c r="B1682" s="9">
        <v>45790</v>
      </c>
      <c r="C1682">
        <v>5</v>
      </c>
      <c r="D1682">
        <v>2025</v>
      </c>
      <c r="E1682" t="s">
        <v>79</v>
      </c>
      <c r="F1682" t="str">
        <f>VLOOKUP(E1682,Customer_Dim!A:F,4,TRUE)</f>
        <v>Male</v>
      </c>
      <c r="G1682">
        <f>VLOOKUP(E1682,Customer_Dim!A:F,3,TRUE)</f>
        <v>43</v>
      </c>
      <c r="H1682" t="s">
        <v>1664</v>
      </c>
      <c r="I1682" t="str">
        <f>VLOOKUP(H1682,Product_Dim!A:C,2,TRUE)</f>
        <v>Men's Sports Shorts</v>
      </c>
      <c r="J1682" t="str">
        <f>VLOOKUP(H1682,Product_Dim!A:C,3,TRUE)</f>
        <v>Clothing</v>
      </c>
      <c r="K1682" t="str">
        <f>VLOOKUP(H1682,Product_Dim!A:D,4,TRUE)</f>
        <v>Bottoms</v>
      </c>
      <c r="L1682" t="s">
        <v>1791</v>
      </c>
      <c r="M1682" t="str">
        <f>VLOOKUP(L1682,Store_Dim!A:E,2,TRUE)</f>
        <v>Mann-Austin</v>
      </c>
      <c r="N1682" t="str">
        <f>VLOOKUP(L1682,Store_Dim!A:E,3,TRUE)</f>
        <v>East</v>
      </c>
      <c r="O1682" t="str">
        <f>VLOOKUP(L1682,Store_Dim!A:E,4,TRUE)</f>
        <v>Vasquezborough</v>
      </c>
      <c r="P1682" t="str">
        <f>VLOOKUP(L1682,Store_Dim!A:E,5,TRUE)</f>
        <v>Online</v>
      </c>
      <c r="Q1682" t="s">
        <v>1804</v>
      </c>
      <c r="R1682">
        <v>3</v>
      </c>
      <c r="S1682" s="7">
        <v>2.9999999999999916E-2</v>
      </c>
      <c r="T1682" s="11">
        <f t="shared" si="26"/>
        <v>74.66</v>
      </c>
      <c r="U1682" s="11">
        <v>217.26059999999998</v>
      </c>
    </row>
    <row r="1683" spans="1:21" hidden="1" x14ac:dyDescent="0.25">
      <c r="A1683" t="s">
        <v>3485</v>
      </c>
      <c r="B1683" s="9">
        <v>45268</v>
      </c>
      <c r="C1683">
        <v>12</v>
      </c>
      <c r="D1683">
        <v>2023</v>
      </c>
      <c r="E1683" t="s">
        <v>456</v>
      </c>
      <c r="F1683" t="str">
        <f>VLOOKUP(E1683,Customer_Dim!A:F,4,TRUE)</f>
        <v>Male</v>
      </c>
      <c r="G1683">
        <f>VLOOKUP(E1683,Customer_Dim!A:F,3,TRUE)</f>
        <v>29</v>
      </c>
      <c r="H1683" t="s">
        <v>1600</v>
      </c>
      <c r="I1683" t="str">
        <f>VLOOKUP(H1683,Product_Dim!A:C,2,TRUE)</f>
        <v>Men's Casual Sneakers</v>
      </c>
      <c r="J1683" t="str">
        <f>VLOOKUP(H1683,Product_Dim!A:C,3,TRUE)</f>
        <v>Clothing</v>
      </c>
      <c r="K1683" t="str">
        <f>VLOOKUP(H1683,Product_Dim!A:D,4,TRUE)</f>
        <v>Footwear</v>
      </c>
      <c r="L1683" t="s">
        <v>1779</v>
      </c>
      <c r="M1683" t="str">
        <f>VLOOKUP(L1683,Store_Dim!A:E,2,TRUE)</f>
        <v>Shelton PLC</v>
      </c>
      <c r="N1683" t="str">
        <f>VLOOKUP(L1683,Store_Dim!A:E,3,TRUE)</f>
        <v>North</v>
      </c>
      <c r="O1683" t="str">
        <f>VLOOKUP(L1683,Store_Dim!A:E,4,TRUE)</f>
        <v>East Jenniferstad</v>
      </c>
      <c r="P1683" t="str">
        <f>VLOOKUP(L1683,Store_Dim!A:E,5,TRUE)</f>
        <v>Flagship</v>
      </c>
      <c r="Q1683" t="s">
        <v>1807</v>
      </c>
      <c r="R1683">
        <v>3</v>
      </c>
      <c r="S1683" s="7">
        <v>1.0000000000000009E-2</v>
      </c>
      <c r="T1683" s="11">
        <f t="shared" si="26"/>
        <v>281.95999999999998</v>
      </c>
      <c r="U1683" s="11">
        <v>837.42119999999989</v>
      </c>
    </row>
    <row r="1684" spans="1:21" hidden="1" x14ac:dyDescent="0.25">
      <c r="A1684" t="s">
        <v>3486</v>
      </c>
      <c r="B1684" s="9">
        <v>45664</v>
      </c>
      <c r="C1684">
        <v>1</v>
      </c>
      <c r="D1684">
        <v>2025</v>
      </c>
      <c r="E1684" t="s">
        <v>749</v>
      </c>
      <c r="F1684" t="str">
        <f>VLOOKUP(E1684,Customer_Dim!A:F,4,TRUE)</f>
        <v>Female</v>
      </c>
      <c r="G1684">
        <f>VLOOKUP(E1684,Customer_Dim!A:F,3,TRUE)</f>
        <v>42</v>
      </c>
      <c r="H1684" t="s">
        <v>1668</v>
      </c>
      <c r="I1684" t="str">
        <f>VLOOKUP(H1684,Product_Dim!A:C,2,TRUE)</f>
        <v>Hair Repair Oil Treatment</v>
      </c>
      <c r="J1684" t="str">
        <f>VLOOKUP(H1684,Product_Dim!A:C,3,TRUE)</f>
        <v>Beauty</v>
      </c>
      <c r="K1684" t="str">
        <f>VLOOKUP(H1684,Product_Dim!A:D,4,TRUE)</f>
        <v>Haircare</v>
      </c>
      <c r="L1684" t="s">
        <v>1788</v>
      </c>
      <c r="M1684" t="str">
        <f>VLOOKUP(L1684,Store_Dim!A:E,2,TRUE)</f>
        <v>Guerrero-Schmitt</v>
      </c>
      <c r="N1684" t="str">
        <f>VLOOKUP(L1684,Store_Dim!A:E,3,TRUE)</f>
        <v>East</v>
      </c>
      <c r="O1684" t="str">
        <f>VLOOKUP(L1684,Store_Dim!A:E,4,TRUE)</f>
        <v>East Stevechester</v>
      </c>
      <c r="P1684" t="str">
        <f>VLOOKUP(L1684,Store_Dim!A:E,5,TRUE)</f>
        <v>Flagship</v>
      </c>
      <c r="Q1684" t="s">
        <v>1804</v>
      </c>
      <c r="R1684">
        <v>4</v>
      </c>
      <c r="S1684" s="7">
        <v>2.0000000000000129E-2</v>
      </c>
      <c r="T1684" s="11">
        <f t="shared" si="26"/>
        <v>622.2700000000001</v>
      </c>
      <c r="U1684" s="11">
        <v>2439.2984000000001</v>
      </c>
    </row>
    <row r="1685" spans="1:21" x14ac:dyDescent="0.25">
      <c r="A1685" t="s">
        <v>3487</v>
      </c>
      <c r="B1685" s="9">
        <v>45475</v>
      </c>
      <c r="C1685">
        <v>7</v>
      </c>
      <c r="D1685">
        <v>2024</v>
      </c>
      <c r="E1685" t="s">
        <v>355</v>
      </c>
      <c r="F1685" t="str">
        <f>VLOOKUP(E1685,Customer_Dim!A:F,4,TRUE)</f>
        <v>Female</v>
      </c>
      <c r="G1685">
        <f>VLOOKUP(E1685,Customer_Dim!A:F,3,TRUE)</f>
        <v>34</v>
      </c>
      <c r="H1685" t="s">
        <v>1600</v>
      </c>
      <c r="I1685" t="str">
        <f>VLOOKUP(H1685,Product_Dim!A:C,2,TRUE)</f>
        <v>Men's Casual Sneakers</v>
      </c>
      <c r="J1685" t="str">
        <f>VLOOKUP(H1685,Product_Dim!A:C,3,TRUE)</f>
        <v>Clothing</v>
      </c>
      <c r="K1685" t="str">
        <f>VLOOKUP(H1685,Product_Dim!A:D,4,TRUE)</f>
        <v>Footwear</v>
      </c>
      <c r="L1685" t="s">
        <v>1757</v>
      </c>
      <c r="M1685" t="str">
        <f>VLOOKUP(L1685,Store_Dim!A:E,2,TRUE)</f>
        <v>Mann-Austin</v>
      </c>
      <c r="N1685" t="str">
        <f>VLOOKUP(L1685,Store_Dim!A:E,3,TRUE)</f>
        <v>East</v>
      </c>
      <c r="O1685" t="str">
        <f>VLOOKUP(L1685,Store_Dim!A:E,4,TRUE)</f>
        <v>Vasquezborough</v>
      </c>
      <c r="P1685" t="str">
        <f>VLOOKUP(L1685,Store_Dim!A:E,5,TRUE)</f>
        <v>Online</v>
      </c>
      <c r="Q1685" t="s">
        <v>1807</v>
      </c>
      <c r="R1685">
        <v>2</v>
      </c>
      <c r="S1685" s="7">
        <v>0.29000000000000015</v>
      </c>
      <c r="T1685" s="11">
        <f t="shared" si="26"/>
        <v>78.270000000000024</v>
      </c>
      <c r="U1685" s="11">
        <v>111.14340000000001</v>
      </c>
    </row>
    <row r="1686" spans="1:21" hidden="1" x14ac:dyDescent="0.25">
      <c r="A1686" t="s">
        <v>3488</v>
      </c>
      <c r="B1686" s="9">
        <v>45845</v>
      </c>
      <c r="C1686">
        <v>7</v>
      </c>
      <c r="D1686">
        <v>2025</v>
      </c>
      <c r="E1686" t="s">
        <v>56</v>
      </c>
      <c r="F1686" t="str">
        <f>VLOOKUP(E1686,Customer_Dim!A:F,4,TRUE)</f>
        <v>Female</v>
      </c>
      <c r="G1686">
        <f>VLOOKUP(E1686,Customer_Dim!A:F,3,TRUE)</f>
        <v>55</v>
      </c>
      <c r="H1686" t="s">
        <v>1650</v>
      </c>
      <c r="I1686" t="str">
        <f>VLOOKUP(H1686,Product_Dim!A:C,2,TRUE)</f>
        <v>Laptop Cooling Pad</v>
      </c>
      <c r="J1686" t="str">
        <f>VLOOKUP(H1686,Product_Dim!A:C,3,TRUE)</f>
        <v>Electronics</v>
      </c>
      <c r="K1686" t="str">
        <f>VLOOKUP(H1686,Product_Dim!A:D,4,TRUE)</f>
        <v>Computer</v>
      </c>
      <c r="L1686" t="s">
        <v>1775</v>
      </c>
      <c r="M1686" t="str">
        <f>VLOOKUP(L1686,Store_Dim!A:E,2,TRUE)</f>
        <v>Martinez, Adkins and Johnson</v>
      </c>
      <c r="N1686" t="str">
        <f>VLOOKUP(L1686,Store_Dim!A:E,3,TRUE)</f>
        <v>North</v>
      </c>
      <c r="O1686" t="str">
        <f>VLOOKUP(L1686,Store_Dim!A:E,4,TRUE)</f>
        <v>Danielmouth</v>
      </c>
      <c r="P1686" t="str">
        <f>VLOOKUP(L1686,Store_Dim!A:E,5,TRUE)</f>
        <v>Flagship</v>
      </c>
      <c r="Q1686" t="s">
        <v>1807</v>
      </c>
      <c r="R1686">
        <v>4</v>
      </c>
      <c r="S1686" s="7">
        <v>0.22999999999999998</v>
      </c>
      <c r="T1686" s="11">
        <f t="shared" si="26"/>
        <v>676.57999999999993</v>
      </c>
      <c r="U1686" s="11">
        <v>2083.8663999999999</v>
      </c>
    </row>
    <row r="1687" spans="1:21" x14ac:dyDescent="0.25">
      <c r="A1687" t="s">
        <v>3489</v>
      </c>
      <c r="B1687" s="9">
        <v>45446</v>
      </c>
      <c r="C1687">
        <v>6</v>
      </c>
      <c r="D1687">
        <v>2024</v>
      </c>
      <c r="E1687" t="s">
        <v>1475</v>
      </c>
      <c r="F1687" t="str">
        <f>VLOOKUP(E1687,Customer_Dim!A:F,4,TRUE)</f>
        <v>Female</v>
      </c>
      <c r="G1687">
        <f>VLOOKUP(E1687,Customer_Dim!A:F,3,TRUE)</f>
        <v>22</v>
      </c>
      <c r="H1687" t="s">
        <v>1588</v>
      </c>
      <c r="I1687" t="str">
        <f>VLOOKUP(H1687,Product_Dim!A:C,2,TRUE)</f>
        <v>Basketball</v>
      </c>
      <c r="J1687" t="str">
        <f>VLOOKUP(H1687,Product_Dim!A:C,3,TRUE)</f>
        <v>Sports</v>
      </c>
      <c r="K1687" t="str">
        <f>VLOOKUP(H1687,Product_Dim!A:D,4,TRUE)</f>
        <v>Team Sports</v>
      </c>
      <c r="L1687" t="s">
        <v>1735</v>
      </c>
      <c r="M1687" t="str">
        <f>VLOOKUP(L1687,Store_Dim!A:E,2,TRUE)</f>
        <v>Martinez, Adkins and Johnson</v>
      </c>
      <c r="N1687" t="str">
        <f>VLOOKUP(L1687,Store_Dim!A:E,3,TRUE)</f>
        <v>North</v>
      </c>
      <c r="O1687" t="str">
        <f>VLOOKUP(L1687,Store_Dim!A:E,4,TRUE)</f>
        <v>Danielmouth</v>
      </c>
      <c r="P1687" t="str">
        <f>VLOOKUP(L1687,Store_Dim!A:E,5,TRUE)</f>
        <v>Flagship</v>
      </c>
      <c r="Q1687" t="s">
        <v>1804</v>
      </c>
      <c r="R1687">
        <v>2</v>
      </c>
      <c r="S1687" s="7">
        <v>4.0000000000000036E-2</v>
      </c>
      <c r="T1687" s="11">
        <f t="shared" si="26"/>
        <v>938.6</v>
      </c>
      <c r="U1687" s="11">
        <v>1802.1120000000001</v>
      </c>
    </row>
    <row r="1688" spans="1:21" hidden="1" x14ac:dyDescent="0.25">
      <c r="A1688" t="s">
        <v>3490</v>
      </c>
      <c r="B1688" s="9">
        <v>45761</v>
      </c>
      <c r="C1688">
        <v>4</v>
      </c>
      <c r="D1688">
        <v>2025</v>
      </c>
      <c r="E1688" t="s">
        <v>1097</v>
      </c>
      <c r="F1688" t="str">
        <f>VLOOKUP(E1688,Customer_Dim!A:F,4,TRUE)</f>
        <v>Male</v>
      </c>
      <c r="G1688">
        <f>VLOOKUP(E1688,Customer_Dim!A:F,3,TRUE)</f>
        <v>20</v>
      </c>
      <c r="H1688" t="s">
        <v>1552</v>
      </c>
      <c r="I1688" t="str">
        <f>VLOOKUP(H1688,Product_Dim!A:C,2,TRUE)</f>
        <v>Men's Graphic T-Shirt</v>
      </c>
      <c r="J1688" t="str">
        <f>VLOOKUP(H1688,Product_Dim!A:C,3,TRUE)</f>
        <v>Clothing</v>
      </c>
      <c r="K1688" t="str">
        <f>VLOOKUP(H1688,Product_Dim!A:D,4,TRUE)</f>
        <v>Tops</v>
      </c>
      <c r="L1688" t="s">
        <v>1777</v>
      </c>
      <c r="M1688" t="str">
        <f>VLOOKUP(L1688,Store_Dim!A:E,2,TRUE)</f>
        <v>Mcdonald Inc</v>
      </c>
      <c r="N1688" t="str">
        <f>VLOOKUP(L1688,Store_Dim!A:E,3,TRUE)</f>
        <v>South</v>
      </c>
      <c r="O1688" t="str">
        <f>VLOOKUP(L1688,Store_Dim!A:E,4,TRUE)</f>
        <v>Christopherland</v>
      </c>
      <c r="P1688" t="str">
        <f>VLOOKUP(L1688,Store_Dim!A:E,5,TRUE)</f>
        <v>Outlet</v>
      </c>
      <c r="Q1688" t="s">
        <v>1802</v>
      </c>
      <c r="R1688">
        <v>2</v>
      </c>
      <c r="S1688" s="7">
        <v>1.0000000000000009E-2</v>
      </c>
      <c r="T1688" s="11">
        <f t="shared" si="26"/>
        <v>859.47</v>
      </c>
      <c r="U1688" s="11">
        <v>1701.7506000000001</v>
      </c>
    </row>
    <row r="1689" spans="1:21" x14ac:dyDescent="0.25">
      <c r="A1689" t="s">
        <v>3491</v>
      </c>
      <c r="B1689" s="9">
        <v>45363</v>
      </c>
      <c r="C1689">
        <v>3</v>
      </c>
      <c r="D1689">
        <v>2024</v>
      </c>
      <c r="E1689" t="s">
        <v>208</v>
      </c>
      <c r="F1689" t="str">
        <f>VLOOKUP(E1689,Customer_Dim!A:F,4,TRUE)</f>
        <v>Female</v>
      </c>
      <c r="G1689">
        <f>VLOOKUP(E1689,Customer_Dim!A:F,3,TRUE)</f>
        <v>43</v>
      </c>
      <c r="H1689" t="s">
        <v>1580</v>
      </c>
      <c r="I1689" t="str">
        <f>VLOOKUP(H1689,Product_Dim!A:C,2,TRUE)</f>
        <v>Decorative Floor Vase</v>
      </c>
      <c r="J1689" t="str">
        <f>VLOOKUP(H1689,Product_Dim!A:C,3,TRUE)</f>
        <v>Home</v>
      </c>
      <c r="K1689" t="str">
        <f>VLOOKUP(H1689,Product_Dim!A:D,4,TRUE)</f>
        <v>Decor</v>
      </c>
      <c r="L1689" t="s">
        <v>1777</v>
      </c>
      <c r="M1689" t="str">
        <f>VLOOKUP(L1689,Store_Dim!A:E,2,TRUE)</f>
        <v>Mcdonald Inc</v>
      </c>
      <c r="N1689" t="str">
        <f>VLOOKUP(L1689,Store_Dim!A:E,3,TRUE)</f>
        <v>South</v>
      </c>
      <c r="O1689" t="str">
        <f>VLOOKUP(L1689,Store_Dim!A:E,4,TRUE)</f>
        <v>Christopherland</v>
      </c>
      <c r="P1689" t="str">
        <f>VLOOKUP(L1689,Store_Dim!A:E,5,TRUE)</f>
        <v>Outlet</v>
      </c>
      <c r="Q1689" t="s">
        <v>1804</v>
      </c>
      <c r="R1689">
        <v>3</v>
      </c>
      <c r="S1689" s="7">
        <v>0.22999999999999998</v>
      </c>
      <c r="T1689" s="11">
        <f t="shared" si="26"/>
        <v>672.98</v>
      </c>
      <c r="U1689" s="11">
        <v>1554.5838000000001</v>
      </c>
    </row>
    <row r="1690" spans="1:21" x14ac:dyDescent="0.25">
      <c r="A1690" t="s">
        <v>3492</v>
      </c>
      <c r="B1690" s="9">
        <v>45420</v>
      </c>
      <c r="C1690">
        <v>5</v>
      </c>
      <c r="D1690">
        <v>2024</v>
      </c>
      <c r="E1690" t="s">
        <v>663</v>
      </c>
      <c r="F1690" t="str">
        <f>VLOOKUP(E1690,Customer_Dim!A:F,4,TRUE)</f>
        <v>Female</v>
      </c>
      <c r="G1690">
        <f>VLOOKUP(E1690,Customer_Dim!A:F,3,TRUE)</f>
        <v>26</v>
      </c>
      <c r="H1690" t="s">
        <v>1638</v>
      </c>
      <c r="I1690" t="str">
        <f>VLOOKUP(H1690,Product_Dim!A:C,2,TRUE)</f>
        <v>Premium Blanket Throw</v>
      </c>
      <c r="J1690" t="str">
        <f>VLOOKUP(H1690,Product_Dim!A:C,3,TRUE)</f>
        <v>Home</v>
      </c>
      <c r="K1690" t="str">
        <f>VLOOKUP(H1690,Product_Dim!A:D,4,TRUE)</f>
        <v>Decor</v>
      </c>
      <c r="L1690" t="s">
        <v>1788</v>
      </c>
      <c r="M1690" t="str">
        <f>VLOOKUP(L1690,Store_Dim!A:E,2,TRUE)</f>
        <v>Guerrero-Schmitt</v>
      </c>
      <c r="N1690" t="str">
        <f>VLOOKUP(L1690,Store_Dim!A:E,3,TRUE)</f>
        <v>East</v>
      </c>
      <c r="O1690" t="str">
        <f>VLOOKUP(L1690,Store_Dim!A:E,4,TRUE)</f>
        <v>East Stevechester</v>
      </c>
      <c r="P1690" t="str">
        <f>VLOOKUP(L1690,Store_Dim!A:E,5,TRUE)</f>
        <v>Flagship</v>
      </c>
      <c r="Q1690" t="s">
        <v>1804</v>
      </c>
      <c r="R1690">
        <v>1</v>
      </c>
      <c r="S1690" s="7">
        <v>0.29000000000000004</v>
      </c>
      <c r="T1690" s="11">
        <f t="shared" si="26"/>
        <v>75.8</v>
      </c>
      <c r="U1690" s="11">
        <v>53.817999999999998</v>
      </c>
    </row>
    <row r="1691" spans="1:21" x14ac:dyDescent="0.25">
      <c r="A1691" t="s">
        <v>3493</v>
      </c>
      <c r="B1691" s="9">
        <v>45536</v>
      </c>
      <c r="C1691">
        <v>9</v>
      </c>
      <c r="D1691">
        <v>2024</v>
      </c>
      <c r="E1691" t="s">
        <v>133</v>
      </c>
      <c r="F1691" t="str">
        <f>VLOOKUP(E1691,Customer_Dim!A:F,4,TRUE)</f>
        <v>Female</v>
      </c>
      <c r="G1691">
        <f>VLOOKUP(E1691,Customer_Dim!A:F,3,TRUE)</f>
        <v>27</v>
      </c>
      <c r="H1691" t="s">
        <v>1560</v>
      </c>
      <c r="I1691" t="str">
        <f>VLOOKUP(H1691,Product_Dim!A:C,2,TRUE)</f>
        <v>Soccer Training Cone Set</v>
      </c>
      <c r="J1691" t="str">
        <f>VLOOKUP(H1691,Product_Dim!A:C,3,TRUE)</f>
        <v>Sports</v>
      </c>
      <c r="K1691" t="str">
        <f>VLOOKUP(H1691,Product_Dim!A:D,4,TRUE)</f>
        <v>Accessories</v>
      </c>
      <c r="L1691" t="s">
        <v>1779</v>
      </c>
      <c r="M1691" t="str">
        <f>VLOOKUP(L1691,Store_Dim!A:E,2,TRUE)</f>
        <v>Shelton PLC</v>
      </c>
      <c r="N1691" t="str">
        <f>VLOOKUP(L1691,Store_Dim!A:E,3,TRUE)</f>
        <v>North</v>
      </c>
      <c r="O1691" t="str">
        <f>VLOOKUP(L1691,Store_Dim!A:E,4,TRUE)</f>
        <v>East Jenniferstad</v>
      </c>
      <c r="P1691" t="str">
        <f>VLOOKUP(L1691,Store_Dim!A:E,5,TRUE)</f>
        <v>Flagship</v>
      </c>
      <c r="Q1691" t="s">
        <v>1807</v>
      </c>
      <c r="R1691">
        <v>4</v>
      </c>
      <c r="S1691" s="7">
        <v>0.10000000000000009</v>
      </c>
      <c r="T1691" s="11">
        <f t="shared" si="26"/>
        <v>742.15</v>
      </c>
      <c r="U1691" s="11">
        <v>2671.74</v>
      </c>
    </row>
    <row r="1692" spans="1:21" x14ac:dyDescent="0.25">
      <c r="A1692" t="s">
        <v>3494</v>
      </c>
      <c r="B1692" s="9">
        <v>45445</v>
      </c>
      <c r="C1692">
        <v>6</v>
      </c>
      <c r="D1692">
        <v>2024</v>
      </c>
      <c r="E1692" t="s">
        <v>258</v>
      </c>
      <c r="F1692" t="str">
        <f>VLOOKUP(E1692,Customer_Dim!A:F,4,TRUE)</f>
        <v>Female</v>
      </c>
      <c r="G1692">
        <f>VLOOKUP(E1692,Customer_Dim!A:F,3,TRUE)</f>
        <v>39</v>
      </c>
      <c r="H1692" t="s">
        <v>1586</v>
      </c>
      <c r="I1692" t="str">
        <f>VLOOKUP(H1692,Product_Dim!A:C,2,TRUE)</f>
        <v>Stainless Steel Cutlery Set</v>
      </c>
      <c r="J1692" t="str">
        <f>VLOOKUP(H1692,Product_Dim!A:C,3,TRUE)</f>
        <v>Home</v>
      </c>
      <c r="K1692" t="str">
        <f>VLOOKUP(H1692,Product_Dim!A:D,4,TRUE)</f>
        <v>Kitchen</v>
      </c>
      <c r="L1692" t="s">
        <v>1757</v>
      </c>
      <c r="M1692" t="str">
        <f>VLOOKUP(L1692,Store_Dim!A:E,2,TRUE)</f>
        <v>Mann-Austin</v>
      </c>
      <c r="N1692" t="str">
        <f>VLOOKUP(L1692,Store_Dim!A:E,3,TRUE)</f>
        <v>East</v>
      </c>
      <c r="O1692" t="str">
        <f>VLOOKUP(L1692,Store_Dim!A:E,4,TRUE)</f>
        <v>Vasquezborough</v>
      </c>
      <c r="P1692" t="str">
        <f>VLOOKUP(L1692,Store_Dim!A:E,5,TRUE)</f>
        <v>Online</v>
      </c>
      <c r="Q1692" t="s">
        <v>1804</v>
      </c>
      <c r="R1692">
        <v>1</v>
      </c>
      <c r="S1692" s="7">
        <v>0.21999999999999997</v>
      </c>
      <c r="T1692" s="11">
        <f t="shared" si="26"/>
        <v>637.39</v>
      </c>
      <c r="U1692" s="11">
        <v>497.16419999999999</v>
      </c>
    </row>
    <row r="1693" spans="1:21" hidden="1" x14ac:dyDescent="0.25">
      <c r="A1693" t="s">
        <v>3495</v>
      </c>
      <c r="B1693" s="9">
        <v>45230</v>
      </c>
      <c r="C1693">
        <v>10</v>
      </c>
      <c r="D1693">
        <v>2023</v>
      </c>
      <c r="E1693" t="s">
        <v>1204</v>
      </c>
      <c r="F1693" t="str">
        <f>VLOOKUP(E1693,Customer_Dim!A:F,4,TRUE)</f>
        <v>Female</v>
      </c>
      <c r="G1693">
        <f>VLOOKUP(E1693,Customer_Dim!A:F,3,TRUE)</f>
        <v>40</v>
      </c>
      <c r="H1693" t="s">
        <v>1535</v>
      </c>
      <c r="I1693" t="str">
        <f>VLOOKUP(H1693,Product_Dim!A:C,2,TRUE)</f>
        <v>Men's Hair Styling Gel</v>
      </c>
      <c r="J1693" t="str">
        <f>VLOOKUP(H1693,Product_Dim!A:C,3,TRUE)</f>
        <v>Beauty</v>
      </c>
      <c r="K1693" t="str">
        <f>VLOOKUP(H1693,Product_Dim!A:D,4,TRUE)</f>
        <v>Haircare</v>
      </c>
      <c r="L1693" t="s">
        <v>1785</v>
      </c>
      <c r="M1693" t="str">
        <f>VLOOKUP(L1693,Store_Dim!A:E,2,TRUE)</f>
        <v>Holloway Ltd</v>
      </c>
      <c r="N1693" t="str">
        <f>VLOOKUP(L1693,Store_Dim!A:E,3,TRUE)</f>
        <v>North</v>
      </c>
      <c r="O1693" t="str">
        <f>VLOOKUP(L1693,Store_Dim!A:E,4,TRUE)</f>
        <v>Bensonhaven</v>
      </c>
      <c r="P1693" t="str">
        <f>VLOOKUP(L1693,Store_Dim!A:E,5,TRUE)</f>
        <v>Flagship</v>
      </c>
      <c r="Q1693" t="s">
        <v>1802</v>
      </c>
      <c r="R1693">
        <v>1</v>
      </c>
      <c r="S1693" s="7">
        <v>4.0000000000000036E-2</v>
      </c>
      <c r="T1693" s="11">
        <f t="shared" si="26"/>
        <v>631</v>
      </c>
      <c r="U1693" s="11">
        <v>605.76</v>
      </c>
    </row>
    <row r="1694" spans="1:21" hidden="1" x14ac:dyDescent="0.25">
      <c r="A1694" t="s">
        <v>3496</v>
      </c>
      <c r="B1694" s="9">
        <v>45916</v>
      </c>
      <c r="C1694">
        <v>9</v>
      </c>
      <c r="D1694">
        <v>2025</v>
      </c>
      <c r="E1694" t="s">
        <v>1210</v>
      </c>
      <c r="F1694" t="str">
        <f>VLOOKUP(E1694,Customer_Dim!A:F,4,TRUE)</f>
        <v>Male</v>
      </c>
      <c r="G1694">
        <f>VLOOKUP(E1694,Customer_Dim!A:F,3,TRUE)</f>
        <v>46</v>
      </c>
      <c r="H1694" t="s">
        <v>1686</v>
      </c>
      <c r="I1694" t="str">
        <f>VLOOKUP(H1694,Product_Dim!A:C,2,TRUE)</f>
        <v>Wall-Mounted Spice Rack</v>
      </c>
      <c r="J1694" t="str">
        <f>VLOOKUP(H1694,Product_Dim!A:C,3,TRUE)</f>
        <v>Home</v>
      </c>
      <c r="K1694" t="str">
        <f>VLOOKUP(H1694,Product_Dim!A:D,4,TRUE)</f>
        <v>Kitchen</v>
      </c>
      <c r="L1694" t="s">
        <v>1744</v>
      </c>
      <c r="M1694" t="str">
        <f>VLOOKUP(L1694,Store_Dim!A:E,2,TRUE)</f>
        <v>Mann-Austin</v>
      </c>
      <c r="N1694" t="str">
        <f>VLOOKUP(L1694,Store_Dim!A:E,3,TRUE)</f>
        <v>East</v>
      </c>
      <c r="O1694" t="str">
        <f>VLOOKUP(L1694,Store_Dim!A:E,4,TRUE)</f>
        <v>Vasquezborough</v>
      </c>
      <c r="P1694" t="str">
        <f>VLOOKUP(L1694,Store_Dim!A:E,5,TRUE)</f>
        <v>Online</v>
      </c>
      <c r="Q1694" t="s">
        <v>1807</v>
      </c>
      <c r="R1694">
        <v>4</v>
      </c>
      <c r="S1694" s="7">
        <v>0.10999999999999999</v>
      </c>
      <c r="T1694" s="11">
        <f t="shared" si="26"/>
        <v>983.98</v>
      </c>
      <c r="U1694" s="11">
        <v>3502.9688000000001</v>
      </c>
    </row>
    <row r="1695" spans="1:21" x14ac:dyDescent="0.25">
      <c r="A1695" t="s">
        <v>3497</v>
      </c>
      <c r="B1695" s="9">
        <v>45353</v>
      </c>
      <c r="C1695">
        <v>3</v>
      </c>
      <c r="D1695">
        <v>2024</v>
      </c>
      <c r="E1695" t="s">
        <v>199</v>
      </c>
      <c r="F1695" t="str">
        <f>VLOOKUP(E1695,Customer_Dim!A:F,4,TRUE)</f>
        <v>Male</v>
      </c>
      <c r="G1695">
        <f>VLOOKUP(E1695,Customer_Dim!A:F,3,TRUE)</f>
        <v>24</v>
      </c>
      <c r="H1695" t="s">
        <v>1636</v>
      </c>
      <c r="I1695" t="str">
        <f>VLOOKUP(H1695,Product_Dim!A:C,2,TRUE)</f>
        <v>Ceramic Plant Pot</v>
      </c>
      <c r="J1695" t="str">
        <f>VLOOKUP(H1695,Product_Dim!A:C,3,TRUE)</f>
        <v>Home</v>
      </c>
      <c r="K1695" t="str">
        <f>VLOOKUP(H1695,Product_Dim!A:D,4,TRUE)</f>
        <v>Decor</v>
      </c>
      <c r="L1695" t="s">
        <v>1770</v>
      </c>
      <c r="M1695" t="str">
        <f>VLOOKUP(L1695,Store_Dim!A:E,2,TRUE)</f>
        <v>Martinez, Adkins and Johnson</v>
      </c>
      <c r="N1695" t="str">
        <f>VLOOKUP(L1695,Store_Dim!A:E,3,TRUE)</f>
        <v>North</v>
      </c>
      <c r="O1695" t="str">
        <f>VLOOKUP(L1695,Store_Dim!A:E,4,TRUE)</f>
        <v>Danielmouth</v>
      </c>
      <c r="P1695" t="str">
        <f>VLOOKUP(L1695,Store_Dim!A:E,5,TRUE)</f>
        <v>Flagship</v>
      </c>
      <c r="Q1695" t="s">
        <v>1802</v>
      </c>
      <c r="R1695">
        <v>4</v>
      </c>
      <c r="S1695" s="7">
        <v>8.0000000000000071E-2</v>
      </c>
      <c r="T1695" s="11">
        <f t="shared" si="26"/>
        <v>73.69</v>
      </c>
      <c r="U1695" s="11">
        <v>271.17919999999998</v>
      </c>
    </row>
    <row r="1696" spans="1:21" x14ac:dyDescent="0.25">
      <c r="A1696" t="s">
        <v>3498</v>
      </c>
      <c r="B1696" s="9">
        <v>45490</v>
      </c>
      <c r="C1696">
        <v>7</v>
      </c>
      <c r="D1696">
        <v>2024</v>
      </c>
      <c r="E1696" t="s">
        <v>1324</v>
      </c>
      <c r="F1696" t="str">
        <f>VLOOKUP(E1696,Customer_Dim!A:F,4,TRUE)</f>
        <v>Female</v>
      </c>
      <c r="G1696">
        <f>VLOOKUP(E1696,Customer_Dim!A:F,3,TRUE)</f>
        <v>51</v>
      </c>
      <c r="H1696" t="s">
        <v>1548</v>
      </c>
      <c r="I1696" t="str">
        <f>VLOOKUP(H1696,Product_Dim!A:C,2,TRUE)</f>
        <v>Men's Graphic T-Shirt</v>
      </c>
      <c r="J1696" t="str">
        <f>VLOOKUP(H1696,Product_Dim!A:C,3,TRUE)</f>
        <v>Clothing</v>
      </c>
      <c r="K1696" t="str">
        <f>VLOOKUP(H1696,Product_Dim!A:D,4,TRUE)</f>
        <v>Tops</v>
      </c>
      <c r="L1696" t="s">
        <v>1757</v>
      </c>
      <c r="M1696" t="str">
        <f>VLOOKUP(L1696,Store_Dim!A:E,2,TRUE)</f>
        <v>Mann-Austin</v>
      </c>
      <c r="N1696" t="str">
        <f>VLOOKUP(L1696,Store_Dim!A:E,3,TRUE)</f>
        <v>East</v>
      </c>
      <c r="O1696" t="str">
        <f>VLOOKUP(L1696,Store_Dim!A:E,4,TRUE)</f>
        <v>Vasquezborough</v>
      </c>
      <c r="P1696" t="str">
        <f>VLOOKUP(L1696,Store_Dim!A:E,5,TRUE)</f>
        <v>Online</v>
      </c>
      <c r="Q1696" t="s">
        <v>1802</v>
      </c>
      <c r="R1696">
        <v>3</v>
      </c>
      <c r="S1696" s="7">
        <v>0.20999999999999985</v>
      </c>
      <c r="T1696" s="11">
        <f t="shared" si="26"/>
        <v>110.98999999999994</v>
      </c>
      <c r="U1696" s="11">
        <v>263.04629999999992</v>
      </c>
    </row>
    <row r="1697" spans="1:21" hidden="1" x14ac:dyDescent="0.25">
      <c r="A1697" t="s">
        <v>3499</v>
      </c>
      <c r="B1697" s="9">
        <v>45850</v>
      </c>
      <c r="C1697">
        <v>7</v>
      </c>
      <c r="D1697">
        <v>2025</v>
      </c>
      <c r="E1697" t="s">
        <v>295</v>
      </c>
      <c r="F1697" t="str">
        <f>VLOOKUP(E1697,Customer_Dim!A:F,4,TRUE)</f>
        <v>Female</v>
      </c>
      <c r="G1697">
        <f>VLOOKUP(E1697,Customer_Dim!A:F,3,TRUE)</f>
        <v>48</v>
      </c>
      <c r="H1697" t="s">
        <v>1546</v>
      </c>
      <c r="I1697" t="str">
        <f>VLOOKUP(H1697,Product_Dim!A:C,2,TRUE)</f>
        <v>Men's Graphic T-Shirt</v>
      </c>
      <c r="J1697" t="str">
        <f>VLOOKUP(H1697,Product_Dim!A:C,3,TRUE)</f>
        <v>Clothing</v>
      </c>
      <c r="K1697" t="str">
        <f>VLOOKUP(H1697,Product_Dim!A:D,4,TRUE)</f>
        <v>Tops</v>
      </c>
      <c r="L1697" t="s">
        <v>1757</v>
      </c>
      <c r="M1697" t="str">
        <f>VLOOKUP(L1697,Store_Dim!A:E,2,TRUE)</f>
        <v>Mann-Austin</v>
      </c>
      <c r="N1697" t="str">
        <f>VLOOKUP(L1697,Store_Dim!A:E,3,TRUE)</f>
        <v>East</v>
      </c>
      <c r="O1697" t="str">
        <f>VLOOKUP(L1697,Store_Dim!A:E,4,TRUE)</f>
        <v>Vasquezborough</v>
      </c>
      <c r="P1697" t="str">
        <f>VLOOKUP(L1697,Store_Dim!A:E,5,TRUE)</f>
        <v>Online</v>
      </c>
      <c r="Q1697" t="s">
        <v>1807</v>
      </c>
      <c r="R1697">
        <v>1</v>
      </c>
      <c r="S1697" s="7">
        <v>0.22000000000000008</v>
      </c>
      <c r="T1697" s="11">
        <f t="shared" si="26"/>
        <v>66.860000000000014</v>
      </c>
      <c r="U1697" s="11">
        <v>52.150800000000004</v>
      </c>
    </row>
    <row r="1698" spans="1:21" x14ac:dyDescent="0.25">
      <c r="A1698" t="s">
        <v>3500</v>
      </c>
      <c r="B1698" s="9">
        <v>45515</v>
      </c>
      <c r="C1698">
        <v>8</v>
      </c>
      <c r="D1698">
        <v>2024</v>
      </c>
      <c r="E1698" t="s">
        <v>1278</v>
      </c>
      <c r="F1698" t="str">
        <f>VLOOKUP(E1698,Customer_Dim!A:F,4,TRUE)</f>
        <v>Female</v>
      </c>
      <c r="G1698">
        <f>VLOOKUP(E1698,Customer_Dim!A:F,3,TRUE)</f>
        <v>64</v>
      </c>
      <c r="H1698" t="s">
        <v>1660</v>
      </c>
      <c r="I1698" t="str">
        <f>VLOOKUP(H1698,Product_Dim!A:C,2,TRUE)</f>
        <v>Smart LED Light Strip</v>
      </c>
      <c r="J1698" t="str">
        <f>VLOOKUP(H1698,Product_Dim!A:C,3,TRUE)</f>
        <v>Electronics</v>
      </c>
      <c r="K1698" t="str">
        <f>VLOOKUP(H1698,Product_Dim!A:D,4,TRUE)</f>
        <v>Accessories</v>
      </c>
      <c r="L1698" t="s">
        <v>1788</v>
      </c>
      <c r="M1698" t="str">
        <f>VLOOKUP(L1698,Store_Dim!A:E,2,TRUE)</f>
        <v>Guerrero-Schmitt</v>
      </c>
      <c r="N1698" t="str">
        <f>VLOOKUP(L1698,Store_Dim!A:E,3,TRUE)</f>
        <v>East</v>
      </c>
      <c r="O1698" t="str">
        <f>VLOOKUP(L1698,Store_Dim!A:E,4,TRUE)</f>
        <v>East Stevechester</v>
      </c>
      <c r="P1698" t="str">
        <f>VLOOKUP(L1698,Store_Dim!A:E,5,TRUE)</f>
        <v>Flagship</v>
      </c>
      <c r="Q1698" t="s">
        <v>1804</v>
      </c>
      <c r="R1698">
        <v>1</v>
      </c>
      <c r="S1698" s="7">
        <v>0.14000000000000001</v>
      </c>
      <c r="T1698" s="11">
        <f t="shared" si="26"/>
        <v>980.26</v>
      </c>
      <c r="U1698" s="11">
        <v>843.02359999999999</v>
      </c>
    </row>
    <row r="1699" spans="1:21" x14ac:dyDescent="0.25">
      <c r="A1699" t="s">
        <v>3501</v>
      </c>
      <c r="B1699" s="9">
        <v>45322</v>
      </c>
      <c r="C1699">
        <v>1</v>
      </c>
      <c r="D1699">
        <v>2024</v>
      </c>
      <c r="E1699" t="s">
        <v>143</v>
      </c>
      <c r="F1699" t="str">
        <f>VLOOKUP(E1699,Customer_Dim!A:F,4,TRUE)</f>
        <v>Female</v>
      </c>
      <c r="G1699">
        <f>VLOOKUP(E1699,Customer_Dim!A:F,3,TRUE)</f>
        <v>27</v>
      </c>
      <c r="H1699" t="s">
        <v>1562</v>
      </c>
      <c r="I1699" t="str">
        <f>VLOOKUP(H1699,Product_Dim!A:C,2,TRUE)</f>
        <v>Women's Denim Jeans</v>
      </c>
      <c r="J1699" t="str">
        <f>VLOOKUP(H1699,Product_Dim!A:C,3,TRUE)</f>
        <v>Clothing</v>
      </c>
      <c r="K1699" t="str">
        <f>VLOOKUP(H1699,Product_Dim!A:D,4,TRUE)</f>
        <v>Bottoms</v>
      </c>
      <c r="L1699" t="s">
        <v>1788</v>
      </c>
      <c r="M1699" t="str">
        <f>VLOOKUP(L1699,Store_Dim!A:E,2,TRUE)</f>
        <v>Guerrero-Schmitt</v>
      </c>
      <c r="N1699" t="str">
        <f>VLOOKUP(L1699,Store_Dim!A:E,3,TRUE)</f>
        <v>East</v>
      </c>
      <c r="O1699" t="str">
        <f>VLOOKUP(L1699,Store_Dim!A:E,4,TRUE)</f>
        <v>East Stevechester</v>
      </c>
      <c r="P1699" t="str">
        <f>VLOOKUP(L1699,Store_Dim!A:E,5,TRUE)</f>
        <v>Flagship</v>
      </c>
      <c r="Q1699" t="s">
        <v>1804</v>
      </c>
      <c r="R1699">
        <v>1</v>
      </c>
      <c r="S1699" s="7">
        <v>5.0000000000000044E-2</v>
      </c>
      <c r="T1699" s="11">
        <f t="shared" si="26"/>
        <v>235.28</v>
      </c>
      <c r="U1699" s="11">
        <v>223.51599999999999</v>
      </c>
    </row>
    <row r="1700" spans="1:21" x14ac:dyDescent="0.25">
      <c r="A1700" t="s">
        <v>3502</v>
      </c>
      <c r="B1700" s="9">
        <v>45542</v>
      </c>
      <c r="C1700">
        <v>9</v>
      </c>
      <c r="D1700">
        <v>2024</v>
      </c>
      <c r="E1700" t="s">
        <v>1275</v>
      </c>
      <c r="F1700" t="str">
        <f>VLOOKUP(E1700,Customer_Dim!A:F,4,TRUE)</f>
        <v>Male</v>
      </c>
      <c r="G1700">
        <f>VLOOKUP(E1700,Customer_Dim!A:F,3,TRUE)</f>
        <v>46</v>
      </c>
      <c r="H1700" t="s">
        <v>1521</v>
      </c>
      <c r="I1700" t="str">
        <f>VLOOKUP(H1700,Product_Dim!A:C,2,TRUE)</f>
        <v>Brother Laser Printer</v>
      </c>
      <c r="J1700" t="str">
        <f>VLOOKUP(H1700,Product_Dim!A:C,3,TRUE)</f>
        <v>Electronics</v>
      </c>
      <c r="K1700" t="str">
        <f>VLOOKUP(H1700,Product_Dim!A:D,4,TRUE)</f>
        <v>Computer</v>
      </c>
      <c r="L1700" t="s">
        <v>1779</v>
      </c>
      <c r="M1700" t="str">
        <f>VLOOKUP(L1700,Store_Dim!A:E,2,TRUE)</f>
        <v>Shelton PLC</v>
      </c>
      <c r="N1700" t="str">
        <f>VLOOKUP(L1700,Store_Dim!A:E,3,TRUE)</f>
        <v>North</v>
      </c>
      <c r="O1700" t="str">
        <f>VLOOKUP(L1700,Store_Dim!A:E,4,TRUE)</f>
        <v>East Jenniferstad</v>
      </c>
      <c r="P1700" t="str">
        <f>VLOOKUP(L1700,Store_Dim!A:E,5,TRUE)</f>
        <v>Flagship</v>
      </c>
      <c r="Q1700" t="s">
        <v>1804</v>
      </c>
      <c r="R1700">
        <v>3</v>
      </c>
      <c r="S1700" s="7">
        <v>7.999999999999996E-2</v>
      </c>
      <c r="T1700" s="11">
        <f t="shared" si="26"/>
        <v>407.39</v>
      </c>
      <c r="U1700" s="11">
        <v>1124.3964000000001</v>
      </c>
    </row>
    <row r="1701" spans="1:21" hidden="1" x14ac:dyDescent="0.25">
      <c r="A1701" t="s">
        <v>3503</v>
      </c>
      <c r="B1701" s="9">
        <v>45675</v>
      </c>
      <c r="C1701">
        <v>1</v>
      </c>
      <c r="D1701">
        <v>2025</v>
      </c>
      <c r="E1701" t="s">
        <v>245</v>
      </c>
      <c r="F1701" t="str">
        <f>VLOOKUP(E1701,Customer_Dim!A:F,4,TRUE)</f>
        <v>Female</v>
      </c>
      <c r="G1701">
        <f>VLOOKUP(E1701,Customer_Dim!A:F,3,TRUE)</f>
        <v>24</v>
      </c>
      <c r="H1701" t="s">
        <v>1580</v>
      </c>
      <c r="I1701" t="str">
        <f>VLOOKUP(H1701,Product_Dim!A:C,2,TRUE)</f>
        <v>Decorative Floor Vase</v>
      </c>
      <c r="J1701" t="str">
        <f>VLOOKUP(H1701,Product_Dim!A:C,3,TRUE)</f>
        <v>Home</v>
      </c>
      <c r="K1701" t="str">
        <f>VLOOKUP(H1701,Product_Dim!A:D,4,TRUE)</f>
        <v>Decor</v>
      </c>
      <c r="L1701" t="s">
        <v>1777</v>
      </c>
      <c r="M1701" t="str">
        <f>VLOOKUP(L1701,Store_Dim!A:E,2,TRUE)</f>
        <v>Mcdonald Inc</v>
      </c>
      <c r="N1701" t="str">
        <f>VLOOKUP(L1701,Store_Dim!A:E,3,TRUE)</f>
        <v>South</v>
      </c>
      <c r="O1701" t="str">
        <f>VLOOKUP(L1701,Store_Dim!A:E,4,TRUE)</f>
        <v>Christopherland</v>
      </c>
      <c r="P1701" t="str">
        <f>VLOOKUP(L1701,Store_Dim!A:E,5,TRUE)</f>
        <v>Outlet</v>
      </c>
      <c r="Q1701" t="s">
        <v>1807</v>
      </c>
      <c r="R1701">
        <v>4</v>
      </c>
      <c r="S1701" s="7">
        <v>0.12</v>
      </c>
      <c r="T1701" s="11">
        <f t="shared" si="26"/>
        <v>459.83</v>
      </c>
      <c r="U1701" s="11">
        <v>1618.6016</v>
      </c>
    </row>
    <row r="1702" spans="1:21" x14ac:dyDescent="0.25">
      <c r="A1702" t="s">
        <v>3504</v>
      </c>
      <c r="B1702" s="9">
        <v>45333</v>
      </c>
      <c r="C1702">
        <v>2</v>
      </c>
      <c r="D1702">
        <v>2024</v>
      </c>
      <c r="E1702" t="s">
        <v>488</v>
      </c>
      <c r="F1702" t="str">
        <f>VLOOKUP(E1702,Customer_Dim!A:F,4,TRUE)</f>
        <v>Female</v>
      </c>
      <c r="G1702">
        <f>VLOOKUP(E1702,Customer_Dim!A:F,3,TRUE)</f>
        <v>49</v>
      </c>
      <c r="H1702" t="s">
        <v>1712</v>
      </c>
      <c r="I1702" t="str">
        <f>VLOOKUP(H1702,Product_Dim!A:C,2,TRUE)</f>
        <v>USB-C Laptop Charger</v>
      </c>
      <c r="J1702" t="str">
        <f>VLOOKUP(H1702,Product_Dim!A:C,3,TRUE)</f>
        <v>Electronics</v>
      </c>
      <c r="K1702" t="str">
        <f>VLOOKUP(H1702,Product_Dim!A:D,4,TRUE)</f>
        <v>Computer</v>
      </c>
      <c r="L1702" t="s">
        <v>1747</v>
      </c>
      <c r="M1702" t="str">
        <f>VLOOKUP(L1702,Store_Dim!A:E,2,TRUE)</f>
        <v>Mann-Austin</v>
      </c>
      <c r="N1702" t="str">
        <f>VLOOKUP(L1702,Store_Dim!A:E,3,TRUE)</f>
        <v>East</v>
      </c>
      <c r="O1702" t="str">
        <f>VLOOKUP(L1702,Store_Dim!A:E,4,TRUE)</f>
        <v>Vasquezborough</v>
      </c>
      <c r="P1702" t="str">
        <f>VLOOKUP(L1702,Store_Dim!A:E,5,TRUE)</f>
        <v>Online</v>
      </c>
      <c r="Q1702" t="s">
        <v>1804</v>
      </c>
      <c r="R1702">
        <v>3</v>
      </c>
      <c r="S1702" s="7">
        <v>0.17000000000000004</v>
      </c>
      <c r="T1702" s="11">
        <f t="shared" si="26"/>
        <v>706.6</v>
      </c>
      <c r="U1702" s="11">
        <v>1759.434</v>
      </c>
    </row>
    <row r="1703" spans="1:21" hidden="1" x14ac:dyDescent="0.25">
      <c r="A1703" t="s">
        <v>3505</v>
      </c>
      <c r="B1703" s="9">
        <v>45819</v>
      </c>
      <c r="C1703">
        <v>6</v>
      </c>
      <c r="D1703">
        <v>2025</v>
      </c>
      <c r="E1703" t="s">
        <v>1406</v>
      </c>
      <c r="F1703" t="str">
        <f>VLOOKUP(E1703,Customer_Dim!A:F,4,TRUE)</f>
        <v>Female</v>
      </c>
      <c r="G1703">
        <f>VLOOKUP(E1703,Customer_Dim!A:F,3,TRUE)</f>
        <v>34</v>
      </c>
      <c r="H1703" t="s">
        <v>1708</v>
      </c>
      <c r="I1703" t="str">
        <f>VLOOKUP(H1703,Product_Dim!A:C,2,TRUE)</f>
        <v>Women's High Heels</v>
      </c>
      <c r="J1703" t="str">
        <f>VLOOKUP(H1703,Product_Dim!A:C,3,TRUE)</f>
        <v>Clothing</v>
      </c>
      <c r="K1703" t="str">
        <f>VLOOKUP(H1703,Product_Dim!A:D,4,TRUE)</f>
        <v>Footwear</v>
      </c>
      <c r="L1703" t="s">
        <v>1791</v>
      </c>
      <c r="M1703" t="str">
        <f>VLOOKUP(L1703,Store_Dim!A:E,2,TRUE)</f>
        <v>Mann-Austin</v>
      </c>
      <c r="N1703" t="str">
        <f>VLOOKUP(L1703,Store_Dim!A:E,3,TRUE)</f>
        <v>East</v>
      </c>
      <c r="O1703" t="str">
        <f>VLOOKUP(L1703,Store_Dim!A:E,4,TRUE)</f>
        <v>Vasquezborough</v>
      </c>
      <c r="P1703" t="str">
        <f>VLOOKUP(L1703,Store_Dim!A:E,5,TRUE)</f>
        <v>Online</v>
      </c>
      <c r="Q1703" t="s">
        <v>1807</v>
      </c>
      <c r="R1703">
        <v>3</v>
      </c>
      <c r="S1703" s="7">
        <v>9.9999999999999978E-2</v>
      </c>
      <c r="T1703" s="11">
        <f t="shared" si="26"/>
        <v>811.16</v>
      </c>
      <c r="U1703" s="11">
        <v>2190.1320000000001</v>
      </c>
    </row>
    <row r="1704" spans="1:21" hidden="1" x14ac:dyDescent="0.25">
      <c r="A1704" t="s">
        <v>3506</v>
      </c>
      <c r="B1704" s="9">
        <v>45268</v>
      </c>
      <c r="C1704">
        <v>12</v>
      </c>
      <c r="D1704">
        <v>2023</v>
      </c>
      <c r="E1704" t="s">
        <v>696</v>
      </c>
      <c r="F1704" t="str">
        <f>VLOOKUP(E1704,Customer_Dim!A:F,4,TRUE)</f>
        <v>Male</v>
      </c>
      <c r="G1704">
        <f>VLOOKUP(E1704,Customer_Dim!A:F,3,TRUE)</f>
        <v>42</v>
      </c>
      <c r="H1704" t="s">
        <v>1600</v>
      </c>
      <c r="I1704" t="str">
        <f>VLOOKUP(H1704,Product_Dim!A:C,2,TRUE)</f>
        <v>Men's Casual Sneakers</v>
      </c>
      <c r="J1704" t="str">
        <f>VLOOKUP(H1704,Product_Dim!A:C,3,TRUE)</f>
        <v>Clothing</v>
      </c>
      <c r="K1704" t="str">
        <f>VLOOKUP(H1704,Product_Dim!A:D,4,TRUE)</f>
        <v>Footwear</v>
      </c>
      <c r="L1704" t="s">
        <v>1757</v>
      </c>
      <c r="M1704" t="str">
        <f>VLOOKUP(L1704,Store_Dim!A:E,2,TRUE)</f>
        <v>Mann-Austin</v>
      </c>
      <c r="N1704" t="str">
        <f>VLOOKUP(L1704,Store_Dim!A:E,3,TRUE)</f>
        <v>East</v>
      </c>
      <c r="O1704" t="str">
        <f>VLOOKUP(L1704,Store_Dim!A:E,4,TRUE)</f>
        <v>Vasquezborough</v>
      </c>
      <c r="P1704" t="str">
        <f>VLOOKUP(L1704,Store_Dim!A:E,5,TRUE)</f>
        <v>Online</v>
      </c>
      <c r="Q1704" t="s">
        <v>1804</v>
      </c>
      <c r="R1704">
        <v>2</v>
      </c>
      <c r="S1704" s="7">
        <v>4.0000000000000036E-2</v>
      </c>
      <c r="T1704" s="11">
        <f t="shared" si="26"/>
        <v>985.79</v>
      </c>
      <c r="U1704" s="11">
        <v>1892.7167999999999</v>
      </c>
    </row>
    <row r="1705" spans="1:21" x14ac:dyDescent="0.25">
      <c r="A1705" t="s">
        <v>3507</v>
      </c>
      <c r="B1705" s="9">
        <v>45521</v>
      </c>
      <c r="C1705">
        <v>8</v>
      </c>
      <c r="D1705">
        <v>2024</v>
      </c>
      <c r="E1705" t="s">
        <v>607</v>
      </c>
      <c r="F1705" t="str">
        <f>VLOOKUP(E1705,Customer_Dim!A:F,4,TRUE)</f>
        <v>Female</v>
      </c>
      <c r="G1705">
        <f>VLOOKUP(E1705,Customer_Dim!A:F,3,TRUE)</f>
        <v>60</v>
      </c>
      <c r="H1705" t="s">
        <v>1592</v>
      </c>
      <c r="I1705" t="str">
        <f>VLOOKUP(H1705,Product_Dim!A:C,2,TRUE)</f>
        <v>Modern Wall Clock</v>
      </c>
      <c r="J1705" t="str">
        <f>VLOOKUP(H1705,Product_Dim!A:C,3,TRUE)</f>
        <v>Home</v>
      </c>
      <c r="K1705" t="str">
        <f>VLOOKUP(H1705,Product_Dim!A:D,4,TRUE)</f>
        <v>Decor</v>
      </c>
      <c r="L1705" t="s">
        <v>1777</v>
      </c>
      <c r="M1705" t="str">
        <f>VLOOKUP(L1705,Store_Dim!A:E,2,TRUE)</f>
        <v>Mcdonald Inc</v>
      </c>
      <c r="N1705" t="str">
        <f>VLOOKUP(L1705,Store_Dim!A:E,3,TRUE)</f>
        <v>South</v>
      </c>
      <c r="O1705" t="str">
        <f>VLOOKUP(L1705,Store_Dim!A:E,4,TRUE)</f>
        <v>Christopherland</v>
      </c>
      <c r="P1705" t="str">
        <f>VLOOKUP(L1705,Store_Dim!A:E,5,TRUE)</f>
        <v>Outlet</v>
      </c>
      <c r="Q1705" t="s">
        <v>1802</v>
      </c>
      <c r="R1705">
        <v>1</v>
      </c>
      <c r="S1705" s="7">
        <v>0.30000000000000004</v>
      </c>
      <c r="T1705" s="11">
        <f t="shared" si="26"/>
        <v>255.02000000000004</v>
      </c>
      <c r="U1705" s="11">
        <v>178.51400000000001</v>
      </c>
    </row>
    <row r="1706" spans="1:21" hidden="1" x14ac:dyDescent="0.25">
      <c r="A1706" t="s">
        <v>3508</v>
      </c>
      <c r="B1706" s="9">
        <v>45693</v>
      </c>
      <c r="C1706">
        <v>2</v>
      </c>
      <c r="D1706">
        <v>2025</v>
      </c>
      <c r="E1706" t="s">
        <v>333</v>
      </c>
      <c r="F1706" t="str">
        <f>VLOOKUP(E1706,Customer_Dim!A:F,4,TRUE)</f>
        <v>Female</v>
      </c>
      <c r="G1706">
        <f>VLOOKUP(E1706,Customer_Dim!A:F,3,TRUE)</f>
        <v>62</v>
      </c>
      <c r="H1706" t="s">
        <v>1564</v>
      </c>
      <c r="I1706" t="str">
        <f>VLOOKUP(H1706,Product_Dim!A:C,2,TRUE)</f>
        <v>Knee Support Brace</v>
      </c>
      <c r="J1706" t="str">
        <f>VLOOKUP(H1706,Product_Dim!A:C,3,TRUE)</f>
        <v>Sports</v>
      </c>
      <c r="K1706" t="str">
        <f>VLOOKUP(H1706,Product_Dim!A:D,4,TRUE)</f>
        <v>Equipment</v>
      </c>
      <c r="L1706" t="s">
        <v>1760</v>
      </c>
      <c r="M1706" t="str">
        <f>VLOOKUP(L1706,Store_Dim!A:E,2,TRUE)</f>
        <v>Mann-Austin</v>
      </c>
      <c r="N1706" t="str">
        <f>VLOOKUP(L1706,Store_Dim!A:E,3,TRUE)</f>
        <v>East</v>
      </c>
      <c r="O1706" t="str">
        <f>VLOOKUP(L1706,Store_Dim!A:E,4,TRUE)</f>
        <v>Vasquezborough</v>
      </c>
      <c r="P1706" t="str">
        <f>VLOOKUP(L1706,Store_Dim!A:E,5,TRUE)</f>
        <v>Online</v>
      </c>
      <c r="Q1706" t="s">
        <v>1804</v>
      </c>
      <c r="R1706">
        <v>1</v>
      </c>
      <c r="S1706" s="7">
        <v>9.9999999999998979E-3</v>
      </c>
      <c r="T1706" s="11">
        <f t="shared" si="26"/>
        <v>153.57</v>
      </c>
      <c r="U1706" s="11">
        <v>152.0343</v>
      </c>
    </row>
    <row r="1707" spans="1:21" hidden="1" x14ac:dyDescent="0.25">
      <c r="A1707" t="s">
        <v>3509</v>
      </c>
      <c r="B1707" s="9">
        <v>45734</v>
      </c>
      <c r="C1707">
        <v>3</v>
      </c>
      <c r="D1707">
        <v>2025</v>
      </c>
      <c r="E1707" t="s">
        <v>800</v>
      </c>
      <c r="F1707" t="str">
        <f>VLOOKUP(E1707,Customer_Dim!A:F,4,TRUE)</f>
        <v>Male</v>
      </c>
      <c r="G1707">
        <f>VLOOKUP(E1707,Customer_Dim!A:F,3,TRUE)</f>
        <v>32</v>
      </c>
      <c r="H1707" t="s">
        <v>1612</v>
      </c>
      <c r="I1707" t="str">
        <f>VLOOKUP(H1707,Product_Dim!A:C,2,TRUE)</f>
        <v>USB External Hard Drive</v>
      </c>
      <c r="J1707" t="str">
        <f>VLOOKUP(H1707,Product_Dim!A:C,3,TRUE)</f>
        <v>Electronics</v>
      </c>
      <c r="K1707" t="str">
        <f>VLOOKUP(H1707,Product_Dim!A:D,4,TRUE)</f>
        <v>Computer</v>
      </c>
      <c r="L1707" t="s">
        <v>1788</v>
      </c>
      <c r="M1707" t="str">
        <f>VLOOKUP(L1707,Store_Dim!A:E,2,TRUE)</f>
        <v>Guerrero-Schmitt</v>
      </c>
      <c r="N1707" t="str">
        <f>VLOOKUP(L1707,Store_Dim!A:E,3,TRUE)</f>
        <v>East</v>
      </c>
      <c r="O1707" t="str">
        <f>VLOOKUP(L1707,Store_Dim!A:E,4,TRUE)</f>
        <v>East Stevechester</v>
      </c>
      <c r="P1707" t="str">
        <f>VLOOKUP(L1707,Store_Dim!A:E,5,TRUE)</f>
        <v>Flagship</v>
      </c>
      <c r="Q1707" t="s">
        <v>1802</v>
      </c>
      <c r="R1707">
        <v>3</v>
      </c>
      <c r="S1707" s="7">
        <v>0.20999999999999996</v>
      </c>
      <c r="T1707" s="11">
        <f t="shared" si="26"/>
        <v>962.98</v>
      </c>
      <c r="U1707" s="11">
        <v>2282.2626</v>
      </c>
    </row>
    <row r="1708" spans="1:21" x14ac:dyDescent="0.25">
      <c r="A1708" t="s">
        <v>3510</v>
      </c>
      <c r="B1708" s="9">
        <v>45377</v>
      </c>
      <c r="C1708">
        <v>3</v>
      </c>
      <c r="D1708">
        <v>2024</v>
      </c>
      <c r="E1708" t="s">
        <v>208</v>
      </c>
      <c r="F1708" t="str">
        <f>VLOOKUP(E1708,Customer_Dim!A:F,4,TRUE)</f>
        <v>Female</v>
      </c>
      <c r="G1708">
        <f>VLOOKUP(E1708,Customer_Dim!A:F,3,TRUE)</f>
        <v>43</v>
      </c>
      <c r="H1708" t="s">
        <v>1614</v>
      </c>
      <c r="I1708" t="str">
        <f>VLOOKUP(H1708,Product_Dim!A:C,2,TRUE)</f>
        <v>Adjustable Jump Rope</v>
      </c>
      <c r="J1708" t="str">
        <f>VLOOKUP(H1708,Product_Dim!A:C,3,TRUE)</f>
        <v>Sports</v>
      </c>
      <c r="K1708" t="str">
        <f>VLOOKUP(H1708,Product_Dim!A:D,4,TRUE)</f>
        <v>Fitness</v>
      </c>
      <c r="L1708" t="s">
        <v>1760</v>
      </c>
      <c r="M1708" t="str">
        <f>VLOOKUP(L1708,Store_Dim!A:E,2,TRUE)</f>
        <v>Mann-Austin</v>
      </c>
      <c r="N1708" t="str">
        <f>VLOOKUP(L1708,Store_Dim!A:E,3,TRUE)</f>
        <v>East</v>
      </c>
      <c r="O1708" t="str">
        <f>VLOOKUP(L1708,Store_Dim!A:E,4,TRUE)</f>
        <v>Vasquezborough</v>
      </c>
      <c r="P1708" t="str">
        <f>VLOOKUP(L1708,Store_Dim!A:E,5,TRUE)</f>
        <v>Online</v>
      </c>
      <c r="Q1708" t="s">
        <v>1802</v>
      </c>
      <c r="R1708">
        <v>3</v>
      </c>
      <c r="S1708" s="7">
        <v>0.25</v>
      </c>
      <c r="T1708" s="11">
        <f t="shared" si="26"/>
        <v>884.46</v>
      </c>
      <c r="U1708" s="11">
        <v>1990.0350000000001</v>
      </c>
    </row>
    <row r="1709" spans="1:21" hidden="1" x14ac:dyDescent="0.25">
      <c r="A1709" t="s">
        <v>3511</v>
      </c>
      <c r="B1709" s="9">
        <v>45778</v>
      </c>
      <c r="C1709">
        <v>5</v>
      </c>
      <c r="D1709">
        <v>2025</v>
      </c>
      <c r="E1709" t="s">
        <v>1336</v>
      </c>
      <c r="F1709" t="str">
        <f>VLOOKUP(E1709,Customer_Dim!A:F,4,TRUE)</f>
        <v>Female</v>
      </c>
      <c r="G1709">
        <f>VLOOKUP(E1709,Customer_Dim!A:F,3,TRUE)</f>
        <v>47</v>
      </c>
      <c r="H1709" t="s">
        <v>1660</v>
      </c>
      <c r="I1709" t="str">
        <f>VLOOKUP(H1709,Product_Dim!A:C,2,TRUE)</f>
        <v>Smart LED Light Strip</v>
      </c>
      <c r="J1709" t="str">
        <f>VLOOKUP(H1709,Product_Dim!A:C,3,TRUE)</f>
        <v>Electronics</v>
      </c>
      <c r="K1709" t="str">
        <f>VLOOKUP(H1709,Product_Dim!A:D,4,TRUE)</f>
        <v>Accessories</v>
      </c>
      <c r="L1709" t="s">
        <v>1767</v>
      </c>
      <c r="M1709" t="str">
        <f>VLOOKUP(L1709,Store_Dim!A:E,2,TRUE)</f>
        <v>Martinez, Adkins and Johnson</v>
      </c>
      <c r="N1709" t="str">
        <f>VLOOKUP(L1709,Store_Dim!A:E,3,TRUE)</f>
        <v>North</v>
      </c>
      <c r="O1709" t="str">
        <f>VLOOKUP(L1709,Store_Dim!A:E,4,TRUE)</f>
        <v>Danielmouth</v>
      </c>
      <c r="P1709" t="str">
        <f>VLOOKUP(L1709,Store_Dim!A:E,5,TRUE)</f>
        <v>Flagship</v>
      </c>
      <c r="Q1709" t="s">
        <v>1804</v>
      </c>
      <c r="R1709">
        <v>4</v>
      </c>
      <c r="S1709" s="7">
        <v>5.0000000000000044E-2</v>
      </c>
      <c r="T1709" s="11">
        <f t="shared" si="26"/>
        <v>359.71</v>
      </c>
      <c r="U1709" s="11">
        <v>1366.8979999999999</v>
      </c>
    </row>
    <row r="1710" spans="1:21" hidden="1" x14ac:dyDescent="0.25">
      <c r="A1710" t="s">
        <v>3512</v>
      </c>
      <c r="B1710" s="9">
        <v>45715</v>
      </c>
      <c r="C1710">
        <v>2</v>
      </c>
      <c r="D1710">
        <v>2025</v>
      </c>
      <c r="E1710" t="s">
        <v>189</v>
      </c>
      <c r="F1710" t="str">
        <f>VLOOKUP(E1710,Customer_Dim!A:F,4,TRUE)</f>
        <v>Female</v>
      </c>
      <c r="G1710">
        <f>VLOOKUP(E1710,Customer_Dim!A:F,3,TRUE)</f>
        <v>23</v>
      </c>
      <c r="H1710" t="s">
        <v>1626</v>
      </c>
      <c r="I1710" t="str">
        <f>VLOOKUP(H1710,Product_Dim!A:C,2,TRUE)</f>
        <v>Boxing Hand Wraps</v>
      </c>
      <c r="J1710" t="str">
        <f>VLOOKUP(H1710,Product_Dim!A:C,3,TRUE)</f>
        <v>Sports</v>
      </c>
      <c r="K1710" t="str">
        <f>VLOOKUP(H1710,Product_Dim!A:D,4,TRUE)</f>
        <v>Fitness</v>
      </c>
      <c r="L1710" t="s">
        <v>1747</v>
      </c>
      <c r="M1710" t="str">
        <f>VLOOKUP(L1710,Store_Dim!A:E,2,TRUE)</f>
        <v>Mann-Austin</v>
      </c>
      <c r="N1710" t="str">
        <f>VLOOKUP(L1710,Store_Dim!A:E,3,TRUE)</f>
        <v>East</v>
      </c>
      <c r="O1710" t="str">
        <f>VLOOKUP(L1710,Store_Dim!A:E,4,TRUE)</f>
        <v>Vasquezborough</v>
      </c>
      <c r="P1710" t="str">
        <f>VLOOKUP(L1710,Store_Dim!A:E,5,TRUE)</f>
        <v>Online</v>
      </c>
      <c r="Q1710" t="s">
        <v>1802</v>
      </c>
      <c r="R1710">
        <v>3</v>
      </c>
      <c r="S1710" s="7">
        <v>0.17999999999999994</v>
      </c>
      <c r="T1710" s="11">
        <f t="shared" si="26"/>
        <v>766.47</v>
      </c>
      <c r="U1710" s="11">
        <v>1885.5162</v>
      </c>
    </row>
    <row r="1711" spans="1:21" x14ac:dyDescent="0.25">
      <c r="A1711" t="s">
        <v>3513</v>
      </c>
      <c r="B1711" s="9">
        <v>45492</v>
      </c>
      <c r="C1711">
        <v>7</v>
      </c>
      <c r="D1711">
        <v>2024</v>
      </c>
      <c r="E1711" t="s">
        <v>713</v>
      </c>
      <c r="F1711" t="str">
        <f>VLOOKUP(E1711,Customer_Dim!A:F,4,TRUE)</f>
        <v>Male</v>
      </c>
      <c r="G1711">
        <f>VLOOKUP(E1711,Customer_Dim!A:F,3,TRUE)</f>
        <v>50</v>
      </c>
      <c r="H1711" t="s">
        <v>1638</v>
      </c>
      <c r="I1711" t="str">
        <f>VLOOKUP(H1711,Product_Dim!A:C,2,TRUE)</f>
        <v>Premium Blanket Throw</v>
      </c>
      <c r="J1711" t="str">
        <f>VLOOKUP(H1711,Product_Dim!A:C,3,TRUE)</f>
        <v>Home</v>
      </c>
      <c r="K1711" t="str">
        <f>VLOOKUP(H1711,Product_Dim!A:D,4,TRUE)</f>
        <v>Decor</v>
      </c>
      <c r="L1711" t="s">
        <v>1788</v>
      </c>
      <c r="M1711" t="str">
        <f>VLOOKUP(L1711,Store_Dim!A:E,2,TRUE)</f>
        <v>Guerrero-Schmitt</v>
      </c>
      <c r="N1711" t="str">
        <f>VLOOKUP(L1711,Store_Dim!A:E,3,TRUE)</f>
        <v>East</v>
      </c>
      <c r="O1711" t="str">
        <f>VLOOKUP(L1711,Store_Dim!A:E,4,TRUE)</f>
        <v>East Stevechester</v>
      </c>
      <c r="P1711" t="str">
        <f>VLOOKUP(L1711,Store_Dim!A:E,5,TRUE)</f>
        <v>Flagship</v>
      </c>
      <c r="Q1711" t="s">
        <v>1804</v>
      </c>
      <c r="R1711">
        <v>1</v>
      </c>
      <c r="S1711" s="7">
        <v>0.26</v>
      </c>
      <c r="T1711" s="11">
        <f t="shared" si="26"/>
        <v>772.07</v>
      </c>
      <c r="U1711" s="11">
        <v>571.33180000000004</v>
      </c>
    </row>
    <row r="1712" spans="1:21" x14ac:dyDescent="0.25">
      <c r="A1712" t="s">
        <v>3514</v>
      </c>
      <c r="B1712" s="9">
        <v>45292</v>
      </c>
      <c r="C1712">
        <v>1</v>
      </c>
      <c r="D1712">
        <v>2024</v>
      </c>
      <c r="E1712" t="s">
        <v>870</v>
      </c>
      <c r="F1712" t="str">
        <f>VLOOKUP(E1712,Customer_Dim!A:F,4,TRUE)</f>
        <v>Female</v>
      </c>
      <c r="G1712">
        <f>VLOOKUP(E1712,Customer_Dim!A:F,3,TRUE)</f>
        <v>22</v>
      </c>
      <c r="H1712" t="s">
        <v>1564</v>
      </c>
      <c r="I1712" t="str">
        <f>VLOOKUP(H1712,Product_Dim!A:C,2,TRUE)</f>
        <v>Knee Support Brace</v>
      </c>
      <c r="J1712" t="str">
        <f>VLOOKUP(H1712,Product_Dim!A:C,3,TRUE)</f>
        <v>Sports</v>
      </c>
      <c r="K1712" t="str">
        <f>VLOOKUP(H1712,Product_Dim!A:D,4,TRUE)</f>
        <v>Equipment</v>
      </c>
      <c r="L1712" t="s">
        <v>1751</v>
      </c>
      <c r="M1712" t="str">
        <f>VLOOKUP(L1712,Store_Dim!A:E,2,TRUE)</f>
        <v>Mann-Austin</v>
      </c>
      <c r="N1712" t="str">
        <f>VLOOKUP(L1712,Store_Dim!A:E,3,TRUE)</f>
        <v>East</v>
      </c>
      <c r="O1712" t="str">
        <f>VLOOKUP(L1712,Store_Dim!A:E,4,TRUE)</f>
        <v>Vasquezborough</v>
      </c>
      <c r="P1712" t="str">
        <f>VLOOKUP(L1712,Store_Dim!A:E,5,TRUE)</f>
        <v>Online</v>
      </c>
      <c r="Q1712" t="s">
        <v>1807</v>
      </c>
      <c r="R1712">
        <v>3</v>
      </c>
      <c r="S1712" s="7">
        <v>0.26000000000000012</v>
      </c>
      <c r="T1712" s="11">
        <f t="shared" si="26"/>
        <v>108.31000000000003</v>
      </c>
      <c r="U1712" s="11">
        <v>240.44820000000004</v>
      </c>
    </row>
    <row r="1713" spans="1:21" x14ac:dyDescent="0.25">
      <c r="A1713" t="s">
        <v>3515</v>
      </c>
      <c r="B1713" s="9">
        <v>45316</v>
      </c>
      <c r="C1713">
        <v>1</v>
      </c>
      <c r="D1713">
        <v>2024</v>
      </c>
      <c r="E1713" t="s">
        <v>699</v>
      </c>
      <c r="F1713" t="str">
        <f>VLOOKUP(E1713,Customer_Dim!A:F,4,TRUE)</f>
        <v>Male</v>
      </c>
      <c r="G1713">
        <f>VLOOKUP(E1713,Customer_Dim!A:F,3,TRUE)</f>
        <v>46</v>
      </c>
      <c r="H1713" t="s">
        <v>1684</v>
      </c>
      <c r="I1713" t="str">
        <f>VLOOKUP(H1713,Product_Dim!A:C,2,TRUE)</f>
        <v>Decorative Lamp Shade</v>
      </c>
      <c r="J1713" t="str">
        <f>VLOOKUP(H1713,Product_Dim!A:C,3,TRUE)</f>
        <v>Home</v>
      </c>
      <c r="K1713" t="str">
        <f>VLOOKUP(H1713,Product_Dim!A:D,4,TRUE)</f>
        <v>Lighting</v>
      </c>
      <c r="L1713" t="s">
        <v>1754</v>
      </c>
      <c r="M1713" t="str">
        <f>VLOOKUP(L1713,Store_Dim!A:E,2,TRUE)</f>
        <v>Mann-Austin</v>
      </c>
      <c r="N1713" t="str">
        <f>VLOOKUP(L1713,Store_Dim!A:E,3,TRUE)</f>
        <v>East</v>
      </c>
      <c r="O1713" t="str">
        <f>VLOOKUP(L1713,Store_Dim!A:E,4,TRUE)</f>
        <v>Vasquezborough</v>
      </c>
      <c r="P1713" t="str">
        <f>VLOOKUP(L1713,Store_Dim!A:E,5,TRUE)</f>
        <v>Online</v>
      </c>
      <c r="Q1713" t="s">
        <v>1804</v>
      </c>
      <c r="R1713">
        <v>1</v>
      </c>
      <c r="S1713" s="7">
        <v>0</v>
      </c>
      <c r="T1713" s="11">
        <f t="shared" si="26"/>
        <v>502.53</v>
      </c>
      <c r="U1713" s="11">
        <v>502.53</v>
      </c>
    </row>
    <row r="1714" spans="1:21" x14ac:dyDescent="0.25">
      <c r="A1714" t="s">
        <v>3516</v>
      </c>
      <c r="B1714" s="9">
        <v>45548</v>
      </c>
      <c r="C1714">
        <v>9</v>
      </c>
      <c r="D1714">
        <v>2024</v>
      </c>
      <c r="E1714" t="s">
        <v>272</v>
      </c>
      <c r="F1714" t="str">
        <f>VLOOKUP(E1714,Customer_Dim!A:F,4,TRUE)</f>
        <v>Male</v>
      </c>
      <c r="G1714">
        <f>VLOOKUP(E1714,Customer_Dim!A:F,3,TRUE)</f>
        <v>37</v>
      </c>
      <c r="H1714" t="s">
        <v>1524</v>
      </c>
      <c r="I1714" t="str">
        <f>VLOOKUP(H1714,Product_Dim!A:C,2,TRUE)</f>
        <v>Men's Graphic T-Shirt</v>
      </c>
      <c r="J1714" t="str">
        <f>VLOOKUP(H1714,Product_Dim!A:C,3,TRUE)</f>
        <v>Clothing</v>
      </c>
      <c r="K1714" t="str">
        <f>VLOOKUP(H1714,Product_Dim!A:D,4,TRUE)</f>
        <v>Tops</v>
      </c>
      <c r="L1714" t="s">
        <v>1782</v>
      </c>
      <c r="M1714" t="str">
        <f>VLOOKUP(L1714,Store_Dim!A:E,2,TRUE)</f>
        <v>Frederick-Wright</v>
      </c>
      <c r="N1714" t="str">
        <f>VLOOKUP(L1714,Store_Dim!A:E,3,TRUE)</f>
        <v>West</v>
      </c>
      <c r="O1714" t="str">
        <f>VLOOKUP(L1714,Store_Dim!A:E,4,TRUE)</f>
        <v>New Jimmymouth</v>
      </c>
      <c r="P1714" t="str">
        <f>VLOOKUP(L1714,Store_Dim!A:E,5,TRUE)</f>
        <v>Flagship</v>
      </c>
      <c r="Q1714" t="s">
        <v>1807</v>
      </c>
      <c r="R1714">
        <v>2</v>
      </c>
      <c r="S1714" s="7">
        <v>0.10999999999999999</v>
      </c>
      <c r="T1714" s="11">
        <f t="shared" si="26"/>
        <v>508.51999999999992</v>
      </c>
      <c r="U1714" s="11">
        <v>905.16559999999993</v>
      </c>
    </row>
    <row r="1715" spans="1:21" x14ac:dyDescent="0.25">
      <c r="A1715" t="s">
        <v>3517</v>
      </c>
      <c r="B1715" s="9">
        <v>45572</v>
      </c>
      <c r="C1715">
        <v>10</v>
      </c>
      <c r="D1715">
        <v>2024</v>
      </c>
      <c r="E1715" t="s">
        <v>1424</v>
      </c>
      <c r="F1715" t="str">
        <f>VLOOKUP(E1715,Customer_Dim!A:F,4,TRUE)</f>
        <v>Male</v>
      </c>
      <c r="G1715">
        <f>VLOOKUP(E1715,Customer_Dim!A:F,3,TRUE)</f>
        <v>45</v>
      </c>
      <c r="H1715" t="s">
        <v>1674</v>
      </c>
      <c r="I1715" t="str">
        <f>VLOOKUP(H1715,Product_Dim!A:C,2,TRUE)</f>
        <v>Bluetooth Car Audio System</v>
      </c>
      <c r="J1715" t="str">
        <f>VLOOKUP(H1715,Product_Dim!A:C,3,TRUE)</f>
        <v>Electronics</v>
      </c>
      <c r="K1715" t="str">
        <f>VLOOKUP(H1715,Product_Dim!A:D,4,TRUE)</f>
        <v>Audio</v>
      </c>
      <c r="L1715" t="s">
        <v>1744</v>
      </c>
      <c r="M1715" t="str">
        <f>VLOOKUP(L1715,Store_Dim!A:E,2,TRUE)</f>
        <v>Mann-Austin</v>
      </c>
      <c r="N1715" t="str">
        <f>VLOOKUP(L1715,Store_Dim!A:E,3,TRUE)</f>
        <v>East</v>
      </c>
      <c r="O1715" t="str">
        <f>VLOOKUP(L1715,Store_Dim!A:E,4,TRUE)</f>
        <v>Vasquezborough</v>
      </c>
      <c r="P1715" t="str">
        <f>VLOOKUP(L1715,Store_Dim!A:E,5,TRUE)</f>
        <v>Online</v>
      </c>
      <c r="Q1715" t="s">
        <v>1804</v>
      </c>
      <c r="R1715">
        <v>1</v>
      </c>
      <c r="S1715" s="7">
        <v>0.26</v>
      </c>
      <c r="T1715" s="11">
        <f t="shared" si="26"/>
        <v>492</v>
      </c>
      <c r="U1715" s="11">
        <v>364.08</v>
      </c>
    </row>
    <row r="1716" spans="1:21" x14ac:dyDescent="0.25">
      <c r="A1716" t="s">
        <v>3518</v>
      </c>
      <c r="B1716" s="9">
        <v>45347</v>
      </c>
      <c r="C1716">
        <v>2</v>
      </c>
      <c r="D1716">
        <v>2024</v>
      </c>
      <c r="E1716" t="s">
        <v>1472</v>
      </c>
      <c r="F1716" t="str">
        <f>VLOOKUP(E1716,Customer_Dim!A:F,4,TRUE)</f>
        <v>Female</v>
      </c>
      <c r="G1716">
        <f>VLOOKUP(E1716,Customer_Dim!A:F,3,TRUE)</f>
        <v>46</v>
      </c>
      <c r="H1716" t="s">
        <v>1600</v>
      </c>
      <c r="I1716" t="str">
        <f>VLOOKUP(H1716,Product_Dim!A:C,2,TRUE)</f>
        <v>Men's Casual Sneakers</v>
      </c>
      <c r="J1716" t="str">
        <f>VLOOKUP(H1716,Product_Dim!A:C,3,TRUE)</f>
        <v>Clothing</v>
      </c>
      <c r="K1716" t="str">
        <f>VLOOKUP(H1716,Product_Dim!A:D,4,TRUE)</f>
        <v>Footwear</v>
      </c>
      <c r="L1716" t="s">
        <v>1777</v>
      </c>
      <c r="M1716" t="str">
        <f>VLOOKUP(L1716,Store_Dim!A:E,2,TRUE)</f>
        <v>Mcdonald Inc</v>
      </c>
      <c r="N1716" t="str">
        <f>VLOOKUP(L1716,Store_Dim!A:E,3,TRUE)</f>
        <v>South</v>
      </c>
      <c r="O1716" t="str">
        <f>VLOOKUP(L1716,Store_Dim!A:E,4,TRUE)</f>
        <v>Christopherland</v>
      </c>
      <c r="P1716" t="str">
        <f>VLOOKUP(L1716,Store_Dim!A:E,5,TRUE)</f>
        <v>Outlet</v>
      </c>
      <c r="Q1716" t="s">
        <v>1802</v>
      </c>
      <c r="R1716">
        <v>4</v>
      </c>
      <c r="S1716" s="7">
        <v>1.9999999999999907E-2</v>
      </c>
      <c r="T1716" s="11">
        <f t="shared" si="26"/>
        <v>746.36</v>
      </c>
      <c r="U1716" s="11">
        <v>2925.7312000000002</v>
      </c>
    </row>
    <row r="1717" spans="1:21" hidden="1" x14ac:dyDescent="0.25">
      <c r="A1717" t="s">
        <v>3519</v>
      </c>
      <c r="B1717" s="9">
        <v>45823</v>
      </c>
      <c r="C1717">
        <v>6</v>
      </c>
      <c r="D1717">
        <v>2025</v>
      </c>
      <c r="E1717" t="s">
        <v>1324</v>
      </c>
      <c r="F1717" t="str">
        <f>VLOOKUP(E1717,Customer_Dim!A:F,4,TRUE)</f>
        <v>Female</v>
      </c>
      <c r="G1717">
        <f>VLOOKUP(E1717,Customer_Dim!A:F,3,TRUE)</f>
        <v>51</v>
      </c>
      <c r="H1717" t="s">
        <v>1550</v>
      </c>
      <c r="I1717" t="str">
        <f>VLOOKUP(H1717,Product_Dim!A:C,2,TRUE)</f>
        <v>Men's Graphic T-Shirt</v>
      </c>
      <c r="J1717" t="str">
        <f>VLOOKUP(H1717,Product_Dim!A:C,3,TRUE)</f>
        <v>Clothing</v>
      </c>
      <c r="K1717" t="str">
        <f>VLOOKUP(H1717,Product_Dim!A:D,4,TRUE)</f>
        <v>Tops</v>
      </c>
      <c r="L1717" t="s">
        <v>1735</v>
      </c>
      <c r="M1717" t="str">
        <f>VLOOKUP(L1717,Store_Dim!A:E,2,TRUE)</f>
        <v>Martinez, Adkins and Johnson</v>
      </c>
      <c r="N1717" t="str">
        <f>VLOOKUP(L1717,Store_Dim!A:E,3,TRUE)</f>
        <v>North</v>
      </c>
      <c r="O1717" t="str">
        <f>VLOOKUP(L1717,Store_Dim!A:E,4,TRUE)</f>
        <v>Danielmouth</v>
      </c>
      <c r="P1717" t="str">
        <f>VLOOKUP(L1717,Store_Dim!A:E,5,TRUE)</f>
        <v>Flagship</v>
      </c>
      <c r="Q1717" t="s">
        <v>1802</v>
      </c>
      <c r="R1717">
        <v>1</v>
      </c>
      <c r="S1717" s="7">
        <v>7.999999999999996E-2</v>
      </c>
      <c r="T1717" s="11">
        <f t="shared" si="26"/>
        <v>120.83</v>
      </c>
      <c r="U1717" s="11">
        <v>111.1636</v>
      </c>
    </row>
    <row r="1718" spans="1:21" x14ac:dyDescent="0.25">
      <c r="A1718" t="s">
        <v>3520</v>
      </c>
      <c r="B1718" s="9">
        <v>45394</v>
      </c>
      <c r="C1718">
        <v>4</v>
      </c>
      <c r="D1718">
        <v>2024</v>
      </c>
      <c r="E1718" t="s">
        <v>1226</v>
      </c>
      <c r="F1718" t="str">
        <f>VLOOKUP(E1718,Customer_Dim!A:F,4,TRUE)</f>
        <v>Male</v>
      </c>
      <c r="G1718">
        <f>VLOOKUP(E1718,Customer_Dim!A:F,3,TRUE)</f>
        <v>27</v>
      </c>
      <c r="H1718" t="s">
        <v>1680</v>
      </c>
      <c r="I1718" t="str">
        <f>VLOOKUP(H1718,Product_Dim!A:C,2,TRUE)</f>
        <v>WiFi Mesh Router</v>
      </c>
      <c r="J1718" t="str">
        <f>VLOOKUP(H1718,Product_Dim!A:C,3,TRUE)</f>
        <v>Electronics</v>
      </c>
      <c r="K1718" t="str">
        <f>VLOOKUP(H1718,Product_Dim!A:D,4,TRUE)</f>
        <v>Appliances</v>
      </c>
      <c r="L1718" t="s">
        <v>1788</v>
      </c>
      <c r="M1718" t="str">
        <f>VLOOKUP(L1718,Store_Dim!A:E,2,TRUE)</f>
        <v>Guerrero-Schmitt</v>
      </c>
      <c r="N1718" t="str">
        <f>VLOOKUP(L1718,Store_Dim!A:E,3,TRUE)</f>
        <v>East</v>
      </c>
      <c r="O1718" t="str">
        <f>VLOOKUP(L1718,Store_Dim!A:E,4,TRUE)</f>
        <v>East Stevechester</v>
      </c>
      <c r="P1718" t="str">
        <f>VLOOKUP(L1718,Store_Dim!A:E,5,TRUE)</f>
        <v>Flagship</v>
      </c>
      <c r="Q1718" t="s">
        <v>1807</v>
      </c>
      <c r="R1718">
        <v>2</v>
      </c>
      <c r="S1718" s="7">
        <v>0.29000000000000004</v>
      </c>
      <c r="T1718" s="11">
        <f t="shared" si="26"/>
        <v>68.31</v>
      </c>
      <c r="U1718" s="11">
        <v>97.000199999999992</v>
      </c>
    </row>
    <row r="1719" spans="1:21" hidden="1" x14ac:dyDescent="0.25">
      <c r="A1719" t="s">
        <v>3521</v>
      </c>
      <c r="B1719" s="9">
        <v>45265</v>
      </c>
      <c r="C1719">
        <v>12</v>
      </c>
      <c r="D1719">
        <v>2023</v>
      </c>
      <c r="E1719" t="s">
        <v>224</v>
      </c>
      <c r="F1719" t="str">
        <f>VLOOKUP(E1719,Customer_Dim!A:F,4,TRUE)</f>
        <v>Male</v>
      </c>
      <c r="G1719">
        <f>VLOOKUP(E1719,Customer_Dim!A:F,3,TRUE)</f>
        <v>50</v>
      </c>
      <c r="H1719" t="s">
        <v>1570</v>
      </c>
      <c r="I1719" t="str">
        <f>VLOOKUP(H1719,Product_Dim!A:C,2,TRUE)</f>
        <v>Carbon Fiber Tennis Racket</v>
      </c>
      <c r="J1719" t="str">
        <f>VLOOKUP(H1719,Product_Dim!A:C,3,TRUE)</f>
        <v>Sports</v>
      </c>
      <c r="K1719" t="str">
        <f>VLOOKUP(H1719,Product_Dim!A:D,4,TRUE)</f>
        <v>Equipment</v>
      </c>
      <c r="L1719" t="s">
        <v>1788</v>
      </c>
      <c r="M1719" t="str">
        <f>VLOOKUP(L1719,Store_Dim!A:E,2,TRUE)</f>
        <v>Guerrero-Schmitt</v>
      </c>
      <c r="N1719" t="str">
        <f>VLOOKUP(L1719,Store_Dim!A:E,3,TRUE)</f>
        <v>East</v>
      </c>
      <c r="O1719" t="str">
        <f>VLOOKUP(L1719,Store_Dim!A:E,4,TRUE)</f>
        <v>East Stevechester</v>
      </c>
      <c r="P1719" t="str">
        <f>VLOOKUP(L1719,Store_Dim!A:E,5,TRUE)</f>
        <v>Flagship</v>
      </c>
      <c r="Q1719" t="s">
        <v>1804</v>
      </c>
      <c r="R1719">
        <v>2</v>
      </c>
      <c r="S1719" s="7">
        <v>2.0000000000000018E-2</v>
      </c>
      <c r="T1719" s="11">
        <f t="shared" si="26"/>
        <v>761.71</v>
      </c>
      <c r="U1719" s="11">
        <v>1492.9516000000001</v>
      </c>
    </row>
    <row r="1720" spans="1:21" hidden="1" x14ac:dyDescent="0.25">
      <c r="A1720" t="s">
        <v>3522</v>
      </c>
      <c r="B1720" s="9">
        <v>45261</v>
      </c>
      <c r="C1720">
        <v>12</v>
      </c>
      <c r="D1720">
        <v>2023</v>
      </c>
      <c r="E1720" t="s">
        <v>238</v>
      </c>
      <c r="F1720" t="str">
        <f>VLOOKUP(E1720,Customer_Dim!A:F,4,TRUE)</f>
        <v>Female</v>
      </c>
      <c r="G1720">
        <f>VLOOKUP(E1720,Customer_Dim!A:F,3,TRUE)</f>
        <v>27</v>
      </c>
      <c r="H1720" t="s">
        <v>1682</v>
      </c>
      <c r="I1720" t="str">
        <f>VLOOKUP(H1720,Product_Dim!A:C,2,TRUE)</f>
        <v>Essential Oil Diffuser</v>
      </c>
      <c r="J1720" t="str">
        <f>VLOOKUP(H1720,Product_Dim!A:C,3,TRUE)</f>
        <v>Home</v>
      </c>
      <c r="K1720" t="str">
        <f>VLOOKUP(H1720,Product_Dim!A:D,4,TRUE)</f>
        <v>Decor</v>
      </c>
      <c r="L1720" t="s">
        <v>1744</v>
      </c>
      <c r="M1720" t="str">
        <f>VLOOKUP(L1720,Store_Dim!A:E,2,TRUE)</f>
        <v>Mann-Austin</v>
      </c>
      <c r="N1720" t="str">
        <f>VLOOKUP(L1720,Store_Dim!A:E,3,TRUE)</f>
        <v>East</v>
      </c>
      <c r="O1720" t="str">
        <f>VLOOKUP(L1720,Store_Dim!A:E,4,TRUE)</f>
        <v>Vasquezborough</v>
      </c>
      <c r="P1720" t="str">
        <f>VLOOKUP(L1720,Store_Dim!A:E,5,TRUE)</f>
        <v>Online</v>
      </c>
      <c r="Q1720" t="s">
        <v>1807</v>
      </c>
      <c r="R1720">
        <v>4</v>
      </c>
      <c r="S1720" s="7">
        <v>0.17999999999999994</v>
      </c>
      <c r="T1720" s="11">
        <f t="shared" si="26"/>
        <v>346.36999999999995</v>
      </c>
      <c r="U1720" s="11">
        <v>1136.0935999999999</v>
      </c>
    </row>
    <row r="1721" spans="1:21" hidden="1" x14ac:dyDescent="0.25">
      <c r="A1721" t="s">
        <v>3523</v>
      </c>
      <c r="B1721" s="9">
        <v>45702</v>
      </c>
      <c r="C1721">
        <v>2</v>
      </c>
      <c r="D1721">
        <v>2025</v>
      </c>
      <c r="E1721" t="s">
        <v>37</v>
      </c>
      <c r="F1721" t="str">
        <f>VLOOKUP(E1721,Customer_Dim!A:F,4,TRUE)</f>
        <v>Female</v>
      </c>
      <c r="G1721">
        <f>VLOOKUP(E1721,Customer_Dim!A:F,3,TRUE)</f>
        <v>29</v>
      </c>
      <c r="H1721" t="s">
        <v>1636</v>
      </c>
      <c r="I1721" t="str">
        <f>VLOOKUP(H1721,Product_Dim!A:C,2,TRUE)</f>
        <v>Ceramic Plant Pot</v>
      </c>
      <c r="J1721" t="str">
        <f>VLOOKUP(H1721,Product_Dim!A:C,3,TRUE)</f>
        <v>Home</v>
      </c>
      <c r="K1721" t="str">
        <f>VLOOKUP(H1721,Product_Dim!A:D,4,TRUE)</f>
        <v>Decor</v>
      </c>
      <c r="L1721" t="s">
        <v>1772</v>
      </c>
      <c r="M1721" t="str">
        <f>VLOOKUP(L1721,Store_Dim!A:E,2,TRUE)</f>
        <v>Martinez, Adkins and Johnson</v>
      </c>
      <c r="N1721" t="str">
        <f>VLOOKUP(L1721,Store_Dim!A:E,3,TRUE)</f>
        <v>North</v>
      </c>
      <c r="O1721" t="str">
        <f>VLOOKUP(L1721,Store_Dim!A:E,4,TRUE)</f>
        <v>Danielmouth</v>
      </c>
      <c r="P1721" t="str">
        <f>VLOOKUP(L1721,Store_Dim!A:E,5,TRUE)</f>
        <v>Flagship</v>
      </c>
      <c r="Q1721" t="s">
        <v>1804</v>
      </c>
      <c r="R1721">
        <v>1</v>
      </c>
      <c r="S1721" s="7">
        <v>0.14000000000000001</v>
      </c>
      <c r="T1721" s="11">
        <f t="shared" si="26"/>
        <v>846.3</v>
      </c>
      <c r="U1721" s="11">
        <v>727.81799999999998</v>
      </c>
    </row>
    <row r="1722" spans="1:21" x14ac:dyDescent="0.25">
      <c r="A1722" t="s">
        <v>3524</v>
      </c>
      <c r="B1722" s="9">
        <v>45624</v>
      </c>
      <c r="C1722">
        <v>11</v>
      </c>
      <c r="D1722">
        <v>2024</v>
      </c>
      <c r="E1722" t="s">
        <v>1321</v>
      </c>
      <c r="F1722" t="str">
        <f>VLOOKUP(E1722,Customer_Dim!A:F,4,TRUE)</f>
        <v>Male</v>
      </c>
      <c r="G1722">
        <f>VLOOKUP(E1722,Customer_Dim!A:F,3,TRUE)</f>
        <v>37</v>
      </c>
      <c r="H1722" t="s">
        <v>1521</v>
      </c>
      <c r="I1722" t="str">
        <f>VLOOKUP(H1722,Product_Dim!A:C,2,TRUE)</f>
        <v>Brother Laser Printer</v>
      </c>
      <c r="J1722" t="str">
        <f>VLOOKUP(H1722,Product_Dim!A:C,3,TRUE)</f>
        <v>Electronics</v>
      </c>
      <c r="K1722" t="str">
        <f>VLOOKUP(H1722,Product_Dim!A:D,4,TRUE)</f>
        <v>Computer</v>
      </c>
      <c r="L1722" t="s">
        <v>1791</v>
      </c>
      <c r="M1722" t="str">
        <f>VLOOKUP(L1722,Store_Dim!A:E,2,TRUE)</f>
        <v>Mann-Austin</v>
      </c>
      <c r="N1722" t="str">
        <f>VLOOKUP(L1722,Store_Dim!A:E,3,TRUE)</f>
        <v>East</v>
      </c>
      <c r="O1722" t="str">
        <f>VLOOKUP(L1722,Store_Dim!A:E,4,TRUE)</f>
        <v>Vasquezborough</v>
      </c>
      <c r="P1722" t="str">
        <f>VLOOKUP(L1722,Store_Dim!A:E,5,TRUE)</f>
        <v>Online</v>
      </c>
      <c r="Q1722" t="s">
        <v>1804</v>
      </c>
      <c r="R1722">
        <v>1</v>
      </c>
      <c r="S1722" s="7">
        <v>9.9999999999999978E-2</v>
      </c>
      <c r="T1722" s="11">
        <f t="shared" si="26"/>
        <v>458.96999999999997</v>
      </c>
      <c r="U1722" s="11">
        <v>413.07299999999998</v>
      </c>
    </row>
    <row r="1723" spans="1:21" hidden="1" x14ac:dyDescent="0.25">
      <c r="A1723" t="s">
        <v>3525</v>
      </c>
      <c r="B1723" s="9">
        <v>45736</v>
      </c>
      <c r="C1723">
        <v>3</v>
      </c>
      <c r="D1723">
        <v>2025</v>
      </c>
      <c r="E1723" t="s">
        <v>906</v>
      </c>
      <c r="F1723" t="str">
        <f>VLOOKUP(E1723,Customer_Dim!A:F,4,TRUE)</f>
        <v>Male</v>
      </c>
      <c r="G1723">
        <f>VLOOKUP(E1723,Customer_Dim!A:F,3,TRUE)</f>
        <v>45</v>
      </c>
      <c r="H1723" t="s">
        <v>1612</v>
      </c>
      <c r="I1723" t="str">
        <f>VLOOKUP(H1723,Product_Dim!A:C,2,TRUE)</f>
        <v>USB External Hard Drive</v>
      </c>
      <c r="J1723" t="str">
        <f>VLOOKUP(H1723,Product_Dim!A:C,3,TRUE)</f>
        <v>Electronics</v>
      </c>
      <c r="K1723" t="str">
        <f>VLOOKUP(H1723,Product_Dim!A:D,4,TRUE)</f>
        <v>Computer</v>
      </c>
      <c r="L1723" t="s">
        <v>1757</v>
      </c>
      <c r="M1723" t="str">
        <f>VLOOKUP(L1723,Store_Dim!A:E,2,TRUE)</f>
        <v>Mann-Austin</v>
      </c>
      <c r="N1723" t="str">
        <f>VLOOKUP(L1723,Store_Dim!A:E,3,TRUE)</f>
        <v>East</v>
      </c>
      <c r="O1723" t="str">
        <f>VLOOKUP(L1723,Store_Dim!A:E,4,TRUE)</f>
        <v>Vasquezborough</v>
      </c>
      <c r="P1723" t="str">
        <f>VLOOKUP(L1723,Store_Dim!A:E,5,TRUE)</f>
        <v>Online</v>
      </c>
      <c r="Q1723" t="s">
        <v>1802</v>
      </c>
      <c r="R1723">
        <v>2</v>
      </c>
      <c r="S1723" s="7">
        <v>0.14000000000000001</v>
      </c>
      <c r="T1723" s="11">
        <f t="shared" si="26"/>
        <v>536.61</v>
      </c>
      <c r="U1723" s="11">
        <v>922.9692</v>
      </c>
    </row>
    <row r="1724" spans="1:21" hidden="1" x14ac:dyDescent="0.25">
      <c r="A1724" t="s">
        <v>3526</v>
      </c>
      <c r="B1724" s="9">
        <v>45709</v>
      </c>
      <c r="C1724">
        <v>2</v>
      </c>
      <c r="D1724">
        <v>2025</v>
      </c>
      <c r="E1724" t="s">
        <v>1287</v>
      </c>
      <c r="F1724" t="str">
        <f>VLOOKUP(E1724,Customer_Dim!A:F,4,TRUE)</f>
        <v>Male</v>
      </c>
      <c r="G1724">
        <f>VLOOKUP(E1724,Customer_Dim!A:F,3,TRUE)</f>
        <v>60</v>
      </c>
      <c r="H1724" t="s">
        <v>1642</v>
      </c>
      <c r="I1724" t="str">
        <f>VLOOKUP(H1724,Product_Dim!A:C,2,TRUE)</f>
        <v>Womens Cotton Scarf</v>
      </c>
      <c r="J1724" t="str">
        <f>VLOOKUP(H1724,Product_Dim!A:C,3,TRUE)</f>
        <v>Clothing</v>
      </c>
      <c r="K1724" t="str">
        <f>VLOOKUP(H1724,Product_Dim!A:D,4,TRUE)</f>
        <v>Accessories</v>
      </c>
      <c r="L1724" t="s">
        <v>1730</v>
      </c>
      <c r="M1724" t="str">
        <f>VLOOKUP(L1724,Store_Dim!A:E,2,TRUE)</f>
        <v>Rivera-Warner</v>
      </c>
      <c r="N1724" t="str">
        <f>VLOOKUP(L1724,Store_Dim!A:E,3,TRUE)</f>
        <v>East</v>
      </c>
      <c r="O1724" t="str">
        <f>VLOOKUP(L1724,Store_Dim!A:E,4,TRUE)</f>
        <v>Washingtonfurt</v>
      </c>
      <c r="P1724" t="str">
        <f>VLOOKUP(L1724,Store_Dim!A:E,5,TRUE)</f>
        <v>Flagship</v>
      </c>
      <c r="Q1724" t="s">
        <v>1804</v>
      </c>
      <c r="R1724">
        <v>3</v>
      </c>
      <c r="S1724" s="7">
        <v>0.14000000000000001</v>
      </c>
      <c r="T1724" s="11">
        <f t="shared" si="26"/>
        <v>130.41</v>
      </c>
      <c r="U1724" s="11">
        <v>336.45780000000002</v>
      </c>
    </row>
    <row r="1725" spans="1:21" hidden="1" x14ac:dyDescent="0.25">
      <c r="A1725" t="s">
        <v>3527</v>
      </c>
      <c r="B1725" s="9">
        <v>45738</v>
      </c>
      <c r="C1725">
        <v>3</v>
      </c>
      <c r="D1725">
        <v>2025</v>
      </c>
      <c r="E1725" t="s">
        <v>1504</v>
      </c>
      <c r="F1725" t="str">
        <f>VLOOKUP(E1725,Customer_Dim!A:F,4,TRUE)</f>
        <v>Male</v>
      </c>
      <c r="G1725">
        <f>VLOOKUP(E1725,Customer_Dim!A:F,3,TRUE)</f>
        <v>56</v>
      </c>
      <c r="H1725" t="s">
        <v>1704</v>
      </c>
      <c r="I1725" t="str">
        <f>VLOOKUP(H1725,Product_Dim!A:C,2,TRUE)</f>
        <v>Face Foundation Kit</v>
      </c>
      <c r="J1725" t="str">
        <f>VLOOKUP(H1725,Product_Dim!A:C,3,TRUE)</f>
        <v>Beauty</v>
      </c>
      <c r="K1725" t="str">
        <f>VLOOKUP(H1725,Product_Dim!A:D,4,TRUE)</f>
        <v>Makeup</v>
      </c>
      <c r="L1725" t="s">
        <v>1772</v>
      </c>
      <c r="M1725" t="str">
        <f>VLOOKUP(L1725,Store_Dim!A:E,2,TRUE)</f>
        <v>Martinez, Adkins and Johnson</v>
      </c>
      <c r="N1725" t="str">
        <f>VLOOKUP(L1725,Store_Dim!A:E,3,TRUE)</f>
        <v>North</v>
      </c>
      <c r="O1725" t="str">
        <f>VLOOKUP(L1725,Store_Dim!A:E,4,TRUE)</f>
        <v>Danielmouth</v>
      </c>
      <c r="P1725" t="str">
        <f>VLOOKUP(L1725,Store_Dim!A:E,5,TRUE)</f>
        <v>Flagship</v>
      </c>
      <c r="Q1725" t="s">
        <v>1802</v>
      </c>
      <c r="R1725">
        <v>4</v>
      </c>
      <c r="S1725" s="7">
        <v>1.0000000000000009E-2</v>
      </c>
      <c r="T1725" s="11">
        <f t="shared" si="26"/>
        <v>706.67</v>
      </c>
      <c r="U1725" s="11">
        <v>2798.4132</v>
      </c>
    </row>
    <row r="1726" spans="1:21" hidden="1" x14ac:dyDescent="0.25">
      <c r="A1726" t="s">
        <v>3528</v>
      </c>
      <c r="B1726" s="9">
        <v>45685</v>
      </c>
      <c r="C1726">
        <v>1</v>
      </c>
      <c r="D1726">
        <v>2025</v>
      </c>
      <c r="E1726" t="s">
        <v>1207</v>
      </c>
      <c r="F1726" t="str">
        <f>VLOOKUP(E1726,Customer_Dim!A:F,4,TRUE)</f>
        <v>Male</v>
      </c>
      <c r="G1726">
        <f>VLOOKUP(E1726,Customer_Dim!A:F,3,TRUE)</f>
        <v>46</v>
      </c>
      <c r="H1726" t="s">
        <v>1580</v>
      </c>
      <c r="I1726" t="str">
        <f>VLOOKUP(H1726,Product_Dim!A:C,2,TRUE)</f>
        <v>Decorative Floor Vase</v>
      </c>
      <c r="J1726" t="str">
        <f>VLOOKUP(H1726,Product_Dim!A:C,3,TRUE)</f>
        <v>Home</v>
      </c>
      <c r="K1726" t="str">
        <f>VLOOKUP(H1726,Product_Dim!A:D,4,TRUE)</f>
        <v>Decor</v>
      </c>
      <c r="L1726" t="s">
        <v>1744</v>
      </c>
      <c r="M1726" t="str">
        <f>VLOOKUP(L1726,Store_Dim!A:E,2,TRUE)</f>
        <v>Mann-Austin</v>
      </c>
      <c r="N1726" t="str">
        <f>VLOOKUP(L1726,Store_Dim!A:E,3,TRUE)</f>
        <v>East</v>
      </c>
      <c r="O1726" t="str">
        <f>VLOOKUP(L1726,Store_Dim!A:E,4,TRUE)</f>
        <v>Vasquezborough</v>
      </c>
      <c r="P1726" t="str">
        <f>VLOOKUP(L1726,Store_Dim!A:E,5,TRUE)</f>
        <v>Online</v>
      </c>
      <c r="Q1726" t="s">
        <v>1802</v>
      </c>
      <c r="R1726">
        <v>3</v>
      </c>
      <c r="S1726" s="7">
        <v>0.17000000000000004</v>
      </c>
      <c r="T1726" s="11">
        <f t="shared" si="26"/>
        <v>523.45000000000005</v>
      </c>
      <c r="U1726" s="11">
        <v>1303.3905</v>
      </c>
    </row>
    <row r="1727" spans="1:21" hidden="1" x14ac:dyDescent="0.25">
      <c r="A1727" t="s">
        <v>3529</v>
      </c>
      <c r="B1727" s="9">
        <v>45701</v>
      </c>
      <c r="C1727">
        <v>2</v>
      </c>
      <c r="D1727">
        <v>2025</v>
      </c>
      <c r="E1727" t="s">
        <v>45</v>
      </c>
      <c r="F1727" t="str">
        <f>VLOOKUP(E1727,Customer_Dim!A:F,4,TRUE)</f>
        <v>Male</v>
      </c>
      <c r="G1727">
        <f>VLOOKUP(E1727,Customer_Dim!A:F,3,TRUE)</f>
        <v>64</v>
      </c>
      <c r="H1727" t="s">
        <v>1708</v>
      </c>
      <c r="I1727" t="str">
        <f>VLOOKUP(H1727,Product_Dim!A:C,2,TRUE)</f>
        <v>Women's High Heels</v>
      </c>
      <c r="J1727" t="str">
        <f>VLOOKUP(H1727,Product_Dim!A:C,3,TRUE)</f>
        <v>Clothing</v>
      </c>
      <c r="K1727" t="str">
        <f>VLOOKUP(H1727,Product_Dim!A:D,4,TRUE)</f>
        <v>Footwear</v>
      </c>
      <c r="L1727" t="s">
        <v>1788</v>
      </c>
      <c r="M1727" t="str">
        <f>VLOOKUP(L1727,Store_Dim!A:E,2,TRUE)</f>
        <v>Guerrero-Schmitt</v>
      </c>
      <c r="N1727" t="str">
        <f>VLOOKUP(L1727,Store_Dim!A:E,3,TRUE)</f>
        <v>East</v>
      </c>
      <c r="O1727" t="str">
        <f>VLOOKUP(L1727,Store_Dim!A:E,4,TRUE)</f>
        <v>East Stevechester</v>
      </c>
      <c r="P1727" t="str">
        <f>VLOOKUP(L1727,Store_Dim!A:E,5,TRUE)</f>
        <v>Flagship</v>
      </c>
      <c r="Q1727" t="s">
        <v>1807</v>
      </c>
      <c r="R1727">
        <v>3</v>
      </c>
      <c r="S1727" s="7">
        <v>0.22999999999999987</v>
      </c>
      <c r="T1727" s="11">
        <f t="shared" si="26"/>
        <v>482.19999999999993</v>
      </c>
      <c r="U1727" s="11">
        <v>1113.8820000000001</v>
      </c>
    </row>
    <row r="1728" spans="1:21" hidden="1" x14ac:dyDescent="0.25">
      <c r="A1728" t="s">
        <v>3530</v>
      </c>
      <c r="B1728" s="9">
        <v>45745</v>
      </c>
      <c r="C1728">
        <v>3</v>
      </c>
      <c r="D1728">
        <v>2025</v>
      </c>
      <c r="E1728" t="s">
        <v>420</v>
      </c>
      <c r="F1728" t="str">
        <f>VLOOKUP(E1728,Customer_Dim!A:F,4,TRUE)</f>
        <v>Male</v>
      </c>
      <c r="G1728">
        <f>VLOOKUP(E1728,Customer_Dim!A:F,3,TRUE)</f>
        <v>26</v>
      </c>
      <c r="H1728" t="s">
        <v>1652</v>
      </c>
      <c r="I1728" t="str">
        <f>VLOOKUP(H1728,Product_Dim!A:C,2,TRUE)</f>
        <v>Organic Sunscreen Lotion</v>
      </c>
      <c r="J1728" t="str">
        <f>VLOOKUP(H1728,Product_Dim!A:C,3,TRUE)</f>
        <v>Beauty</v>
      </c>
      <c r="K1728" t="str">
        <f>VLOOKUP(H1728,Product_Dim!A:D,4,TRUE)</f>
        <v>Skincare</v>
      </c>
      <c r="L1728" t="s">
        <v>1751</v>
      </c>
      <c r="M1728" t="str">
        <f>VLOOKUP(L1728,Store_Dim!A:E,2,TRUE)</f>
        <v>Mann-Austin</v>
      </c>
      <c r="N1728" t="str">
        <f>VLOOKUP(L1728,Store_Dim!A:E,3,TRUE)</f>
        <v>East</v>
      </c>
      <c r="O1728" t="str">
        <f>VLOOKUP(L1728,Store_Dim!A:E,4,TRUE)</f>
        <v>Vasquezborough</v>
      </c>
      <c r="P1728" t="str">
        <f>VLOOKUP(L1728,Store_Dim!A:E,5,TRUE)</f>
        <v>Online</v>
      </c>
      <c r="Q1728" t="s">
        <v>1807</v>
      </c>
      <c r="R1728">
        <v>4</v>
      </c>
      <c r="S1728" s="7">
        <v>2.0000000000000018E-2</v>
      </c>
      <c r="T1728" s="11">
        <f t="shared" si="26"/>
        <v>688.86</v>
      </c>
      <c r="U1728" s="11">
        <v>2700.3312000000001</v>
      </c>
    </row>
    <row r="1729" spans="1:21" hidden="1" x14ac:dyDescent="0.25">
      <c r="A1729" t="s">
        <v>3531</v>
      </c>
      <c r="B1729" s="9">
        <v>45214</v>
      </c>
      <c r="C1729">
        <v>10</v>
      </c>
      <c r="D1729">
        <v>2023</v>
      </c>
      <c r="E1729" t="s">
        <v>97</v>
      </c>
      <c r="F1729" t="str">
        <f>VLOOKUP(E1729,Customer_Dim!A:F,4,TRUE)</f>
        <v>Female</v>
      </c>
      <c r="G1729">
        <f>VLOOKUP(E1729,Customer_Dim!A:F,3,TRUE)</f>
        <v>52</v>
      </c>
      <c r="H1729" t="s">
        <v>1550</v>
      </c>
      <c r="I1729" t="str">
        <f>VLOOKUP(H1729,Product_Dim!A:C,2,TRUE)</f>
        <v>Men's Graphic T-Shirt</v>
      </c>
      <c r="J1729" t="str">
        <f>VLOOKUP(H1729,Product_Dim!A:C,3,TRUE)</f>
        <v>Clothing</v>
      </c>
      <c r="K1729" t="str">
        <f>VLOOKUP(H1729,Product_Dim!A:D,4,TRUE)</f>
        <v>Tops</v>
      </c>
      <c r="L1729" t="s">
        <v>1730</v>
      </c>
      <c r="M1729" t="str">
        <f>VLOOKUP(L1729,Store_Dim!A:E,2,TRUE)</f>
        <v>Rivera-Warner</v>
      </c>
      <c r="N1729" t="str">
        <f>VLOOKUP(L1729,Store_Dim!A:E,3,TRUE)</f>
        <v>East</v>
      </c>
      <c r="O1729" t="str">
        <f>VLOOKUP(L1729,Store_Dim!A:E,4,TRUE)</f>
        <v>Washingtonfurt</v>
      </c>
      <c r="P1729" t="str">
        <f>VLOOKUP(L1729,Store_Dim!A:E,5,TRUE)</f>
        <v>Flagship</v>
      </c>
      <c r="Q1729" t="s">
        <v>1807</v>
      </c>
      <c r="R1729">
        <v>1</v>
      </c>
      <c r="S1729" s="7">
        <v>9.9999999999999978E-2</v>
      </c>
      <c r="T1729" s="11">
        <f t="shared" si="26"/>
        <v>145.47999999999999</v>
      </c>
      <c r="U1729" s="11">
        <v>130.93199999999999</v>
      </c>
    </row>
    <row r="1730" spans="1:21" x14ac:dyDescent="0.25">
      <c r="A1730" t="s">
        <v>3532</v>
      </c>
      <c r="B1730" s="9">
        <v>45547</v>
      </c>
      <c r="C1730">
        <v>9</v>
      </c>
      <c r="D1730">
        <v>2024</v>
      </c>
      <c r="E1730" t="s">
        <v>192</v>
      </c>
      <c r="F1730" t="str">
        <f>VLOOKUP(E1730,Customer_Dim!A:F,4,TRUE)</f>
        <v>Male</v>
      </c>
      <c r="G1730">
        <f>VLOOKUP(E1730,Customer_Dim!A:F,3,TRUE)</f>
        <v>55</v>
      </c>
      <c r="H1730" t="s">
        <v>1588</v>
      </c>
      <c r="I1730" t="str">
        <f>VLOOKUP(H1730,Product_Dim!A:C,2,TRUE)</f>
        <v>Basketball</v>
      </c>
      <c r="J1730" t="str">
        <f>VLOOKUP(H1730,Product_Dim!A:C,3,TRUE)</f>
        <v>Sports</v>
      </c>
      <c r="K1730" t="str">
        <f>VLOOKUP(H1730,Product_Dim!A:D,4,TRUE)</f>
        <v>Team Sports</v>
      </c>
      <c r="L1730" t="s">
        <v>1770</v>
      </c>
      <c r="M1730" t="str">
        <f>VLOOKUP(L1730,Store_Dim!A:E,2,TRUE)</f>
        <v>Martinez, Adkins and Johnson</v>
      </c>
      <c r="N1730" t="str">
        <f>VLOOKUP(L1730,Store_Dim!A:E,3,TRUE)</f>
        <v>North</v>
      </c>
      <c r="O1730" t="str">
        <f>VLOOKUP(L1730,Store_Dim!A:E,4,TRUE)</f>
        <v>Danielmouth</v>
      </c>
      <c r="P1730" t="str">
        <f>VLOOKUP(L1730,Store_Dim!A:E,5,TRUE)</f>
        <v>Flagship</v>
      </c>
      <c r="Q1730" t="s">
        <v>1804</v>
      </c>
      <c r="R1730">
        <v>4</v>
      </c>
      <c r="S1730" s="7">
        <v>0.28000000000000003</v>
      </c>
      <c r="T1730" s="11">
        <f t="shared" ref="T1730:T1793" si="27" xml:space="preserve"> U1730/ (R1730 * (1 - S1730))</f>
        <v>862.25000000000011</v>
      </c>
      <c r="U1730" s="11">
        <v>2483.2800000000002</v>
      </c>
    </row>
    <row r="1731" spans="1:21" x14ac:dyDescent="0.25">
      <c r="A1731" t="s">
        <v>3533</v>
      </c>
      <c r="B1731" s="9">
        <v>45296</v>
      </c>
      <c r="C1731">
        <v>1</v>
      </c>
      <c r="D1731">
        <v>2024</v>
      </c>
      <c r="E1731" t="s">
        <v>914</v>
      </c>
      <c r="F1731" t="str">
        <f>VLOOKUP(E1731,Customer_Dim!A:F,4,TRUE)</f>
        <v>Male</v>
      </c>
      <c r="G1731">
        <f>VLOOKUP(E1731,Customer_Dim!A:F,3,TRUE)</f>
        <v>30</v>
      </c>
      <c r="H1731" t="s">
        <v>1524</v>
      </c>
      <c r="I1731" t="str">
        <f>VLOOKUP(H1731,Product_Dim!A:C,2,TRUE)</f>
        <v>Men's Graphic T-Shirt</v>
      </c>
      <c r="J1731" t="str">
        <f>VLOOKUP(H1731,Product_Dim!A:C,3,TRUE)</f>
        <v>Clothing</v>
      </c>
      <c r="K1731" t="str">
        <f>VLOOKUP(H1731,Product_Dim!A:D,4,TRUE)</f>
        <v>Tops</v>
      </c>
      <c r="L1731" t="s">
        <v>1777</v>
      </c>
      <c r="M1731" t="str">
        <f>VLOOKUP(L1731,Store_Dim!A:E,2,TRUE)</f>
        <v>Mcdonald Inc</v>
      </c>
      <c r="N1731" t="str">
        <f>VLOOKUP(L1731,Store_Dim!A:E,3,TRUE)</f>
        <v>South</v>
      </c>
      <c r="O1731" t="str">
        <f>VLOOKUP(L1731,Store_Dim!A:E,4,TRUE)</f>
        <v>Christopherland</v>
      </c>
      <c r="P1731" t="str">
        <f>VLOOKUP(L1731,Store_Dim!A:E,5,TRUE)</f>
        <v>Outlet</v>
      </c>
      <c r="Q1731" t="s">
        <v>1807</v>
      </c>
      <c r="R1731">
        <v>4</v>
      </c>
      <c r="S1731" s="7">
        <v>0.12</v>
      </c>
      <c r="T1731" s="11">
        <f t="shared" si="27"/>
        <v>146.12</v>
      </c>
      <c r="U1731" s="11">
        <v>514.3424</v>
      </c>
    </row>
    <row r="1732" spans="1:21" x14ac:dyDescent="0.25">
      <c r="A1732" t="s">
        <v>3534</v>
      </c>
      <c r="B1732" s="9">
        <v>45549</v>
      </c>
      <c r="C1732">
        <v>9</v>
      </c>
      <c r="D1732">
        <v>2024</v>
      </c>
      <c r="E1732" t="s">
        <v>1453</v>
      </c>
      <c r="F1732" t="str">
        <f>VLOOKUP(E1732,Customer_Dim!A:F,4,TRUE)</f>
        <v>Male</v>
      </c>
      <c r="G1732">
        <f>VLOOKUP(E1732,Customer_Dim!A:F,3,TRUE)</f>
        <v>59</v>
      </c>
      <c r="H1732" t="s">
        <v>1588</v>
      </c>
      <c r="I1732" t="str">
        <f>VLOOKUP(H1732,Product_Dim!A:C,2,TRUE)</f>
        <v>Basketball</v>
      </c>
      <c r="J1732" t="str">
        <f>VLOOKUP(H1732,Product_Dim!A:C,3,TRUE)</f>
        <v>Sports</v>
      </c>
      <c r="K1732" t="str">
        <f>VLOOKUP(H1732,Product_Dim!A:D,4,TRUE)</f>
        <v>Team Sports</v>
      </c>
      <c r="L1732" t="s">
        <v>1788</v>
      </c>
      <c r="M1732" t="str">
        <f>VLOOKUP(L1732,Store_Dim!A:E,2,TRUE)</f>
        <v>Guerrero-Schmitt</v>
      </c>
      <c r="N1732" t="str">
        <f>VLOOKUP(L1732,Store_Dim!A:E,3,TRUE)</f>
        <v>East</v>
      </c>
      <c r="O1732" t="str">
        <f>VLOOKUP(L1732,Store_Dim!A:E,4,TRUE)</f>
        <v>East Stevechester</v>
      </c>
      <c r="P1732" t="str">
        <f>VLOOKUP(L1732,Store_Dim!A:E,5,TRUE)</f>
        <v>Flagship</v>
      </c>
      <c r="Q1732" t="s">
        <v>1807</v>
      </c>
      <c r="R1732">
        <v>2</v>
      </c>
      <c r="S1732" s="7">
        <v>0.30000000000000004</v>
      </c>
      <c r="T1732" s="11">
        <f t="shared" si="27"/>
        <v>695.02</v>
      </c>
      <c r="U1732" s="11">
        <v>973.02799999999991</v>
      </c>
    </row>
    <row r="1733" spans="1:21" hidden="1" x14ac:dyDescent="0.25">
      <c r="A1733" t="s">
        <v>3535</v>
      </c>
      <c r="B1733" s="9">
        <v>45231</v>
      </c>
      <c r="C1733">
        <v>11</v>
      </c>
      <c r="D1733">
        <v>2023</v>
      </c>
      <c r="E1733" t="s">
        <v>702</v>
      </c>
      <c r="F1733" t="str">
        <f>VLOOKUP(E1733,Customer_Dim!A:F,4,TRUE)</f>
        <v>Female</v>
      </c>
      <c r="G1733">
        <f>VLOOKUP(E1733,Customer_Dim!A:F,3,TRUE)</f>
        <v>47</v>
      </c>
      <c r="H1733" t="s">
        <v>1714</v>
      </c>
      <c r="I1733" t="str">
        <f>VLOOKUP(H1733,Product_Dim!A:C,2,TRUE)</f>
        <v>Vitamin E Body Lotion</v>
      </c>
      <c r="J1733" t="str">
        <f>VLOOKUP(H1733,Product_Dim!A:C,3,TRUE)</f>
        <v>Beauty</v>
      </c>
      <c r="K1733" t="str">
        <f>VLOOKUP(H1733,Product_Dim!A:D,4,TRUE)</f>
        <v>Skincare</v>
      </c>
      <c r="L1733" t="s">
        <v>1767</v>
      </c>
      <c r="M1733" t="str">
        <f>VLOOKUP(L1733,Store_Dim!A:E,2,TRUE)</f>
        <v>Martinez, Adkins and Johnson</v>
      </c>
      <c r="N1733" t="str">
        <f>VLOOKUP(L1733,Store_Dim!A:E,3,TRUE)</f>
        <v>North</v>
      </c>
      <c r="O1733" t="str">
        <f>VLOOKUP(L1733,Store_Dim!A:E,4,TRUE)</f>
        <v>Danielmouth</v>
      </c>
      <c r="P1733" t="str">
        <f>VLOOKUP(L1733,Store_Dim!A:E,5,TRUE)</f>
        <v>Flagship</v>
      </c>
      <c r="Q1733" t="s">
        <v>1804</v>
      </c>
      <c r="R1733">
        <v>2</v>
      </c>
      <c r="S1733" s="7">
        <v>0.24</v>
      </c>
      <c r="T1733" s="11">
        <f t="shared" si="27"/>
        <v>886.67</v>
      </c>
      <c r="U1733" s="11">
        <v>1347.7384</v>
      </c>
    </row>
    <row r="1734" spans="1:21" x14ac:dyDescent="0.25">
      <c r="A1734" t="s">
        <v>3536</v>
      </c>
      <c r="B1734" s="9">
        <v>45628</v>
      </c>
      <c r="C1734">
        <v>12</v>
      </c>
      <c r="D1734">
        <v>2024</v>
      </c>
      <c r="E1734" t="s">
        <v>199</v>
      </c>
      <c r="F1734" t="str">
        <f>VLOOKUP(E1734,Customer_Dim!A:F,4,TRUE)</f>
        <v>Male</v>
      </c>
      <c r="G1734">
        <f>VLOOKUP(E1734,Customer_Dim!A:F,3,TRUE)</f>
        <v>24</v>
      </c>
      <c r="H1734" t="s">
        <v>1658</v>
      </c>
      <c r="I1734" t="str">
        <f>VLOOKUP(H1734,Product_Dim!A:C,2,TRUE)</f>
        <v>Women's Hair Dryer Brush</v>
      </c>
      <c r="J1734" t="str">
        <f>VLOOKUP(H1734,Product_Dim!A:C,3,TRUE)</f>
        <v>Beauty</v>
      </c>
      <c r="K1734" t="str">
        <f>VLOOKUP(H1734,Product_Dim!A:D,4,TRUE)</f>
        <v>Haircare</v>
      </c>
      <c r="L1734" t="s">
        <v>1788</v>
      </c>
      <c r="M1734" t="str">
        <f>VLOOKUP(L1734,Store_Dim!A:E,2,TRUE)</f>
        <v>Guerrero-Schmitt</v>
      </c>
      <c r="N1734" t="str">
        <f>VLOOKUP(L1734,Store_Dim!A:E,3,TRUE)</f>
        <v>East</v>
      </c>
      <c r="O1734" t="str">
        <f>VLOOKUP(L1734,Store_Dim!A:E,4,TRUE)</f>
        <v>East Stevechester</v>
      </c>
      <c r="P1734" t="str">
        <f>VLOOKUP(L1734,Store_Dim!A:E,5,TRUE)</f>
        <v>Flagship</v>
      </c>
      <c r="Q1734" t="s">
        <v>1807</v>
      </c>
      <c r="R1734">
        <v>2</v>
      </c>
      <c r="S1734" s="7">
        <v>6.0000000000000053E-2</v>
      </c>
      <c r="T1734" s="11">
        <f t="shared" si="27"/>
        <v>864.09</v>
      </c>
      <c r="U1734" s="11">
        <v>1624.4892</v>
      </c>
    </row>
    <row r="1735" spans="1:21" hidden="1" x14ac:dyDescent="0.25">
      <c r="A1735" t="s">
        <v>3537</v>
      </c>
      <c r="B1735" s="9">
        <v>45862</v>
      </c>
      <c r="C1735">
        <v>7</v>
      </c>
      <c r="D1735">
        <v>2025</v>
      </c>
      <c r="E1735" t="s">
        <v>20</v>
      </c>
      <c r="F1735" t="str">
        <f>VLOOKUP(E1735,Customer_Dim!A:F,4,TRUE)</f>
        <v>Female</v>
      </c>
      <c r="G1735">
        <f>VLOOKUP(E1735,Customer_Dim!A:F,3,TRUE)</f>
        <v>59</v>
      </c>
      <c r="H1735" t="s">
        <v>1550</v>
      </c>
      <c r="I1735" t="str">
        <f>VLOOKUP(H1735,Product_Dim!A:C,2,TRUE)</f>
        <v>Men's Graphic T-Shirt</v>
      </c>
      <c r="J1735" t="str">
        <f>VLOOKUP(H1735,Product_Dim!A:C,3,TRUE)</f>
        <v>Clothing</v>
      </c>
      <c r="K1735" t="str">
        <f>VLOOKUP(H1735,Product_Dim!A:D,4,TRUE)</f>
        <v>Tops</v>
      </c>
      <c r="L1735" t="s">
        <v>1764</v>
      </c>
      <c r="M1735" t="str">
        <f>VLOOKUP(L1735,Store_Dim!A:E,2,TRUE)</f>
        <v>Mann-Austin</v>
      </c>
      <c r="N1735" t="str">
        <f>VLOOKUP(L1735,Store_Dim!A:E,3,TRUE)</f>
        <v>East</v>
      </c>
      <c r="O1735" t="str">
        <f>VLOOKUP(L1735,Store_Dim!A:E,4,TRUE)</f>
        <v>Vasquezborough</v>
      </c>
      <c r="P1735" t="str">
        <f>VLOOKUP(L1735,Store_Dim!A:E,5,TRUE)</f>
        <v>Online</v>
      </c>
      <c r="Q1735" t="s">
        <v>1804</v>
      </c>
      <c r="R1735">
        <v>1</v>
      </c>
      <c r="S1735" s="7">
        <v>2.0000000000000018E-2</v>
      </c>
      <c r="T1735" s="11">
        <f t="shared" si="27"/>
        <v>437.65</v>
      </c>
      <c r="U1735" s="11">
        <v>428.89699999999999</v>
      </c>
    </row>
    <row r="1736" spans="1:21" hidden="1" x14ac:dyDescent="0.25">
      <c r="A1736" t="s">
        <v>3538</v>
      </c>
      <c r="B1736" s="9">
        <v>45843</v>
      </c>
      <c r="C1736">
        <v>7</v>
      </c>
      <c r="D1736">
        <v>2025</v>
      </c>
      <c r="E1736" t="s">
        <v>651</v>
      </c>
      <c r="F1736" t="str">
        <f>VLOOKUP(E1736,Customer_Dim!A:F,4,TRUE)</f>
        <v>Female</v>
      </c>
      <c r="G1736">
        <f>VLOOKUP(E1736,Customer_Dim!A:F,3,TRUE)</f>
        <v>37</v>
      </c>
      <c r="H1736" t="s">
        <v>1598</v>
      </c>
      <c r="I1736" t="str">
        <f>VLOOKUP(H1736,Product_Dim!A:C,2,TRUE)</f>
        <v>Women's Summer Dress</v>
      </c>
      <c r="J1736" t="str">
        <f>VLOOKUP(H1736,Product_Dim!A:C,3,TRUE)</f>
        <v>Clothing</v>
      </c>
      <c r="K1736" t="str">
        <f>VLOOKUP(H1736,Product_Dim!A:D,4,TRUE)</f>
        <v>Tops</v>
      </c>
      <c r="L1736" t="s">
        <v>1775</v>
      </c>
      <c r="M1736" t="str">
        <f>VLOOKUP(L1736,Store_Dim!A:E,2,TRUE)</f>
        <v>Martinez, Adkins and Johnson</v>
      </c>
      <c r="N1736" t="str">
        <f>VLOOKUP(L1736,Store_Dim!A:E,3,TRUE)</f>
        <v>North</v>
      </c>
      <c r="O1736" t="str">
        <f>VLOOKUP(L1736,Store_Dim!A:E,4,TRUE)</f>
        <v>Danielmouth</v>
      </c>
      <c r="P1736" t="str">
        <f>VLOOKUP(L1736,Store_Dim!A:E,5,TRUE)</f>
        <v>Flagship</v>
      </c>
      <c r="Q1736" t="s">
        <v>1802</v>
      </c>
      <c r="R1736">
        <v>2</v>
      </c>
      <c r="S1736" s="7">
        <v>0.27</v>
      </c>
      <c r="T1736" s="11">
        <f t="shared" si="27"/>
        <v>208.09</v>
      </c>
      <c r="U1736" s="11">
        <v>303.81139999999999</v>
      </c>
    </row>
    <row r="1737" spans="1:21" x14ac:dyDescent="0.25">
      <c r="A1737" t="s">
        <v>3539</v>
      </c>
      <c r="B1737" s="9">
        <v>45482</v>
      </c>
      <c r="C1737">
        <v>7</v>
      </c>
      <c r="D1737">
        <v>2024</v>
      </c>
      <c r="E1737" t="s">
        <v>199</v>
      </c>
      <c r="F1737" t="str">
        <f>VLOOKUP(E1737,Customer_Dim!A:F,4,TRUE)</f>
        <v>Male</v>
      </c>
      <c r="G1737">
        <f>VLOOKUP(E1737,Customer_Dim!A:F,3,TRUE)</f>
        <v>24</v>
      </c>
      <c r="H1737" t="s">
        <v>1712</v>
      </c>
      <c r="I1737" t="str">
        <f>VLOOKUP(H1737,Product_Dim!A:C,2,TRUE)</f>
        <v>USB-C Laptop Charger</v>
      </c>
      <c r="J1737" t="str">
        <f>VLOOKUP(H1737,Product_Dim!A:C,3,TRUE)</f>
        <v>Electronics</v>
      </c>
      <c r="K1737" t="str">
        <f>VLOOKUP(H1737,Product_Dim!A:D,4,TRUE)</f>
        <v>Computer</v>
      </c>
      <c r="L1737" t="s">
        <v>1785</v>
      </c>
      <c r="M1737" t="str">
        <f>VLOOKUP(L1737,Store_Dim!A:E,2,TRUE)</f>
        <v>Holloway Ltd</v>
      </c>
      <c r="N1737" t="str">
        <f>VLOOKUP(L1737,Store_Dim!A:E,3,TRUE)</f>
        <v>North</v>
      </c>
      <c r="O1737" t="str">
        <f>VLOOKUP(L1737,Store_Dim!A:E,4,TRUE)</f>
        <v>Bensonhaven</v>
      </c>
      <c r="P1737" t="str">
        <f>VLOOKUP(L1737,Store_Dim!A:E,5,TRUE)</f>
        <v>Flagship</v>
      </c>
      <c r="Q1737" t="s">
        <v>1802</v>
      </c>
      <c r="R1737">
        <v>4</v>
      </c>
      <c r="S1737" s="7">
        <v>2.0000000000000129E-2</v>
      </c>
      <c r="T1737" s="11">
        <f t="shared" si="27"/>
        <v>825.78000000000009</v>
      </c>
      <c r="U1737" s="11">
        <v>3237.0576000000001</v>
      </c>
    </row>
    <row r="1738" spans="1:21" x14ac:dyDescent="0.25">
      <c r="A1738" t="s">
        <v>3540</v>
      </c>
      <c r="B1738" s="9">
        <v>45313</v>
      </c>
      <c r="C1738">
        <v>1</v>
      </c>
      <c r="D1738">
        <v>2024</v>
      </c>
      <c r="E1738" t="s">
        <v>397</v>
      </c>
      <c r="F1738" t="str">
        <f>VLOOKUP(E1738,Customer_Dim!A:F,4,TRUE)</f>
        <v>Female</v>
      </c>
      <c r="G1738">
        <f>VLOOKUP(E1738,Customer_Dim!A:F,3,TRUE)</f>
        <v>18</v>
      </c>
      <c r="H1738" t="s">
        <v>1576</v>
      </c>
      <c r="I1738" t="str">
        <f>VLOOKUP(H1738,Product_Dim!A:C,2,TRUE)</f>
        <v>Women's Scarf Set</v>
      </c>
      <c r="J1738" t="str">
        <f>VLOOKUP(H1738,Product_Dim!A:C,3,TRUE)</f>
        <v>Clothing</v>
      </c>
      <c r="K1738" t="str">
        <f>VLOOKUP(H1738,Product_Dim!A:D,4,TRUE)</f>
        <v>Accessories</v>
      </c>
      <c r="L1738" t="s">
        <v>1785</v>
      </c>
      <c r="M1738" t="str">
        <f>VLOOKUP(L1738,Store_Dim!A:E,2,TRUE)</f>
        <v>Holloway Ltd</v>
      </c>
      <c r="N1738" t="str">
        <f>VLOOKUP(L1738,Store_Dim!A:E,3,TRUE)</f>
        <v>North</v>
      </c>
      <c r="O1738" t="str">
        <f>VLOOKUP(L1738,Store_Dim!A:E,4,TRUE)</f>
        <v>Bensonhaven</v>
      </c>
      <c r="P1738" t="str">
        <f>VLOOKUP(L1738,Store_Dim!A:E,5,TRUE)</f>
        <v>Flagship</v>
      </c>
      <c r="Q1738" t="s">
        <v>1804</v>
      </c>
      <c r="R1738">
        <v>3</v>
      </c>
      <c r="S1738" s="7">
        <v>0.12</v>
      </c>
      <c r="T1738" s="11">
        <f t="shared" si="27"/>
        <v>849.77</v>
      </c>
      <c r="U1738" s="11">
        <v>2243.3928000000001</v>
      </c>
    </row>
    <row r="1739" spans="1:21" x14ac:dyDescent="0.25">
      <c r="A1739" t="s">
        <v>3541</v>
      </c>
      <c r="B1739" s="9">
        <v>45314</v>
      </c>
      <c r="C1739">
        <v>1</v>
      </c>
      <c r="D1739">
        <v>2024</v>
      </c>
      <c r="E1739" t="s">
        <v>1066</v>
      </c>
      <c r="F1739" t="str">
        <f>VLOOKUP(E1739,Customer_Dim!A:F,4,TRUE)</f>
        <v>Male</v>
      </c>
      <c r="G1739">
        <f>VLOOKUP(E1739,Customer_Dim!A:F,3,TRUE)</f>
        <v>39</v>
      </c>
      <c r="H1739" t="s">
        <v>1646</v>
      </c>
      <c r="I1739" t="str">
        <f>VLOOKUP(H1739,Product_Dim!A:C,2,TRUE)</f>
        <v>Luxury Perfume Spray</v>
      </c>
      <c r="J1739" t="str">
        <f>VLOOKUP(H1739,Product_Dim!A:C,3,TRUE)</f>
        <v>Beauty</v>
      </c>
      <c r="K1739" t="str">
        <f>VLOOKUP(H1739,Product_Dim!A:D,4,TRUE)</f>
        <v>Fragrance</v>
      </c>
      <c r="L1739" t="s">
        <v>1747</v>
      </c>
      <c r="M1739" t="str">
        <f>VLOOKUP(L1739,Store_Dim!A:E,2,TRUE)</f>
        <v>Mann-Austin</v>
      </c>
      <c r="N1739" t="str">
        <f>VLOOKUP(L1739,Store_Dim!A:E,3,TRUE)</f>
        <v>East</v>
      </c>
      <c r="O1739" t="str">
        <f>VLOOKUP(L1739,Store_Dim!A:E,4,TRUE)</f>
        <v>Vasquezborough</v>
      </c>
      <c r="P1739" t="str">
        <f>VLOOKUP(L1739,Store_Dim!A:E,5,TRUE)</f>
        <v>Online</v>
      </c>
      <c r="Q1739" t="s">
        <v>1802</v>
      </c>
      <c r="R1739">
        <v>1</v>
      </c>
      <c r="S1739" s="7">
        <v>0.18000000000000005</v>
      </c>
      <c r="T1739" s="11">
        <f t="shared" si="27"/>
        <v>88.780000000000015</v>
      </c>
      <c r="U1739" s="11">
        <v>72.799600000000012</v>
      </c>
    </row>
    <row r="1740" spans="1:21" x14ac:dyDescent="0.25">
      <c r="A1740" t="s">
        <v>3542</v>
      </c>
      <c r="B1740" s="9">
        <v>45526</v>
      </c>
      <c r="C1740">
        <v>8</v>
      </c>
      <c r="D1740">
        <v>2024</v>
      </c>
      <c r="E1740" t="s">
        <v>619</v>
      </c>
      <c r="F1740" t="str">
        <f>VLOOKUP(E1740,Customer_Dim!A:F,4,TRUE)</f>
        <v>Female</v>
      </c>
      <c r="G1740">
        <f>VLOOKUP(E1740,Customer_Dim!A:F,3,TRUE)</f>
        <v>29</v>
      </c>
      <c r="H1740" t="s">
        <v>1682</v>
      </c>
      <c r="I1740" t="str">
        <f>VLOOKUP(H1740,Product_Dim!A:C,2,TRUE)</f>
        <v>Essential Oil Diffuser</v>
      </c>
      <c r="J1740" t="str">
        <f>VLOOKUP(H1740,Product_Dim!A:C,3,TRUE)</f>
        <v>Home</v>
      </c>
      <c r="K1740" t="str">
        <f>VLOOKUP(H1740,Product_Dim!A:D,4,TRUE)</f>
        <v>Decor</v>
      </c>
      <c r="L1740" t="s">
        <v>1747</v>
      </c>
      <c r="M1740" t="str">
        <f>VLOOKUP(L1740,Store_Dim!A:E,2,TRUE)</f>
        <v>Mann-Austin</v>
      </c>
      <c r="N1740" t="str">
        <f>VLOOKUP(L1740,Store_Dim!A:E,3,TRUE)</f>
        <v>East</v>
      </c>
      <c r="O1740" t="str">
        <f>VLOOKUP(L1740,Store_Dim!A:E,4,TRUE)</f>
        <v>Vasquezborough</v>
      </c>
      <c r="P1740" t="str">
        <f>VLOOKUP(L1740,Store_Dim!A:E,5,TRUE)</f>
        <v>Online</v>
      </c>
      <c r="Q1740" t="s">
        <v>1804</v>
      </c>
      <c r="R1740">
        <v>4</v>
      </c>
      <c r="S1740" s="7">
        <v>0.14000000000000001</v>
      </c>
      <c r="T1740" s="11">
        <f t="shared" si="27"/>
        <v>507.22</v>
      </c>
      <c r="U1740" s="11">
        <v>1744.8368</v>
      </c>
    </row>
    <row r="1741" spans="1:21" hidden="1" x14ac:dyDescent="0.25">
      <c r="A1741" t="s">
        <v>3543</v>
      </c>
      <c r="B1741" s="9">
        <v>45887</v>
      </c>
      <c r="C1741">
        <v>8</v>
      </c>
      <c r="D1741">
        <v>2025</v>
      </c>
      <c r="E1741" t="s">
        <v>983</v>
      </c>
      <c r="F1741" t="str">
        <f>VLOOKUP(E1741,Customer_Dim!A:F,4,TRUE)</f>
        <v>Male</v>
      </c>
      <c r="G1741">
        <f>VLOOKUP(E1741,Customer_Dim!A:F,3,TRUE)</f>
        <v>34</v>
      </c>
      <c r="H1741" t="s">
        <v>1718</v>
      </c>
      <c r="I1741" t="str">
        <f>VLOOKUP(H1741,Product_Dim!A:C,2,TRUE)</f>
        <v>Women's Formal Blazer</v>
      </c>
      <c r="J1741" t="str">
        <f>VLOOKUP(H1741,Product_Dim!A:C,3,TRUE)</f>
        <v>Clothing</v>
      </c>
      <c r="K1741" t="str">
        <f>VLOOKUP(H1741,Product_Dim!A:D,4,TRUE)</f>
        <v>Outerwear</v>
      </c>
      <c r="L1741" t="s">
        <v>1730</v>
      </c>
      <c r="M1741" t="str">
        <f>VLOOKUP(L1741,Store_Dim!A:E,2,TRUE)</f>
        <v>Rivera-Warner</v>
      </c>
      <c r="N1741" t="str">
        <f>VLOOKUP(L1741,Store_Dim!A:E,3,TRUE)</f>
        <v>East</v>
      </c>
      <c r="O1741" t="str">
        <f>VLOOKUP(L1741,Store_Dim!A:E,4,TRUE)</f>
        <v>Washingtonfurt</v>
      </c>
      <c r="P1741" t="str">
        <f>VLOOKUP(L1741,Store_Dim!A:E,5,TRUE)</f>
        <v>Flagship</v>
      </c>
      <c r="Q1741" t="s">
        <v>1802</v>
      </c>
      <c r="R1741">
        <v>3</v>
      </c>
      <c r="S1741" s="7">
        <v>0.10999999999999999</v>
      </c>
      <c r="T1741" s="11">
        <f t="shared" si="27"/>
        <v>330.98</v>
      </c>
      <c r="U1741" s="11">
        <v>883.71660000000008</v>
      </c>
    </row>
    <row r="1742" spans="1:21" x14ac:dyDescent="0.25">
      <c r="A1742" t="s">
        <v>3544</v>
      </c>
      <c r="B1742" s="9">
        <v>45562</v>
      </c>
      <c r="C1742">
        <v>9</v>
      </c>
      <c r="D1742">
        <v>2024</v>
      </c>
      <c r="E1742" t="s">
        <v>189</v>
      </c>
      <c r="F1742" t="str">
        <f>VLOOKUP(E1742,Customer_Dim!A:F,4,TRUE)</f>
        <v>Female</v>
      </c>
      <c r="G1742">
        <f>VLOOKUP(E1742,Customer_Dim!A:F,3,TRUE)</f>
        <v>23</v>
      </c>
      <c r="H1742" t="s">
        <v>1600</v>
      </c>
      <c r="I1742" t="str">
        <f>VLOOKUP(H1742,Product_Dim!A:C,2,TRUE)</f>
        <v>Men's Casual Sneakers</v>
      </c>
      <c r="J1742" t="str">
        <f>VLOOKUP(H1742,Product_Dim!A:C,3,TRUE)</f>
        <v>Clothing</v>
      </c>
      <c r="K1742" t="str">
        <f>VLOOKUP(H1742,Product_Dim!A:D,4,TRUE)</f>
        <v>Footwear</v>
      </c>
      <c r="L1742" t="s">
        <v>1791</v>
      </c>
      <c r="M1742" t="str">
        <f>VLOOKUP(L1742,Store_Dim!A:E,2,TRUE)</f>
        <v>Mann-Austin</v>
      </c>
      <c r="N1742" t="str">
        <f>VLOOKUP(L1742,Store_Dim!A:E,3,TRUE)</f>
        <v>East</v>
      </c>
      <c r="O1742" t="str">
        <f>VLOOKUP(L1742,Store_Dim!A:E,4,TRUE)</f>
        <v>Vasquezborough</v>
      </c>
      <c r="P1742" t="str">
        <f>VLOOKUP(L1742,Store_Dim!A:E,5,TRUE)</f>
        <v>Online</v>
      </c>
      <c r="Q1742" t="s">
        <v>1802</v>
      </c>
      <c r="R1742">
        <v>4</v>
      </c>
      <c r="S1742" s="7">
        <v>7.999999999999996E-2</v>
      </c>
      <c r="T1742" s="11">
        <f t="shared" si="27"/>
        <v>442.87</v>
      </c>
      <c r="U1742" s="11">
        <v>1629.7616</v>
      </c>
    </row>
    <row r="1743" spans="1:21" hidden="1" x14ac:dyDescent="0.25">
      <c r="A1743" t="s">
        <v>3545</v>
      </c>
      <c r="B1743" s="9">
        <v>45880</v>
      </c>
      <c r="C1743">
        <v>8</v>
      </c>
      <c r="D1743">
        <v>2025</v>
      </c>
      <c r="E1743" t="s">
        <v>45</v>
      </c>
      <c r="F1743" t="str">
        <f>VLOOKUP(E1743,Customer_Dim!A:F,4,TRUE)</f>
        <v>Male</v>
      </c>
      <c r="G1743">
        <f>VLOOKUP(E1743,Customer_Dim!A:F,3,TRUE)</f>
        <v>64</v>
      </c>
      <c r="H1743" t="s">
        <v>1718</v>
      </c>
      <c r="I1743" t="str">
        <f>VLOOKUP(H1743,Product_Dim!A:C,2,TRUE)</f>
        <v>Women's Formal Blazer</v>
      </c>
      <c r="J1743" t="str">
        <f>VLOOKUP(H1743,Product_Dim!A:C,3,TRUE)</f>
        <v>Clothing</v>
      </c>
      <c r="K1743" t="str">
        <f>VLOOKUP(H1743,Product_Dim!A:D,4,TRUE)</f>
        <v>Outerwear</v>
      </c>
      <c r="L1743" t="s">
        <v>1739</v>
      </c>
      <c r="M1743" t="str">
        <f>VLOOKUP(L1743,Store_Dim!A:E,2,TRUE)</f>
        <v>Mann-Austin</v>
      </c>
      <c r="N1743" t="str">
        <f>VLOOKUP(L1743,Store_Dim!A:E,3,TRUE)</f>
        <v>East</v>
      </c>
      <c r="O1743" t="str">
        <f>VLOOKUP(L1743,Store_Dim!A:E,4,TRUE)</f>
        <v>Vasquezborough</v>
      </c>
      <c r="P1743" t="str">
        <f>VLOOKUP(L1743,Store_Dim!A:E,5,TRUE)</f>
        <v>Online</v>
      </c>
      <c r="Q1743" t="s">
        <v>1804</v>
      </c>
      <c r="R1743">
        <v>2</v>
      </c>
      <c r="S1743" s="7">
        <v>0.14000000000000001</v>
      </c>
      <c r="T1743" s="11">
        <f t="shared" si="27"/>
        <v>939.66000000000008</v>
      </c>
      <c r="U1743" s="11">
        <v>1616.2152000000001</v>
      </c>
    </row>
    <row r="1744" spans="1:21" x14ac:dyDescent="0.25">
      <c r="A1744" t="s">
        <v>3546</v>
      </c>
      <c r="B1744" s="9">
        <v>45556</v>
      </c>
      <c r="C1744">
        <v>9</v>
      </c>
      <c r="D1744">
        <v>2024</v>
      </c>
      <c r="E1744" t="s">
        <v>917</v>
      </c>
      <c r="F1744" t="str">
        <f>VLOOKUP(E1744,Customer_Dim!A:F,4,TRUE)</f>
        <v>Female</v>
      </c>
      <c r="G1744">
        <f>VLOOKUP(E1744,Customer_Dim!A:F,3,TRUE)</f>
        <v>56</v>
      </c>
      <c r="H1744" t="s">
        <v>1672</v>
      </c>
      <c r="I1744" t="str">
        <f>VLOOKUP(H1744,Product_Dim!A:C,2,TRUE)</f>
        <v>Shin Guards – Adult</v>
      </c>
      <c r="J1744" t="str">
        <f>VLOOKUP(H1744,Product_Dim!A:C,3,TRUE)</f>
        <v>Sports</v>
      </c>
      <c r="K1744" t="str">
        <f>VLOOKUP(H1744,Product_Dim!A:D,4,TRUE)</f>
        <v>Team Sports</v>
      </c>
      <c r="L1744" t="s">
        <v>1744</v>
      </c>
      <c r="M1744" t="str">
        <f>VLOOKUP(L1744,Store_Dim!A:E,2,TRUE)</f>
        <v>Mann-Austin</v>
      </c>
      <c r="N1744" t="str">
        <f>VLOOKUP(L1744,Store_Dim!A:E,3,TRUE)</f>
        <v>East</v>
      </c>
      <c r="O1744" t="str">
        <f>VLOOKUP(L1744,Store_Dim!A:E,4,TRUE)</f>
        <v>Vasquezborough</v>
      </c>
      <c r="P1744" t="str">
        <f>VLOOKUP(L1744,Store_Dim!A:E,5,TRUE)</f>
        <v>Online</v>
      </c>
      <c r="Q1744" t="s">
        <v>1802</v>
      </c>
      <c r="R1744">
        <v>1</v>
      </c>
      <c r="S1744" s="7">
        <v>0</v>
      </c>
      <c r="T1744" s="11">
        <f t="shared" si="27"/>
        <v>24.13</v>
      </c>
      <c r="U1744" s="11">
        <v>24.13</v>
      </c>
    </row>
    <row r="1745" spans="1:21" x14ac:dyDescent="0.25">
      <c r="A1745" t="s">
        <v>3547</v>
      </c>
      <c r="B1745" s="9">
        <v>45355</v>
      </c>
      <c r="C1745">
        <v>3</v>
      </c>
      <c r="D1745">
        <v>2024</v>
      </c>
      <c r="E1745" t="s">
        <v>1123</v>
      </c>
      <c r="F1745" t="str">
        <f>VLOOKUP(E1745,Customer_Dim!A:F,4,TRUE)</f>
        <v>Male</v>
      </c>
      <c r="G1745">
        <f>VLOOKUP(E1745,Customer_Dim!A:F,3,TRUE)</f>
        <v>58</v>
      </c>
      <c r="H1745" t="s">
        <v>1608</v>
      </c>
      <c r="I1745" t="str">
        <f>VLOOKUP(H1745,Product_Dim!A:C,2,TRUE)</f>
        <v>Yoga Exercise Mat</v>
      </c>
      <c r="J1745" t="str">
        <f>VLOOKUP(H1745,Product_Dim!A:C,3,TRUE)</f>
        <v>Sports</v>
      </c>
      <c r="K1745" t="str">
        <f>VLOOKUP(H1745,Product_Dim!A:D,4,TRUE)</f>
        <v>Fitness</v>
      </c>
      <c r="L1745" t="s">
        <v>1744</v>
      </c>
      <c r="M1745" t="str">
        <f>VLOOKUP(L1745,Store_Dim!A:E,2,TRUE)</f>
        <v>Mann-Austin</v>
      </c>
      <c r="N1745" t="str">
        <f>VLOOKUP(L1745,Store_Dim!A:E,3,TRUE)</f>
        <v>East</v>
      </c>
      <c r="O1745" t="str">
        <f>VLOOKUP(L1745,Store_Dim!A:E,4,TRUE)</f>
        <v>Vasquezborough</v>
      </c>
      <c r="P1745" t="str">
        <f>VLOOKUP(L1745,Store_Dim!A:E,5,TRUE)</f>
        <v>Online</v>
      </c>
      <c r="Q1745" t="s">
        <v>1807</v>
      </c>
      <c r="R1745">
        <v>3</v>
      </c>
      <c r="S1745" s="7">
        <v>0.29000000000000004</v>
      </c>
      <c r="T1745" s="11">
        <f t="shared" si="27"/>
        <v>239.54</v>
      </c>
      <c r="U1745" s="11">
        <v>510.22019999999998</v>
      </c>
    </row>
    <row r="1746" spans="1:21" hidden="1" x14ac:dyDescent="0.25">
      <c r="A1746" t="s">
        <v>3548</v>
      </c>
      <c r="B1746" s="9">
        <v>45244</v>
      </c>
      <c r="C1746">
        <v>11</v>
      </c>
      <c r="D1746">
        <v>2023</v>
      </c>
      <c r="E1746" t="s">
        <v>1464</v>
      </c>
      <c r="F1746" t="str">
        <f>VLOOKUP(E1746,Customer_Dim!A:F,4,TRUE)</f>
        <v>Male</v>
      </c>
      <c r="G1746">
        <f>VLOOKUP(E1746,Customer_Dim!A:F,3,TRUE)</f>
        <v>26</v>
      </c>
      <c r="H1746" t="s">
        <v>1618</v>
      </c>
      <c r="I1746" t="str">
        <f>VLOOKUP(H1746,Product_Dim!A:C,2,TRUE)</f>
        <v>Men's Winter Jacket</v>
      </c>
      <c r="J1746" t="str">
        <f>VLOOKUP(H1746,Product_Dim!A:C,3,TRUE)</f>
        <v>Clothing</v>
      </c>
      <c r="K1746" t="str">
        <f>VLOOKUP(H1746,Product_Dim!A:D,4,TRUE)</f>
        <v>Outerwear</v>
      </c>
      <c r="L1746" t="s">
        <v>1777</v>
      </c>
      <c r="M1746" t="str">
        <f>VLOOKUP(L1746,Store_Dim!A:E,2,TRUE)</f>
        <v>Mcdonald Inc</v>
      </c>
      <c r="N1746" t="str">
        <f>VLOOKUP(L1746,Store_Dim!A:E,3,TRUE)</f>
        <v>South</v>
      </c>
      <c r="O1746" t="str">
        <f>VLOOKUP(L1746,Store_Dim!A:E,4,TRUE)</f>
        <v>Christopherland</v>
      </c>
      <c r="P1746" t="str">
        <f>VLOOKUP(L1746,Store_Dim!A:E,5,TRUE)</f>
        <v>Outlet</v>
      </c>
      <c r="Q1746" t="s">
        <v>1802</v>
      </c>
      <c r="R1746">
        <v>1</v>
      </c>
      <c r="S1746" s="7">
        <v>9.9999999999999978E-2</v>
      </c>
      <c r="T1746" s="11">
        <f t="shared" si="27"/>
        <v>588.53</v>
      </c>
      <c r="U1746" s="11">
        <v>529.67700000000002</v>
      </c>
    </row>
    <row r="1747" spans="1:21" hidden="1" x14ac:dyDescent="0.25">
      <c r="A1747" t="s">
        <v>3549</v>
      </c>
      <c r="B1747" s="9">
        <v>45863</v>
      </c>
      <c r="C1747">
        <v>7</v>
      </c>
      <c r="D1747">
        <v>2025</v>
      </c>
      <c r="E1747" t="s">
        <v>903</v>
      </c>
      <c r="F1747" t="str">
        <f>VLOOKUP(E1747,Customer_Dim!A:F,4,TRUE)</f>
        <v>Male</v>
      </c>
      <c r="G1747">
        <f>VLOOKUP(E1747,Customer_Dim!A:F,3,TRUE)</f>
        <v>58</v>
      </c>
      <c r="H1747" t="s">
        <v>1646</v>
      </c>
      <c r="I1747" t="str">
        <f>VLOOKUP(H1747,Product_Dim!A:C,2,TRUE)</f>
        <v>Luxury Perfume Spray</v>
      </c>
      <c r="J1747" t="str">
        <f>VLOOKUP(H1747,Product_Dim!A:C,3,TRUE)</f>
        <v>Beauty</v>
      </c>
      <c r="K1747" t="str">
        <f>VLOOKUP(H1747,Product_Dim!A:D,4,TRUE)</f>
        <v>Fragrance</v>
      </c>
      <c r="L1747" t="s">
        <v>1779</v>
      </c>
      <c r="M1747" t="str">
        <f>VLOOKUP(L1747,Store_Dim!A:E,2,TRUE)</f>
        <v>Shelton PLC</v>
      </c>
      <c r="N1747" t="str">
        <f>VLOOKUP(L1747,Store_Dim!A:E,3,TRUE)</f>
        <v>North</v>
      </c>
      <c r="O1747" t="str">
        <f>VLOOKUP(L1747,Store_Dim!A:E,4,TRUE)</f>
        <v>East Jenniferstad</v>
      </c>
      <c r="P1747" t="str">
        <f>VLOOKUP(L1747,Store_Dim!A:E,5,TRUE)</f>
        <v>Flagship</v>
      </c>
      <c r="Q1747" t="s">
        <v>1802</v>
      </c>
      <c r="R1747">
        <v>1</v>
      </c>
      <c r="S1747" s="7">
        <v>0.30000000000000004</v>
      </c>
      <c r="T1747" s="11">
        <f t="shared" si="27"/>
        <v>145.96</v>
      </c>
      <c r="U1747" s="11">
        <v>102.172</v>
      </c>
    </row>
    <row r="1748" spans="1:21" x14ac:dyDescent="0.25">
      <c r="A1748" t="s">
        <v>3550</v>
      </c>
      <c r="B1748" s="9">
        <v>45573</v>
      </c>
      <c r="C1748">
        <v>10</v>
      </c>
      <c r="D1748">
        <v>2024</v>
      </c>
      <c r="E1748" t="s">
        <v>352</v>
      </c>
      <c r="F1748" t="str">
        <f>VLOOKUP(E1748,Customer_Dim!A:F,4,TRUE)</f>
        <v>Male</v>
      </c>
      <c r="G1748">
        <f>VLOOKUP(E1748,Customer_Dim!A:F,3,TRUE)</f>
        <v>29</v>
      </c>
      <c r="H1748" t="s">
        <v>1666</v>
      </c>
      <c r="I1748" t="str">
        <f>VLOOKUP(H1748,Product_Dim!A:C,2,TRUE)</f>
        <v>Kitchen Storage Rack</v>
      </c>
      <c r="J1748" t="str">
        <f>VLOOKUP(H1748,Product_Dim!A:C,3,TRUE)</f>
        <v>Home</v>
      </c>
      <c r="K1748" t="str">
        <f>VLOOKUP(H1748,Product_Dim!A:D,4,TRUE)</f>
        <v>Storage</v>
      </c>
      <c r="L1748" t="s">
        <v>1747</v>
      </c>
      <c r="M1748" t="str">
        <f>VLOOKUP(L1748,Store_Dim!A:E,2,TRUE)</f>
        <v>Mann-Austin</v>
      </c>
      <c r="N1748" t="str">
        <f>VLOOKUP(L1748,Store_Dim!A:E,3,TRUE)</f>
        <v>East</v>
      </c>
      <c r="O1748" t="str">
        <f>VLOOKUP(L1748,Store_Dim!A:E,4,TRUE)</f>
        <v>Vasquezborough</v>
      </c>
      <c r="P1748" t="str">
        <f>VLOOKUP(L1748,Store_Dim!A:E,5,TRUE)</f>
        <v>Online</v>
      </c>
      <c r="Q1748" t="s">
        <v>1802</v>
      </c>
      <c r="R1748">
        <v>4</v>
      </c>
      <c r="S1748" s="7">
        <v>6.0000000000000053E-2</v>
      </c>
      <c r="T1748" s="11">
        <f t="shared" si="27"/>
        <v>640.91000000000008</v>
      </c>
      <c r="U1748" s="11">
        <v>2409.8216000000002</v>
      </c>
    </row>
    <row r="1749" spans="1:21" hidden="1" x14ac:dyDescent="0.25">
      <c r="A1749" t="s">
        <v>3551</v>
      </c>
      <c r="B1749" s="9">
        <v>45792</v>
      </c>
      <c r="C1749">
        <v>5</v>
      </c>
      <c r="D1749">
        <v>2025</v>
      </c>
      <c r="E1749" t="s">
        <v>160</v>
      </c>
      <c r="F1749" t="str">
        <f>VLOOKUP(E1749,Customer_Dim!A:F,4,TRUE)</f>
        <v>Male</v>
      </c>
      <c r="G1749">
        <f>VLOOKUP(E1749,Customer_Dim!A:F,3,TRUE)</f>
        <v>19</v>
      </c>
      <c r="H1749" t="s">
        <v>1654</v>
      </c>
      <c r="I1749" t="str">
        <f>VLOOKUP(H1749,Product_Dim!A:C,2,TRUE)</f>
        <v>Matte Lipstick Set</v>
      </c>
      <c r="J1749" t="str">
        <f>VLOOKUP(H1749,Product_Dim!A:C,3,TRUE)</f>
        <v>Beauty</v>
      </c>
      <c r="K1749" t="str">
        <f>VLOOKUP(H1749,Product_Dim!A:D,4,TRUE)</f>
        <v>Makeup</v>
      </c>
      <c r="L1749" t="s">
        <v>1770</v>
      </c>
      <c r="M1749" t="str">
        <f>VLOOKUP(L1749,Store_Dim!A:E,2,TRUE)</f>
        <v>Martinez, Adkins and Johnson</v>
      </c>
      <c r="N1749" t="str">
        <f>VLOOKUP(L1749,Store_Dim!A:E,3,TRUE)</f>
        <v>North</v>
      </c>
      <c r="O1749" t="str">
        <f>VLOOKUP(L1749,Store_Dim!A:E,4,TRUE)</f>
        <v>Danielmouth</v>
      </c>
      <c r="P1749" t="str">
        <f>VLOOKUP(L1749,Store_Dim!A:E,5,TRUE)</f>
        <v>Flagship</v>
      </c>
      <c r="Q1749" t="s">
        <v>1802</v>
      </c>
      <c r="R1749">
        <v>3</v>
      </c>
      <c r="S1749" s="7">
        <v>0.21999999999999997</v>
      </c>
      <c r="T1749" s="11">
        <f t="shared" si="27"/>
        <v>773.86</v>
      </c>
      <c r="U1749" s="11">
        <v>1810.8324</v>
      </c>
    </row>
    <row r="1750" spans="1:21" hidden="1" x14ac:dyDescent="0.25">
      <c r="A1750" t="s">
        <v>3552</v>
      </c>
      <c r="B1750" s="9">
        <v>45744</v>
      </c>
      <c r="C1750">
        <v>3</v>
      </c>
      <c r="D1750">
        <v>2025</v>
      </c>
      <c r="E1750" t="s">
        <v>1409</v>
      </c>
      <c r="F1750" t="str">
        <f>VLOOKUP(E1750,Customer_Dim!A:F,4,TRUE)</f>
        <v>Female</v>
      </c>
      <c r="G1750">
        <f>VLOOKUP(E1750,Customer_Dim!A:F,3,TRUE)</f>
        <v>36</v>
      </c>
      <c r="H1750" t="s">
        <v>1588</v>
      </c>
      <c r="I1750" t="str">
        <f>VLOOKUP(H1750,Product_Dim!A:C,2,TRUE)</f>
        <v>Basketball</v>
      </c>
      <c r="J1750" t="str">
        <f>VLOOKUP(H1750,Product_Dim!A:C,3,TRUE)</f>
        <v>Sports</v>
      </c>
      <c r="K1750" t="str">
        <f>VLOOKUP(H1750,Product_Dim!A:D,4,TRUE)</f>
        <v>Team Sports</v>
      </c>
      <c r="L1750" t="s">
        <v>1779</v>
      </c>
      <c r="M1750" t="str">
        <f>VLOOKUP(L1750,Store_Dim!A:E,2,TRUE)</f>
        <v>Shelton PLC</v>
      </c>
      <c r="N1750" t="str">
        <f>VLOOKUP(L1750,Store_Dim!A:E,3,TRUE)</f>
        <v>North</v>
      </c>
      <c r="O1750" t="str">
        <f>VLOOKUP(L1750,Store_Dim!A:E,4,TRUE)</f>
        <v>East Jenniferstad</v>
      </c>
      <c r="P1750" t="str">
        <f>VLOOKUP(L1750,Store_Dim!A:E,5,TRUE)</f>
        <v>Flagship</v>
      </c>
      <c r="Q1750" t="s">
        <v>1807</v>
      </c>
      <c r="R1750">
        <v>2</v>
      </c>
      <c r="S1750" s="7">
        <v>0.19999999999999996</v>
      </c>
      <c r="T1750" s="11">
        <f t="shared" si="27"/>
        <v>31.28</v>
      </c>
      <c r="U1750" s="11">
        <v>50.048000000000002</v>
      </c>
    </row>
    <row r="1751" spans="1:21" hidden="1" x14ac:dyDescent="0.25">
      <c r="A1751" t="s">
        <v>3553</v>
      </c>
      <c r="B1751" s="9">
        <v>45842</v>
      </c>
      <c r="C1751">
        <v>7</v>
      </c>
      <c r="D1751">
        <v>2025</v>
      </c>
      <c r="E1751" t="s">
        <v>1150</v>
      </c>
      <c r="F1751" t="str">
        <f>VLOOKUP(E1751,Customer_Dim!A:F,4,TRUE)</f>
        <v>Female</v>
      </c>
      <c r="G1751">
        <f>VLOOKUP(E1751,Customer_Dim!A:F,3,TRUE)</f>
        <v>37</v>
      </c>
      <c r="H1751" t="s">
        <v>1690</v>
      </c>
      <c r="I1751" t="str">
        <f>VLOOKUP(H1751,Product_Dim!A:C,2,TRUE)</f>
        <v>Fitness Resistance Bands</v>
      </c>
      <c r="J1751" t="str">
        <f>VLOOKUP(H1751,Product_Dim!A:C,3,TRUE)</f>
        <v>Sports</v>
      </c>
      <c r="K1751" t="str">
        <f>VLOOKUP(H1751,Product_Dim!A:D,4,TRUE)</f>
        <v>Fitness</v>
      </c>
      <c r="L1751" t="s">
        <v>1754</v>
      </c>
      <c r="M1751" t="str">
        <f>VLOOKUP(L1751,Store_Dim!A:E,2,TRUE)</f>
        <v>Mann-Austin</v>
      </c>
      <c r="N1751" t="str">
        <f>VLOOKUP(L1751,Store_Dim!A:E,3,TRUE)</f>
        <v>East</v>
      </c>
      <c r="O1751" t="str">
        <f>VLOOKUP(L1751,Store_Dim!A:E,4,TRUE)</f>
        <v>Vasquezborough</v>
      </c>
      <c r="P1751" t="str">
        <f>VLOOKUP(L1751,Store_Dim!A:E,5,TRUE)</f>
        <v>Online</v>
      </c>
      <c r="Q1751" t="s">
        <v>1802</v>
      </c>
      <c r="R1751">
        <v>4</v>
      </c>
      <c r="S1751" s="7">
        <v>0.17999999999999994</v>
      </c>
      <c r="T1751" s="11">
        <f t="shared" si="27"/>
        <v>389.21999999999997</v>
      </c>
      <c r="U1751" s="11">
        <v>1276.6415999999999</v>
      </c>
    </row>
    <row r="1752" spans="1:21" x14ac:dyDescent="0.25">
      <c r="A1752" t="s">
        <v>3554</v>
      </c>
      <c r="B1752" s="9">
        <v>45502</v>
      </c>
      <c r="C1752">
        <v>7</v>
      </c>
      <c r="D1752">
        <v>2024</v>
      </c>
      <c r="E1752" t="s">
        <v>68</v>
      </c>
      <c r="F1752" t="str">
        <f>VLOOKUP(E1752,Customer_Dim!A:F,4,TRUE)</f>
        <v>Female</v>
      </c>
      <c r="G1752">
        <f>VLOOKUP(E1752,Customer_Dim!A:F,3,TRUE)</f>
        <v>49</v>
      </c>
      <c r="H1752" t="s">
        <v>1654</v>
      </c>
      <c r="I1752" t="str">
        <f>VLOOKUP(H1752,Product_Dim!A:C,2,TRUE)</f>
        <v>Matte Lipstick Set</v>
      </c>
      <c r="J1752" t="str">
        <f>VLOOKUP(H1752,Product_Dim!A:C,3,TRUE)</f>
        <v>Beauty</v>
      </c>
      <c r="K1752" t="str">
        <f>VLOOKUP(H1752,Product_Dim!A:D,4,TRUE)</f>
        <v>Makeup</v>
      </c>
      <c r="L1752" t="s">
        <v>1779</v>
      </c>
      <c r="M1752" t="str">
        <f>VLOOKUP(L1752,Store_Dim!A:E,2,TRUE)</f>
        <v>Shelton PLC</v>
      </c>
      <c r="N1752" t="str">
        <f>VLOOKUP(L1752,Store_Dim!A:E,3,TRUE)</f>
        <v>North</v>
      </c>
      <c r="O1752" t="str">
        <f>VLOOKUP(L1752,Store_Dim!A:E,4,TRUE)</f>
        <v>East Jenniferstad</v>
      </c>
      <c r="P1752" t="str">
        <f>VLOOKUP(L1752,Store_Dim!A:E,5,TRUE)</f>
        <v>Flagship</v>
      </c>
      <c r="Q1752" t="s">
        <v>1804</v>
      </c>
      <c r="R1752">
        <v>3</v>
      </c>
      <c r="S1752" s="7">
        <v>0.13</v>
      </c>
      <c r="T1752" s="11">
        <f t="shared" si="27"/>
        <v>543.44000000000005</v>
      </c>
      <c r="U1752" s="11">
        <v>1418.3784000000001</v>
      </c>
    </row>
    <row r="1753" spans="1:21" x14ac:dyDescent="0.25">
      <c r="A1753" t="s">
        <v>3555</v>
      </c>
      <c r="B1753" s="9">
        <v>45296</v>
      </c>
      <c r="C1753">
        <v>1</v>
      </c>
      <c r="D1753">
        <v>2024</v>
      </c>
      <c r="E1753" t="s">
        <v>811</v>
      </c>
      <c r="F1753" t="str">
        <f>VLOOKUP(E1753,Customer_Dim!A:F,4,TRUE)</f>
        <v>Male</v>
      </c>
      <c r="G1753">
        <f>VLOOKUP(E1753,Customer_Dim!A:F,3,TRUE)</f>
        <v>42</v>
      </c>
      <c r="H1753" t="s">
        <v>1720</v>
      </c>
      <c r="I1753" t="str">
        <f>VLOOKUP(H1753,Product_Dim!A:C,2,TRUE)</f>
        <v>Cricket Bat</v>
      </c>
      <c r="J1753" t="str">
        <f>VLOOKUP(H1753,Product_Dim!A:C,3,TRUE)</f>
        <v>Sports</v>
      </c>
      <c r="K1753" t="str">
        <f>VLOOKUP(H1753,Product_Dim!A:D,4,TRUE)</f>
        <v>Team Sports</v>
      </c>
      <c r="L1753" t="s">
        <v>1791</v>
      </c>
      <c r="M1753" t="str">
        <f>VLOOKUP(L1753,Store_Dim!A:E,2,TRUE)</f>
        <v>Mann-Austin</v>
      </c>
      <c r="N1753" t="str">
        <f>VLOOKUP(L1753,Store_Dim!A:E,3,TRUE)</f>
        <v>East</v>
      </c>
      <c r="O1753" t="str">
        <f>VLOOKUP(L1753,Store_Dim!A:E,4,TRUE)</f>
        <v>Vasquezborough</v>
      </c>
      <c r="P1753" t="str">
        <f>VLOOKUP(L1753,Store_Dim!A:E,5,TRUE)</f>
        <v>Online</v>
      </c>
      <c r="Q1753" t="s">
        <v>1804</v>
      </c>
      <c r="R1753">
        <v>4</v>
      </c>
      <c r="S1753" s="7">
        <v>0.28999999999999992</v>
      </c>
      <c r="T1753" s="11">
        <f t="shared" si="27"/>
        <v>715.41999999999985</v>
      </c>
      <c r="U1753" s="11">
        <v>2031.7927999999997</v>
      </c>
    </row>
    <row r="1754" spans="1:21" hidden="1" x14ac:dyDescent="0.25">
      <c r="A1754" t="s">
        <v>3556</v>
      </c>
      <c r="B1754" s="9">
        <v>45886</v>
      </c>
      <c r="C1754">
        <v>8</v>
      </c>
      <c r="D1754">
        <v>2025</v>
      </c>
      <c r="E1754" t="s">
        <v>189</v>
      </c>
      <c r="F1754" t="str">
        <f>VLOOKUP(E1754,Customer_Dim!A:F,4,TRUE)</f>
        <v>Female</v>
      </c>
      <c r="G1754">
        <f>VLOOKUP(E1754,Customer_Dim!A:F,3,TRUE)</f>
        <v>23</v>
      </c>
      <c r="H1754" t="s">
        <v>1550</v>
      </c>
      <c r="I1754" t="str">
        <f>VLOOKUP(H1754,Product_Dim!A:C,2,TRUE)</f>
        <v>Men's Graphic T-Shirt</v>
      </c>
      <c r="J1754" t="str">
        <f>VLOOKUP(H1754,Product_Dim!A:C,3,TRUE)</f>
        <v>Clothing</v>
      </c>
      <c r="K1754" t="str">
        <f>VLOOKUP(H1754,Product_Dim!A:D,4,TRUE)</f>
        <v>Tops</v>
      </c>
      <c r="L1754" t="s">
        <v>1747</v>
      </c>
      <c r="M1754" t="str">
        <f>VLOOKUP(L1754,Store_Dim!A:E,2,TRUE)</f>
        <v>Mann-Austin</v>
      </c>
      <c r="N1754" t="str">
        <f>VLOOKUP(L1754,Store_Dim!A:E,3,TRUE)</f>
        <v>East</v>
      </c>
      <c r="O1754" t="str">
        <f>VLOOKUP(L1754,Store_Dim!A:E,4,TRUE)</f>
        <v>Vasquezborough</v>
      </c>
      <c r="P1754" t="str">
        <f>VLOOKUP(L1754,Store_Dim!A:E,5,TRUE)</f>
        <v>Online</v>
      </c>
      <c r="Q1754" t="s">
        <v>1807</v>
      </c>
      <c r="R1754">
        <v>4</v>
      </c>
      <c r="S1754" s="7">
        <v>0.10999999999999999</v>
      </c>
      <c r="T1754" s="11">
        <f t="shared" si="27"/>
        <v>676.14</v>
      </c>
      <c r="U1754" s="11">
        <v>2407.0583999999999</v>
      </c>
    </row>
    <row r="1755" spans="1:21" x14ac:dyDescent="0.25">
      <c r="A1755" t="s">
        <v>3557</v>
      </c>
      <c r="B1755" s="9">
        <v>45425</v>
      </c>
      <c r="C1755">
        <v>5</v>
      </c>
      <c r="D1755">
        <v>2024</v>
      </c>
      <c r="E1755" t="s">
        <v>313</v>
      </c>
      <c r="F1755" t="str">
        <f>VLOOKUP(E1755,Customer_Dim!A:F,4,TRUE)</f>
        <v>Male</v>
      </c>
      <c r="G1755">
        <f>VLOOKUP(E1755,Customer_Dim!A:F,3,TRUE)</f>
        <v>43</v>
      </c>
      <c r="H1755" t="s">
        <v>1604</v>
      </c>
      <c r="I1755" t="str">
        <f>VLOOKUP(H1755,Product_Dim!A:C,2,TRUE)</f>
        <v>Portable Power Bank</v>
      </c>
      <c r="J1755" t="str">
        <f>VLOOKUP(H1755,Product_Dim!A:C,3,TRUE)</f>
        <v>Electronics</v>
      </c>
      <c r="K1755" t="str">
        <f>VLOOKUP(H1755,Product_Dim!A:D,4,TRUE)</f>
        <v>Mobile</v>
      </c>
      <c r="L1755" t="s">
        <v>1735</v>
      </c>
      <c r="M1755" t="str">
        <f>VLOOKUP(L1755,Store_Dim!A:E,2,TRUE)</f>
        <v>Martinez, Adkins and Johnson</v>
      </c>
      <c r="N1755" t="str">
        <f>VLOOKUP(L1755,Store_Dim!A:E,3,TRUE)</f>
        <v>North</v>
      </c>
      <c r="O1755" t="str">
        <f>VLOOKUP(L1755,Store_Dim!A:E,4,TRUE)</f>
        <v>Danielmouth</v>
      </c>
      <c r="P1755" t="str">
        <f>VLOOKUP(L1755,Store_Dim!A:E,5,TRUE)</f>
        <v>Flagship</v>
      </c>
      <c r="Q1755" t="s">
        <v>1802</v>
      </c>
      <c r="R1755">
        <v>4</v>
      </c>
      <c r="S1755" s="7">
        <v>0.25</v>
      </c>
      <c r="T1755" s="11">
        <f t="shared" si="27"/>
        <v>352.72</v>
      </c>
      <c r="U1755" s="11">
        <v>1058.1600000000001</v>
      </c>
    </row>
    <row r="1756" spans="1:21" hidden="1" x14ac:dyDescent="0.25">
      <c r="A1756" t="s">
        <v>3558</v>
      </c>
      <c r="B1756" s="9">
        <v>45797</v>
      </c>
      <c r="C1756">
        <v>5</v>
      </c>
      <c r="D1756">
        <v>2025</v>
      </c>
      <c r="E1756" t="s">
        <v>565</v>
      </c>
      <c r="F1756" t="str">
        <f>VLOOKUP(E1756,Customer_Dim!A:F,4,TRUE)</f>
        <v>Female</v>
      </c>
      <c r="G1756">
        <f>VLOOKUP(E1756,Customer_Dim!A:F,3,TRUE)</f>
        <v>41</v>
      </c>
      <c r="H1756" t="s">
        <v>1548</v>
      </c>
      <c r="I1756" t="str">
        <f>VLOOKUP(H1756,Product_Dim!A:C,2,TRUE)</f>
        <v>Men's Graphic T-Shirt</v>
      </c>
      <c r="J1756" t="str">
        <f>VLOOKUP(H1756,Product_Dim!A:C,3,TRUE)</f>
        <v>Clothing</v>
      </c>
      <c r="K1756" t="str">
        <f>VLOOKUP(H1756,Product_Dim!A:D,4,TRUE)</f>
        <v>Tops</v>
      </c>
      <c r="L1756" t="s">
        <v>1772</v>
      </c>
      <c r="M1756" t="str">
        <f>VLOOKUP(L1756,Store_Dim!A:E,2,TRUE)</f>
        <v>Martinez, Adkins and Johnson</v>
      </c>
      <c r="N1756" t="str">
        <f>VLOOKUP(L1756,Store_Dim!A:E,3,TRUE)</f>
        <v>North</v>
      </c>
      <c r="O1756" t="str">
        <f>VLOOKUP(L1756,Store_Dim!A:E,4,TRUE)</f>
        <v>Danielmouth</v>
      </c>
      <c r="P1756" t="str">
        <f>VLOOKUP(L1756,Store_Dim!A:E,5,TRUE)</f>
        <v>Flagship</v>
      </c>
      <c r="Q1756" t="s">
        <v>1804</v>
      </c>
      <c r="R1756">
        <v>1</v>
      </c>
      <c r="S1756" s="7">
        <v>0.18999999999999995</v>
      </c>
      <c r="T1756" s="11">
        <f t="shared" si="27"/>
        <v>470.18000000000012</v>
      </c>
      <c r="U1756" s="11">
        <v>380.84580000000011</v>
      </c>
    </row>
    <row r="1757" spans="1:21" hidden="1" x14ac:dyDescent="0.25">
      <c r="A1757" t="s">
        <v>3559</v>
      </c>
      <c r="B1757" s="9">
        <v>45898</v>
      </c>
      <c r="C1757">
        <v>8</v>
      </c>
      <c r="D1757">
        <v>2025</v>
      </c>
      <c r="E1757" t="s">
        <v>731</v>
      </c>
      <c r="F1757" t="str">
        <f>VLOOKUP(E1757,Customer_Dim!A:F,4,TRUE)</f>
        <v>Male</v>
      </c>
      <c r="G1757">
        <f>VLOOKUP(E1757,Customer_Dim!A:F,3,TRUE)</f>
        <v>29</v>
      </c>
      <c r="H1757" t="s">
        <v>1658</v>
      </c>
      <c r="I1757" t="str">
        <f>VLOOKUP(H1757,Product_Dim!A:C,2,TRUE)</f>
        <v>Women's Hair Dryer Brush</v>
      </c>
      <c r="J1757" t="str">
        <f>VLOOKUP(H1757,Product_Dim!A:C,3,TRUE)</f>
        <v>Beauty</v>
      </c>
      <c r="K1757" t="str">
        <f>VLOOKUP(H1757,Product_Dim!A:D,4,TRUE)</f>
        <v>Haircare</v>
      </c>
      <c r="L1757" t="s">
        <v>1770</v>
      </c>
      <c r="M1757" t="str">
        <f>VLOOKUP(L1757,Store_Dim!A:E,2,TRUE)</f>
        <v>Martinez, Adkins and Johnson</v>
      </c>
      <c r="N1757" t="str">
        <f>VLOOKUP(L1757,Store_Dim!A:E,3,TRUE)</f>
        <v>North</v>
      </c>
      <c r="O1757" t="str">
        <f>VLOOKUP(L1757,Store_Dim!A:E,4,TRUE)</f>
        <v>Danielmouth</v>
      </c>
      <c r="P1757" t="str">
        <f>VLOOKUP(L1757,Store_Dim!A:E,5,TRUE)</f>
        <v>Flagship</v>
      </c>
      <c r="Q1757" t="s">
        <v>1802</v>
      </c>
      <c r="R1757">
        <v>1</v>
      </c>
      <c r="S1757" s="7">
        <v>3.0000000000000027E-2</v>
      </c>
      <c r="T1757" s="11">
        <f t="shared" si="27"/>
        <v>891.79</v>
      </c>
      <c r="U1757" s="11">
        <v>865.03629999999998</v>
      </c>
    </row>
    <row r="1758" spans="1:21" x14ac:dyDescent="0.25">
      <c r="A1758" t="s">
        <v>3560</v>
      </c>
      <c r="B1758" s="9">
        <v>45390</v>
      </c>
      <c r="C1758">
        <v>4</v>
      </c>
      <c r="D1758">
        <v>2024</v>
      </c>
      <c r="E1758" t="s">
        <v>1077</v>
      </c>
      <c r="F1758" t="str">
        <f>VLOOKUP(E1758,Customer_Dim!A:F,4,TRUE)</f>
        <v>Male</v>
      </c>
      <c r="G1758">
        <f>VLOOKUP(E1758,Customer_Dim!A:F,3,TRUE)</f>
        <v>55</v>
      </c>
      <c r="H1758" t="s">
        <v>1704</v>
      </c>
      <c r="I1758" t="str">
        <f>VLOOKUP(H1758,Product_Dim!A:C,2,TRUE)</f>
        <v>Face Foundation Kit</v>
      </c>
      <c r="J1758" t="str">
        <f>VLOOKUP(H1758,Product_Dim!A:C,3,TRUE)</f>
        <v>Beauty</v>
      </c>
      <c r="K1758" t="str">
        <f>VLOOKUP(H1758,Product_Dim!A:D,4,TRUE)</f>
        <v>Makeup</v>
      </c>
      <c r="L1758" t="s">
        <v>1785</v>
      </c>
      <c r="M1758" t="str">
        <f>VLOOKUP(L1758,Store_Dim!A:E,2,TRUE)</f>
        <v>Holloway Ltd</v>
      </c>
      <c r="N1758" t="str">
        <f>VLOOKUP(L1758,Store_Dim!A:E,3,TRUE)</f>
        <v>North</v>
      </c>
      <c r="O1758" t="str">
        <f>VLOOKUP(L1758,Store_Dim!A:E,4,TRUE)</f>
        <v>Bensonhaven</v>
      </c>
      <c r="P1758" t="str">
        <f>VLOOKUP(L1758,Store_Dim!A:E,5,TRUE)</f>
        <v>Flagship</v>
      </c>
      <c r="Q1758" t="s">
        <v>1807</v>
      </c>
      <c r="R1758">
        <v>2</v>
      </c>
      <c r="S1758" s="7">
        <v>0.25</v>
      </c>
      <c r="T1758" s="11">
        <f t="shared" si="27"/>
        <v>433.07</v>
      </c>
      <c r="U1758" s="11">
        <v>649.60500000000002</v>
      </c>
    </row>
    <row r="1759" spans="1:21" x14ac:dyDescent="0.25">
      <c r="A1759" t="s">
        <v>3561</v>
      </c>
      <c r="B1759" s="9">
        <v>45355</v>
      </c>
      <c r="C1759">
        <v>3</v>
      </c>
      <c r="D1759">
        <v>2024</v>
      </c>
      <c r="E1759" t="s">
        <v>56</v>
      </c>
      <c r="F1759" t="str">
        <f>VLOOKUP(E1759,Customer_Dim!A:F,4,TRUE)</f>
        <v>Female</v>
      </c>
      <c r="G1759">
        <f>VLOOKUP(E1759,Customer_Dim!A:F,3,TRUE)</f>
        <v>55</v>
      </c>
      <c r="H1759" t="s">
        <v>1658</v>
      </c>
      <c r="I1759" t="str">
        <f>VLOOKUP(H1759,Product_Dim!A:C,2,TRUE)</f>
        <v>Women's Hair Dryer Brush</v>
      </c>
      <c r="J1759" t="str">
        <f>VLOOKUP(H1759,Product_Dim!A:C,3,TRUE)</f>
        <v>Beauty</v>
      </c>
      <c r="K1759" t="str">
        <f>VLOOKUP(H1759,Product_Dim!A:D,4,TRUE)</f>
        <v>Haircare</v>
      </c>
      <c r="L1759" t="s">
        <v>1791</v>
      </c>
      <c r="M1759" t="str">
        <f>VLOOKUP(L1759,Store_Dim!A:E,2,TRUE)</f>
        <v>Mann-Austin</v>
      </c>
      <c r="N1759" t="str">
        <f>VLOOKUP(L1759,Store_Dim!A:E,3,TRUE)</f>
        <v>East</v>
      </c>
      <c r="O1759" t="str">
        <f>VLOOKUP(L1759,Store_Dim!A:E,4,TRUE)</f>
        <v>Vasquezborough</v>
      </c>
      <c r="P1759" t="str">
        <f>VLOOKUP(L1759,Store_Dim!A:E,5,TRUE)</f>
        <v>Online</v>
      </c>
      <c r="Q1759" t="s">
        <v>1807</v>
      </c>
      <c r="R1759">
        <v>3</v>
      </c>
      <c r="S1759" s="7">
        <v>7.0000000000000062E-2</v>
      </c>
      <c r="T1759" s="11">
        <f t="shared" si="27"/>
        <v>626.71</v>
      </c>
      <c r="U1759" s="11">
        <v>1748.5209</v>
      </c>
    </row>
    <row r="1760" spans="1:21" hidden="1" x14ac:dyDescent="0.25">
      <c r="A1760" t="s">
        <v>3562</v>
      </c>
      <c r="B1760" s="9">
        <v>45916</v>
      </c>
      <c r="C1760">
        <v>9</v>
      </c>
      <c r="D1760">
        <v>2025</v>
      </c>
      <c r="E1760" t="s">
        <v>272</v>
      </c>
      <c r="F1760" t="str">
        <f>VLOOKUP(E1760,Customer_Dim!A:F,4,TRUE)</f>
        <v>Male</v>
      </c>
      <c r="G1760">
        <f>VLOOKUP(E1760,Customer_Dim!A:F,3,TRUE)</f>
        <v>37</v>
      </c>
      <c r="H1760" t="s">
        <v>1598</v>
      </c>
      <c r="I1760" t="str">
        <f>VLOOKUP(H1760,Product_Dim!A:C,2,TRUE)</f>
        <v>Women's Summer Dress</v>
      </c>
      <c r="J1760" t="str">
        <f>VLOOKUP(H1760,Product_Dim!A:C,3,TRUE)</f>
        <v>Clothing</v>
      </c>
      <c r="K1760" t="str">
        <f>VLOOKUP(H1760,Product_Dim!A:D,4,TRUE)</f>
        <v>Tops</v>
      </c>
      <c r="L1760" t="s">
        <v>1730</v>
      </c>
      <c r="M1760" t="str">
        <f>VLOOKUP(L1760,Store_Dim!A:E,2,TRUE)</f>
        <v>Rivera-Warner</v>
      </c>
      <c r="N1760" t="str">
        <f>VLOOKUP(L1760,Store_Dim!A:E,3,TRUE)</f>
        <v>East</v>
      </c>
      <c r="O1760" t="str">
        <f>VLOOKUP(L1760,Store_Dim!A:E,4,TRUE)</f>
        <v>Washingtonfurt</v>
      </c>
      <c r="P1760" t="str">
        <f>VLOOKUP(L1760,Store_Dim!A:E,5,TRUE)</f>
        <v>Flagship</v>
      </c>
      <c r="Q1760" t="s">
        <v>1807</v>
      </c>
      <c r="R1760">
        <v>2</v>
      </c>
      <c r="S1760" s="7">
        <v>6.0000000000000053E-2</v>
      </c>
      <c r="T1760" s="11">
        <f t="shared" si="27"/>
        <v>324.18</v>
      </c>
      <c r="U1760" s="11">
        <v>609.45839999999998</v>
      </c>
    </row>
    <row r="1761" spans="1:21" x14ac:dyDescent="0.25">
      <c r="A1761" t="s">
        <v>3563</v>
      </c>
      <c r="B1761" s="9">
        <v>45448</v>
      </c>
      <c r="C1761">
        <v>6</v>
      </c>
      <c r="D1761">
        <v>2024</v>
      </c>
      <c r="E1761" t="s">
        <v>60</v>
      </c>
      <c r="F1761" t="str">
        <f>VLOOKUP(E1761,Customer_Dim!A:F,4,TRUE)</f>
        <v>Female</v>
      </c>
      <c r="G1761">
        <f>VLOOKUP(E1761,Customer_Dim!A:F,3,TRUE)</f>
        <v>32</v>
      </c>
      <c r="H1761" t="s">
        <v>1554</v>
      </c>
      <c r="I1761" t="str">
        <f>VLOOKUP(H1761,Product_Dim!A:C,2,TRUE)</f>
        <v>Decorative Wall Mirror</v>
      </c>
      <c r="J1761" t="str">
        <f>VLOOKUP(H1761,Product_Dim!A:C,3,TRUE)</f>
        <v>Home</v>
      </c>
      <c r="K1761" t="str">
        <f>VLOOKUP(H1761,Product_Dim!A:D,4,TRUE)</f>
        <v>Decor</v>
      </c>
      <c r="L1761" t="s">
        <v>1785</v>
      </c>
      <c r="M1761" t="str">
        <f>VLOOKUP(L1761,Store_Dim!A:E,2,TRUE)</f>
        <v>Holloway Ltd</v>
      </c>
      <c r="N1761" t="str">
        <f>VLOOKUP(L1761,Store_Dim!A:E,3,TRUE)</f>
        <v>North</v>
      </c>
      <c r="O1761" t="str">
        <f>VLOOKUP(L1761,Store_Dim!A:E,4,TRUE)</f>
        <v>Bensonhaven</v>
      </c>
      <c r="P1761" t="str">
        <f>VLOOKUP(L1761,Store_Dim!A:E,5,TRUE)</f>
        <v>Flagship</v>
      </c>
      <c r="Q1761" t="s">
        <v>1804</v>
      </c>
      <c r="R1761">
        <v>4</v>
      </c>
      <c r="S1761" s="7">
        <v>0.13</v>
      </c>
      <c r="T1761" s="11">
        <f t="shared" si="27"/>
        <v>839.74</v>
      </c>
      <c r="U1761" s="11">
        <v>2922.2952</v>
      </c>
    </row>
    <row r="1762" spans="1:21" x14ac:dyDescent="0.25">
      <c r="A1762" t="s">
        <v>3564</v>
      </c>
      <c r="B1762" s="9">
        <v>45402</v>
      </c>
      <c r="C1762">
        <v>4</v>
      </c>
      <c r="D1762">
        <v>2024</v>
      </c>
      <c r="E1762" t="s">
        <v>515</v>
      </c>
      <c r="F1762" t="str">
        <f>VLOOKUP(E1762,Customer_Dim!A:F,4,TRUE)</f>
        <v>Male</v>
      </c>
      <c r="G1762">
        <f>VLOOKUP(E1762,Customer_Dim!A:F,3,TRUE)</f>
        <v>46</v>
      </c>
      <c r="H1762" t="s">
        <v>1650</v>
      </c>
      <c r="I1762" t="str">
        <f>VLOOKUP(H1762,Product_Dim!A:C,2,TRUE)</f>
        <v>Laptop Cooling Pad</v>
      </c>
      <c r="J1762" t="str">
        <f>VLOOKUP(H1762,Product_Dim!A:C,3,TRUE)</f>
        <v>Electronics</v>
      </c>
      <c r="K1762" t="str">
        <f>VLOOKUP(H1762,Product_Dim!A:D,4,TRUE)</f>
        <v>Computer</v>
      </c>
      <c r="L1762" t="s">
        <v>1779</v>
      </c>
      <c r="M1762" t="str">
        <f>VLOOKUP(L1762,Store_Dim!A:E,2,TRUE)</f>
        <v>Shelton PLC</v>
      </c>
      <c r="N1762" t="str">
        <f>VLOOKUP(L1762,Store_Dim!A:E,3,TRUE)</f>
        <v>North</v>
      </c>
      <c r="O1762" t="str">
        <f>VLOOKUP(L1762,Store_Dim!A:E,4,TRUE)</f>
        <v>East Jenniferstad</v>
      </c>
      <c r="P1762" t="str">
        <f>VLOOKUP(L1762,Store_Dim!A:E,5,TRUE)</f>
        <v>Flagship</v>
      </c>
      <c r="Q1762" t="s">
        <v>1802</v>
      </c>
      <c r="R1762">
        <v>3</v>
      </c>
      <c r="S1762" s="7">
        <v>0.27999999999999992</v>
      </c>
      <c r="T1762" s="11">
        <f t="shared" si="27"/>
        <v>252.62999999999991</v>
      </c>
      <c r="U1762" s="11">
        <v>545.68079999999986</v>
      </c>
    </row>
    <row r="1763" spans="1:21" x14ac:dyDescent="0.25">
      <c r="A1763" t="s">
        <v>3565</v>
      </c>
      <c r="B1763" s="9">
        <v>45581</v>
      </c>
      <c r="C1763">
        <v>10</v>
      </c>
      <c r="D1763">
        <v>2024</v>
      </c>
      <c r="E1763" t="s">
        <v>805</v>
      </c>
      <c r="F1763" t="str">
        <f>VLOOKUP(E1763,Customer_Dim!A:F,4,TRUE)</f>
        <v>Male</v>
      </c>
      <c r="G1763">
        <f>VLOOKUP(E1763,Customer_Dim!A:F,3,TRUE)</f>
        <v>21</v>
      </c>
      <c r="H1763" t="s">
        <v>1684</v>
      </c>
      <c r="I1763" t="str">
        <f>VLOOKUP(H1763,Product_Dim!A:C,2,TRUE)</f>
        <v>Decorative Lamp Shade</v>
      </c>
      <c r="J1763" t="str">
        <f>VLOOKUP(H1763,Product_Dim!A:C,3,TRUE)</f>
        <v>Home</v>
      </c>
      <c r="K1763" t="str">
        <f>VLOOKUP(H1763,Product_Dim!A:D,4,TRUE)</f>
        <v>Lighting</v>
      </c>
      <c r="L1763" t="s">
        <v>1791</v>
      </c>
      <c r="M1763" t="str">
        <f>VLOOKUP(L1763,Store_Dim!A:E,2,TRUE)</f>
        <v>Mann-Austin</v>
      </c>
      <c r="N1763" t="str">
        <f>VLOOKUP(L1763,Store_Dim!A:E,3,TRUE)</f>
        <v>East</v>
      </c>
      <c r="O1763" t="str">
        <f>VLOOKUP(L1763,Store_Dim!A:E,4,TRUE)</f>
        <v>Vasquezborough</v>
      </c>
      <c r="P1763" t="str">
        <f>VLOOKUP(L1763,Store_Dim!A:E,5,TRUE)</f>
        <v>Online</v>
      </c>
      <c r="Q1763" t="s">
        <v>1802</v>
      </c>
      <c r="R1763">
        <v>2</v>
      </c>
      <c r="S1763" s="7">
        <v>0.17999999999999994</v>
      </c>
      <c r="T1763" s="11">
        <f t="shared" si="27"/>
        <v>60.53</v>
      </c>
      <c r="U1763" s="11">
        <v>99.269200000000012</v>
      </c>
    </row>
    <row r="1764" spans="1:21" x14ac:dyDescent="0.25">
      <c r="A1764" t="s">
        <v>3566</v>
      </c>
      <c r="B1764" s="9">
        <v>45610</v>
      </c>
      <c r="C1764">
        <v>11</v>
      </c>
      <c r="D1764">
        <v>2024</v>
      </c>
      <c r="E1764" t="s">
        <v>199</v>
      </c>
      <c r="F1764" t="str">
        <f>VLOOKUP(E1764,Customer_Dim!A:F,4,TRUE)</f>
        <v>Male</v>
      </c>
      <c r="G1764">
        <f>VLOOKUP(E1764,Customer_Dim!A:F,3,TRUE)</f>
        <v>24</v>
      </c>
      <c r="H1764" t="s">
        <v>1694</v>
      </c>
      <c r="I1764" t="str">
        <f>VLOOKUP(H1764,Product_Dim!A:C,2,TRUE)</f>
        <v>Wooden Bookshelf</v>
      </c>
      <c r="J1764" t="str">
        <f>VLOOKUP(H1764,Product_Dim!A:C,3,TRUE)</f>
        <v>Home</v>
      </c>
      <c r="K1764" t="str">
        <f>VLOOKUP(H1764,Product_Dim!A:D,4,TRUE)</f>
        <v>Furniture</v>
      </c>
      <c r="L1764" t="s">
        <v>1775</v>
      </c>
      <c r="M1764" t="str">
        <f>VLOOKUP(L1764,Store_Dim!A:E,2,TRUE)</f>
        <v>Martinez, Adkins and Johnson</v>
      </c>
      <c r="N1764" t="str">
        <f>VLOOKUP(L1764,Store_Dim!A:E,3,TRUE)</f>
        <v>North</v>
      </c>
      <c r="O1764" t="str">
        <f>VLOOKUP(L1764,Store_Dim!A:E,4,TRUE)</f>
        <v>Danielmouth</v>
      </c>
      <c r="P1764" t="str">
        <f>VLOOKUP(L1764,Store_Dim!A:E,5,TRUE)</f>
        <v>Flagship</v>
      </c>
      <c r="Q1764" t="s">
        <v>1802</v>
      </c>
      <c r="R1764">
        <v>4</v>
      </c>
      <c r="S1764" s="7">
        <v>0.25</v>
      </c>
      <c r="T1764" s="11">
        <f t="shared" si="27"/>
        <v>341.95</v>
      </c>
      <c r="U1764" s="11">
        <v>1025.8499999999999</v>
      </c>
    </row>
    <row r="1765" spans="1:21" x14ac:dyDescent="0.25">
      <c r="A1765" t="s">
        <v>3567</v>
      </c>
      <c r="B1765" s="9">
        <v>45438</v>
      </c>
      <c r="C1765">
        <v>5</v>
      </c>
      <c r="D1765">
        <v>2024</v>
      </c>
      <c r="E1765" t="s">
        <v>888</v>
      </c>
      <c r="F1765" t="str">
        <f>VLOOKUP(E1765,Customer_Dim!A:F,4,TRUE)</f>
        <v>Female</v>
      </c>
      <c r="G1765">
        <f>VLOOKUP(E1765,Customer_Dim!A:F,3,TRUE)</f>
        <v>54</v>
      </c>
      <c r="H1765" t="s">
        <v>1570</v>
      </c>
      <c r="I1765" t="str">
        <f>VLOOKUP(H1765,Product_Dim!A:C,2,TRUE)</f>
        <v>Carbon Fiber Tennis Racket</v>
      </c>
      <c r="J1765" t="str">
        <f>VLOOKUP(H1765,Product_Dim!A:C,3,TRUE)</f>
        <v>Sports</v>
      </c>
      <c r="K1765" t="str">
        <f>VLOOKUP(H1765,Product_Dim!A:D,4,TRUE)</f>
        <v>Equipment</v>
      </c>
      <c r="L1765" t="s">
        <v>1782</v>
      </c>
      <c r="M1765" t="str">
        <f>VLOOKUP(L1765,Store_Dim!A:E,2,TRUE)</f>
        <v>Frederick-Wright</v>
      </c>
      <c r="N1765" t="str">
        <f>VLOOKUP(L1765,Store_Dim!A:E,3,TRUE)</f>
        <v>West</v>
      </c>
      <c r="O1765" t="str">
        <f>VLOOKUP(L1765,Store_Dim!A:E,4,TRUE)</f>
        <v>New Jimmymouth</v>
      </c>
      <c r="P1765" t="str">
        <f>VLOOKUP(L1765,Store_Dim!A:E,5,TRUE)</f>
        <v>Flagship</v>
      </c>
      <c r="Q1765" t="s">
        <v>1804</v>
      </c>
      <c r="R1765">
        <v>4</v>
      </c>
      <c r="S1765" s="7">
        <v>5.0000000000000044E-2</v>
      </c>
      <c r="T1765" s="11">
        <f t="shared" si="27"/>
        <v>300.12</v>
      </c>
      <c r="U1765" s="11">
        <v>1140.4559999999999</v>
      </c>
    </row>
    <row r="1766" spans="1:21" hidden="1" x14ac:dyDescent="0.25">
      <c r="A1766" t="s">
        <v>3568</v>
      </c>
      <c r="B1766" s="9">
        <v>45705</v>
      </c>
      <c r="C1766">
        <v>2</v>
      </c>
      <c r="D1766">
        <v>2025</v>
      </c>
      <c r="E1766" t="s">
        <v>394</v>
      </c>
      <c r="F1766" t="str">
        <f>VLOOKUP(E1766,Customer_Dim!A:F,4,TRUE)</f>
        <v>Female</v>
      </c>
      <c r="G1766">
        <f>VLOOKUP(E1766,Customer_Dim!A:F,3,TRUE)</f>
        <v>53</v>
      </c>
      <c r="H1766" t="s">
        <v>1582</v>
      </c>
      <c r="I1766" t="str">
        <f>VLOOKUP(H1766,Product_Dim!A:C,2,TRUE)</f>
        <v>Sports Stopwatch Timer</v>
      </c>
      <c r="J1766" t="str">
        <f>VLOOKUP(H1766,Product_Dim!A:C,3,TRUE)</f>
        <v>Sports</v>
      </c>
      <c r="K1766" t="str">
        <f>VLOOKUP(H1766,Product_Dim!A:D,4,TRUE)</f>
        <v>Accessories</v>
      </c>
      <c r="L1766" t="s">
        <v>1785</v>
      </c>
      <c r="M1766" t="str">
        <f>VLOOKUP(L1766,Store_Dim!A:E,2,TRUE)</f>
        <v>Holloway Ltd</v>
      </c>
      <c r="N1766" t="str">
        <f>VLOOKUP(L1766,Store_Dim!A:E,3,TRUE)</f>
        <v>North</v>
      </c>
      <c r="O1766" t="str">
        <f>VLOOKUP(L1766,Store_Dim!A:E,4,TRUE)</f>
        <v>Bensonhaven</v>
      </c>
      <c r="P1766" t="str">
        <f>VLOOKUP(L1766,Store_Dim!A:E,5,TRUE)</f>
        <v>Flagship</v>
      </c>
      <c r="Q1766" t="s">
        <v>1807</v>
      </c>
      <c r="R1766">
        <v>2</v>
      </c>
      <c r="S1766" s="7">
        <v>0.12</v>
      </c>
      <c r="T1766" s="11">
        <f t="shared" si="27"/>
        <v>289.14</v>
      </c>
      <c r="U1766" s="11">
        <v>508.88639999999998</v>
      </c>
    </row>
    <row r="1767" spans="1:21" hidden="1" x14ac:dyDescent="0.25">
      <c r="A1767" t="s">
        <v>3569</v>
      </c>
      <c r="B1767" s="9">
        <v>45695</v>
      </c>
      <c r="C1767">
        <v>2</v>
      </c>
      <c r="D1767">
        <v>2025</v>
      </c>
      <c r="E1767" t="s">
        <v>171</v>
      </c>
      <c r="F1767" t="str">
        <f>VLOOKUP(E1767,Customer_Dim!A:F,4,TRUE)</f>
        <v>Male</v>
      </c>
      <c r="G1767">
        <f>VLOOKUP(E1767,Customer_Dim!A:F,3,TRUE)</f>
        <v>54</v>
      </c>
      <c r="H1767" t="s">
        <v>1576</v>
      </c>
      <c r="I1767" t="str">
        <f>VLOOKUP(H1767,Product_Dim!A:C,2,TRUE)</f>
        <v>Women's Scarf Set</v>
      </c>
      <c r="J1767" t="str">
        <f>VLOOKUP(H1767,Product_Dim!A:C,3,TRUE)</f>
        <v>Clothing</v>
      </c>
      <c r="K1767" t="str">
        <f>VLOOKUP(H1767,Product_Dim!A:D,4,TRUE)</f>
        <v>Accessories</v>
      </c>
      <c r="L1767" t="s">
        <v>1730</v>
      </c>
      <c r="M1767" t="str">
        <f>VLOOKUP(L1767,Store_Dim!A:E,2,TRUE)</f>
        <v>Rivera-Warner</v>
      </c>
      <c r="N1767" t="str">
        <f>VLOOKUP(L1767,Store_Dim!A:E,3,TRUE)</f>
        <v>East</v>
      </c>
      <c r="O1767" t="str">
        <f>VLOOKUP(L1767,Store_Dim!A:E,4,TRUE)</f>
        <v>Washingtonfurt</v>
      </c>
      <c r="P1767" t="str">
        <f>VLOOKUP(L1767,Store_Dim!A:E,5,TRUE)</f>
        <v>Flagship</v>
      </c>
      <c r="Q1767" t="s">
        <v>1804</v>
      </c>
      <c r="R1767">
        <v>2</v>
      </c>
      <c r="S1767" s="7">
        <v>1.0000000000000009E-2</v>
      </c>
      <c r="T1767" s="11">
        <f t="shared" si="27"/>
        <v>596.83999999999992</v>
      </c>
      <c r="U1767" s="11">
        <v>1181.7431999999999</v>
      </c>
    </row>
    <row r="1768" spans="1:21" x14ac:dyDescent="0.25">
      <c r="A1768" t="s">
        <v>3570</v>
      </c>
      <c r="B1768" s="9">
        <v>45571</v>
      </c>
      <c r="C1768">
        <v>10</v>
      </c>
      <c r="D1768">
        <v>2024</v>
      </c>
      <c r="E1768" t="s">
        <v>1333</v>
      </c>
      <c r="F1768" t="str">
        <f>VLOOKUP(E1768,Customer_Dim!A:F,4,TRUE)</f>
        <v>Male</v>
      </c>
      <c r="G1768">
        <f>VLOOKUP(E1768,Customer_Dim!A:F,3,TRUE)</f>
        <v>61</v>
      </c>
      <c r="H1768" t="s">
        <v>1564</v>
      </c>
      <c r="I1768" t="str">
        <f>VLOOKUP(H1768,Product_Dim!A:C,2,TRUE)</f>
        <v>Knee Support Brace</v>
      </c>
      <c r="J1768" t="str">
        <f>VLOOKUP(H1768,Product_Dim!A:C,3,TRUE)</f>
        <v>Sports</v>
      </c>
      <c r="K1768" t="str">
        <f>VLOOKUP(H1768,Product_Dim!A:D,4,TRUE)</f>
        <v>Equipment</v>
      </c>
      <c r="L1768" t="s">
        <v>1760</v>
      </c>
      <c r="M1768" t="str">
        <f>VLOOKUP(L1768,Store_Dim!A:E,2,TRUE)</f>
        <v>Mann-Austin</v>
      </c>
      <c r="N1768" t="str">
        <f>VLOOKUP(L1768,Store_Dim!A:E,3,TRUE)</f>
        <v>East</v>
      </c>
      <c r="O1768" t="str">
        <f>VLOOKUP(L1768,Store_Dim!A:E,4,TRUE)</f>
        <v>Vasquezborough</v>
      </c>
      <c r="P1768" t="str">
        <f>VLOOKUP(L1768,Store_Dim!A:E,5,TRUE)</f>
        <v>Online</v>
      </c>
      <c r="Q1768" t="s">
        <v>1802</v>
      </c>
      <c r="R1768">
        <v>4</v>
      </c>
      <c r="S1768" s="7">
        <v>0.16000000000000003</v>
      </c>
      <c r="T1768" s="11">
        <f t="shared" si="27"/>
        <v>466.24</v>
      </c>
      <c r="U1768" s="11">
        <v>1566.5663999999999</v>
      </c>
    </row>
    <row r="1769" spans="1:21" x14ac:dyDescent="0.25">
      <c r="A1769" t="s">
        <v>3571</v>
      </c>
      <c r="B1769" s="9">
        <v>45544</v>
      </c>
      <c r="C1769">
        <v>9</v>
      </c>
      <c r="D1769">
        <v>2024</v>
      </c>
      <c r="E1769" t="s">
        <v>797</v>
      </c>
      <c r="F1769" t="str">
        <f>VLOOKUP(E1769,Customer_Dim!A:F,4,TRUE)</f>
        <v>Male</v>
      </c>
      <c r="G1769">
        <f>VLOOKUP(E1769,Customer_Dim!A:F,3,TRUE)</f>
        <v>26</v>
      </c>
      <c r="H1769" t="s">
        <v>1552</v>
      </c>
      <c r="I1769" t="str">
        <f>VLOOKUP(H1769,Product_Dim!A:C,2,TRUE)</f>
        <v>Men's Graphic T-Shirt</v>
      </c>
      <c r="J1769" t="str">
        <f>VLOOKUP(H1769,Product_Dim!A:C,3,TRUE)</f>
        <v>Clothing</v>
      </c>
      <c r="K1769" t="str">
        <f>VLOOKUP(H1769,Product_Dim!A:D,4,TRUE)</f>
        <v>Tops</v>
      </c>
      <c r="L1769" t="s">
        <v>1782</v>
      </c>
      <c r="M1769" t="str">
        <f>VLOOKUP(L1769,Store_Dim!A:E,2,TRUE)</f>
        <v>Frederick-Wright</v>
      </c>
      <c r="N1769" t="str">
        <f>VLOOKUP(L1769,Store_Dim!A:E,3,TRUE)</f>
        <v>West</v>
      </c>
      <c r="O1769" t="str">
        <f>VLOOKUP(L1769,Store_Dim!A:E,4,TRUE)</f>
        <v>New Jimmymouth</v>
      </c>
      <c r="P1769" t="str">
        <f>VLOOKUP(L1769,Store_Dim!A:E,5,TRUE)</f>
        <v>Flagship</v>
      </c>
      <c r="Q1769" t="s">
        <v>1802</v>
      </c>
      <c r="R1769">
        <v>2</v>
      </c>
      <c r="S1769" s="7">
        <v>0.14000000000000001</v>
      </c>
      <c r="T1769" s="11">
        <f t="shared" si="27"/>
        <v>330.59</v>
      </c>
      <c r="U1769" s="11">
        <v>568.61479999999995</v>
      </c>
    </row>
    <row r="1770" spans="1:21" x14ac:dyDescent="0.25">
      <c r="A1770" t="s">
        <v>3572</v>
      </c>
      <c r="B1770" s="9">
        <v>45654</v>
      </c>
      <c r="C1770">
        <v>12</v>
      </c>
      <c r="D1770">
        <v>2024</v>
      </c>
      <c r="E1770" t="s">
        <v>1496</v>
      </c>
      <c r="F1770" t="str">
        <f>VLOOKUP(E1770,Customer_Dim!A:F,4,TRUE)</f>
        <v>Male</v>
      </c>
      <c r="G1770">
        <f>VLOOKUP(E1770,Customer_Dim!A:F,3,TRUE)</f>
        <v>28</v>
      </c>
      <c r="H1770" t="s">
        <v>1570</v>
      </c>
      <c r="I1770" t="str">
        <f>VLOOKUP(H1770,Product_Dim!A:C,2,TRUE)</f>
        <v>Carbon Fiber Tennis Racket</v>
      </c>
      <c r="J1770" t="str">
        <f>VLOOKUP(H1770,Product_Dim!A:C,3,TRUE)</f>
        <v>Sports</v>
      </c>
      <c r="K1770" t="str">
        <f>VLOOKUP(H1770,Product_Dim!A:D,4,TRUE)</f>
        <v>Equipment</v>
      </c>
      <c r="L1770" t="s">
        <v>1754</v>
      </c>
      <c r="M1770" t="str">
        <f>VLOOKUP(L1770,Store_Dim!A:E,2,TRUE)</f>
        <v>Mann-Austin</v>
      </c>
      <c r="N1770" t="str">
        <f>VLOOKUP(L1770,Store_Dim!A:E,3,TRUE)</f>
        <v>East</v>
      </c>
      <c r="O1770" t="str">
        <f>VLOOKUP(L1770,Store_Dim!A:E,4,TRUE)</f>
        <v>Vasquezborough</v>
      </c>
      <c r="P1770" t="str">
        <f>VLOOKUP(L1770,Store_Dim!A:E,5,TRUE)</f>
        <v>Online</v>
      </c>
      <c r="Q1770" t="s">
        <v>1807</v>
      </c>
      <c r="R1770">
        <v>2</v>
      </c>
      <c r="S1770" s="7">
        <v>2.0000000000000129E-2</v>
      </c>
      <c r="T1770" s="11">
        <f t="shared" si="27"/>
        <v>616.43000000000006</v>
      </c>
      <c r="U1770" s="11">
        <v>1208.2028</v>
      </c>
    </row>
    <row r="1771" spans="1:21" x14ac:dyDescent="0.25">
      <c r="A1771" t="s">
        <v>3573</v>
      </c>
      <c r="B1771" s="9">
        <v>45589</v>
      </c>
      <c r="C1771">
        <v>10</v>
      </c>
      <c r="D1771">
        <v>2024</v>
      </c>
      <c r="E1771" t="s">
        <v>1237</v>
      </c>
      <c r="F1771" t="str">
        <f>VLOOKUP(E1771,Customer_Dim!A:F,4,TRUE)</f>
        <v>Male</v>
      </c>
      <c r="G1771">
        <f>VLOOKUP(E1771,Customer_Dim!A:F,3,TRUE)</f>
        <v>34</v>
      </c>
      <c r="H1771" t="s">
        <v>1652</v>
      </c>
      <c r="I1771" t="str">
        <f>VLOOKUP(H1771,Product_Dim!A:C,2,TRUE)</f>
        <v>Organic Sunscreen Lotion</v>
      </c>
      <c r="J1771" t="str">
        <f>VLOOKUP(H1771,Product_Dim!A:C,3,TRUE)</f>
        <v>Beauty</v>
      </c>
      <c r="K1771" t="str">
        <f>VLOOKUP(H1771,Product_Dim!A:D,4,TRUE)</f>
        <v>Skincare</v>
      </c>
      <c r="L1771" t="s">
        <v>1754</v>
      </c>
      <c r="M1771" t="str">
        <f>VLOOKUP(L1771,Store_Dim!A:E,2,TRUE)</f>
        <v>Mann-Austin</v>
      </c>
      <c r="N1771" t="str">
        <f>VLOOKUP(L1771,Store_Dim!A:E,3,TRUE)</f>
        <v>East</v>
      </c>
      <c r="O1771" t="str">
        <f>VLOOKUP(L1771,Store_Dim!A:E,4,TRUE)</f>
        <v>Vasquezborough</v>
      </c>
      <c r="P1771" t="str">
        <f>VLOOKUP(L1771,Store_Dim!A:E,5,TRUE)</f>
        <v>Online</v>
      </c>
      <c r="Q1771" t="s">
        <v>1804</v>
      </c>
      <c r="R1771">
        <v>3</v>
      </c>
      <c r="S1771" s="7">
        <v>0.16000000000000003</v>
      </c>
      <c r="T1771" s="11">
        <f t="shared" si="27"/>
        <v>195.89000000000001</v>
      </c>
      <c r="U1771" s="11">
        <v>493.64280000000002</v>
      </c>
    </row>
    <row r="1772" spans="1:21" x14ac:dyDescent="0.25">
      <c r="A1772" t="s">
        <v>3574</v>
      </c>
      <c r="B1772" s="9">
        <v>45487</v>
      </c>
      <c r="C1772">
        <v>7</v>
      </c>
      <c r="D1772">
        <v>2024</v>
      </c>
      <c r="E1772" t="s">
        <v>1063</v>
      </c>
      <c r="F1772" t="str">
        <f>VLOOKUP(E1772,Customer_Dim!A:F,4,TRUE)</f>
        <v>Male</v>
      </c>
      <c r="G1772">
        <f>VLOOKUP(E1772,Customer_Dim!A:F,3,TRUE)</f>
        <v>38</v>
      </c>
      <c r="H1772" t="s">
        <v>1538</v>
      </c>
      <c r="I1772" t="str">
        <f>VLOOKUP(H1772,Product_Dim!A:C,2,TRUE)</f>
        <v>Men's Sports Shorts</v>
      </c>
      <c r="J1772" t="str">
        <f>VLOOKUP(H1772,Product_Dim!A:C,3,TRUE)</f>
        <v>Clothing</v>
      </c>
      <c r="K1772" t="str">
        <f>VLOOKUP(H1772,Product_Dim!A:D,4,TRUE)</f>
        <v>Bottoms</v>
      </c>
      <c r="L1772" t="s">
        <v>1767</v>
      </c>
      <c r="M1772" t="str">
        <f>VLOOKUP(L1772,Store_Dim!A:E,2,TRUE)</f>
        <v>Martinez, Adkins and Johnson</v>
      </c>
      <c r="N1772" t="str">
        <f>VLOOKUP(L1772,Store_Dim!A:E,3,TRUE)</f>
        <v>North</v>
      </c>
      <c r="O1772" t="str">
        <f>VLOOKUP(L1772,Store_Dim!A:E,4,TRUE)</f>
        <v>Danielmouth</v>
      </c>
      <c r="P1772" t="str">
        <f>VLOOKUP(L1772,Store_Dim!A:E,5,TRUE)</f>
        <v>Flagship</v>
      </c>
      <c r="Q1772" t="s">
        <v>1802</v>
      </c>
      <c r="R1772">
        <v>4</v>
      </c>
      <c r="S1772" s="7">
        <v>0.16000000000000003</v>
      </c>
      <c r="T1772" s="11">
        <f t="shared" si="27"/>
        <v>614.7600000000001</v>
      </c>
      <c r="U1772" s="11">
        <v>2065.5936000000002</v>
      </c>
    </row>
    <row r="1773" spans="1:21" x14ac:dyDescent="0.25">
      <c r="A1773" t="s">
        <v>3575</v>
      </c>
      <c r="B1773" s="9">
        <v>45418</v>
      </c>
      <c r="C1773">
        <v>5</v>
      </c>
      <c r="D1773">
        <v>2024</v>
      </c>
      <c r="E1773" t="s">
        <v>1240</v>
      </c>
      <c r="F1773" t="str">
        <f>VLOOKUP(E1773,Customer_Dim!A:F,4,TRUE)</f>
        <v>Female</v>
      </c>
      <c r="G1773">
        <f>VLOOKUP(E1773,Customer_Dim!A:F,3,TRUE)</f>
        <v>22</v>
      </c>
      <c r="H1773" t="s">
        <v>1684</v>
      </c>
      <c r="I1773" t="str">
        <f>VLOOKUP(H1773,Product_Dim!A:C,2,TRUE)</f>
        <v>Decorative Lamp Shade</v>
      </c>
      <c r="J1773" t="str">
        <f>VLOOKUP(H1773,Product_Dim!A:C,3,TRUE)</f>
        <v>Home</v>
      </c>
      <c r="K1773" t="str">
        <f>VLOOKUP(H1773,Product_Dim!A:D,4,TRUE)</f>
        <v>Lighting</v>
      </c>
      <c r="L1773" t="s">
        <v>1757</v>
      </c>
      <c r="M1773" t="str">
        <f>VLOOKUP(L1773,Store_Dim!A:E,2,TRUE)</f>
        <v>Mann-Austin</v>
      </c>
      <c r="N1773" t="str">
        <f>VLOOKUP(L1773,Store_Dim!A:E,3,TRUE)</f>
        <v>East</v>
      </c>
      <c r="O1773" t="str">
        <f>VLOOKUP(L1773,Store_Dim!A:E,4,TRUE)</f>
        <v>Vasquezborough</v>
      </c>
      <c r="P1773" t="str">
        <f>VLOOKUP(L1773,Store_Dim!A:E,5,TRUE)</f>
        <v>Online</v>
      </c>
      <c r="Q1773" t="s">
        <v>1804</v>
      </c>
      <c r="R1773">
        <v>1</v>
      </c>
      <c r="S1773" s="7">
        <v>0.10999999999999999</v>
      </c>
      <c r="T1773" s="11">
        <f t="shared" si="27"/>
        <v>224.48999999999998</v>
      </c>
      <c r="U1773" s="11">
        <v>199.7961</v>
      </c>
    </row>
    <row r="1774" spans="1:21" x14ac:dyDescent="0.25">
      <c r="A1774" t="s">
        <v>3576</v>
      </c>
      <c r="B1774" s="9">
        <v>45338</v>
      </c>
      <c r="C1774">
        <v>2</v>
      </c>
      <c r="D1774">
        <v>2024</v>
      </c>
      <c r="E1774" t="s">
        <v>1100</v>
      </c>
      <c r="F1774" t="str">
        <f>VLOOKUP(E1774,Customer_Dim!A:F,4,TRUE)</f>
        <v>Male</v>
      </c>
      <c r="G1774">
        <f>VLOOKUP(E1774,Customer_Dim!A:F,3,TRUE)</f>
        <v>54</v>
      </c>
      <c r="H1774" t="s">
        <v>1636</v>
      </c>
      <c r="I1774" t="str">
        <f>VLOOKUP(H1774,Product_Dim!A:C,2,TRUE)</f>
        <v>Ceramic Plant Pot</v>
      </c>
      <c r="J1774" t="str">
        <f>VLOOKUP(H1774,Product_Dim!A:C,3,TRUE)</f>
        <v>Home</v>
      </c>
      <c r="K1774" t="str">
        <f>VLOOKUP(H1774,Product_Dim!A:D,4,TRUE)</f>
        <v>Decor</v>
      </c>
      <c r="L1774" t="s">
        <v>1772</v>
      </c>
      <c r="M1774" t="str">
        <f>VLOOKUP(L1774,Store_Dim!A:E,2,TRUE)</f>
        <v>Martinez, Adkins and Johnson</v>
      </c>
      <c r="N1774" t="str">
        <f>VLOOKUP(L1774,Store_Dim!A:E,3,TRUE)</f>
        <v>North</v>
      </c>
      <c r="O1774" t="str">
        <f>VLOOKUP(L1774,Store_Dim!A:E,4,TRUE)</f>
        <v>Danielmouth</v>
      </c>
      <c r="P1774" t="str">
        <f>VLOOKUP(L1774,Store_Dim!A:E,5,TRUE)</f>
        <v>Flagship</v>
      </c>
      <c r="Q1774" t="s">
        <v>1802</v>
      </c>
      <c r="R1774">
        <v>1</v>
      </c>
      <c r="S1774" s="7">
        <v>8.9999999999999969E-2</v>
      </c>
      <c r="T1774" s="11">
        <f t="shared" si="27"/>
        <v>967.76</v>
      </c>
      <c r="U1774" s="11">
        <v>880.66160000000002</v>
      </c>
    </row>
    <row r="1775" spans="1:21" x14ac:dyDescent="0.25">
      <c r="A1775" t="s">
        <v>3577</v>
      </c>
      <c r="B1775" s="9">
        <v>45507</v>
      </c>
      <c r="C1775">
        <v>8</v>
      </c>
      <c r="D1775">
        <v>2024</v>
      </c>
      <c r="E1775" t="s">
        <v>241</v>
      </c>
      <c r="F1775" t="str">
        <f>VLOOKUP(E1775,Customer_Dim!A:F,4,TRUE)</f>
        <v>Male</v>
      </c>
      <c r="G1775">
        <f>VLOOKUP(E1775,Customer_Dim!A:F,3,TRUE)</f>
        <v>58</v>
      </c>
      <c r="H1775" t="s">
        <v>1608</v>
      </c>
      <c r="I1775" t="str">
        <f>VLOOKUP(H1775,Product_Dim!A:C,2,TRUE)</f>
        <v>Yoga Exercise Mat</v>
      </c>
      <c r="J1775" t="str">
        <f>VLOOKUP(H1775,Product_Dim!A:C,3,TRUE)</f>
        <v>Sports</v>
      </c>
      <c r="K1775" t="str">
        <f>VLOOKUP(H1775,Product_Dim!A:D,4,TRUE)</f>
        <v>Fitness</v>
      </c>
      <c r="L1775" t="s">
        <v>1791</v>
      </c>
      <c r="M1775" t="str">
        <f>VLOOKUP(L1775,Store_Dim!A:E,2,TRUE)</f>
        <v>Mann-Austin</v>
      </c>
      <c r="N1775" t="str">
        <f>VLOOKUP(L1775,Store_Dim!A:E,3,TRUE)</f>
        <v>East</v>
      </c>
      <c r="O1775" t="str">
        <f>VLOOKUP(L1775,Store_Dim!A:E,4,TRUE)</f>
        <v>Vasquezborough</v>
      </c>
      <c r="P1775" t="str">
        <f>VLOOKUP(L1775,Store_Dim!A:E,5,TRUE)</f>
        <v>Online</v>
      </c>
      <c r="Q1775" t="s">
        <v>1804</v>
      </c>
      <c r="R1775">
        <v>2</v>
      </c>
      <c r="S1775" s="7">
        <v>0.17000000000000004</v>
      </c>
      <c r="T1775" s="11">
        <f t="shared" si="27"/>
        <v>56.52</v>
      </c>
      <c r="U1775" s="11">
        <v>93.8232</v>
      </c>
    </row>
    <row r="1776" spans="1:21" hidden="1" x14ac:dyDescent="0.25">
      <c r="A1776" t="s">
        <v>3578</v>
      </c>
      <c r="B1776" s="9">
        <v>45275</v>
      </c>
      <c r="C1776">
        <v>12</v>
      </c>
      <c r="D1776">
        <v>2023</v>
      </c>
      <c r="E1776" t="s">
        <v>1487</v>
      </c>
      <c r="F1776" t="str">
        <f>VLOOKUP(E1776,Customer_Dim!A:F,4,TRUE)</f>
        <v>Male</v>
      </c>
      <c r="G1776">
        <f>VLOOKUP(E1776,Customer_Dim!A:F,3,TRUE)</f>
        <v>23</v>
      </c>
      <c r="H1776" t="s">
        <v>1660</v>
      </c>
      <c r="I1776" t="str">
        <f>VLOOKUP(H1776,Product_Dim!A:C,2,TRUE)</f>
        <v>Smart LED Light Strip</v>
      </c>
      <c r="J1776" t="str">
        <f>VLOOKUP(H1776,Product_Dim!A:C,3,TRUE)</f>
        <v>Electronics</v>
      </c>
      <c r="K1776" t="str">
        <f>VLOOKUP(H1776,Product_Dim!A:D,4,TRUE)</f>
        <v>Accessories</v>
      </c>
      <c r="L1776" t="s">
        <v>1735</v>
      </c>
      <c r="M1776" t="str">
        <f>VLOOKUP(L1776,Store_Dim!A:E,2,TRUE)</f>
        <v>Martinez, Adkins and Johnson</v>
      </c>
      <c r="N1776" t="str">
        <f>VLOOKUP(L1776,Store_Dim!A:E,3,TRUE)</f>
        <v>North</v>
      </c>
      <c r="O1776" t="str">
        <f>VLOOKUP(L1776,Store_Dim!A:E,4,TRUE)</f>
        <v>Danielmouth</v>
      </c>
      <c r="P1776" t="str">
        <f>VLOOKUP(L1776,Store_Dim!A:E,5,TRUE)</f>
        <v>Flagship</v>
      </c>
      <c r="Q1776" t="s">
        <v>1802</v>
      </c>
      <c r="R1776">
        <v>4</v>
      </c>
      <c r="S1776" s="7">
        <v>4.0000000000000036E-2</v>
      </c>
      <c r="T1776" s="11">
        <f t="shared" si="27"/>
        <v>921.84</v>
      </c>
      <c r="U1776" s="11">
        <v>3539.8656000000001</v>
      </c>
    </row>
    <row r="1777" spans="1:21" x14ac:dyDescent="0.25">
      <c r="A1777" t="s">
        <v>3579</v>
      </c>
      <c r="B1777" s="9">
        <v>45319</v>
      </c>
      <c r="C1777">
        <v>1</v>
      </c>
      <c r="D1777">
        <v>2024</v>
      </c>
      <c r="E1777" t="s">
        <v>1018</v>
      </c>
      <c r="F1777" t="str">
        <f>VLOOKUP(E1777,Customer_Dim!A:F,4,TRUE)</f>
        <v>Male</v>
      </c>
      <c r="G1777">
        <f>VLOOKUP(E1777,Customer_Dim!A:F,3,TRUE)</f>
        <v>46</v>
      </c>
      <c r="H1777" t="s">
        <v>1698</v>
      </c>
      <c r="I1777" t="str">
        <f>VLOOKUP(H1777,Product_Dim!A:C,2,TRUE)</f>
        <v>Kitchen Cutting Board</v>
      </c>
      <c r="J1777" t="str">
        <f>VLOOKUP(H1777,Product_Dim!A:C,3,TRUE)</f>
        <v>Home</v>
      </c>
      <c r="K1777" t="str">
        <f>VLOOKUP(H1777,Product_Dim!A:D,4,TRUE)</f>
        <v>Kitchen</v>
      </c>
      <c r="L1777" t="s">
        <v>1782</v>
      </c>
      <c r="M1777" t="str">
        <f>VLOOKUP(L1777,Store_Dim!A:E,2,TRUE)</f>
        <v>Frederick-Wright</v>
      </c>
      <c r="N1777" t="str">
        <f>VLOOKUP(L1777,Store_Dim!A:E,3,TRUE)</f>
        <v>West</v>
      </c>
      <c r="O1777" t="str">
        <f>VLOOKUP(L1777,Store_Dim!A:E,4,TRUE)</f>
        <v>New Jimmymouth</v>
      </c>
      <c r="P1777" t="str">
        <f>VLOOKUP(L1777,Store_Dim!A:E,5,TRUE)</f>
        <v>Flagship</v>
      </c>
      <c r="Q1777" t="s">
        <v>1802</v>
      </c>
      <c r="R1777">
        <v>3</v>
      </c>
      <c r="S1777" s="7">
        <v>0.27999999999999992</v>
      </c>
      <c r="T1777" s="11">
        <f t="shared" si="27"/>
        <v>738.4699999999998</v>
      </c>
      <c r="U1777" s="11">
        <v>1595.0951999999997</v>
      </c>
    </row>
    <row r="1778" spans="1:21" x14ac:dyDescent="0.25">
      <c r="A1778" t="s">
        <v>3580</v>
      </c>
      <c r="B1778" s="9">
        <v>45620</v>
      </c>
      <c r="C1778">
        <v>11</v>
      </c>
      <c r="D1778">
        <v>2024</v>
      </c>
      <c r="E1778" t="s">
        <v>1018</v>
      </c>
      <c r="F1778" t="str">
        <f>VLOOKUP(E1778,Customer_Dim!A:F,4,TRUE)</f>
        <v>Male</v>
      </c>
      <c r="G1778">
        <f>VLOOKUP(E1778,Customer_Dim!A:F,3,TRUE)</f>
        <v>46</v>
      </c>
      <c r="H1778" t="s">
        <v>1533</v>
      </c>
      <c r="I1778" t="str">
        <f>VLOOKUP(H1778,Product_Dim!A:C,2,TRUE)</f>
        <v>Men's Roll-On Perfume</v>
      </c>
      <c r="J1778" t="str">
        <f>VLOOKUP(H1778,Product_Dim!A:C,3,TRUE)</f>
        <v>Beauty</v>
      </c>
      <c r="K1778" t="str">
        <f>VLOOKUP(H1778,Product_Dim!A:D,4,TRUE)</f>
        <v>Fragrance</v>
      </c>
      <c r="L1778" t="s">
        <v>1730</v>
      </c>
      <c r="M1778" t="str">
        <f>VLOOKUP(L1778,Store_Dim!A:E,2,TRUE)</f>
        <v>Rivera-Warner</v>
      </c>
      <c r="N1778" t="str">
        <f>VLOOKUP(L1778,Store_Dim!A:E,3,TRUE)</f>
        <v>East</v>
      </c>
      <c r="O1778" t="str">
        <f>VLOOKUP(L1778,Store_Dim!A:E,4,TRUE)</f>
        <v>Washingtonfurt</v>
      </c>
      <c r="P1778" t="str">
        <f>VLOOKUP(L1778,Store_Dim!A:E,5,TRUE)</f>
        <v>Flagship</v>
      </c>
      <c r="Q1778" t="s">
        <v>1807</v>
      </c>
      <c r="R1778">
        <v>4</v>
      </c>
      <c r="S1778" s="7">
        <v>5.0000000000000044E-2</v>
      </c>
      <c r="T1778" s="11">
        <f t="shared" si="27"/>
        <v>477.83</v>
      </c>
      <c r="U1778" s="11">
        <v>1815.7539999999999</v>
      </c>
    </row>
    <row r="1779" spans="1:21" hidden="1" x14ac:dyDescent="0.25">
      <c r="A1779" t="s">
        <v>3581</v>
      </c>
      <c r="B1779" s="9">
        <v>45831</v>
      </c>
      <c r="C1779">
        <v>6</v>
      </c>
      <c r="D1779">
        <v>2025</v>
      </c>
      <c r="E1779" t="s">
        <v>551</v>
      </c>
      <c r="F1779" t="str">
        <f>VLOOKUP(E1779,Customer_Dim!A:F,4,TRUE)</f>
        <v>Female</v>
      </c>
      <c r="G1779">
        <f>VLOOKUP(E1779,Customer_Dim!A:F,3,TRUE)</f>
        <v>36</v>
      </c>
      <c r="H1779" t="s">
        <v>1610</v>
      </c>
      <c r="I1779" t="str">
        <f>VLOOKUP(H1779,Product_Dim!A:C,2,TRUE)</f>
        <v>Smart Home WiFi Camera</v>
      </c>
      <c r="J1779" t="str">
        <f>VLOOKUP(H1779,Product_Dim!A:C,3,TRUE)</f>
        <v>Electronics</v>
      </c>
      <c r="K1779" t="str">
        <f>VLOOKUP(H1779,Product_Dim!A:D,4,TRUE)</f>
        <v>Accessories</v>
      </c>
      <c r="L1779" t="s">
        <v>1772</v>
      </c>
      <c r="M1779" t="str">
        <f>VLOOKUP(L1779,Store_Dim!A:E,2,TRUE)</f>
        <v>Martinez, Adkins and Johnson</v>
      </c>
      <c r="N1779" t="str">
        <f>VLOOKUP(L1779,Store_Dim!A:E,3,TRUE)</f>
        <v>North</v>
      </c>
      <c r="O1779" t="str">
        <f>VLOOKUP(L1779,Store_Dim!A:E,4,TRUE)</f>
        <v>Danielmouth</v>
      </c>
      <c r="P1779" t="str">
        <f>VLOOKUP(L1779,Store_Dim!A:E,5,TRUE)</f>
        <v>Flagship</v>
      </c>
      <c r="Q1779" t="s">
        <v>1807</v>
      </c>
      <c r="R1779">
        <v>3</v>
      </c>
      <c r="S1779" s="7">
        <v>0.27999999999999992</v>
      </c>
      <c r="T1779" s="11">
        <f t="shared" si="27"/>
        <v>605.82999999999993</v>
      </c>
      <c r="U1779" s="11">
        <v>1308.5927999999999</v>
      </c>
    </row>
    <row r="1780" spans="1:21" x14ac:dyDescent="0.25">
      <c r="A1780" t="s">
        <v>3582</v>
      </c>
      <c r="B1780" s="9">
        <v>45373</v>
      </c>
      <c r="C1780">
        <v>3</v>
      </c>
      <c r="D1780">
        <v>2024</v>
      </c>
      <c r="E1780" t="s">
        <v>241</v>
      </c>
      <c r="F1780" t="str">
        <f>VLOOKUP(E1780,Customer_Dim!A:F,4,TRUE)</f>
        <v>Male</v>
      </c>
      <c r="G1780">
        <f>VLOOKUP(E1780,Customer_Dim!A:F,3,TRUE)</f>
        <v>58</v>
      </c>
      <c r="H1780" t="s">
        <v>1612</v>
      </c>
      <c r="I1780" t="str">
        <f>VLOOKUP(H1780,Product_Dim!A:C,2,TRUE)</f>
        <v>USB External Hard Drive</v>
      </c>
      <c r="J1780" t="str">
        <f>VLOOKUP(H1780,Product_Dim!A:C,3,TRUE)</f>
        <v>Electronics</v>
      </c>
      <c r="K1780" t="str">
        <f>VLOOKUP(H1780,Product_Dim!A:D,4,TRUE)</f>
        <v>Computer</v>
      </c>
      <c r="L1780" t="s">
        <v>1744</v>
      </c>
      <c r="M1780" t="str">
        <f>VLOOKUP(L1780,Store_Dim!A:E,2,TRUE)</f>
        <v>Mann-Austin</v>
      </c>
      <c r="N1780" t="str">
        <f>VLOOKUP(L1780,Store_Dim!A:E,3,TRUE)</f>
        <v>East</v>
      </c>
      <c r="O1780" t="str">
        <f>VLOOKUP(L1780,Store_Dim!A:E,4,TRUE)</f>
        <v>Vasquezborough</v>
      </c>
      <c r="P1780" t="str">
        <f>VLOOKUP(L1780,Store_Dim!A:E,5,TRUE)</f>
        <v>Online</v>
      </c>
      <c r="Q1780" t="s">
        <v>1807</v>
      </c>
      <c r="R1780">
        <v>2</v>
      </c>
      <c r="S1780" s="7">
        <v>0.25</v>
      </c>
      <c r="T1780" s="11">
        <f t="shared" si="27"/>
        <v>521.44000000000005</v>
      </c>
      <c r="U1780" s="11">
        <v>782.16000000000008</v>
      </c>
    </row>
    <row r="1781" spans="1:21" hidden="1" x14ac:dyDescent="0.25">
      <c r="A1781" t="s">
        <v>3583</v>
      </c>
      <c r="B1781" s="9">
        <v>45863</v>
      </c>
      <c r="C1781">
        <v>7</v>
      </c>
      <c r="D1781">
        <v>2025</v>
      </c>
      <c r="E1781" t="s">
        <v>1150</v>
      </c>
      <c r="F1781" t="str">
        <f>VLOOKUP(E1781,Customer_Dim!A:F,4,TRUE)</f>
        <v>Female</v>
      </c>
      <c r="G1781">
        <f>VLOOKUP(E1781,Customer_Dim!A:F,3,TRUE)</f>
        <v>37</v>
      </c>
      <c r="H1781" t="s">
        <v>1546</v>
      </c>
      <c r="I1781" t="str">
        <f>VLOOKUP(H1781,Product_Dim!A:C,2,TRUE)</f>
        <v>Men's Graphic T-Shirt</v>
      </c>
      <c r="J1781" t="str">
        <f>VLOOKUP(H1781,Product_Dim!A:C,3,TRUE)</f>
        <v>Clothing</v>
      </c>
      <c r="K1781" t="str">
        <f>VLOOKUP(H1781,Product_Dim!A:D,4,TRUE)</f>
        <v>Tops</v>
      </c>
      <c r="L1781" t="s">
        <v>1757</v>
      </c>
      <c r="M1781" t="str">
        <f>VLOOKUP(L1781,Store_Dim!A:E,2,TRUE)</f>
        <v>Mann-Austin</v>
      </c>
      <c r="N1781" t="str">
        <f>VLOOKUP(L1781,Store_Dim!A:E,3,TRUE)</f>
        <v>East</v>
      </c>
      <c r="O1781" t="str">
        <f>VLOOKUP(L1781,Store_Dim!A:E,4,TRUE)</f>
        <v>Vasquezborough</v>
      </c>
      <c r="P1781" t="str">
        <f>VLOOKUP(L1781,Store_Dim!A:E,5,TRUE)</f>
        <v>Online</v>
      </c>
      <c r="Q1781" t="s">
        <v>1802</v>
      </c>
      <c r="R1781">
        <v>4</v>
      </c>
      <c r="S1781" s="7">
        <v>6.0000000000000053E-2</v>
      </c>
      <c r="T1781" s="11">
        <f t="shared" si="27"/>
        <v>499.02000000000004</v>
      </c>
      <c r="U1781" s="11">
        <v>1876.3152</v>
      </c>
    </row>
    <row r="1782" spans="1:21" hidden="1" x14ac:dyDescent="0.25">
      <c r="A1782" t="s">
        <v>3584</v>
      </c>
      <c r="B1782" s="9">
        <v>45758</v>
      </c>
      <c r="C1782">
        <v>4</v>
      </c>
      <c r="D1782">
        <v>2025</v>
      </c>
      <c r="E1782" t="s">
        <v>506</v>
      </c>
      <c r="F1782" t="str">
        <f>VLOOKUP(E1782,Customer_Dim!A:F,4,TRUE)</f>
        <v>Male</v>
      </c>
      <c r="G1782">
        <f>VLOOKUP(E1782,Customer_Dim!A:F,3,TRUE)</f>
        <v>31</v>
      </c>
      <c r="H1782" t="s">
        <v>1531</v>
      </c>
      <c r="I1782" t="str">
        <f>VLOOKUP(H1782,Product_Dim!A:C,2,TRUE)</f>
        <v>Portable Power Bank</v>
      </c>
      <c r="J1782" t="str">
        <f>VLOOKUP(H1782,Product_Dim!A:C,3,TRUE)</f>
        <v>Electronics</v>
      </c>
      <c r="K1782" t="str">
        <f>VLOOKUP(H1782,Product_Dim!A:D,4,TRUE)</f>
        <v>Mobile</v>
      </c>
      <c r="L1782" t="s">
        <v>1788</v>
      </c>
      <c r="M1782" t="str">
        <f>VLOOKUP(L1782,Store_Dim!A:E,2,TRUE)</f>
        <v>Guerrero-Schmitt</v>
      </c>
      <c r="N1782" t="str">
        <f>VLOOKUP(L1782,Store_Dim!A:E,3,TRUE)</f>
        <v>East</v>
      </c>
      <c r="O1782" t="str">
        <f>VLOOKUP(L1782,Store_Dim!A:E,4,TRUE)</f>
        <v>East Stevechester</v>
      </c>
      <c r="P1782" t="str">
        <f>VLOOKUP(L1782,Store_Dim!A:E,5,TRUE)</f>
        <v>Flagship</v>
      </c>
      <c r="Q1782" t="s">
        <v>1807</v>
      </c>
      <c r="R1782">
        <v>4</v>
      </c>
      <c r="S1782" s="7">
        <v>0.17999999999999994</v>
      </c>
      <c r="T1782" s="11">
        <f t="shared" si="27"/>
        <v>299.45999999999998</v>
      </c>
      <c r="U1782" s="11">
        <v>982.22879999999998</v>
      </c>
    </row>
    <row r="1783" spans="1:21" hidden="1" x14ac:dyDescent="0.25">
      <c r="A1783" t="s">
        <v>3585</v>
      </c>
      <c r="B1783" s="9">
        <v>45285</v>
      </c>
      <c r="C1783">
        <v>12</v>
      </c>
      <c r="D1783">
        <v>2023</v>
      </c>
      <c r="E1783" t="s">
        <v>1392</v>
      </c>
      <c r="F1783" t="str">
        <f>VLOOKUP(E1783,Customer_Dim!A:F,4,TRUE)</f>
        <v>Male</v>
      </c>
      <c r="G1783">
        <f>VLOOKUP(E1783,Customer_Dim!A:F,3,TRUE)</f>
        <v>59</v>
      </c>
      <c r="H1783" t="s">
        <v>1604</v>
      </c>
      <c r="I1783" t="str">
        <f>VLOOKUP(H1783,Product_Dim!A:C,2,TRUE)</f>
        <v>Portable Power Bank</v>
      </c>
      <c r="J1783" t="str">
        <f>VLOOKUP(H1783,Product_Dim!A:C,3,TRUE)</f>
        <v>Electronics</v>
      </c>
      <c r="K1783" t="str">
        <f>VLOOKUP(H1783,Product_Dim!A:D,4,TRUE)</f>
        <v>Mobile</v>
      </c>
      <c r="L1783" t="s">
        <v>1730</v>
      </c>
      <c r="M1783" t="str">
        <f>VLOOKUP(L1783,Store_Dim!A:E,2,TRUE)</f>
        <v>Rivera-Warner</v>
      </c>
      <c r="N1783" t="str">
        <f>VLOOKUP(L1783,Store_Dim!A:E,3,TRUE)</f>
        <v>East</v>
      </c>
      <c r="O1783" t="str">
        <f>VLOOKUP(L1783,Store_Dim!A:E,4,TRUE)</f>
        <v>Washingtonfurt</v>
      </c>
      <c r="P1783" t="str">
        <f>VLOOKUP(L1783,Store_Dim!A:E,5,TRUE)</f>
        <v>Flagship</v>
      </c>
      <c r="Q1783" t="s">
        <v>1802</v>
      </c>
      <c r="R1783">
        <v>1</v>
      </c>
      <c r="S1783" s="7">
        <v>0.15000000000000002</v>
      </c>
      <c r="T1783" s="11">
        <f t="shared" si="27"/>
        <v>609.29</v>
      </c>
      <c r="U1783" s="11">
        <v>517.89649999999995</v>
      </c>
    </row>
    <row r="1784" spans="1:21" x14ac:dyDescent="0.25">
      <c r="A1784" t="s">
        <v>3586</v>
      </c>
      <c r="B1784" s="9">
        <v>45656</v>
      </c>
      <c r="C1784">
        <v>12</v>
      </c>
      <c r="D1784">
        <v>2024</v>
      </c>
      <c r="E1784" t="s">
        <v>352</v>
      </c>
      <c r="F1784" t="str">
        <f>VLOOKUP(E1784,Customer_Dim!A:F,4,TRUE)</f>
        <v>Male</v>
      </c>
      <c r="G1784">
        <f>VLOOKUP(E1784,Customer_Dim!A:F,3,TRUE)</f>
        <v>29</v>
      </c>
      <c r="H1784" t="s">
        <v>1527</v>
      </c>
      <c r="I1784" t="str">
        <f>VLOOKUP(H1784,Product_Dim!A:C,2,TRUE)</f>
        <v>Knee Support Brace</v>
      </c>
      <c r="J1784" t="str">
        <f>VLOOKUP(H1784,Product_Dim!A:C,3,TRUE)</f>
        <v>Sports</v>
      </c>
      <c r="K1784" t="str">
        <f>VLOOKUP(H1784,Product_Dim!A:D,4,TRUE)</f>
        <v>Equipment</v>
      </c>
      <c r="L1784" t="s">
        <v>1760</v>
      </c>
      <c r="M1784" t="str">
        <f>VLOOKUP(L1784,Store_Dim!A:E,2,TRUE)</f>
        <v>Mann-Austin</v>
      </c>
      <c r="N1784" t="str">
        <f>VLOOKUP(L1784,Store_Dim!A:E,3,TRUE)</f>
        <v>East</v>
      </c>
      <c r="O1784" t="str">
        <f>VLOOKUP(L1784,Store_Dim!A:E,4,TRUE)</f>
        <v>Vasquezborough</v>
      </c>
      <c r="P1784" t="str">
        <f>VLOOKUP(L1784,Store_Dim!A:E,5,TRUE)</f>
        <v>Online</v>
      </c>
      <c r="Q1784" t="s">
        <v>1807</v>
      </c>
      <c r="R1784">
        <v>1</v>
      </c>
      <c r="S1784" s="7">
        <v>7.0000000000000062E-2</v>
      </c>
      <c r="T1784" s="11">
        <f t="shared" si="27"/>
        <v>213.74</v>
      </c>
      <c r="U1784" s="11">
        <v>198.7782</v>
      </c>
    </row>
    <row r="1785" spans="1:21" hidden="1" x14ac:dyDescent="0.25">
      <c r="A1785" t="s">
        <v>3587</v>
      </c>
      <c r="B1785" s="9">
        <v>45718</v>
      </c>
      <c r="C1785">
        <v>3</v>
      </c>
      <c r="D1785">
        <v>2025</v>
      </c>
      <c r="E1785" t="s">
        <v>506</v>
      </c>
      <c r="F1785" t="str">
        <f>VLOOKUP(E1785,Customer_Dim!A:F,4,TRUE)</f>
        <v>Male</v>
      </c>
      <c r="G1785">
        <f>VLOOKUP(E1785,Customer_Dim!A:F,3,TRUE)</f>
        <v>31</v>
      </c>
      <c r="H1785" t="s">
        <v>1636</v>
      </c>
      <c r="I1785" t="str">
        <f>VLOOKUP(H1785,Product_Dim!A:C,2,TRUE)</f>
        <v>Ceramic Plant Pot</v>
      </c>
      <c r="J1785" t="str">
        <f>VLOOKUP(H1785,Product_Dim!A:C,3,TRUE)</f>
        <v>Home</v>
      </c>
      <c r="K1785" t="str">
        <f>VLOOKUP(H1785,Product_Dim!A:D,4,TRUE)</f>
        <v>Decor</v>
      </c>
      <c r="L1785" t="s">
        <v>1782</v>
      </c>
      <c r="M1785" t="str">
        <f>VLOOKUP(L1785,Store_Dim!A:E,2,TRUE)</f>
        <v>Frederick-Wright</v>
      </c>
      <c r="N1785" t="str">
        <f>VLOOKUP(L1785,Store_Dim!A:E,3,TRUE)</f>
        <v>West</v>
      </c>
      <c r="O1785" t="str">
        <f>VLOOKUP(L1785,Store_Dim!A:E,4,TRUE)</f>
        <v>New Jimmymouth</v>
      </c>
      <c r="P1785" t="str">
        <f>VLOOKUP(L1785,Store_Dim!A:E,5,TRUE)</f>
        <v>Flagship</v>
      </c>
      <c r="Q1785" t="s">
        <v>1802</v>
      </c>
      <c r="R1785">
        <v>4</v>
      </c>
      <c r="S1785" s="7">
        <v>0.26</v>
      </c>
      <c r="T1785" s="11">
        <f t="shared" si="27"/>
        <v>613.16999999999996</v>
      </c>
      <c r="U1785" s="11">
        <v>1814.9831999999999</v>
      </c>
    </row>
    <row r="1786" spans="1:21" x14ac:dyDescent="0.25">
      <c r="A1786" t="s">
        <v>3588</v>
      </c>
      <c r="B1786" s="9">
        <v>45293</v>
      </c>
      <c r="C1786">
        <v>1</v>
      </c>
      <c r="D1786">
        <v>2024</v>
      </c>
      <c r="E1786" t="s">
        <v>1103</v>
      </c>
      <c r="F1786" t="str">
        <f>VLOOKUP(E1786,Customer_Dim!A:F,4,TRUE)</f>
        <v>Male</v>
      </c>
      <c r="G1786">
        <f>VLOOKUP(E1786,Customer_Dim!A:F,3,TRUE)</f>
        <v>41</v>
      </c>
      <c r="H1786" t="s">
        <v>1644</v>
      </c>
      <c r="I1786" t="str">
        <f>VLOOKUP(H1786,Product_Dim!A:C,2,TRUE)</f>
        <v>Men's Hair Styling Gel</v>
      </c>
      <c r="J1786" t="str">
        <f>VLOOKUP(H1786,Product_Dim!A:C,3,TRUE)</f>
        <v>Beauty</v>
      </c>
      <c r="K1786" t="str">
        <f>VLOOKUP(H1786,Product_Dim!A:D,4,TRUE)</f>
        <v>Haircare</v>
      </c>
      <c r="L1786" t="s">
        <v>1770</v>
      </c>
      <c r="M1786" t="str">
        <f>VLOOKUP(L1786,Store_Dim!A:E,2,TRUE)</f>
        <v>Martinez, Adkins and Johnson</v>
      </c>
      <c r="N1786" t="str">
        <f>VLOOKUP(L1786,Store_Dim!A:E,3,TRUE)</f>
        <v>North</v>
      </c>
      <c r="O1786" t="str">
        <f>VLOOKUP(L1786,Store_Dim!A:E,4,TRUE)</f>
        <v>Danielmouth</v>
      </c>
      <c r="P1786" t="str">
        <f>VLOOKUP(L1786,Store_Dim!A:E,5,TRUE)</f>
        <v>Flagship</v>
      </c>
      <c r="Q1786" t="s">
        <v>1807</v>
      </c>
      <c r="R1786">
        <v>2</v>
      </c>
      <c r="S1786" s="7">
        <v>7.0000000000000062E-2</v>
      </c>
      <c r="T1786" s="11">
        <f t="shared" si="27"/>
        <v>687.36000000000013</v>
      </c>
      <c r="U1786" s="11">
        <v>1278.4896000000001</v>
      </c>
    </row>
    <row r="1787" spans="1:21" hidden="1" x14ac:dyDescent="0.25">
      <c r="A1787" t="s">
        <v>3589</v>
      </c>
      <c r="B1787" s="9">
        <v>45915</v>
      </c>
      <c r="C1787">
        <v>9</v>
      </c>
      <c r="D1787">
        <v>2025</v>
      </c>
      <c r="E1787" t="s">
        <v>1012</v>
      </c>
      <c r="F1787" t="str">
        <f>VLOOKUP(E1787,Customer_Dim!A:F,4,TRUE)</f>
        <v>Female</v>
      </c>
      <c r="G1787">
        <f>VLOOKUP(E1787,Customer_Dim!A:F,3,TRUE)</f>
        <v>58</v>
      </c>
      <c r="H1787" t="s">
        <v>1660</v>
      </c>
      <c r="I1787" t="str">
        <f>VLOOKUP(H1787,Product_Dim!A:C,2,TRUE)</f>
        <v>Smart LED Light Strip</v>
      </c>
      <c r="J1787" t="str">
        <f>VLOOKUP(H1787,Product_Dim!A:C,3,TRUE)</f>
        <v>Electronics</v>
      </c>
      <c r="K1787" t="str">
        <f>VLOOKUP(H1787,Product_Dim!A:D,4,TRUE)</f>
        <v>Accessories</v>
      </c>
      <c r="L1787" t="s">
        <v>1775</v>
      </c>
      <c r="M1787" t="str">
        <f>VLOOKUP(L1787,Store_Dim!A:E,2,TRUE)</f>
        <v>Martinez, Adkins and Johnson</v>
      </c>
      <c r="N1787" t="str">
        <f>VLOOKUP(L1787,Store_Dim!A:E,3,TRUE)</f>
        <v>North</v>
      </c>
      <c r="O1787" t="str">
        <f>VLOOKUP(L1787,Store_Dim!A:E,4,TRUE)</f>
        <v>Danielmouth</v>
      </c>
      <c r="P1787" t="str">
        <f>VLOOKUP(L1787,Store_Dim!A:E,5,TRUE)</f>
        <v>Flagship</v>
      </c>
      <c r="Q1787" t="s">
        <v>1804</v>
      </c>
      <c r="R1787">
        <v>3</v>
      </c>
      <c r="S1787" s="7">
        <v>2.0000000000000018E-2</v>
      </c>
      <c r="T1787" s="11">
        <f t="shared" si="27"/>
        <v>115.39</v>
      </c>
      <c r="U1787" s="11">
        <v>339.2466</v>
      </c>
    </row>
    <row r="1788" spans="1:21" x14ac:dyDescent="0.25">
      <c r="A1788" t="s">
        <v>3590</v>
      </c>
      <c r="B1788" s="9">
        <v>45359</v>
      </c>
      <c r="C1788">
        <v>3</v>
      </c>
      <c r="D1788">
        <v>2024</v>
      </c>
      <c r="E1788" t="s">
        <v>583</v>
      </c>
      <c r="F1788" t="str">
        <f>VLOOKUP(E1788,Customer_Dim!A:F,4,TRUE)</f>
        <v>Female</v>
      </c>
      <c r="G1788">
        <f>VLOOKUP(E1788,Customer_Dim!A:F,3,TRUE)</f>
        <v>43</v>
      </c>
      <c r="H1788" t="s">
        <v>1574</v>
      </c>
      <c r="I1788" t="str">
        <f>VLOOKUP(H1788,Product_Dim!A:C,2,TRUE)</f>
        <v>Foldable Camping Chair</v>
      </c>
      <c r="J1788" t="str">
        <f>VLOOKUP(H1788,Product_Dim!A:C,3,TRUE)</f>
        <v>Sports</v>
      </c>
      <c r="K1788" t="str">
        <f>VLOOKUP(H1788,Product_Dim!A:D,4,TRUE)</f>
        <v>Outdoor</v>
      </c>
      <c r="L1788" t="s">
        <v>1772</v>
      </c>
      <c r="M1788" t="str">
        <f>VLOOKUP(L1788,Store_Dim!A:E,2,TRUE)</f>
        <v>Martinez, Adkins and Johnson</v>
      </c>
      <c r="N1788" t="str">
        <f>VLOOKUP(L1788,Store_Dim!A:E,3,TRUE)</f>
        <v>North</v>
      </c>
      <c r="O1788" t="str">
        <f>VLOOKUP(L1788,Store_Dim!A:E,4,TRUE)</f>
        <v>Danielmouth</v>
      </c>
      <c r="P1788" t="str">
        <f>VLOOKUP(L1788,Store_Dim!A:E,5,TRUE)</f>
        <v>Flagship</v>
      </c>
      <c r="Q1788" t="s">
        <v>1802</v>
      </c>
      <c r="R1788">
        <v>2</v>
      </c>
      <c r="S1788" s="7">
        <v>7.0000000000000062E-2</v>
      </c>
      <c r="T1788" s="11">
        <f t="shared" si="27"/>
        <v>722.06000000000006</v>
      </c>
      <c r="U1788" s="11">
        <v>1343.0316</v>
      </c>
    </row>
    <row r="1789" spans="1:21" x14ac:dyDescent="0.25">
      <c r="A1789" t="s">
        <v>3591</v>
      </c>
      <c r="B1789" s="9">
        <v>45652</v>
      </c>
      <c r="C1789">
        <v>12</v>
      </c>
      <c r="D1789">
        <v>2024</v>
      </c>
      <c r="E1789" t="s">
        <v>1300</v>
      </c>
      <c r="F1789" t="str">
        <f>VLOOKUP(E1789,Customer_Dim!A:F,4,TRUE)</f>
        <v>Male</v>
      </c>
      <c r="G1789">
        <f>VLOOKUP(E1789,Customer_Dim!A:F,3,TRUE)</f>
        <v>40</v>
      </c>
      <c r="H1789" t="s">
        <v>1538</v>
      </c>
      <c r="I1789" t="str">
        <f>VLOOKUP(H1789,Product_Dim!A:C,2,TRUE)</f>
        <v>Men's Sports Shorts</v>
      </c>
      <c r="J1789" t="str">
        <f>VLOOKUP(H1789,Product_Dim!A:C,3,TRUE)</f>
        <v>Clothing</v>
      </c>
      <c r="K1789" t="str">
        <f>VLOOKUP(H1789,Product_Dim!A:D,4,TRUE)</f>
        <v>Bottoms</v>
      </c>
      <c r="L1789" t="s">
        <v>1779</v>
      </c>
      <c r="M1789" t="str">
        <f>VLOOKUP(L1789,Store_Dim!A:E,2,TRUE)</f>
        <v>Shelton PLC</v>
      </c>
      <c r="N1789" t="str">
        <f>VLOOKUP(L1789,Store_Dim!A:E,3,TRUE)</f>
        <v>North</v>
      </c>
      <c r="O1789" t="str">
        <f>VLOOKUP(L1789,Store_Dim!A:E,4,TRUE)</f>
        <v>East Jenniferstad</v>
      </c>
      <c r="P1789" t="str">
        <f>VLOOKUP(L1789,Store_Dim!A:E,5,TRUE)</f>
        <v>Flagship</v>
      </c>
      <c r="Q1789" t="s">
        <v>1804</v>
      </c>
      <c r="R1789">
        <v>1</v>
      </c>
      <c r="S1789" s="7">
        <v>6.0000000000000053E-2</v>
      </c>
      <c r="T1789" s="11">
        <f t="shared" si="27"/>
        <v>384.57</v>
      </c>
      <c r="U1789" s="11">
        <v>361.49579999999997</v>
      </c>
    </row>
    <row r="1790" spans="1:21" hidden="1" x14ac:dyDescent="0.25">
      <c r="A1790" t="s">
        <v>3592</v>
      </c>
      <c r="B1790" s="9">
        <v>45735</v>
      </c>
      <c r="C1790">
        <v>3</v>
      </c>
      <c r="D1790">
        <v>2025</v>
      </c>
      <c r="E1790" t="s">
        <v>675</v>
      </c>
      <c r="F1790" t="str">
        <f>VLOOKUP(E1790,Customer_Dim!A:F,4,TRUE)</f>
        <v>Male</v>
      </c>
      <c r="G1790">
        <f>VLOOKUP(E1790,Customer_Dim!A:F,3,TRUE)</f>
        <v>48</v>
      </c>
      <c r="H1790" t="s">
        <v>1540</v>
      </c>
      <c r="I1790" t="str">
        <f>VLOOKUP(H1790,Product_Dim!A:C,2,TRUE)</f>
        <v>Decorative Lamp Shade</v>
      </c>
      <c r="J1790" t="str">
        <f>VLOOKUP(H1790,Product_Dim!A:C,3,TRUE)</f>
        <v>Home</v>
      </c>
      <c r="K1790" t="str">
        <f>VLOOKUP(H1790,Product_Dim!A:D,4,TRUE)</f>
        <v>Lighting</v>
      </c>
      <c r="L1790" t="s">
        <v>1775</v>
      </c>
      <c r="M1790" t="str">
        <f>VLOOKUP(L1790,Store_Dim!A:E,2,TRUE)</f>
        <v>Martinez, Adkins and Johnson</v>
      </c>
      <c r="N1790" t="str">
        <f>VLOOKUP(L1790,Store_Dim!A:E,3,TRUE)</f>
        <v>North</v>
      </c>
      <c r="O1790" t="str">
        <f>VLOOKUP(L1790,Store_Dim!A:E,4,TRUE)</f>
        <v>Danielmouth</v>
      </c>
      <c r="P1790" t="str">
        <f>VLOOKUP(L1790,Store_Dim!A:E,5,TRUE)</f>
        <v>Flagship</v>
      </c>
      <c r="Q1790" t="s">
        <v>1804</v>
      </c>
      <c r="R1790">
        <v>2</v>
      </c>
      <c r="S1790" s="7">
        <v>0.17999999999999994</v>
      </c>
      <c r="T1790" s="11">
        <f t="shared" si="27"/>
        <v>194.08999999999997</v>
      </c>
      <c r="U1790" s="11">
        <v>318.30759999999998</v>
      </c>
    </row>
    <row r="1791" spans="1:21" x14ac:dyDescent="0.25">
      <c r="A1791" t="s">
        <v>3593</v>
      </c>
      <c r="B1791" s="9">
        <v>45579</v>
      </c>
      <c r="C1791">
        <v>10</v>
      </c>
      <c r="D1791">
        <v>2024</v>
      </c>
      <c r="E1791" t="s">
        <v>562</v>
      </c>
      <c r="F1791" t="str">
        <f>VLOOKUP(E1791,Customer_Dim!A:F,4,TRUE)</f>
        <v>Female</v>
      </c>
      <c r="G1791">
        <f>VLOOKUP(E1791,Customer_Dim!A:F,3,TRUE)</f>
        <v>41</v>
      </c>
      <c r="H1791" t="s">
        <v>1702</v>
      </c>
      <c r="I1791" t="str">
        <f>VLOOKUP(H1791,Product_Dim!A:C,2,TRUE)</f>
        <v>Sports Wrist Sweatbands</v>
      </c>
      <c r="J1791" t="str">
        <f>VLOOKUP(H1791,Product_Dim!A:C,3,TRUE)</f>
        <v>Sports</v>
      </c>
      <c r="K1791" t="str">
        <f>VLOOKUP(H1791,Product_Dim!A:D,4,TRUE)</f>
        <v>Accessories</v>
      </c>
      <c r="L1791" t="s">
        <v>1744</v>
      </c>
      <c r="M1791" t="str">
        <f>VLOOKUP(L1791,Store_Dim!A:E,2,TRUE)</f>
        <v>Mann-Austin</v>
      </c>
      <c r="N1791" t="str">
        <f>VLOOKUP(L1791,Store_Dim!A:E,3,TRUE)</f>
        <v>East</v>
      </c>
      <c r="O1791" t="str">
        <f>VLOOKUP(L1791,Store_Dim!A:E,4,TRUE)</f>
        <v>Vasquezborough</v>
      </c>
      <c r="P1791" t="str">
        <f>VLOOKUP(L1791,Store_Dim!A:E,5,TRUE)</f>
        <v>Online</v>
      </c>
      <c r="Q1791" t="s">
        <v>1802</v>
      </c>
      <c r="R1791">
        <v>2</v>
      </c>
      <c r="S1791" s="7">
        <v>7.0000000000000062E-2</v>
      </c>
      <c r="T1791" s="11">
        <f t="shared" si="27"/>
        <v>403.91</v>
      </c>
      <c r="U1791" s="11">
        <v>751.27260000000001</v>
      </c>
    </row>
    <row r="1792" spans="1:21" hidden="1" x14ac:dyDescent="0.25">
      <c r="A1792" t="s">
        <v>3594</v>
      </c>
      <c r="B1792" s="9">
        <v>45721</v>
      </c>
      <c r="C1792">
        <v>3</v>
      </c>
      <c r="D1792">
        <v>2025</v>
      </c>
      <c r="E1792" t="s">
        <v>272</v>
      </c>
      <c r="F1792" t="str">
        <f>VLOOKUP(E1792,Customer_Dim!A:F,4,TRUE)</f>
        <v>Male</v>
      </c>
      <c r="G1792">
        <f>VLOOKUP(E1792,Customer_Dim!A:F,3,TRUE)</f>
        <v>37</v>
      </c>
      <c r="H1792" t="s">
        <v>1560</v>
      </c>
      <c r="I1792" t="str">
        <f>VLOOKUP(H1792,Product_Dim!A:C,2,TRUE)</f>
        <v>Soccer Training Cone Set</v>
      </c>
      <c r="J1792" t="str">
        <f>VLOOKUP(H1792,Product_Dim!A:C,3,TRUE)</f>
        <v>Sports</v>
      </c>
      <c r="K1792" t="str">
        <f>VLOOKUP(H1792,Product_Dim!A:D,4,TRUE)</f>
        <v>Accessories</v>
      </c>
      <c r="L1792" t="s">
        <v>1777</v>
      </c>
      <c r="M1792" t="str">
        <f>VLOOKUP(L1792,Store_Dim!A:E,2,TRUE)</f>
        <v>Mcdonald Inc</v>
      </c>
      <c r="N1792" t="str">
        <f>VLOOKUP(L1792,Store_Dim!A:E,3,TRUE)</f>
        <v>South</v>
      </c>
      <c r="O1792" t="str">
        <f>VLOOKUP(L1792,Store_Dim!A:E,4,TRUE)</f>
        <v>Christopherland</v>
      </c>
      <c r="P1792" t="str">
        <f>VLOOKUP(L1792,Store_Dim!A:E,5,TRUE)</f>
        <v>Outlet</v>
      </c>
      <c r="Q1792" t="s">
        <v>1804</v>
      </c>
      <c r="R1792">
        <v>1</v>
      </c>
      <c r="S1792" s="7">
        <v>0.30000000000000004</v>
      </c>
      <c r="T1792" s="11">
        <f t="shared" si="27"/>
        <v>878.69</v>
      </c>
      <c r="U1792" s="11">
        <v>615.08299999999997</v>
      </c>
    </row>
    <row r="1793" spans="1:21" x14ac:dyDescent="0.25">
      <c r="A1793" t="s">
        <v>3595</v>
      </c>
      <c r="B1793" s="9">
        <v>45446</v>
      </c>
      <c r="C1793">
        <v>6</v>
      </c>
      <c r="D1793">
        <v>2024</v>
      </c>
      <c r="E1793" t="s">
        <v>1174</v>
      </c>
      <c r="F1793" t="str">
        <f>VLOOKUP(E1793,Customer_Dim!A:F,4,TRUE)</f>
        <v>Male</v>
      </c>
      <c r="G1793">
        <f>VLOOKUP(E1793,Customer_Dim!A:F,3,TRUE)</f>
        <v>50</v>
      </c>
      <c r="H1793" t="s">
        <v>1592</v>
      </c>
      <c r="I1793" t="str">
        <f>VLOOKUP(H1793,Product_Dim!A:C,2,TRUE)</f>
        <v>Modern Wall Clock</v>
      </c>
      <c r="J1793" t="str">
        <f>VLOOKUP(H1793,Product_Dim!A:C,3,TRUE)</f>
        <v>Home</v>
      </c>
      <c r="K1793" t="str">
        <f>VLOOKUP(H1793,Product_Dim!A:D,4,TRUE)</f>
        <v>Decor</v>
      </c>
      <c r="L1793" t="s">
        <v>1779</v>
      </c>
      <c r="M1793" t="str">
        <f>VLOOKUP(L1793,Store_Dim!A:E,2,TRUE)</f>
        <v>Shelton PLC</v>
      </c>
      <c r="N1793" t="str">
        <f>VLOOKUP(L1793,Store_Dim!A:E,3,TRUE)</f>
        <v>North</v>
      </c>
      <c r="O1793" t="str">
        <f>VLOOKUP(L1793,Store_Dim!A:E,4,TRUE)</f>
        <v>East Jenniferstad</v>
      </c>
      <c r="P1793" t="str">
        <f>VLOOKUP(L1793,Store_Dim!A:E,5,TRUE)</f>
        <v>Flagship</v>
      </c>
      <c r="Q1793" t="s">
        <v>1802</v>
      </c>
      <c r="R1793">
        <v>1</v>
      </c>
      <c r="S1793" s="7">
        <v>5.0000000000000044E-2</v>
      </c>
      <c r="T1793" s="11">
        <f t="shared" si="27"/>
        <v>161.17000000000002</v>
      </c>
      <c r="U1793" s="11">
        <v>153.11150000000001</v>
      </c>
    </row>
    <row r="1794" spans="1:21" x14ac:dyDescent="0.25">
      <c r="A1794" t="s">
        <v>3596</v>
      </c>
      <c r="B1794" s="9">
        <v>45387</v>
      </c>
      <c r="C1794">
        <v>4</v>
      </c>
      <c r="D1794">
        <v>2024</v>
      </c>
      <c r="E1794" t="s">
        <v>687</v>
      </c>
      <c r="F1794" t="str">
        <f>VLOOKUP(E1794,Customer_Dim!A:F,4,TRUE)</f>
        <v>Male</v>
      </c>
      <c r="G1794">
        <f>VLOOKUP(E1794,Customer_Dim!A:F,3,TRUE)</f>
        <v>61</v>
      </c>
      <c r="H1794" t="s">
        <v>1672</v>
      </c>
      <c r="I1794" t="str">
        <f>VLOOKUP(H1794,Product_Dim!A:C,2,TRUE)</f>
        <v>Shin Guards – Adult</v>
      </c>
      <c r="J1794" t="str">
        <f>VLOOKUP(H1794,Product_Dim!A:C,3,TRUE)</f>
        <v>Sports</v>
      </c>
      <c r="K1794" t="str">
        <f>VLOOKUP(H1794,Product_Dim!A:D,4,TRUE)</f>
        <v>Team Sports</v>
      </c>
      <c r="L1794" t="s">
        <v>1777</v>
      </c>
      <c r="M1794" t="str">
        <f>VLOOKUP(L1794,Store_Dim!A:E,2,TRUE)</f>
        <v>Mcdonald Inc</v>
      </c>
      <c r="N1794" t="str">
        <f>VLOOKUP(L1794,Store_Dim!A:E,3,TRUE)</f>
        <v>South</v>
      </c>
      <c r="O1794" t="str">
        <f>VLOOKUP(L1794,Store_Dim!A:E,4,TRUE)</f>
        <v>Christopherland</v>
      </c>
      <c r="P1794" t="str">
        <f>VLOOKUP(L1794,Store_Dim!A:E,5,TRUE)</f>
        <v>Outlet</v>
      </c>
      <c r="Q1794" t="s">
        <v>1807</v>
      </c>
      <c r="R1794">
        <v>2</v>
      </c>
      <c r="S1794" s="7">
        <v>0.21999999999999997</v>
      </c>
      <c r="T1794" s="11">
        <f t="shared" ref="T1794:T1857" si="28" xml:space="preserve"> U1794/ (R1794 * (1 - S1794))</f>
        <v>720.15</v>
      </c>
      <c r="U1794" s="11">
        <v>1123.434</v>
      </c>
    </row>
    <row r="1795" spans="1:21" hidden="1" x14ac:dyDescent="0.25">
      <c r="A1795" t="s">
        <v>3597</v>
      </c>
      <c r="B1795" s="9">
        <v>45222</v>
      </c>
      <c r="C1795">
        <v>10</v>
      </c>
      <c r="D1795">
        <v>2023</v>
      </c>
      <c r="E1795" t="s">
        <v>1075</v>
      </c>
      <c r="F1795" t="str">
        <f>VLOOKUP(E1795,Customer_Dim!A:F,4,TRUE)</f>
        <v>Female</v>
      </c>
      <c r="G1795">
        <f>VLOOKUP(E1795,Customer_Dim!A:F,3,TRUE)</f>
        <v>39</v>
      </c>
      <c r="H1795" t="s">
        <v>1578</v>
      </c>
      <c r="I1795" t="str">
        <f>VLOOKUP(H1795,Product_Dim!A:C,2,TRUE)</f>
        <v>Wireless Bluetooth Speaker</v>
      </c>
      <c r="J1795" t="str">
        <f>VLOOKUP(H1795,Product_Dim!A:C,3,TRUE)</f>
        <v>Electronics</v>
      </c>
      <c r="K1795" t="str">
        <f>VLOOKUP(H1795,Product_Dim!A:D,4,TRUE)</f>
        <v>Audio</v>
      </c>
      <c r="L1795" t="s">
        <v>1760</v>
      </c>
      <c r="M1795" t="str">
        <f>VLOOKUP(L1795,Store_Dim!A:E,2,TRUE)</f>
        <v>Mann-Austin</v>
      </c>
      <c r="N1795" t="str">
        <f>VLOOKUP(L1795,Store_Dim!A:E,3,TRUE)</f>
        <v>East</v>
      </c>
      <c r="O1795" t="str">
        <f>VLOOKUP(L1795,Store_Dim!A:E,4,TRUE)</f>
        <v>Vasquezborough</v>
      </c>
      <c r="P1795" t="str">
        <f>VLOOKUP(L1795,Store_Dim!A:E,5,TRUE)</f>
        <v>Online</v>
      </c>
      <c r="Q1795" t="s">
        <v>1807</v>
      </c>
      <c r="R1795">
        <v>1</v>
      </c>
      <c r="S1795" s="7">
        <v>2.0000000000000018E-2</v>
      </c>
      <c r="T1795" s="11">
        <f t="shared" si="28"/>
        <v>361.8</v>
      </c>
      <c r="U1795" s="11">
        <v>354.56400000000002</v>
      </c>
    </row>
    <row r="1796" spans="1:21" x14ac:dyDescent="0.25">
      <c r="A1796" t="s">
        <v>3598</v>
      </c>
      <c r="B1796" s="9">
        <v>45402</v>
      </c>
      <c r="C1796">
        <v>4</v>
      </c>
      <c r="D1796">
        <v>2024</v>
      </c>
      <c r="E1796" t="s">
        <v>731</v>
      </c>
      <c r="F1796" t="str">
        <f>VLOOKUP(E1796,Customer_Dim!A:F,4,TRUE)</f>
        <v>Male</v>
      </c>
      <c r="G1796">
        <f>VLOOKUP(E1796,Customer_Dim!A:F,3,TRUE)</f>
        <v>29</v>
      </c>
      <c r="H1796" t="s">
        <v>1716</v>
      </c>
      <c r="I1796" t="str">
        <f>VLOOKUP(H1796,Product_Dim!A:C,2,TRUE)</f>
        <v>Sports Stopwatch Basic</v>
      </c>
      <c r="J1796" t="str">
        <f>VLOOKUP(H1796,Product_Dim!A:C,3,TRUE)</f>
        <v>Sports</v>
      </c>
      <c r="K1796" t="str">
        <f>VLOOKUP(H1796,Product_Dim!A:D,4,TRUE)</f>
        <v>Accessories</v>
      </c>
      <c r="L1796" t="s">
        <v>1754</v>
      </c>
      <c r="M1796" t="str">
        <f>VLOOKUP(L1796,Store_Dim!A:E,2,TRUE)</f>
        <v>Mann-Austin</v>
      </c>
      <c r="N1796" t="str">
        <f>VLOOKUP(L1796,Store_Dim!A:E,3,TRUE)</f>
        <v>East</v>
      </c>
      <c r="O1796" t="str">
        <f>VLOOKUP(L1796,Store_Dim!A:E,4,TRUE)</f>
        <v>Vasquezborough</v>
      </c>
      <c r="P1796" t="str">
        <f>VLOOKUP(L1796,Store_Dim!A:E,5,TRUE)</f>
        <v>Online</v>
      </c>
      <c r="Q1796" t="s">
        <v>1804</v>
      </c>
      <c r="R1796">
        <v>1</v>
      </c>
      <c r="S1796" s="7">
        <v>0.29000000000000004</v>
      </c>
      <c r="T1796" s="11">
        <f t="shared" si="28"/>
        <v>779.84000000000015</v>
      </c>
      <c r="U1796" s="11">
        <v>553.68640000000005</v>
      </c>
    </row>
    <row r="1797" spans="1:21" x14ac:dyDescent="0.25">
      <c r="A1797" t="s">
        <v>3599</v>
      </c>
      <c r="B1797" s="9">
        <v>45455</v>
      </c>
      <c r="C1797">
        <v>6</v>
      </c>
      <c r="D1797">
        <v>2024</v>
      </c>
      <c r="E1797" t="s">
        <v>24</v>
      </c>
      <c r="F1797" t="str">
        <f>VLOOKUP(E1797,Customer_Dim!A:F,4,TRUE)</f>
        <v>Female</v>
      </c>
      <c r="G1797">
        <f>VLOOKUP(E1797,Customer_Dim!A:F,3,TRUE)</f>
        <v>64</v>
      </c>
      <c r="H1797" t="s">
        <v>1718</v>
      </c>
      <c r="I1797" t="str">
        <f>VLOOKUP(H1797,Product_Dim!A:C,2,TRUE)</f>
        <v>Women's Formal Blazer</v>
      </c>
      <c r="J1797" t="str">
        <f>VLOOKUP(H1797,Product_Dim!A:C,3,TRUE)</f>
        <v>Clothing</v>
      </c>
      <c r="K1797" t="str">
        <f>VLOOKUP(H1797,Product_Dim!A:D,4,TRUE)</f>
        <v>Outerwear</v>
      </c>
      <c r="L1797" t="s">
        <v>1747</v>
      </c>
      <c r="M1797" t="str">
        <f>VLOOKUP(L1797,Store_Dim!A:E,2,TRUE)</f>
        <v>Mann-Austin</v>
      </c>
      <c r="N1797" t="str">
        <f>VLOOKUP(L1797,Store_Dim!A:E,3,TRUE)</f>
        <v>East</v>
      </c>
      <c r="O1797" t="str">
        <f>VLOOKUP(L1797,Store_Dim!A:E,4,TRUE)</f>
        <v>Vasquezborough</v>
      </c>
      <c r="P1797" t="str">
        <f>VLOOKUP(L1797,Store_Dim!A:E,5,TRUE)</f>
        <v>Online</v>
      </c>
      <c r="Q1797" t="s">
        <v>1807</v>
      </c>
      <c r="R1797">
        <v>2</v>
      </c>
      <c r="S1797" s="7">
        <v>0.17000000000000004</v>
      </c>
      <c r="T1797" s="11">
        <f t="shared" si="28"/>
        <v>649.89</v>
      </c>
      <c r="U1797" s="11">
        <v>1078.8173999999999</v>
      </c>
    </row>
    <row r="1798" spans="1:21" hidden="1" x14ac:dyDescent="0.25">
      <c r="A1798" t="s">
        <v>3600</v>
      </c>
      <c r="B1798" s="9">
        <v>45877</v>
      </c>
      <c r="C1798">
        <v>8</v>
      </c>
      <c r="D1798">
        <v>2025</v>
      </c>
      <c r="E1798" t="s">
        <v>657</v>
      </c>
      <c r="F1798" t="str">
        <f>VLOOKUP(E1798,Customer_Dim!A:F,4,TRUE)</f>
        <v>Male</v>
      </c>
      <c r="G1798">
        <f>VLOOKUP(E1798,Customer_Dim!A:F,3,TRUE)</f>
        <v>52</v>
      </c>
      <c r="H1798" t="s">
        <v>1632</v>
      </c>
      <c r="I1798" t="str">
        <f>VLOOKUP(H1798,Product_Dim!A:C,2,TRUE)</f>
        <v>Men's Track Pants</v>
      </c>
      <c r="J1798" t="str">
        <f>VLOOKUP(H1798,Product_Dim!A:C,3,TRUE)</f>
        <v>Clothing</v>
      </c>
      <c r="K1798" t="str">
        <f>VLOOKUP(H1798,Product_Dim!A:D,4,TRUE)</f>
        <v>Bottoms</v>
      </c>
      <c r="L1798" t="s">
        <v>1754</v>
      </c>
      <c r="M1798" t="str">
        <f>VLOOKUP(L1798,Store_Dim!A:E,2,TRUE)</f>
        <v>Mann-Austin</v>
      </c>
      <c r="N1798" t="str">
        <f>VLOOKUP(L1798,Store_Dim!A:E,3,TRUE)</f>
        <v>East</v>
      </c>
      <c r="O1798" t="str">
        <f>VLOOKUP(L1798,Store_Dim!A:E,4,TRUE)</f>
        <v>Vasquezborough</v>
      </c>
      <c r="P1798" t="str">
        <f>VLOOKUP(L1798,Store_Dim!A:E,5,TRUE)</f>
        <v>Online</v>
      </c>
      <c r="Q1798" t="s">
        <v>1802</v>
      </c>
      <c r="R1798">
        <v>1</v>
      </c>
      <c r="S1798" s="7">
        <v>0.17000000000000004</v>
      </c>
      <c r="T1798" s="11">
        <f t="shared" si="28"/>
        <v>952.73</v>
      </c>
      <c r="U1798" s="11">
        <v>790.76589999999999</v>
      </c>
    </row>
    <row r="1799" spans="1:21" hidden="1" x14ac:dyDescent="0.25">
      <c r="A1799" t="s">
        <v>3601</v>
      </c>
      <c r="B1799" s="9">
        <v>45875</v>
      </c>
      <c r="C1799">
        <v>8</v>
      </c>
      <c r="D1799">
        <v>2025</v>
      </c>
      <c r="E1799" t="s">
        <v>298</v>
      </c>
      <c r="F1799" t="str">
        <f>VLOOKUP(E1799,Customer_Dim!A:F,4,TRUE)</f>
        <v>Female</v>
      </c>
      <c r="G1799">
        <f>VLOOKUP(E1799,Customer_Dim!A:F,3,TRUE)</f>
        <v>26</v>
      </c>
      <c r="H1799" t="s">
        <v>1724</v>
      </c>
      <c r="I1799" t="str">
        <f>VLOOKUP(H1799,Product_Dim!A:C,2,TRUE)</f>
        <v>Stainless Steel Cookware Set</v>
      </c>
      <c r="J1799" t="str">
        <f>VLOOKUP(H1799,Product_Dim!A:C,3,TRUE)</f>
        <v>Home</v>
      </c>
      <c r="K1799" t="str">
        <f>VLOOKUP(H1799,Product_Dim!A:D,4,TRUE)</f>
        <v>Kitchen</v>
      </c>
      <c r="L1799" t="s">
        <v>1782</v>
      </c>
      <c r="M1799" t="str">
        <f>VLOOKUP(L1799,Store_Dim!A:E,2,TRUE)</f>
        <v>Frederick-Wright</v>
      </c>
      <c r="N1799" t="str">
        <f>VLOOKUP(L1799,Store_Dim!A:E,3,TRUE)</f>
        <v>West</v>
      </c>
      <c r="O1799" t="str">
        <f>VLOOKUP(L1799,Store_Dim!A:E,4,TRUE)</f>
        <v>New Jimmymouth</v>
      </c>
      <c r="P1799" t="str">
        <f>VLOOKUP(L1799,Store_Dim!A:E,5,TRUE)</f>
        <v>Flagship</v>
      </c>
      <c r="Q1799" t="s">
        <v>1802</v>
      </c>
      <c r="R1799">
        <v>4</v>
      </c>
      <c r="S1799" s="7">
        <v>0.25</v>
      </c>
      <c r="T1799" s="11">
        <f t="shared" si="28"/>
        <v>820.78000000000009</v>
      </c>
      <c r="U1799" s="11">
        <v>2462.34</v>
      </c>
    </row>
    <row r="1800" spans="1:21" x14ac:dyDescent="0.25">
      <c r="A1800" t="s">
        <v>3602</v>
      </c>
      <c r="B1800" s="9">
        <v>45592</v>
      </c>
      <c r="C1800">
        <v>10</v>
      </c>
      <c r="D1800">
        <v>2024</v>
      </c>
      <c r="E1800" t="s">
        <v>1060</v>
      </c>
      <c r="F1800" t="str">
        <f>VLOOKUP(E1800,Customer_Dim!A:F,4,TRUE)</f>
        <v>Female</v>
      </c>
      <c r="G1800">
        <f>VLOOKUP(E1800,Customer_Dim!A:F,3,TRUE)</f>
        <v>30</v>
      </c>
      <c r="H1800" t="s">
        <v>1602</v>
      </c>
      <c r="I1800" t="str">
        <f>VLOOKUP(H1800,Product_Dim!A:C,2,TRUE)</f>
        <v>Sports Water Hydration Pack</v>
      </c>
      <c r="J1800" t="str">
        <f>VLOOKUP(H1800,Product_Dim!A:C,3,TRUE)</f>
        <v>Sports</v>
      </c>
      <c r="K1800" t="str">
        <f>VLOOKUP(H1800,Product_Dim!A:D,4,TRUE)</f>
        <v>Outdoor</v>
      </c>
      <c r="L1800" t="s">
        <v>1744</v>
      </c>
      <c r="M1800" t="str">
        <f>VLOOKUP(L1800,Store_Dim!A:E,2,TRUE)</f>
        <v>Mann-Austin</v>
      </c>
      <c r="N1800" t="str">
        <f>VLOOKUP(L1800,Store_Dim!A:E,3,TRUE)</f>
        <v>East</v>
      </c>
      <c r="O1800" t="str">
        <f>VLOOKUP(L1800,Store_Dim!A:E,4,TRUE)</f>
        <v>Vasquezborough</v>
      </c>
      <c r="P1800" t="str">
        <f>VLOOKUP(L1800,Store_Dim!A:E,5,TRUE)</f>
        <v>Online</v>
      </c>
      <c r="Q1800" t="s">
        <v>1802</v>
      </c>
      <c r="R1800">
        <v>4</v>
      </c>
      <c r="S1800" s="7">
        <v>5.0000000000000044E-2</v>
      </c>
      <c r="T1800" s="11">
        <f t="shared" si="28"/>
        <v>247.55000000000004</v>
      </c>
      <c r="U1800" s="11">
        <v>940.69</v>
      </c>
    </row>
    <row r="1801" spans="1:21" x14ac:dyDescent="0.25">
      <c r="A1801" t="s">
        <v>3603</v>
      </c>
      <c r="B1801" s="9">
        <v>45369</v>
      </c>
      <c r="C1801">
        <v>3</v>
      </c>
      <c r="D1801">
        <v>2024</v>
      </c>
      <c r="E1801" t="s">
        <v>723</v>
      </c>
      <c r="F1801" t="str">
        <f>VLOOKUP(E1801,Customer_Dim!A:F,4,TRUE)</f>
        <v>Female</v>
      </c>
      <c r="G1801">
        <f>VLOOKUP(E1801,Customer_Dim!A:F,3,TRUE)</f>
        <v>63</v>
      </c>
      <c r="H1801" t="s">
        <v>1724</v>
      </c>
      <c r="I1801" t="str">
        <f>VLOOKUP(H1801,Product_Dim!A:C,2,TRUE)</f>
        <v>Stainless Steel Cookware Set</v>
      </c>
      <c r="J1801" t="str">
        <f>VLOOKUP(H1801,Product_Dim!A:C,3,TRUE)</f>
        <v>Home</v>
      </c>
      <c r="K1801" t="str">
        <f>VLOOKUP(H1801,Product_Dim!A:D,4,TRUE)</f>
        <v>Kitchen</v>
      </c>
      <c r="L1801" t="s">
        <v>1760</v>
      </c>
      <c r="M1801" t="str">
        <f>VLOOKUP(L1801,Store_Dim!A:E,2,TRUE)</f>
        <v>Mann-Austin</v>
      </c>
      <c r="N1801" t="str">
        <f>VLOOKUP(L1801,Store_Dim!A:E,3,TRUE)</f>
        <v>East</v>
      </c>
      <c r="O1801" t="str">
        <f>VLOOKUP(L1801,Store_Dim!A:E,4,TRUE)</f>
        <v>Vasquezborough</v>
      </c>
      <c r="P1801" t="str">
        <f>VLOOKUP(L1801,Store_Dim!A:E,5,TRUE)</f>
        <v>Online</v>
      </c>
      <c r="Q1801" t="s">
        <v>1807</v>
      </c>
      <c r="R1801">
        <v>3</v>
      </c>
      <c r="S1801" s="7">
        <v>0.19999999999999984</v>
      </c>
      <c r="T1801" s="11">
        <f t="shared" si="28"/>
        <v>561.43999999999983</v>
      </c>
      <c r="U1801" s="11">
        <v>1347.4559999999997</v>
      </c>
    </row>
    <row r="1802" spans="1:21" hidden="1" x14ac:dyDescent="0.25">
      <c r="A1802" t="s">
        <v>3604</v>
      </c>
      <c r="B1802" s="9">
        <v>45249</v>
      </c>
      <c r="C1802">
        <v>11</v>
      </c>
      <c r="D1802">
        <v>2023</v>
      </c>
      <c r="E1802" t="s">
        <v>882</v>
      </c>
      <c r="F1802" t="str">
        <f>VLOOKUP(E1802,Customer_Dim!A:F,4,TRUE)</f>
        <v>Male</v>
      </c>
      <c r="G1802">
        <f>VLOOKUP(E1802,Customer_Dim!A:F,3,TRUE)</f>
        <v>59</v>
      </c>
      <c r="H1802" t="s">
        <v>1670</v>
      </c>
      <c r="I1802" t="str">
        <f>VLOOKUP(H1802,Product_Dim!A:C,2,TRUE)</f>
        <v>Professional Jump Rope</v>
      </c>
      <c r="J1802" t="str">
        <f>VLOOKUP(H1802,Product_Dim!A:C,3,TRUE)</f>
        <v>Sports</v>
      </c>
      <c r="K1802" t="str">
        <f>VLOOKUP(H1802,Product_Dim!A:D,4,TRUE)</f>
        <v>Fitness</v>
      </c>
      <c r="L1802" t="s">
        <v>1760</v>
      </c>
      <c r="M1802" t="str">
        <f>VLOOKUP(L1802,Store_Dim!A:E,2,TRUE)</f>
        <v>Mann-Austin</v>
      </c>
      <c r="N1802" t="str">
        <f>VLOOKUP(L1802,Store_Dim!A:E,3,TRUE)</f>
        <v>East</v>
      </c>
      <c r="O1802" t="str">
        <f>VLOOKUP(L1802,Store_Dim!A:E,4,TRUE)</f>
        <v>Vasquezborough</v>
      </c>
      <c r="P1802" t="str">
        <f>VLOOKUP(L1802,Store_Dim!A:E,5,TRUE)</f>
        <v>Online</v>
      </c>
      <c r="Q1802" t="s">
        <v>1807</v>
      </c>
      <c r="R1802">
        <v>4</v>
      </c>
      <c r="S1802" s="7">
        <v>0.10999999999999999</v>
      </c>
      <c r="T1802" s="11">
        <f t="shared" si="28"/>
        <v>214.37</v>
      </c>
      <c r="U1802" s="11">
        <v>763.15719999999999</v>
      </c>
    </row>
    <row r="1803" spans="1:21" hidden="1" x14ac:dyDescent="0.25">
      <c r="A1803" t="s">
        <v>3605</v>
      </c>
      <c r="B1803" s="9">
        <v>45741</v>
      </c>
      <c r="C1803">
        <v>3</v>
      </c>
      <c r="D1803">
        <v>2025</v>
      </c>
      <c r="E1803" t="s">
        <v>1278</v>
      </c>
      <c r="F1803" t="str">
        <f>VLOOKUP(E1803,Customer_Dim!A:F,4,TRUE)</f>
        <v>Female</v>
      </c>
      <c r="G1803">
        <f>VLOOKUP(E1803,Customer_Dim!A:F,3,TRUE)</f>
        <v>64</v>
      </c>
      <c r="H1803" t="s">
        <v>1560</v>
      </c>
      <c r="I1803" t="str">
        <f>VLOOKUP(H1803,Product_Dim!A:C,2,TRUE)</f>
        <v>Soccer Training Cone Set</v>
      </c>
      <c r="J1803" t="str">
        <f>VLOOKUP(H1803,Product_Dim!A:C,3,TRUE)</f>
        <v>Sports</v>
      </c>
      <c r="K1803" t="str">
        <f>VLOOKUP(H1803,Product_Dim!A:D,4,TRUE)</f>
        <v>Accessories</v>
      </c>
      <c r="L1803" t="s">
        <v>1782</v>
      </c>
      <c r="M1803" t="str">
        <f>VLOOKUP(L1803,Store_Dim!A:E,2,TRUE)</f>
        <v>Frederick-Wright</v>
      </c>
      <c r="N1803" t="str">
        <f>VLOOKUP(L1803,Store_Dim!A:E,3,TRUE)</f>
        <v>West</v>
      </c>
      <c r="O1803" t="str">
        <f>VLOOKUP(L1803,Store_Dim!A:E,4,TRUE)</f>
        <v>New Jimmymouth</v>
      </c>
      <c r="P1803" t="str">
        <f>VLOOKUP(L1803,Store_Dim!A:E,5,TRUE)</f>
        <v>Flagship</v>
      </c>
      <c r="Q1803" t="s">
        <v>1804</v>
      </c>
      <c r="R1803">
        <v>3</v>
      </c>
      <c r="S1803" s="7">
        <v>0.22999999999999998</v>
      </c>
      <c r="T1803" s="11">
        <f t="shared" si="28"/>
        <v>123.74000000000001</v>
      </c>
      <c r="U1803" s="11">
        <v>285.83940000000001</v>
      </c>
    </row>
    <row r="1804" spans="1:21" x14ac:dyDescent="0.25">
      <c r="A1804" t="s">
        <v>3606</v>
      </c>
      <c r="B1804" s="9">
        <v>45427</v>
      </c>
      <c r="C1804">
        <v>5</v>
      </c>
      <c r="D1804">
        <v>2024</v>
      </c>
      <c r="E1804" t="s">
        <v>60</v>
      </c>
      <c r="F1804" t="str">
        <f>VLOOKUP(E1804,Customer_Dim!A:F,4,TRUE)</f>
        <v>Female</v>
      </c>
      <c r="G1804">
        <f>VLOOKUP(E1804,Customer_Dim!A:F,3,TRUE)</f>
        <v>32</v>
      </c>
      <c r="H1804" t="s">
        <v>1660</v>
      </c>
      <c r="I1804" t="str">
        <f>VLOOKUP(H1804,Product_Dim!A:C,2,TRUE)</f>
        <v>Smart LED Light Strip</v>
      </c>
      <c r="J1804" t="str">
        <f>VLOOKUP(H1804,Product_Dim!A:C,3,TRUE)</f>
        <v>Electronics</v>
      </c>
      <c r="K1804" t="str">
        <f>VLOOKUP(H1804,Product_Dim!A:D,4,TRUE)</f>
        <v>Accessories</v>
      </c>
      <c r="L1804" t="s">
        <v>1770</v>
      </c>
      <c r="M1804" t="str">
        <f>VLOOKUP(L1804,Store_Dim!A:E,2,TRUE)</f>
        <v>Martinez, Adkins and Johnson</v>
      </c>
      <c r="N1804" t="str">
        <f>VLOOKUP(L1804,Store_Dim!A:E,3,TRUE)</f>
        <v>North</v>
      </c>
      <c r="O1804" t="str">
        <f>VLOOKUP(L1804,Store_Dim!A:E,4,TRUE)</f>
        <v>Danielmouth</v>
      </c>
      <c r="P1804" t="str">
        <f>VLOOKUP(L1804,Store_Dim!A:E,5,TRUE)</f>
        <v>Flagship</v>
      </c>
      <c r="Q1804" t="s">
        <v>1804</v>
      </c>
      <c r="R1804">
        <v>4</v>
      </c>
      <c r="S1804" s="7">
        <v>0.10000000000000009</v>
      </c>
      <c r="T1804" s="11">
        <f t="shared" si="28"/>
        <v>645.71</v>
      </c>
      <c r="U1804" s="11">
        <v>2324.556</v>
      </c>
    </row>
    <row r="1805" spans="1:21" hidden="1" x14ac:dyDescent="0.25">
      <c r="A1805" t="s">
        <v>3607</v>
      </c>
      <c r="B1805" s="9">
        <v>45736</v>
      </c>
      <c r="C1805">
        <v>3</v>
      </c>
      <c r="D1805">
        <v>2025</v>
      </c>
      <c r="E1805" t="s">
        <v>131</v>
      </c>
      <c r="F1805" t="str">
        <f>VLOOKUP(E1805,Customer_Dim!A:F,4,TRUE)</f>
        <v>Male</v>
      </c>
      <c r="G1805">
        <f>VLOOKUP(E1805,Customer_Dim!A:F,3,TRUE)</f>
        <v>25</v>
      </c>
      <c r="H1805" t="s">
        <v>1568</v>
      </c>
      <c r="I1805" t="str">
        <f>VLOOKUP(H1805,Product_Dim!A:C,2,TRUE)</f>
        <v>Multi-Purpose Storage Box</v>
      </c>
      <c r="J1805" t="str">
        <f>VLOOKUP(H1805,Product_Dim!A:C,3,TRUE)</f>
        <v>Home</v>
      </c>
      <c r="K1805" t="str">
        <f>VLOOKUP(H1805,Product_Dim!A:D,4,TRUE)</f>
        <v>Storage</v>
      </c>
      <c r="L1805" t="s">
        <v>1772</v>
      </c>
      <c r="M1805" t="str">
        <f>VLOOKUP(L1805,Store_Dim!A:E,2,TRUE)</f>
        <v>Martinez, Adkins and Johnson</v>
      </c>
      <c r="N1805" t="str">
        <f>VLOOKUP(L1805,Store_Dim!A:E,3,TRUE)</f>
        <v>North</v>
      </c>
      <c r="O1805" t="str">
        <f>VLOOKUP(L1805,Store_Dim!A:E,4,TRUE)</f>
        <v>Danielmouth</v>
      </c>
      <c r="P1805" t="str">
        <f>VLOOKUP(L1805,Store_Dim!A:E,5,TRUE)</f>
        <v>Flagship</v>
      </c>
      <c r="Q1805" t="s">
        <v>1802</v>
      </c>
      <c r="R1805">
        <v>3</v>
      </c>
      <c r="S1805" s="7">
        <v>0.30000000000000016</v>
      </c>
      <c r="T1805" s="11">
        <f t="shared" si="28"/>
        <v>587.12000000000023</v>
      </c>
      <c r="U1805" s="11">
        <v>1232.9520000000002</v>
      </c>
    </row>
    <row r="1806" spans="1:21" hidden="1" x14ac:dyDescent="0.25">
      <c r="A1806" t="s">
        <v>3608</v>
      </c>
      <c r="B1806" s="9">
        <v>45941</v>
      </c>
      <c r="C1806">
        <v>10</v>
      </c>
      <c r="D1806">
        <v>2025</v>
      </c>
      <c r="E1806" t="s">
        <v>764</v>
      </c>
      <c r="F1806" t="str">
        <f>VLOOKUP(E1806,Customer_Dim!A:F,4,TRUE)</f>
        <v>Male</v>
      </c>
      <c r="G1806">
        <f>VLOOKUP(E1806,Customer_Dim!A:F,3,TRUE)</f>
        <v>31</v>
      </c>
      <c r="H1806" t="s">
        <v>1576</v>
      </c>
      <c r="I1806" t="str">
        <f>VLOOKUP(H1806,Product_Dim!A:C,2,TRUE)</f>
        <v>Women's Scarf Set</v>
      </c>
      <c r="J1806" t="str">
        <f>VLOOKUP(H1806,Product_Dim!A:C,3,TRUE)</f>
        <v>Clothing</v>
      </c>
      <c r="K1806" t="str">
        <f>VLOOKUP(H1806,Product_Dim!A:D,4,TRUE)</f>
        <v>Accessories</v>
      </c>
      <c r="L1806" t="s">
        <v>1788</v>
      </c>
      <c r="M1806" t="str">
        <f>VLOOKUP(L1806,Store_Dim!A:E,2,TRUE)</f>
        <v>Guerrero-Schmitt</v>
      </c>
      <c r="N1806" t="str">
        <f>VLOOKUP(L1806,Store_Dim!A:E,3,TRUE)</f>
        <v>East</v>
      </c>
      <c r="O1806" t="str">
        <f>VLOOKUP(L1806,Store_Dim!A:E,4,TRUE)</f>
        <v>East Stevechester</v>
      </c>
      <c r="P1806" t="str">
        <f>VLOOKUP(L1806,Store_Dim!A:E,5,TRUE)</f>
        <v>Flagship</v>
      </c>
      <c r="Q1806" t="s">
        <v>1807</v>
      </c>
      <c r="R1806">
        <v>1</v>
      </c>
      <c r="S1806" s="7">
        <v>0.15000000000000002</v>
      </c>
      <c r="T1806" s="11">
        <f t="shared" si="28"/>
        <v>401.18</v>
      </c>
      <c r="U1806" s="11">
        <v>341.00299999999999</v>
      </c>
    </row>
    <row r="1807" spans="1:21" x14ac:dyDescent="0.25">
      <c r="A1807" t="s">
        <v>3609</v>
      </c>
      <c r="B1807" s="9">
        <v>45486</v>
      </c>
      <c r="C1807">
        <v>7</v>
      </c>
      <c r="D1807">
        <v>2024</v>
      </c>
      <c r="E1807" t="s">
        <v>1129</v>
      </c>
      <c r="F1807" t="str">
        <f>VLOOKUP(E1807,Customer_Dim!A:F,4,TRUE)</f>
        <v>Female</v>
      </c>
      <c r="G1807">
        <f>VLOOKUP(E1807,Customer_Dim!A:F,3,TRUE)</f>
        <v>40</v>
      </c>
      <c r="H1807" t="s">
        <v>1642</v>
      </c>
      <c r="I1807" t="str">
        <f>VLOOKUP(H1807,Product_Dim!A:C,2,TRUE)</f>
        <v>Womens Cotton Scarf</v>
      </c>
      <c r="J1807" t="str">
        <f>VLOOKUP(H1807,Product_Dim!A:C,3,TRUE)</f>
        <v>Clothing</v>
      </c>
      <c r="K1807" t="str">
        <f>VLOOKUP(H1807,Product_Dim!A:D,4,TRUE)</f>
        <v>Accessories</v>
      </c>
      <c r="L1807" t="s">
        <v>1788</v>
      </c>
      <c r="M1807" t="str">
        <f>VLOOKUP(L1807,Store_Dim!A:E,2,TRUE)</f>
        <v>Guerrero-Schmitt</v>
      </c>
      <c r="N1807" t="str">
        <f>VLOOKUP(L1807,Store_Dim!A:E,3,TRUE)</f>
        <v>East</v>
      </c>
      <c r="O1807" t="str">
        <f>VLOOKUP(L1807,Store_Dim!A:E,4,TRUE)</f>
        <v>East Stevechester</v>
      </c>
      <c r="P1807" t="str">
        <f>VLOOKUP(L1807,Store_Dim!A:E,5,TRUE)</f>
        <v>Flagship</v>
      </c>
      <c r="Q1807" t="s">
        <v>1807</v>
      </c>
      <c r="R1807">
        <v>3</v>
      </c>
      <c r="S1807" s="7">
        <v>0.11999999999999988</v>
      </c>
      <c r="T1807" s="11">
        <f t="shared" si="28"/>
        <v>658.3299999999997</v>
      </c>
      <c r="U1807" s="11">
        <v>1737.9911999999997</v>
      </c>
    </row>
    <row r="1808" spans="1:21" x14ac:dyDescent="0.25">
      <c r="A1808" t="s">
        <v>3610</v>
      </c>
      <c r="B1808" s="9">
        <v>45474</v>
      </c>
      <c r="C1808">
        <v>7</v>
      </c>
      <c r="D1808">
        <v>2024</v>
      </c>
      <c r="E1808" t="s">
        <v>648</v>
      </c>
      <c r="F1808" t="str">
        <f>VLOOKUP(E1808,Customer_Dim!A:F,4,TRUE)</f>
        <v>Female</v>
      </c>
      <c r="G1808">
        <f>VLOOKUP(E1808,Customer_Dim!A:F,3,TRUE)</f>
        <v>25</v>
      </c>
      <c r="H1808" t="s">
        <v>1624</v>
      </c>
      <c r="I1808" t="str">
        <f>VLOOKUP(H1808,Product_Dim!A:C,2,TRUE)</f>
        <v>Men's Roll-On Perfume</v>
      </c>
      <c r="J1808" t="str">
        <f>VLOOKUP(H1808,Product_Dim!A:C,3,TRUE)</f>
        <v>Beauty</v>
      </c>
      <c r="K1808" t="str">
        <f>VLOOKUP(H1808,Product_Dim!A:D,4,TRUE)</f>
        <v>Fragrance</v>
      </c>
      <c r="L1808" t="s">
        <v>1770</v>
      </c>
      <c r="M1808" t="str">
        <f>VLOOKUP(L1808,Store_Dim!A:E,2,TRUE)</f>
        <v>Martinez, Adkins and Johnson</v>
      </c>
      <c r="N1808" t="str">
        <f>VLOOKUP(L1808,Store_Dim!A:E,3,TRUE)</f>
        <v>North</v>
      </c>
      <c r="O1808" t="str">
        <f>VLOOKUP(L1808,Store_Dim!A:E,4,TRUE)</f>
        <v>Danielmouth</v>
      </c>
      <c r="P1808" t="str">
        <f>VLOOKUP(L1808,Store_Dim!A:E,5,TRUE)</f>
        <v>Flagship</v>
      </c>
      <c r="Q1808" t="s">
        <v>1802</v>
      </c>
      <c r="R1808">
        <v>4</v>
      </c>
      <c r="S1808" s="7">
        <v>2.0000000000000018E-2</v>
      </c>
      <c r="T1808" s="11">
        <f t="shared" si="28"/>
        <v>450.3</v>
      </c>
      <c r="U1808" s="11">
        <v>1765.1759999999999</v>
      </c>
    </row>
    <row r="1809" spans="1:21" hidden="1" x14ac:dyDescent="0.25">
      <c r="A1809" t="s">
        <v>3611</v>
      </c>
      <c r="B1809" s="9">
        <v>45757</v>
      </c>
      <c r="C1809">
        <v>4</v>
      </c>
      <c r="D1809">
        <v>2025</v>
      </c>
      <c r="E1809" t="s">
        <v>482</v>
      </c>
      <c r="F1809" t="str">
        <f>VLOOKUP(E1809,Customer_Dim!A:F,4,TRUE)</f>
        <v>Male</v>
      </c>
      <c r="G1809">
        <f>VLOOKUP(E1809,Customer_Dim!A:F,3,TRUE)</f>
        <v>46</v>
      </c>
      <c r="H1809" t="s">
        <v>1714</v>
      </c>
      <c r="I1809" t="str">
        <f>VLOOKUP(H1809,Product_Dim!A:C,2,TRUE)</f>
        <v>Vitamin E Body Lotion</v>
      </c>
      <c r="J1809" t="str">
        <f>VLOOKUP(H1809,Product_Dim!A:C,3,TRUE)</f>
        <v>Beauty</v>
      </c>
      <c r="K1809" t="str">
        <f>VLOOKUP(H1809,Product_Dim!A:D,4,TRUE)</f>
        <v>Skincare</v>
      </c>
      <c r="L1809" t="s">
        <v>1767</v>
      </c>
      <c r="M1809" t="str">
        <f>VLOOKUP(L1809,Store_Dim!A:E,2,TRUE)</f>
        <v>Martinez, Adkins and Johnson</v>
      </c>
      <c r="N1809" t="str">
        <f>VLOOKUP(L1809,Store_Dim!A:E,3,TRUE)</f>
        <v>North</v>
      </c>
      <c r="O1809" t="str">
        <f>VLOOKUP(L1809,Store_Dim!A:E,4,TRUE)</f>
        <v>Danielmouth</v>
      </c>
      <c r="P1809" t="str">
        <f>VLOOKUP(L1809,Store_Dim!A:E,5,TRUE)</f>
        <v>Flagship</v>
      </c>
      <c r="Q1809" t="s">
        <v>1802</v>
      </c>
      <c r="R1809">
        <v>4</v>
      </c>
      <c r="S1809" s="7">
        <v>5.0000000000000044E-2</v>
      </c>
      <c r="T1809" s="11">
        <f t="shared" si="28"/>
        <v>33.630000000000003</v>
      </c>
      <c r="U1809" s="11">
        <v>127.794</v>
      </c>
    </row>
    <row r="1810" spans="1:21" x14ac:dyDescent="0.25">
      <c r="A1810" t="s">
        <v>3612</v>
      </c>
      <c r="B1810" s="9">
        <v>45475</v>
      </c>
      <c r="C1810">
        <v>7</v>
      </c>
      <c r="D1810">
        <v>2024</v>
      </c>
      <c r="E1810" t="s">
        <v>137</v>
      </c>
      <c r="F1810" t="str">
        <f>VLOOKUP(E1810,Customer_Dim!A:F,4,TRUE)</f>
        <v>Male</v>
      </c>
      <c r="G1810">
        <f>VLOOKUP(E1810,Customer_Dim!A:F,3,TRUE)</f>
        <v>52</v>
      </c>
      <c r="H1810" t="s">
        <v>1558</v>
      </c>
      <c r="I1810" t="str">
        <f>VLOOKUP(H1810,Product_Dim!A:C,2,TRUE)</f>
        <v>Beard Grooming Kit</v>
      </c>
      <c r="J1810" t="str">
        <f>VLOOKUP(H1810,Product_Dim!A:C,3,TRUE)</f>
        <v>Beauty</v>
      </c>
      <c r="K1810" t="str">
        <f>VLOOKUP(H1810,Product_Dim!A:D,4,TRUE)</f>
        <v>Grooming</v>
      </c>
      <c r="L1810" t="s">
        <v>1730</v>
      </c>
      <c r="M1810" t="str">
        <f>VLOOKUP(L1810,Store_Dim!A:E,2,TRUE)</f>
        <v>Rivera-Warner</v>
      </c>
      <c r="N1810" t="str">
        <f>VLOOKUP(L1810,Store_Dim!A:E,3,TRUE)</f>
        <v>East</v>
      </c>
      <c r="O1810" t="str">
        <f>VLOOKUP(L1810,Store_Dim!A:E,4,TRUE)</f>
        <v>Washingtonfurt</v>
      </c>
      <c r="P1810" t="str">
        <f>VLOOKUP(L1810,Store_Dim!A:E,5,TRUE)</f>
        <v>Flagship</v>
      </c>
      <c r="Q1810" t="s">
        <v>1807</v>
      </c>
      <c r="R1810">
        <v>3</v>
      </c>
      <c r="S1810" s="7">
        <v>2.9999999999999916E-2</v>
      </c>
      <c r="T1810" s="11">
        <f t="shared" si="28"/>
        <v>168.88999999999993</v>
      </c>
      <c r="U1810" s="11">
        <v>491.46989999999983</v>
      </c>
    </row>
    <row r="1811" spans="1:21" x14ac:dyDescent="0.25">
      <c r="A1811" t="s">
        <v>3613</v>
      </c>
      <c r="B1811" s="9">
        <v>45546</v>
      </c>
      <c r="C1811">
        <v>9</v>
      </c>
      <c r="D1811">
        <v>2024</v>
      </c>
      <c r="E1811" t="s">
        <v>333</v>
      </c>
      <c r="F1811" t="str">
        <f>VLOOKUP(E1811,Customer_Dim!A:F,4,TRUE)</f>
        <v>Female</v>
      </c>
      <c r="G1811">
        <f>VLOOKUP(E1811,Customer_Dim!A:F,3,TRUE)</f>
        <v>62</v>
      </c>
      <c r="H1811" t="s">
        <v>1646</v>
      </c>
      <c r="I1811" t="str">
        <f>VLOOKUP(H1811,Product_Dim!A:C,2,TRUE)</f>
        <v>Luxury Perfume Spray</v>
      </c>
      <c r="J1811" t="str">
        <f>VLOOKUP(H1811,Product_Dim!A:C,3,TRUE)</f>
        <v>Beauty</v>
      </c>
      <c r="K1811" t="str">
        <f>VLOOKUP(H1811,Product_Dim!A:D,4,TRUE)</f>
        <v>Fragrance</v>
      </c>
      <c r="L1811" t="s">
        <v>1770</v>
      </c>
      <c r="M1811" t="str">
        <f>VLOOKUP(L1811,Store_Dim!A:E,2,TRUE)</f>
        <v>Martinez, Adkins and Johnson</v>
      </c>
      <c r="N1811" t="str">
        <f>VLOOKUP(L1811,Store_Dim!A:E,3,TRUE)</f>
        <v>North</v>
      </c>
      <c r="O1811" t="str">
        <f>VLOOKUP(L1811,Store_Dim!A:E,4,TRUE)</f>
        <v>Danielmouth</v>
      </c>
      <c r="P1811" t="str">
        <f>VLOOKUP(L1811,Store_Dim!A:E,5,TRUE)</f>
        <v>Flagship</v>
      </c>
      <c r="Q1811" t="s">
        <v>1804</v>
      </c>
      <c r="R1811">
        <v>1</v>
      </c>
      <c r="S1811" s="7">
        <v>5.9999999999999942E-2</v>
      </c>
      <c r="T1811" s="11">
        <f t="shared" si="28"/>
        <v>141.85</v>
      </c>
      <c r="U1811" s="11">
        <v>133.339</v>
      </c>
    </row>
    <row r="1812" spans="1:21" x14ac:dyDescent="0.25">
      <c r="A1812" t="s">
        <v>3614</v>
      </c>
      <c r="B1812" s="9">
        <v>45520</v>
      </c>
      <c r="C1812">
        <v>8</v>
      </c>
      <c r="D1812">
        <v>2024</v>
      </c>
      <c r="E1812" t="s">
        <v>953</v>
      </c>
      <c r="F1812" t="str">
        <f>VLOOKUP(E1812,Customer_Dim!A:F,4,TRUE)</f>
        <v>Male</v>
      </c>
      <c r="G1812">
        <f>VLOOKUP(E1812,Customer_Dim!A:F,3,TRUE)</f>
        <v>44</v>
      </c>
      <c r="H1812" t="s">
        <v>1596</v>
      </c>
      <c r="I1812" t="str">
        <f>VLOOKUP(H1812,Product_Dim!A:C,2,TRUE)</f>
        <v>Bedroom Table Lamp</v>
      </c>
      <c r="J1812" t="str">
        <f>VLOOKUP(H1812,Product_Dim!A:C,3,TRUE)</f>
        <v>Home</v>
      </c>
      <c r="K1812" t="str">
        <f>VLOOKUP(H1812,Product_Dim!A:D,4,TRUE)</f>
        <v>Lighting</v>
      </c>
      <c r="L1812" t="s">
        <v>1757</v>
      </c>
      <c r="M1812" t="str">
        <f>VLOOKUP(L1812,Store_Dim!A:E,2,TRUE)</f>
        <v>Mann-Austin</v>
      </c>
      <c r="N1812" t="str">
        <f>VLOOKUP(L1812,Store_Dim!A:E,3,TRUE)</f>
        <v>East</v>
      </c>
      <c r="O1812" t="str">
        <f>VLOOKUP(L1812,Store_Dim!A:E,4,TRUE)</f>
        <v>Vasquezborough</v>
      </c>
      <c r="P1812" t="str">
        <f>VLOOKUP(L1812,Store_Dim!A:E,5,TRUE)</f>
        <v>Online</v>
      </c>
      <c r="Q1812" t="s">
        <v>1802</v>
      </c>
      <c r="R1812">
        <v>1</v>
      </c>
      <c r="S1812" s="7">
        <v>0.20999999999999996</v>
      </c>
      <c r="T1812" s="11">
        <f t="shared" si="28"/>
        <v>617.4</v>
      </c>
      <c r="U1812" s="11">
        <v>487.74599999999998</v>
      </c>
    </row>
    <row r="1813" spans="1:21" x14ac:dyDescent="0.25">
      <c r="A1813" t="s">
        <v>3615</v>
      </c>
      <c r="B1813" s="9">
        <v>45534</v>
      </c>
      <c r="C1813">
        <v>8</v>
      </c>
      <c r="D1813">
        <v>2024</v>
      </c>
      <c r="E1813" t="s">
        <v>488</v>
      </c>
      <c r="F1813" t="str">
        <f>VLOOKUP(E1813,Customer_Dim!A:F,4,TRUE)</f>
        <v>Female</v>
      </c>
      <c r="G1813">
        <f>VLOOKUP(E1813,Customer_Dim!A:F,3,TRUE)</f>
        <v>49</v>
      </c>
      <c r="H1813" t="s">
        <v>1632</v>
      </c>
      <c r="I1813" t="str">
        <f>VLOOKUP(H1813,Product_Dim!A:C,2,TRUE)</f>
        <v>Men's Track Pants</v>
      </c>
      <c r="J1813" t="str">
        <f>VLOOKUP(H1813,Product_Dim!A:C,3,TRUE)</f>
        <v>Clothing</v>
      </c>
      <c r="K1813" t="str">
        <f>VLOOKUP(H1813,Product_Dim!A:D,4,TRUE)</f>
        <v>Bottoms</v>
      </c>
      <c r="L1813" t="s">
        <v>1735</v>
      </c>
      <c r="M1813" t="str">
        <f>VLOOKUP(L1813,Store_Dim!A:E,2,TRUE)</f>
        <v>Martinez, Adkins and Johnson</v>
      </c>
      <c r="N1813" t="str">
        <f>VLOOKUP(L1813,Store_Dim!A:E,3,TRUE)</f>
        <v>North</v>
      </c>
      <c r="O1813" t="str">
        <f>VLOOKUP(L1813,Store_Dim!A:E,4,TRUE)</f>
        <v>Danielmouth</v>
      </c>
      <c r="P1813" t="str">
        <f>VLOOKUP(L1813,Store_Dim!A:E,5,TRUE)</f>
        <v>Flagship</v>
      </c>
      <c r="Q1813" t="s">
        <v>1807</v>
      </c>
      <c r="R1813">
        <v>3</v>
      </c>
      <c r="S1813" s="7">
        <v>0.15000000000000002</v>
      </c>
      <c r="T1813" s="11">
        <f t="shared" si="28"/>
        <v>841.47000000000014</v>
      </c>
      <c r="U1813" s="11">
        <v>2145.7485000000001</v>
      </c>
    </row>
    <row r="1814" spans="1:21" x14ac:dyDescent="0.25">
      <c r="A1814" t="s">
        <v>3616</v>
      </c>
      <c r="B1814" s="9">
        <v>45334</v>
      </c>
      <c r="C1814">
        <v>2</v>
      </c>
      <c r="D1814">
        <v>2024</v>
      </c>
      <c r="E1814" t="s">
        <v>215</v>
      </c>
      <c r="F1814" t="str">
        <f>VLOOKUP(E1814,Customer_Dim!A:F,4,TRUE)</f>
        <v>Male</v>
      </c>
      <c r="G1814">
        <f>VLOOKUP(E1814,Customer_Dim!A:F,3,TRUE)</f>
        <v>53</v>
      </c>
      <c r="H1814" t="s">
        <v>1568</v>
      </c>
      <c r="I1814" t="str">
        <f>VLOOKUP(H1814,Product_Dim!A:C,2,TRUE)</f>
        <v>Multi-Purpose Storage Box</v>
      </c>
      <c r="J1814" t="str">
        <f>VLOOKUP(H1814,Product_Dim!A:C,3,TRUE)</f>
        <v>Home</v>
      </c>
      <c r="K1814" t="str">
        <f>VLOOKUP(H1814,Product_Dim!A:D,4,TRUE)</f>
        <v>Storage</v>
      </c>
      <c r="L1814" t="s">
        <v>1775</v>
      </c>
      <c r="M1814" t="str">
        <f>VLOOKUP(L1814,Store_Dim!A:E,2,TRUE)</f>
        <v>Martinez, Adkins and Johnson</v>
      </c>
      <c r="N1814" t="str">
        <f>VLOOKUP(L1814,Store_Dim!A:E,3,TRUE)</f>
        <v>North</v>
      </c>
      <c r="O1814" t="str">
        <f>VLOOKUP(L1814,Store_Dim!A:E,4,TRUE)</f>
        <v>Danielmouth</v>
      </c>
      <c r="P1814" t="str">
        <f>VLOOKUP(L1814,Store_Dim!A:E,5,TRUE)</f>
        <v>Flagship</v>
      </c>
      <c r="Q1814" t="s">
        <v>1802</v>
      </c>
      <c r="R1814">
        <v>2</v>
      </c>
      <c r="S1814" s="7">
        <v>0.17999999999999994</v>
      </c>
      <c r="T1814" s="11">
        <f t="shared" si="28"/>
        <v>960.41</v>
      </c>
      <c r="U1814" s="11">
        <v>1575.0724</v>
      </c>
    </row>
    <row r="1815" spans="1:21" hidden="1" x14ac:dyDescent="0.25">
      <c r="A1815" t="s">
        <v>3617</v>
      </c>
      <c r="B1815" s="9">
        <v>45289</v>
      </c>
      <c r="C1815">
        <v>12</v>
      </c>
      <c r="D1815">
        <v>2023</v>
      </c>
      <c r="E1815" t="s">
        <v>1376</v>
      </c>
      <c r="F1815" t="str">
        <f>VLOOKUP(E1815,Customer_Dim!A:F,4,TRUE)</f>
        <v>Male</v>
      </c>
      <c r="G1815">
        <f>VLOOKUP(E1815,Customer_Dim!A:F,3,TRUE)</f>
        <v>46</v>
      </c>
      <c r="H1815" t="s">
        <v>1676</v>
      </c>
      <c r="I1815" t="str">
        <f>VLOOKUP(H1815,Product_Dim!A:C,2,TRUE)</f>
        <v>Women's Ankle Boots</v>
      </c>
      <c r="J1815" t="str">
        <f>VLOOKUP(H1815,Product_Dim!A:C,3,TRUE)</f>
        <v>Clothing</v>
      </c>
      <c r="K1815" t="str">
        <f>VLOOKUP(H1815,Product_Dim!A:D,4,TRUE)</f>
        <v>Footwear</v>
      </c>
      <c r="L1815" t="s">
        <v>1788</v>
      </c>
      <c r="M1815" t="str">
        <f>VLOOKUP(L1815,Store_Dim!A:E,2,TRUE)</f>
        <v>Guerrero-Schmitt</v>
      </c>
      <c r="N1815" t="str">
        <f>VLOOKUP(L1815,Store_Dim!A:E,3,TRUE)</f>
        <v>East</v>
      </c>
      <c r="O1815" t="str">
        <f>VLOOKUP(L1815,Store_Dim!A:E,4,TRUE)</f>
        <v>East Stevechester</v>
      </c>
      <c r="P1815" t="str">
        <f>VLOOKUP(L1815,Store_Dim!A:E,5,TRUE)</f>
        <v>Flagship</v>
      </c>
      <c r="Q1815" t="s">
        <v>1804</v>
      </c>
      <c r="R1815">
        <v>3</v>
      </c>
      <c r="S1815" s="7">
        <v>0.23999999999999988</v>
      </c>
      <c r="T1815" s="11">
        <f t="shared" si="28"/>
        <v>717.2199999999998</v>
      </c>
      <c r="U1815" s="11">
        <v>1635.2615999999998</v>
      </c>
    </row>
    <row r="1816" spans="1:21" hidden="1" x14ac:dyDescent="0.25">
      <c r="A1816" t="s">
        <v>3618</v>
      </c>
      <c r="B1816" s="9">
        <v>45832</v>
      </c>
      <c r="C1816">
        <v>6</v>
      </c>
      <c r="D1816">
        <v>2025</v>
      </c>
      <c r="E1816" t="s">
        <v>394</v>
      </c>
      <c r="F1816" t="str">
        <f>VLOOKUP(E1816,Customer_Dim!A:F,4,TRUE)</f>
        <v>Female</v>
      </c>
      <c r="G1816">
        <f>VLOOKUP(E1816,Customer_Dim!A:F,3,TRUE)</f>
        <v>53</v>
      </c>
      <c r="H1816" t="s">
        <v>1550</v>
      </c>
      <c r="I1816" t="str">
        <f>VLOOKUP(H1816,Product_Dim!A:C,2,TRUE)</f>
        <v>Men's Graphic T-Shirt</v>
      </c>
      <c r="J1816" t="str">
        <f>VLOOKUP(H1816,Product_Dim!A:C,3,TRUE)</f>
        <v>Clothing</v>
      </c>
      <c r="K1816" t="str">
        <f>VLOOKUP(H1816,Product_Dim!A:D,4,TRUE)</f>
        <v>Tops</v>
      </c>
      <c r="L1816" t="s">
        <v>1730</v>
      </c>
      <c r="M1816" t="str">
        <f>VLOOKUP(L1816,Store_Dim!A:E,2,TRUE)</f>
        <v>Rivera-Warner</v>
      </c>
      <c r="N1816" t="str">
        <f>VLOOKUP(L1816,Store_Dim!A:E,3,TRUE)</f>
        <v>East</v>
      </c>
      <c r="O1816" t="str">
        <f>VLOOKUP(L1816,Store_Dim!A:E,4,TRUE)</f>
        <v>Washingtonfurt</v>
      </c>
      <c r="P1816" t="str">
        <f>VLOOKUP(L1816,Store_Dim!A:E,5,TRUE)</f>
        <v>Flagship</v>
      </c>
      <c r="Q1816" t="s">
        <v>1807</v>
      </c>
      <c r="R1816">
        <v>1</v>
      </c>
      <c r="S1816" s="7">
        <v>0.15999999999999992</v>
      </c>
      <c r="T1816" s="11">
        <f t="shared" si="28"/>
        <v>281.82999999999993</v>
      </c>
      <c r="U1816" s="11">
        <v>236.73719999999997</v>
      </c>
    </row>
    <row r="1817" spans="1:21" x14ac:dyDescent="0.25">
      <c r="A1817" t="s">
        <v>3619</v>
      </c>
      <c r="B1817" s="9">
        <v>45400</v>
      </c>
      <c r="C1817">
        <v>4</v>
      </c>
      <c r="D1817">
        <v>2024</v>
      </c>
      <c r="E1817" t="s">
        <v>657</v>
      </c>
      <c r="F1817" t="str">
        <f>VLOOKUP(E1817,Customer_Dim!A:F,4,TRUE)</f>
        <v>Male</v>
      </c>
      <c r="G1817">
        <f>VLOOKUP(E1817,Customer_Dim!A:F,3,TRUE)</f>
        <v>52</v>
      </c>
      <c r="H1817" t="s">
        <v>1644</v>
      </c>
      <c r="I1817" t="str">
        <f>VLOOKUP(H1817,Product_Dim!A:C,2,TRUE)</f>
        <v>Men's Hair Styling Gel</v>
      </c>
      <c r="J1817" t="str">
        <f>VLOOKUP(H1817,Product_Dim!A:C,3,TRUE)</f>
        <v>Beauty</v>
      </c>
      <c r="K1817" t="str">
        <f>VLOOKUP(H1817,Product_Dim!A:D,4,TRUE)</f>
        <v>Haircare</v>
      </c>
      <c r="L1817" t="s">
        <v>1777</v>
      </c>
      <c r="M1817" t="str">
        <f>VLOOKUP(L1817,Store_Dim!A:E,2,TRUE)</f>
        <v>Mcdonald Inc</v>
      </c>
      <c r="N1817" t="str">
        <f>VLOOKUP(L1817,Store_Dim!A:E,3,TRUE)</f>
        <v>South</v>
      </c>
      <c r="O1817" t="str">
        <f>VLOOKUP(L1817,Store_Dim!A:E,4,TRUE)</f>
        <v>Christopherland</v>
      </c>
      <c r="P1817" t="str">
        <f>VLOOKUP(L1817,Store_Dim!A:E,5,TRUE)</f>
        <v>Outlet</v>
      </c>
      <c r="Q1817" t="s">
        <v>1804</v>
      </c>
      <c r="R1817">
        <v>1</v>
      </c>
      <c r="S1817" s="7">
        <v>4.0000000000000036E-2</v>
      </c>
      <c r="T1817" s="11">
        <f t="shared" si="28"/>
        <v>509.08</v>
      </c>
      <c r="U1817" s="11">
        <v>488.71679999999998</v>
      </c>
    </row>
    <row r="1818" spans="1:21" hidden="1" x14ac:dyDescent="0.25">
      <c r="A1818" t="s">
        <v>3620</v>
      </c>
      <c r="B1818" s="9">
        <v>45930</v>
      </c>
      <c r="C1818">
        <v>9</v>
      </c>
      <c r="D1818">
        <v>2025</v>
      </c>
      <c r="E1818" t="s">
        <v>1229</v>
      </c>
      <c r="F1818" t="str">
        <f>VLOOKUP(E1818,Customer_Dim!A:F,4,TRUE)</f>
        <v>Female</v>
      </c>
      <c r="G1818">
        <f>VLOOKUP(E1818,Customer_Dim!A:F,3,TRUE)</f>
        <v>57</v>
      </c>
      <c r="H1818" t="s">
        <v>1718</v>
      </c>
      <c r="I1818" t="str">
        <f>VLOOKUP(H1818,Product_Dim!A:C,2,TRUE)</f>
        <v>Women's Formal Blazer</v>
      </c>
      <c r="J1818" t="str">
        <f>VLOOKUP(H1818,Product_Dim!A:C,3,TRUE)</f>
        <v>Clothing</v>
      </c>
      <c r="K1818" t="str">
        <f>VLOOKUP(H1818,Product_Dim!A:D,4,TRUE)</f>
        <v>Outerwear</v>
      </c>
      <c r="L1818" t="s">
        <v>1739</v>
      </c>
      <c r="M1818" t="str">
        <f>VLOOKUP(L1818,Store_Dim!A:E,2,TRUE)</f>
        <v>Mann-Austin</v>
      </c>
      <c r="N1818" t="str">
        <f>VLOOKUP(L1818,Store_Dim!A:E,3,TRUE)</f>
        <v>East</v>
      </c>
      <c r="O1818" t="str">
        <f>VLOOKUP(L1818,Store_Dim!A:E,4,TRUE)</f>
        <v>Vasquezborough</v>
      </c>
      <c r="P1818" t="str">
        <f>VLOOKUP(L1818,Store_Dim!A:E,5,TRUE)</f>
        <v>Online</v>
      </c>
      <c r="Q1818" t="s">
        <v>1802</v>
      </c>
      <c r="R1818">
        <v>4</v>
      </c>
      <c r="S1818" s="7">
        <v>0.30000000000000004</v>
      </c>
      <c r="T1818" s="11">
        <f t="shared" si="28"/>
        <v>827.09</v>
      </c>
      <c r="U1818" s="11">
        <v>2315.8519999999999</v>
      </c>
    </row>
    <row r="1819" spans="1:21" hidden="1" x14ac:dyDescent="0.25">
      <c r="A1819" t="s">
        <v>3621</v>
      </c>
      <c r="B1819" s="9">
        <v>45935</v>
      </c>
      <c r="C1819">
        <v>10</v>
      </c>
      <c r="D1819">
        <v>2025</v>
      </c>
      <c r="E1819" t="s">
        <v>675</v>
      </c>
      <c r="F1819" t="str">
        <f>VLOOKUP(E1819,Customer_Dim!A:F,4,TRUE)</f>
        <v>Male</v>
      </c>
      <c r="G1819">
        <f>VLOOKUP(E1819,Customer_Dim!A:F,3,TRUE)</f>
        <v>48</v>
      </c>
      <c r="H1819" t="s">
        <v>1584</v>
      </c>
      <c r="I1819" t="str">
        <f>VLOOKUP(H1819,Product_Dim!A:C,2,TRUE)</f>
        <v>Fabric Sofa Throw Blanket</v>
      </c>
      <c r="J1819" t="str">
        <f>VLOOKUP(H1819,Product_Dim!A:C,3,TRUE)</f>
        <v>Home</v>
      </c>
      <c r="K1819" t="str">
        <f>VLOOKUP(H1819,Product_Dim!A:D,4,TRUE)</f>
        <v>Decor</v>
      </c>
      <c r="L1819" t="s">
        <v>1747</v>
      </c>
      <c r="M1819" t="str">
        <f>VLOOKUP(L1819,Store_Dim!A:E,2,TRUE)</f>
        <v>Mann-Austin</v>
      </c>
      <c r="N1819" t="str">
        <f>VLOOKUP(L1819,Store_Dim!A:E,3,TRUE)</f>
        <v>East</v>
      </c>
      <c r="O1819" t="str">
        <f>VLOOKUP(L1819,Store_Dim!A:E,4,TRUE)</f>
        <v>Vasquezborough</v>
      </c>
      <c r="P1819" t="str">
        <f>VLOOKUP(L1819,Store_Dim!A:E,5,TRUE)</f>
        <v>Online</v>
      </c>
      <c r="Q1819" t="s">
        <v>1802</v>
      </c>
      <c r="R1819">
        <v>2</v>
      </c>
      <c r="S1819" s="7">
        <v>0.22999999999999998</v>
      </c>
      <c r="T1819" s="11">
        <f t="shared" si="28"/>
        <v>823.36</v>
      </c>
      <c r="U1819" s="11">
        <v>1267.9744000000001</v>
      </c>
    </row>
    <row r="1820" spans="1:21" hidden="1" x14ac:dyDescent="0.25">
      <c r="A1820" t="s">
        <v>3622</v>
      </c>
      <c r="B1820" s="9">
        <v>45814</v>
      </c>
      <c r="C1820">
        <v>6</v>
      </c>
      <c r="D1820">
        <v>2025</v>
      </c>
      <c r="E1820" t="s">
        <v>459</v>
      </c>
      <c r="F1820" t="str">
        <f>VLOOKUP(E1820,Customer_Dim!A:F,4,TRUE)</f>
        <v>Female</v>
      </c>
      <c r="G1820">
        <f>VLOOKUP(E1820,Customer_Dim!A:F,3,TRUE)</f>
        <v>55</v>
      </c>
      <c r="H1820" t="s">
        <v>1578</v>
      </c>
      <c r="I1820" t="str">
        <f>VLOOKUP(H1820,Product_Dim!A:C,2,TRUE)</f>
        <v>Wireless Bluetooth Speaker</v>
      </c>
      <c r="J1820" t="str">
        <f>VLOOKUP(H1820,Product_Dim!A:C,3,TRUE)</f>
        <v>Electronics</v>
      </c>
      <c r="K1820" t="str">
        <f>VLOOKUP(H1820,Product_Dim!A:D,4,TRUE)</f>
        <v>Audio</v>
      </c>
      <c r="L1820" t="s">
        <v>1751</v>
      </c>
      <c r="M1820" t="str">
        <f>VLOOKUP(L1820,Store_Dim!A:E,2,TRUE)</f>
        <v>Mann-Austin</v>
      </c>
      <c r="N1820" t="str">
        <f>VLOOKUP(L1820,Store_Dim!A:E,3,TRUE)</f>
        <v>East</v>
      </c>
      <c r="O1820" t="str">
        <f>VLOOKUP(L1820,Store_Dim!A:E,4,TRUE)</f>
        <v>Vasquezborough</v>
      </c>
      <c r="P1820" t="str">
        <f>VLOOKUP(L1820,Store_Dim!A:E,5,TRUE)</f>
        <v>Online</v>
      </c>
      <c r="Q1820" t="s">
        <v>1807</v>
      </c>
      <c r="R1820">
        <v>4</v>
      </c>
      <c r="S1820" s="7">
        <v>0.13</v>
      </c>
      <c r="T1820" s="11">
        <f t="shared" si="28"/>
        <v>282.18</v>
      </c>
      <c r="U1820" s="11">
        <v>981.9864</v>
      </c>
    </row>
    <row r="1821" spans="1:21" x14ac:dyDescent="0.25">
      <c r="A1821" t="s">
        <v>3623</v>
      </c>
      <c r="B1821" s="9">
        <v>45323</v>
      </c>
      <c r="C1821">
        <v>2</v>
      </c>
      <c r="D1821">
        <v>2024</v>
      </c>
      <c r="E1821" t="s">
        <v>562</v>
      </c>
      <c r="F1821" t="str">
        <f>VLOOKUP(E1821,Customer_Dim!A:F,4,TRUE)</f>
        <v>Female</v>
      </c>
      <c r="G1821">
        <f>VLOOKUP(E1821,Customer_Dim!A:F,3,TRUE)</f>
        <v>41</v>
      </c>
      <c r="H1821" t="s">
        <v>1568</v>
      </c>
      <c r="I1821" t="str">
        <f>VLOOKUP(H1821,Product_Dim!A:C,2,TRUE)</f>
        <v>Multi-Purpose Storage Box</v>
      </c>
      <c r="J1821" t="str">
        <f>VLOOKUP(H1821,Product_Dim!A:C,3,TRUE)</f>
        <v>Home</v>
      </c>
      <c r="K1821" t="str">
        <f>VLOOKUP(H1821,Product_Dim!A:D,4,TRUE)</f>
        <v>Storage</v>
      </c>
      <c r="L1821" t="s">
        <v>1735</v>
      </c>
      <c r="M1821" t="str">
        <f>VLOOKUP(L1821,Store_Dim!A:E,2,TRUE)</f>
        <v>Martinez, Adkins and Johnson</v>
      </c>
      <c r="N1821" t="str">
        <f>VLOOKUP(L1821,Store_Dim!A:E,3,TRUE)</f>
        <v>North</v>
      </c>
      <c r="O1821" t="str">
        <f>VLOOKUP(L1821,Store_Dim!A:E,4,TRUE)</f>
        <v>Danielmouth</v>
      </c>
      <c r="P1821" t="str">
        <f>VLOOKUP(L1821,Store_Dim!A:E,5,TRUE)</f>
        <v>Flagship</v>
      </c>
      <c r="Q1821" t="s">
        <v>1807</v>
      </c>
      <c r="R1821">
        <v>1</v>
      </c>
      <c r="S1821" s="7">
        <v>8.9999999999999969E-2</v>
      </c>
      <c r="T1821" s="11">
        <f t="shared" si="28"/>
        <v>486.39</v>
      </c>
      <c r="U1821" s="11">
        <v>442.61489999999998</v>
      </c>
    </row>
    <row r="1822" spans="1:21" x14ac:dyDescent="0.25">
      <c r="A1822" t="s">
        <v>3624</v>
      </c>
      <c r="B1822" s="9">
        <v>45312</v>
      </c>
      <c r="C1822">
        <v>1</v>
      </c>
      <c r="D1822">
        <v>2024</v>
      </c>
      <c r="E1822" t="s">
        <v>168</v>
      </c>
      <c r="F1822" t="str">
        <f>VLOOKUP(E1822,Customer_Dim!A:F,4,TRUE)</f>
        <v>Male</v>
      </c>
      <c r="G1822">
        <f>VLOOKUP(E1822,Customer_Dim!A:F,3,TRUE)</f>
        <v>34</v>
      </c>
      <c r="H1822" t="s">
        <v>1562</v>
      </c>
      <c r="I1822" t="str">
        <f>VLOOKUP(H1822,Product_Dim!A:C,2,TRUE)</f>
        <v>Women's Denim Jeans</v>
      </c>
      <c r="J1822" t="str">
        <f>VLOOKUP(H1822,Product_Dim!A:C,3,TRUE)</f>
        <v>Clothing</v>
      </c>
      <c r="K1822" t="str">
        <f>VLOOKUP(H1822,Product_Dim!A:D,4,TRUE)</f>
        <v>Bottoms</v>
      </c>
      <c r="L1822" t="s">
        <v>1744</v>
      </c>
      <c r="M1822" t="str">
        <f>VLOOKUP(L1822,Store_Dim!A:E,2,TRUE)</f>
        <v>Mann-Austin</v>
      </c>
      <c r="N1822" t="str">
        <f>VLOOKUP(L1822,Store_Dim!A:E,3,TRUE)</f>
        <v>East</v>
      </c>
      <c r="O1822" t="str">
        <f>VLOOKUP(L1822,Store_Dim!A:E,4,TRUE)</f>
        <v>Vasquezborough</v>
      </c>
      <c r="P1822" t="str">
        <f>VLOOKUP(L1822,Store_Dim!A:E,5,TRUE)</f>
        <v>Online</v>
      </c>
      <c r="Q1822" t="s">
        <v>1807</v>
      </c>
      <c r="R1822">
        <v>2</v>
      </c>
      <c r="S1822" s="7">
        <v>0.17999999999999994</v>
      </c>
      <c r="T1822" s="11">
        <f t="shared" si="28"/>
        <v>603.62</v>
      </c>
      <c r="U1822" s="11">
        <v>989.93680000000006</v>
      </c>
    </row>
    <row r="1823" spans="1:21" x14ac:dyDescent="0.25">
      <c r="A1823" t="s">
        <v>3625</v>
      </c>
      <c r="B1823" s="9">
        <v>45554</v>
      </c>
      <c r="C1823">
        <v>9</v>
      </c>
      <c r="D1823">
        <v>2024</v>
      </c>
      <c r="E1823" t="s">
        <v>488</v>
      </c>
      <c r="F1823" t="str">
        <f>VLOOKUP(E1823,Customer_Dim!A:F,4,TRUE)</f>
        <v>Female</v>
      </c>
      <c r="G1823">
        <f>VLOOKUP(E1823,Customer_Dim!A:F,3,TRUE)</f>
        <v>49</v>
      </c>
      <c r="H1823" t="s">
        <v>1600</v>
      </c>
      <c r="I1823" t="str">
        <f>VLOOKUP(H1823,Product_Dim!A:C,2,TRUE)</f>
        <v>Men's Casual Sneakers</v>
      </c>
      <c r="J1823" t="str">
        <f>VLOOKUP(H1823,Product_Dim!A:C,3,TRUE)</f>
        <v>Clothing</v>
      </c>
      <c r="K1823" t="str">
        <f>VLOOKUP(H1823,Product_Dim!A:D,4,TRUE)</f>
        <v>Footwear</v>
      </c>
      <c r="L1823" t="s">
        <v>1760</v>
      </c>
      <c r="M1823" t="str">
        <f>VLOOKUP(L1823,Store_Dim!A:E,2,TRUE)</f>
        <v>Mann-Austin</v>
      </c>
      <c r="N1823" t="str">
        <f>VLOOKUP(L1823,Store_Dim!A:E,3,TRUE)</f>
        <v>East</v>
      </c>
      <c r="O1823" t="str">
        <f>VLOOKUP(L1823,Store_Dim!A:E,4,TRUE)</f>
        <v>Vasquezborough</v>
      </c>
      <c r="P1823" t="str">
        <f>VLOOKUP(L1823,Store_Dim!A:E,5,TRUE)</f>
        <v>Online</v>
      </c>
      <c r="Q1823" t="s">
        <v>1804</v>
      </c>
      <c r="R1823">
        <v>3</v>
      </c>
      <c r="S1823" s="7">
        <v>9.9999999999999978E-2</v>
      </c>
      <c r="T1823" s="11">
        <f t="shared" si="28"/>
        <v>204.17</v>
      </c>
      <c r="U1823" s="11">
        <v>551.25900000000001</v>
      </c>
    </row>
    <row r="1824" spans="1:21" x14ac:dyDescent="0.25">
      <c r="A1824" t="s">
        <v>3626</v>
      </c>
      <c r="B1824" s="9">
        <v>45310</v>
      </c>
      <c r="C1824">
        <v>1</v>
      </c>
      <c r="D1824">
        <v>2024</v>
      </c>
      <c r="E1824" t="s">
        <v>459</v>
      </c>
      <c r="F1824" t="str">
        <f>VLOOKUP(E1824,Customer_Dim!A:F,4,TRUE)</f>
        <v>Female</v>
      </c>
      <c r="G1824">
        <f>VLOOKUP(E1824,Customer_Dim!A:F,3,TRUE)</f>
        <v>55</v>
      </c>
      <c r="H1824" t="s">
        <v>1540</v>
      </c>
      <c r="I1824" t="str">
        <f>VLOOKUP(H1824,Product_Dim!A:C,2,TRUE)</f>
        <v>Decorative Lamp Shade</v>
      </c>
      <c r="J1824" t="str">
        <f>VLOOKUP(H1824,Product_Dim!A:C,3,TRUE)</f>
        <v>Home</v>
      </c>
      <c r="K1824" t="str">
        <f>VLOOKUP(H1824,Product_Dim!A:D,4,TRUE)</f>
        <v>Lighting</v>
      </c>
      <c r="L1824" t="s">
        <v>1779</v>
      </c>
      <c r="M1824" t="str">
        <f>VLOOKUP(L1824,Store_Dim!A:E,2,TRUE)</f>
        <v>Shelton PLC</v>
      </c>
      <c r="N1824" t="str">
        <f>VLOOKUP(L1824,Store_Dim!A:E,3,TRUE)</f>
        <v>North</v>
      </c>
      <c r="O1824" t="str">
        <f>VLOOKUP(L1824,Store_Dim!A:E,4,TRUE)</f>
        <v>East Jenniferstad</v>
      </c>
      <c r="P1824" t="str">
        <f>VLOOKUP(L1824,Store_Dim!A:E,5,TRUE)</f>
        <v>Flagship</v>
      </c>
      <c r="Q1824" t="s">
        <v>1807</v>
      </c>
      <c r="R1824">
        <v>1</v>
      </c>
      <c r="S1824" s="7">
        <v>1.0000000000000009E-2</v>
      </c>
      <c r="T1824" s="11">
        <f t="shared" si="28"/>
        <v>43.58</v>
      </c>
      <c r="U1824" s="11">
        <v>43.144199999999998</v>
      </c>
    </row>
    <row r="1825" spans="1:21" x14ac:dyDescent="0.25">
      <c r="A1825" t="s">
        <v>3627</v>
      </c>
      <c r="B1825" s="9">
        <v>45594</v>
      </c>
      <c r="C1825">
        <v>10</v>
      </c>
      <c r="D1825">
        <v>2024</v>
      </c>
      <c r="E1825" t="s">
        <v>1030</v>
      </c>
      <c r="F1825" t="str">
        <f>VLOOKUP(E1825,Customer_Dim!A:F,4,TRUE)</f>
        <v>Female</v>
      </c>
      <c r="G1825">
        <f>VLOOKUP(E1825,Customer_Dim!A:F,3,TRUE)</f>
        <v>34</v>
      </c>
      <c r="H1825" t="s">
        <v>1620</v>
      </c>
      <c r="I1825" t="str">
        <f>VLOOKUP(H1825,Product_Dim!A:C,2,TRUE)</f>
        <v>Makeup Brush Set</v>
      </c>
      <c r="J1825" t="str">
        <f>VLOOKUP(H1825,Product_Dim!A:C,3,TRUE)</f>
        <v>Beauty</v>
      </c>
      <c r="K1825" t="str">
        <f>VLOOKUP(H1825,Product_Dim!A:D,4,TRUE)</f>
        <v>Makeup</v>
      </c>
      <c r="L1825" t="s">
        <v>1739</v>
      </c>
      <c r="M1825" t="str">
        <f>VLOOKUP(L1825,Store_Dim!A:E,2,TRUE)</f>
        <v>Mann-Austin</v>
      </c>
      <c r="N1825" t="str">
        <f>VLOOKUP(L1825,Store_Dim!A:E,3,TRUE)</f>
        <v>East</v>
      </c>
      <c r="O1825" t="str">
        <f>VLOOKUP(L1825,Store_Dim!A:E,4,TRUE)</f>
        <v>Vasquezborough</v>
      </c>
      <c r="P1825" t="str">
        <f>VLOOKUP(L1825,Store_Dim!A:E,5,TRUE)</f>
        <v>Online</v>
      </c>
      <c r="Q1825" t="s">
        <v>1804</v>
      </c>
      <c r="R1825">
        <v>3</v>
      </c>
      <c r="S1825" s="7">
        <v>0.14000000000000001</v>
      </c>
      <c r="T1825" s="11">
        <f t="shared" si="28"/>
        <v>469.33</v>
      </c>
      <c r="U1825" s="11">
        <v>1210.8714</v>
      </c>
    </row>
    <row r="1826" spans="1:21" hidden="1" x14ac:dyDescent="0.25">
      <c r="A1826" t="s">
        <v>3628</v>
      </c>
      <c r="B1826" s="9">
        <v>45840</v>
      </c>
      <c r="C1826">
        <v>7</v>
      </c>
      <c r="D1826">
        <v>2025</v>
      </c>
      <c r="E1826" t="s">
        <v>672</v>
      </c>
      <c r="F1826" t="str">
        <f>VLOOKUP(E1826,Customer_Dim!A:F,4,TRUE)</f>
        <v>Female</v>
      </c>
      <c r="G1826">
        <f>VLOOKUP(E1826,Customer_Dim!A:F,3,TRUE)</f>
        <v>50</v>
      </c>
      <c r="H1826" t="s">
        <v>1540</v>
      </c>
      <c r="I1826" t="str">
        <f>VLOOKUP(H1826,Product_Dim!A:C,2,TRUE)</f>
        <v>Decorative Lamp Shade</v>
      </c>
      <c r="J1826" t="str">
        <f>VLOOKUP(H1826,Product_Dim!A:C,3,TRUE)</f>
        <v>Home</v>
      </c>
      <c r="K1826" t="str">
        <f>VLOOKUP(H1826,Product_Dim!A:D,4,TRUE)</f>
        <v>Lighting</v>
      </c>
      <c r="L1826" t="s">
        <v>1760</v>
      </c>
      <c r="M1826" t="str">
        <f>VLOOKUP(L1826,Store_Dim!A:E,2,TRUE)</f>
        <v>Mann-Austin</v>
      </c>
      <c r="N1826" t="str">
        <f>VLOOKUP(L1826,Store_Dim!A:E,3,TRUE)</f>
        <v>East</v>
      </c>
      <c r="O1826" t="str">
        <f>VLOOKUP(L1826,Store_Dim!A:E,4,TRUE)</f>
        <v>Vasquezborough</v>
      </c>
      <c r="P1826" t="str">
        <f>VLOOKUP(L1826,Store_Dim!A:E,5,TRUE)</f>
        <v>Online</v>
      </c>
      <c r="Q1826" t="s">
        <v>1802</v>
      </c>
      <c r="R1826">
        <v>4</v>
      </c>
      <c r="S1826" s="7">
        <v>0.12</v>
      </c>
      <c r="T1826" s="11">
        <f t="shared" si="28"/>
        <v>836.2299999999999</v>
      </c>
      <c r="U1826" s="11">
        <v>2943.5295999999998</v>
      </c>
    </row>
    <row r="1827" spans="1:21" x14ac:dyDescent="0.25">
      <c r="A1827" t="s">
        <v>3629</v>
      </c>
      <c r="B1827" s="9">
        <v>45549</v>
      </c>
      <c r="C1827">
        <v>9</v>
      </c>
      <c r="D1827">
        <v>2024</v>
      </c>
      <c r="E1827" t="s">
        <v>580</v>
      </c>
      <c r="F1827" t="str">
        <f>VLOOKUP(E1827,Customer_Dim!A:F,4,TRUE)</f>
        <v>Female</v>
      </c>
      <c r="G1827">
        <f>VLOOKUP(E1827,Customer_Dim!A:F,3,TRUE)</f>
        <v>33</v>
      </c>
      <c r="H1827" t="s">
        <v>1660</v>
      </c>
      <c r="I1827" t="str">
        <f>VLOOKUP(H1827,Product_Dim!A:C,2,TRUE)</f>
        <v>Smart LED Light Strip</v>
      </c>
      <c r="J1827" t="str">
        <f>VLOOKUP(H1827,Product_Dim!A:C,3,TRUE)</f>
        <v>Electronics</v>
      </c>
      <c r="K1827" t="str">
        <f>VLOOKUP(H1827,Product_Dim!A:D,4,TRUE)</f>
        <v>Accessories</v>
      </c>
      <c r="L1827" t="s">
        <v>1791</v>
      </c>
      <c r="M1827" t="str">
        <f>VLOOKUP(L1827,Store_Dim!A:E,2,TRUE)</f>
        <v>Mann-Austin</v>
      </c>
      <c r="N1827" t="str">
        <f>VLOOKUP(L1827,Store_Dim!A:E,3,TRUE)</f>
        <v>East</v>
      </c>
      <c r="O1827" t="str">
        <f>VLOOKUP(L1827,Store_Dim!A:E,4,TRUE)</f>
        <v>Vasquezborough</v>
      </c>
      <c r="P1827" t="str">
        <f>VLOOKUP(L1827,Store_Dim!A:E,5,TRUE)</f>
        <v>Online</v>
      </c>
      <c r="Q1827" t="s">
        <v>1804</v>
      </c>
      <c r="R1827">
        <v>2</v>
      </c>
      <c r="S1827" s="7">
        <v>0.19999999999999984</v>
      </c>
      <c r="T1827" s="11">
        <f t="shared" si="28"/>
        <v>661.53</v>
      </c>
      <c r="U1827" s="11">
        <v>1058.4480000000001</v>
      </c>
    </row>
    <row r="1828" spans="1:21" hidden="1" x14ac:dyDescent="0.25">
      <c r="A1828" t="s">
        <v>3630</v>
      </c>
      <c r="B1828" s="9">
        <v>45903</v>
      </c>
      <c r="C1828">
        <v>9</v>
      </c>
      <c r="D1828">
        <v>2025</v>
      </c>
      <c r="E1828" t="s">
        <v>403</v>
      </c>
      <c r="F1828" t="str">
        <f>VLOOKUP(E1828,Customer_Dim!A:F,4,TRUE)</f>
        <v>Male</v>
      </c>
      <c r="G1828">
        <f>VLOOKUP(E1828,Customer_Dim!A:F,3,TRUE)</f>
        <v>36</v>
      </c>
      <c r="H1828" t="s">
        <v>1638</v>
      </c>
      <c r="I1828" t="str">
        <f>VLOOKUP(H1828,Product_Dim!A:C,2,TRUE)</f>
        <v>Premium Blanket Throw</v>
      </c>
      <c r="J1828" t="str">
        <f>VLOOKUP(H1828,Product_Dim!A:C,3,TRUE)</f>
        <v>Home</v>
      </c>
      <c r="K1828" t="str">
        <f>VLOOKUP(H1828,Product_Dim!A:D,4,TRUE)</f>
        <v>Decor</v>
      </c>
      <c r="L1828" t="s">
        <v>1782</v>
      </c>
      <c r="M1828" t="str">
        <f>VLOOKUP(L1828,Store_Dim!A:E,2,TRUE)</f>
        <v>Frederick-Wright</v>
      </c>
      <c r="N1828" t="str">
        <f>VLOOKUP(L1828,Store_Dim!A:E,3,TRUE)</f>
        <v>West</v>
      </c>
      <c r="O1828" t="str">
        <f>VLOOKUP(L1828,Store_Dim!A:E,4,TRUE)</f>
        <v>New Jimmymouth</v>
      </c>
      <c r="P1828" t="str">
        <f>VLOOKUP(L1828,Store_Dim!A:E,5,TRUE)</f>
        <v>Flagship</v>
      </c>
      <c r="Q1828" t="s">
        <v>1804</v>
      </c>
      <c r="R1828">
        <v>3</v>
      </c>
      <c r="S1828" s="7">
        <v>0.25</v>
      </c>
      <c r="T1828" s="11">
        <f t="shared" si="28"/>
        <v>753.46999999999991</v>
      </c>
      <c r="U1828" s="11">
        <v>1695.3074999999999</v>
      </c>
    </row>
    <row r="1829" spans="1:21" hidden="1" x14ac:dyDescent="0.25">
      <c r="A1829" t="s">
        <v>3631</v>
      </c>
      <c r="B1829" s="9">
        <v>45673</v>
      </c>
      <c r="C1829">
        <v>1</v>
      </c>
      <c r="D1829">
        <v>2025</v>
      </c>
      <c r="E1829" t="s">
        <v>515</v>
      </c>
      <c r="F1829" t="str">
        <f>VLOOKUP(E1829,Customer_Dim!A:F,4,TRUE)</f>
        <v>Male</v>
      </c>
      <c r="G1829">
        <f>VLOOKUP(E1829,Customer_Dim!A:F,3,TRUE)</f>
        <v>46</v>
      </c>
      <c r="H1829" t="s">
        <v>1654</v>
      </c>
      <c r="I1829" t="str">
        <f>VLOOKUP(H1829,Product_Dim!A:C,2,TRUE)</f>
        <v>Matte Lipstick Set</v>
      </c>
      <c r="J1829" t="str">
        <f>VLOOKUP(H1829,Product_Dim!A:C,3,TRUE)</f>
        <v>Beauty</v>
      </c>
      <c r="K1829" t="str">
        <f>VLOOKUP(H1829,Product_Dim!A:D,4,TRUE)</f>
        <v>Makeup</v>
      </c>
      <c r="L1829" t="s">
        <v>1730</v>
      </c>
      <c r="M1829" t="str">
        <f>VLOOKUP(L1829,Store_Dim!A:E,2,TRUE)</f>
        <v>Rivera-Warner</v>
      </c>
      <c r="N1829" t="str">
        <f>VLOOKUP(L1829,Store_Dim!A:E,3,TRUE)</f>
        <v>East</v>
      </c>
      <c r="O1829" t="str">
        <f>VLOOKUP(L1829,Store_Dim!A:E,4,TRUE)</f>
        <v>Washingtonfurt</v>
      </c>
      <c r="P1829" t="str">
        <f>VLOOKUP(L1829,Store_Dim!A:E,5,TRUE)</f>
        <v>Flagship</v>
      </c>
      <c r="Q1829" t="s">
        <v>1802</v>
      </c>
      <c r="R1829">
        <v>3</v>
      </c>
      <c r="S1829" s="7">
        <v>0</v>
      </c>
      <c r="T1829" s="11">
        <f t="shared" si="28"/>
        <v>713.94999999999993</v>
      </c>
      <c r="U1829" s="11">
        <v>2141.85</v>
      </c>
    </row>
    <row r="1830" spans="1:21" x14ac:dyDescent="0.25">
      <c r="A1830" t="s">
        <v>3632</v>
      </c>
      <c r="B1830" s="9">
        <v>45395</v>
      </c>
      <c r="C1830">
        <v>4</v>
      </c>
      <c r="D1830">
        <v>2024</v>
      </c>
      <c r="E1830" t="s">
        <v>345</v>
      </c>
      <c r="F1830" t="str">
        <f>VLOOKUP(E1830,Customer_Dim!A:F,4,TRUE)</f>
        <v>Male</v>
      </c>
      <c r="G1830">
        <f>VLOOKUP(E1830,Customer_Dim!A:F,3,TRUE)</f>
        <v>35</v>
      </c>
      <c r="H1830" t="s">
        <v>1548</v>
      </c>
      <c r="I1830" t="str">
        <f>VLOOKUP(H1830,Product_Dim!A:C,2,TRUE)</f>
        <v>Men's Graphic T-Shirt</v>
      </c>
      <c r="J1830" t="str">
        <f>VLOOKUP(H1830,Product_Dim!A:C,3,TRUE)</f>
        <v>Clothing</v>
      </c>
      <c r="K1830" t="str">
        <f>VLOOKUP(H1830,Product_Dim!A:D,4,TRUE)</f>
        <v>Tops</v>
      </c>
      <c r="L1830" t="s">
        <v>1751</v>
      </c>
      <c r="M1830" t="str">
        <f>VLOOKUP(L1830,Store_Dim!A:E,2,TRUE)</f>
        <v>Mann-Austin</v>
      </c>
      <c r="N1830" t="str">
        <f>VLOOKUP(L1830,Store_Dim!A:E,3,TRUE)</f>
        <v>East</v>
      </c>
      <c r="O1830" t="str">
        <f>VLOOKUP(L1830,Store_Dim!A:E,4,TRUE)</f>
        <v>Vasquezborough</v>
      </c>
      <c r="P1830" t="str">
        <f>VLOOKUP(L1830,Store_Dim!A:E,5,TRUE)</f>
        <v>Online</v>
      </c>
      <c r="Q1830" t="s">
        <v>1807</v>
      </c>
      <c r="R1830">
        <v>3</v>
      </c>
      <c r="S1830" s="7">
        <v>0.27999999999999992</v>
      </c>
      <c r="T1830" s="11">
        <f t="shared" si="28"/>
        <v>595.99999999999977</v>
      </c>
      <c r="U1830" s="11">
        <v>1287.3599999999997</v>
      </c>
    </row>
    <row r="1831" spans="1:21" x14ac:dyDescent="0.25">
      <c r="A1831" t="s">
        <v>3633</v>
      </c>
      <c r="B1831" s="9">
        <v>45379</v>
      </c>
      <c r="C1831">
        <v>3</v>
      </c>
      <c r="D1831">
        <v>2024</v>
      </c>
      <c r="E1831" t="s">
        <v>1036</v>
      </c>
      <c r="F1831" t="str">
        <f>VLOOKUP(E1831,Customer_Dim!A:F,4,TRUE)</f>
        <v>Female</v>
      </c>
      <c r="G1831">
        <f>VLOOKUP(E1831,Customer_Dim!A:F,3,TRUE)</f>
        <v>50</v>
      </c>
      <c r="H1831" t="s">
        <v>1543</v>
      </c>
      <c r="I1831" t="str">
        <f>VLOOKUP(H1831,Product_Dim!A:C,2,TRUE)</f>
        <v>Face Foundation Kit</v>
      </c>
      <c r="J1831" t="str">
        <f>VLOOKUP(H1831,Product_Dim!A:C,3,TRUE)</f>
        <v>Beauty</v>
      </c>
      <c r="K1831" t="str">
        <f>VLOOKUP(H1831,Product_Dim!A:D,4,TRUE)</f>
        <v>Makeup</v>
      </c>
      <c r="L1831" t="s">
        <v>1764</v>
      </c>
      <c r="M1831" t="str">
        <f>VLOOKUP(L1831,Store_Dim!A:E,2,TRUE)</f>
        <v>Mann-Austin</v>
      </c>
      <c r="N1831" t="str">
        <f>VLOOKUP(L1831,Store_Dim!A:E,3,TRUE)</f>
        <v>East</v>
      </c>
      <c r="O1831" t="str">
        <f>VLOOKUP(L1831,Store_Dim!A:E,4,TRUE)</f>
        <v>Vasquezborough</v>
      </c>
      <c r="P1831" t="str">
        <f>VLOOKUP(L1831,Store_Dim!A:E,5,TRUE)</f>
        <v>Online</v>
      </c>
      <c r="Q1831" t="s">
        <v>1804</v>
      </c>
      <c r="R1831">
        <v>2</v>
      </c>
      <c r="S1831" s="7">
        <v>3.0000000000000027E-2</v>
      </c>
      <c r="T1831" s="11">
        <f t="shared" si="28"/>
        <v>169.46</v>
      </c>
      <c r="U1831" s="11">
        <v>328.75240000000002</v>
      </c>
    </row>
    <row r="1832" spans="1:21" hidden="1" x14ac:dyDescent="0.25">
      <c r="A1832" t="s">
        <v>3634</v>
      </c>
      <c r="B1832" s="9">
        <v>45860</v>
      </c>
      <c r="C1832">
        <v>7</v>
      </c>
      <c r="D1832">
        <v>2025</v>
      </c>
      <c r="E1832" t="s">
        <v>936</v>
      </c>
      <c r="F1832" t="str">
        <f>VLOOKUP(E1832,Customer_Dim!A:F,4,TRUE)</f>
        <v>Male</v>
      </c>
      <c r="G1832">
        <f>VLOOKUP(E1832,Customer_Dim!A:F,3,TRUE)</f>
        <v>29</v>
      </c>
      <c r="H1832" t="s">
        <v>1656</v>
      </c>
      <c r="I1832" t="str">
        <f>VLOOKUP(H1832,Product_Dim!A:C,2,TRUE)</f>
        <v>Adjustable Dumbbells 20kg</v>
      </c>
      <c r="J1832" t="str">
        <f>VLOOKUP(H1832,Product_Dim!A:C,3,TRUE)</f>
        <v>Sports</v>
      </c>
      <c r="K1832" t="str">
        <f>VLOOKUP(H1832,Product_Dim!A:D,4,TRUE)</f>
        <v>Fitness</v>
      </c>
      <c r="L1832" t="s">
        <v>1777</v>
      </c>
      <c r="M1832" t="str">
        <f>VLOOKUP(L1832,Store_Dim!A:E,2,TRUE)</f>
        <v>Mcdonald Inc</v>
      </c>
      <c r="N1832" t="str">
        <f>VLOOKUP(L1832,Store_Dim!A:E,3,TRUE)</f>
        <v>South</v>
      </c>
      <c r="O1832" t="str">
        <f>VLOOKUP(L1832,Store_Dim!A:E,4,TRUE)</f>
        <v>Christopherland</v>
      </c>
      <c r="P1832" t="str">
        <f>VLOOKUP(L1832,Store_Dim!A:E,5,TRUE)</f>
        <v>Outlet</v>
      </c>
      <c r="Q1832" t="s">
        <v>1804</v>
      </c>
      <c r="R1832">
        <v>4</v>
      </c>
      <c r="S1832" s="7">
        <v>0.19999999999999996</v>
      </c>
      <c r="T1832" s="11">
        <f t="shared" si="28"/>
        <v>611.91999999999996</v>
      </c>
      <c r="U1832" s="11">
        <v>1958.144</v>
      </c>
    </row>
    <row r="1833" spans="1:21" hidden="1" x14ac:dyDescent="0.25">
      <c r="A1833" t="s">
        <v>3635</v>
      </c>
      <c r="B1833" s="9">
        <v>45704</v>
      </c>
      <c r="C1833">
        <v>2</v>
      </c>
      <c r="D1833">
        <v>2025</v>
      </c>
      <c r="E1833" t="s">
        <v>20</v>
      </c>
      <c r="F1833" t="str">
        <f>VLOOKUP(E1833,Customer_Dim!A:F,4,TRUE)</f>
        <v>Female</v>
      </c>
      <c r="G1833">
        <f>VLOOKUP(E1833,Customer_Dim!A:F,3,TRUE)</f>
        <v>59</v>
      </c>
      <c r="H1833" t="s">
        <v>1674</v>
      </c>
      <c r="I1833" t="str">
        <f>VLOOKUP(H1833,Product_Dim!A:C,2,TRUE)</f>
        <v>Bluetooth Car Audio System</v>
      </c>
      <c r="J1833" t="str">
        <f>VLOOKUP(H1833,Product_Dim!A:C,3,TRUE)</f>
        <v>Electronics</v>
      </c>
      <c r="K1833" t="str">
        <f>VLOOKUP(H1833,Product_Dim!A:D,4,TRUE)</f>
        <v>Audio</v>
      </c>
      <c r="L1833" t="s">
        <v>1779</v>
      </c>
      <c r="M1833" t="str">
        <f>VLOOKUP(L1833,Store_Dim!A:E,2,TRUE)</f>
        <v>Shelton PLC</v>
      </c>
      <c r="N1833" t="str">
        <f>VLOOKUP(L1833,Store_Dim!A:E,3,TRUE)</f>
        <v>North</v>
      </c>
      <c r="O1833" t="str">
        <f>VLOOKUP(L1833,Store_Dim!A:E,4,TRUE)</f>
        <v>East Jenniferstad</v>
      </c>
      <c r="P1833" t="str">
        <f>VLOOKUP(L1833,Store_Dim!A:E,5,TRUE)</f>
        <v>Flagship</v>
      </c>
      <c r="Q1833" t="s">
        <v>1802</v>
      </c>
      <c r="R1833">
        <v>2</v>
      </c>
      <c r="S1833" s="7">
        <v>0.20999999999999996</v>
      </c>
      <c r="T1833" s="11">
        <f t="shared" si="28"/>
        <v>25.299999999999997</v>
      </c>
      <c r="U1833" s="11">
        <v>39.973999999999997</v>
      </c>
    </row>
    <row r="1834" spans="1:21" x14ac:dyDescent="0.25">
      <c r="A1834" t="s">
        <v>3636</v>
      </c>
      <c r="B1834" s="9">
        <v>45327</v>
      </c>
      <c r="C1834">
        <v>2</v>
      </c>
      <c r="D1834">
        <v>2024</v>
      </c>
      <c r="E1834" t="s">
        <v>1324</v>
      </c>
      <c r="F1834" t="str">
        <f>VLOOKUP(E1834,Customer_Dim!A:F,4,TRUE)</f>
        <v>Female</v>
      </c>
      <c r="G1834">
        <f>VLOOKUP(E1834,Customer_Dim!A:F,3,TRUE)</f>
        <v>51</v>
      </c>
      <c r="H1834" t="s">
        <v>1672</v>
      </c>
      <c r="I1834" t="str">
        <f>VLOOKUP(H1834,Product_Dim!A:C,2,TRUE)</f>
        <v>Shin Guards – Adult</v>
      </c>
      <c r="J1834" t="str">
        <f>VLOOKUP(H1834,Product_Dim!A:C,3,TRUE)</f>
        <v>Sports</v>
      </c>
      <c r="K1834" t="str">
        <f>VLOOKUP(H1834,Product_Dim!A:D,4,TRUE)</f>
        <v>Team Sports</v>
      </c>
      <c r="L1834" t="s">
        <v>1767</v>
      </c>
      <c r="M1834" t="str">
        <f>VLOOKUP(L1834,Store_Dim!A:E,2,TRUE)</f>
        <v>Martinez, Adkins and Johnson</v>
      </c>
      <c r="N1834" t="str">
        <f>VLOOKUP(L1834,Store_Dim!A:E,3,TRUE)</f>
        <v>North</v>
      </c>
      <c r="O1834" t="str">
        <f>VLOOKUP(L1834,Store_Dim!A:E,4,TRUE)</f>
        <v>Danielmouth</v>
      </c>
      <c r="P1834" t="str">
        <f>VLOOKUP(L1834,Store_Dim!A:E,5,TRUE)</f>
        <v>Flagship</v>
      </c>
      <c r="Q1834" t="s">
        <v>1804</v>
      </c>
      <c r="R1834">
        <v>4</v>
      </c>
      <c r="S1834" s="7">
        <v>2.0000000000000129E-2</v>
      </c>
      <c r="T1834" s="11">
        <f t="shared" si="28"/>
        <v>166.93</v>
      </c>
      <c r="U1834" s="11">
        <v>654.36559999999997</v>
      </c>
    </row>
    <row r="1835" spans="1:21" hidden="1" x14ac:dyDescent="0.25">
      <c r="A1835" t="s">
        <v>3637</v>
      </c>
      <c r="B1835" s="9">
        <v>45721</v>
      </c>
      <c r="C1835">
        <v>3</v>
      </c>
      <c r="D1835">
        <v>2025</v>
      </c>
      <c r="E1835" t="s">
        <v>879</v>
      </c>
      <c r="F1835" t="str">
        <f>VLOOKUP(E1835,Customer_Dim!A:F,4,TRUE)</f>
        <v>Male</v>
      </c>
      <c r="G1835">
        <f>VLOOKUP(E1835,Customer_Dim!A:F,3,TRUE)</f>
        <v>48</v>
      </c>
      <c r="H1835" t="s">
        <v>1646</v>
      </c>
      <c r="I1835" t="str">
        <f>VLOOKUP(H1835,Product_Dim!A:C,2,TRUE)</f>
        <v>Luxury Perfume Spray</v>
      </c>
      <c r="J1835" t="str">
        <f>VLOOKUP(H1835,Product_Dim!A:C,3,TRUE)</f>
        <v>Beauty</v>
      </c>
      <c r="K1835" t="str">
        <f>VLOOKUP(H1835,Product_Dim!A:D,4,TRUE)</f>
        <v>Fragrance</v>
      </c>
      <c r="L1835" t="s">
        <v>1770</v>
      </c>
      <c r="M1835" t="str">
        <f>VLOOKUP(L1835,Store_Dim!A:E,2,TRUE)</f>
        <v>Martinez, Adkins and Johnson</v>
      </c>
      <c r="N1835" t="str">
        <f>VLOOKUP(L1835,Store_Dim!A:E,3,TRUE)</f>
        <v>North</v>
      </c>
      <c r="O1835" t="str">
        <f>VLOOKUP(L1835,Store_Dim!A:E,4,TRUE)</f>
        <v>Danielmouth</v>
      </c>
      <c r="P1835" t="str">
        <f>VLOOKUP(L1835,Store_Dim!A:E,5,TRUE)</f>
        <v>Flagship</v>
      </c>
      <c r="Q1835" t="s">
        <v>1802</v>
      </c>
      <c r="R1835">
        <v>4</v>
      </c>
      <c r="S1835" s="7">
        <v>0.12</v>
      </c>
      <c r="T1835" s="11">
        <f t="shared" si="28"/>
        <v>861.55</v>
      </c>
      <c r="U1835" s="11">
        <v>3032.6559999999999</v>
      </c>
    </row>
    <row r="1836" spans="1:21" hidden="1" x14ac:dyDescent="0.25">
      <c r="A1836" t="s">
        <v>3638</v>
      </c>
      <c r="B1836" s="9">
        <v>45842</v>
      </c>
      <c r="C1836">
        <v>7</v>
      </c>
      <c r="D1836">
        <v>2025</v>
      </c>
      <c r="E1836" t="s">
        <v>1112</v>
      </c>
      <c r="F1836" t="str">
        <f>VLOOKUP(E1836,Customer_Dim!A:F,4,TRUE)</f>
        <v>Male</v>
      </c>
      <c r="G1836">
        <f>VLOOKUP(E1836,Customer_Dim!A:F,3,TRUE)</f>
        <v>34</v>
      </c>
      <c r="H1836" t="s">
        <v>1612</v>
      </c>
      <c r="I1836" t="str">
        <f>VLOOKUP(H1836,Product_Dim!A:C,2,TRUE)</f>
        <v>USB External Hard Drive</v>
      </c>
      <c r="J1836" t="str">
        <f>VLOOKUP(H1836,Product_Dim!A:C,3,TRUE)</f>
        <v>Electronics</v>
      </c>
      <c r="K1836" t="str">
        <f>VLOOKUP(H1836,Product_Dim!A:D,4,TRUE)</f>
        <v>Computer</v>
      </c>
      <c r="L1836" t="s">
        <v>1751</v>
      </c>
      <c r="M1836" t="str">
        <f>VLOOKUP(L1836,Store_Dim!A:E,2,TRUE)</f>
        <v>Mann-Austin</v>
      </c>
      <c r="N1836" t="str">
        <f>VLOOKUP(L1836,Store_Dim!A:E,3,TRUE)</f>
        <v>East</v>
      </c>
      <c r="O1836" t="str">
        <f>VLOOKUP(L1836,Store_Dim!A:E,4,TRUE)</f>
        <v>Vasquezborough</v>
      </c>
      <c r="P1836" t="str">
        <f>VLOOKUP(L1836,Store_Dim!A:E,5,TRUE)</f>
        <v>Online</v>
      </c>
      <c r="Q1836" t="s">
        <v>1807</v>
      </c>
      <c r="R1836">
        <v>3</v>
      </c>
      <c r="S1836" s="7">
        <v>1.0000000000000009E-2</v>
      </c>
      <c r="T1836" s="11">
        <f t="shared" si="28"/>
        <v>56.170000000000009</v>
      </c>
      <c r="U1836" s="11">
        <v>166.82490000000001</v>
      </c>
    </row>
    <row r="1837" spans="1:21" hidden="1" x14ac:dyDescent="0.25">
      <c r="A1837" t="s">
        <v>3639</v>
      </c>
      <c r="B1837" s="9">
        <v>45862</v>
      </c>
      <c r="C1837">
        <v>7</v>
      </c>
      <c r="D1837">
        <v>2025</v>
      </c>
      <c r="E1837" t="s">
        <v>839</v>
      </c>
      <c r="F1837" t="str">
        <f>VLOOKUP(E1837,Customer_Dim!A:F,4,TRUE)</f>
        <v>Female</v>
      </c>
      <c r="G1837">
        <f>VLOOKUP(E1837,Customer_Dim!A:F,3,TRUE)</f>
        <v>32</v>
      </c>
      <c r="H1837" t="s">
        <v>1556</v>
      </c>
      <c r="I1837" t="str">
        <f>VLOOKUP(H1837,Product_Dim!A:C,2,TRUE)</f>
        <v>4K Home Projector</v>
      </c>
      <c r="J1837" t="str">
        <f>VLOOKUP(H1837,Product_Dim!A:C,3,TRUE)</f>
        <v>Electronics</v>
      </c>
      <c r="K1837" t="str">
        <f>VLOOKUP(H1837,Product_Dim!A:D,4,TRUE)</f>
        <v>Appliances</v>
      </c>
      <c r="L1837" t="s">
        <v>1791</v>
      </c>
      <c r="M1837" t="str">
        <f>VLOOKUP(L1837,Store_Dim!A:E,2,TRUE)</f>
        <v>Mann-Austin</v>
      </c>
      <c r="N1837" t="str">
        <f>VLOOKUP(L1837,Store_Dim!A:E,3,TRUE)</f>
        <v>East</v>
      </c>
      <c r="O1837" t="str">
        <f>VLOOKUP(L1837,Store_Dim!A:E,4,TRUE)</f>
        <v>Vasquezborough</v>
      </c>
      <c r="P1837" t="str">
        <f>VLOOKUP(L1837,Store_Dim!A:E,5,TRUE)</f>
        <v>Online</v>
      </c>
      <c r="Q1837" t="s">
        <v>1802</v>
      </c>
      <c r="R1837">
        <v>1</v>
      </c>
      <c r="S1837" s="7">
        <v>0.19999999999999996</v>
      </c>
      <c r="T1837" s="11">
        <f t="shared" si="28"/>
        <v>582.29</v>
      </c>
      <c r="U1837" s="11">
        <v>465.83199999999999</v>
      </c>
    </row>
    <row r="1838" spans="1:21" hidden="1" x14ac:dyDescent="0.25">
      <c r="A1838" t="s">
        <v>3640</v>
      </c>
      <c r="B1838" s="9">
        <v>45681</v>
      </c>
      <c r="C1838">
        <v>1</v>
      </c>
      <c r="D1838">
        <v>2025</v>
      </c>
      <c r="E1838" t="s">
        <v>823</v>
      </c>
      <c r="F1838" t="str">
        <f>VLOOKUP(E1838,Customer_Dim!A:F,4,TRUE)</f>
        <v>Female</v>
      </c>
      <c r="G1838">
        <f>VLOOKUP(E1838,Customer_Dim!A:F,3,TRUE)</f>
        <v>27</v>
      </c>
      <c r="H1838" t="s">
        <v>1692</v>
      </c>
      <c r="I1838" t="str">
        <f>VLOOKUP(H1838,Product_Dim!A:C,2,TRUE)</f>
        <v>Hydrating Face Cleanser</v>
      </c>
      <c r="J1838" t="str">
        <f>VLOOKUP(H1838,Product_Dim!A:C,3,TRUE)</f>
        <v>Beauty</v>
      </c>
      <c r="K1838" t="str">
        <f>VLOOKUP(H1838,Product_Dim!A:D,4,TRUE)</f>
        <v>Skincare</v>
      </c>
      <c r="L1838" t="s">
        <v>1730</v>
      </c>
      <c r="M1838" t="str">
        <f>VLOOKUP(L1838,Store_Dim!A:E,2,TRUE)</f>
        <v>Rivera-Warner</v>
      </c>
      <c r="N1838" t="str">
        <f>VLOOKUP(L1838,Store_Dim!A:E,3,TRUE)</f>
        <v>East</v>
      </c>
      <c r="O1838" t="str">
        <f>VLOOKUP(L1838,Store_Dim!A:E,4,TRUE)</f>
        <v>Washingtonfurt</v>
      </c>
      <c r="P1838" t="str">
        <f>VLOOKUP(L1838,Store_Dim!A:E,5,TRUE)</f>
        <v>Flagship</v>
      </c>
      <c r="Q1838" t="s">
        <v>1802</v>
      </c>
      <c r="R1838">
        <v>3</v>
      </c>
      <c r="S1838" s="7">
        <v>2.0000000000000018E-2</v>
      </c>
      <c r="T1838" s="11">
        <f t="shared" si="28"/>
        <v>63.959999999999994</v>
      </c>
      <c r="U1838" s="11">
        <v>188.04239999999999</v>
      </c>
    </row>
    <row r="1839" spans="1:21" x14ac:dyDescent="0.25">
      <c r="A1839" t="s">
        <v>3641</v>
      </c>
      <c r="B1839" s="9">
        <v>45392</v>
      </c>
      <c r="C1839">
        <v>4</v>
      </c>
      <c r="D1839">
        <v>2024</v>
      </c>
      <c r="E1839" t="s">
        <v>235</v>
      </c>
      <c r="F1839" t="str">
        <f>VLOOKUP(E1839,Customer_Dim!A:F,4,TRUE)</f>
        <v>Female</v>
      </c>
      <c r="G1839">
        <f>VLOOKUP(E1839,Customer_Dim!A:F,3,TRUE)</f>
        <v>21</v>
      </c>
      <c r="H1839" t="s">
        <v>1543</v>
      </c>
      <c r="I1839" t="str">
        <f>VLOOKUP(H1839,Product_Dim!A:C,2,TRUE)</f>
        <v>Face Foundation Kit</v>
      </c>
      <c r="J1839" t="str">
        <f>VLOOKUP(H1839,Product_Dim!A:C,3,TRUE)</f>
        <v>Beauty</v>
      </c>
      <c r="K1839" t="str">
        <f>VLOOKUP(H1839,Product_Dim!A:D,4,TRUE)</f>
        <v>Makeup</v>
      </c>
      <c r="L1839" t="s">
        <v>1772</v>
      </c>
      <c r="M1839" t="str">
        <f>VLOOKUP(L1839,Store_Dim!A:E,2,TRUE)</f>
        <v>Martinez, Adkins and Johnson</v>
      </c>
      <c r="N1839" t="str">
        <f>VLOOKUP(L1839,Store_Dim!A:E,3,TRUE)</f>
        <v>North</v>
      </c>
      <c r="O1839" t="str">
        <f>VLOOKUP(L1839,Store_Dim!A:E,4,TRUE)</f>
        <v>Danielmouth</v>
      </c>
      <c r="P1839" t="str">
        <f>VLOOKUP(L1839,Store_Dim!A:E,5,TRUE)</f>
        <v>Flagship</v>
      </c>
      <c r="Q1839" t="s">
        <v>1807</v>
      </c>
      <c r="R1839">
        <v>1</v>
      </c>
      <c r="S1839" s="7">
        <v>0.26</v>
      </c>
      <c r="T1839" s="11">
        <f t="shared" si="28"/>
        <v>829.83</v>
      </c>
      <c r="U1839" s="11">
        <v>614.07420000000002</v>
      </c>
    </row>
    <row r="1840" spans="1:21" x14ac:dyDescent="0.25">
      <c r="A1840" t="s">
        <v>3642</v>
      </c>
      <c r="B1840" s="9">
        <v>45586</v>
      </c>
      <c r="C1840">
        <v>10</v>
      </c>
      <c r="D1840">
        <v>2024</v>
      </c>
      <c r="E1840" t="s">
        <v>1141</v>
      </c>
      <c r="F1840" t="str">
        <f>VLOOKUP(E1840,Customer_Dim!A:F,4,TRUE)</f>
        <v>Male</v>
      </c>
      <c r="G1840">
        <f>VLOOKUP(E1840,Customer_Dim!A:F,3,TRUE)</f>
        <v>45</v>
      </c>
      <c r="H1840" t="s">
        <v>1594</v>
      </c>
      <c r="I1840" t="str">
        <f>VLOOKUP(H1840,Product_Dim!A:C,2,TRUE)</f>
        <v>Gaming Mechanical Keyboard</v>
      </c>
      <c r="J1840" t="str">
        <f>VLOOKUP(H1840,Product_Dim!A:C,3,TRUE)</f>
        <v>Electronics</v>
      </c>
      <c r="K1840" t="str">
        <f>VLOOKUP(H1840,Product_Dim!A:D,4,TRUE)</f>
        <v>Computer</v>
      </c>
      <c r="L1840" t="s">
        <v>1782</v>
      </c>
      <c r="M1840" t="str">
        <f>VLOOKUP(L1840,Store_Dim!A:E,2,TRUE)</f>
        <v>Frederick-Wright</v>
      </c>
      <c r="N1840" t="str">
        <f>VLOOKUP(L1840,Store_Dim!A:E,3,TRUE)</f>
        <v>West</v>
      </c>
      <c r="O1840" t="str">
        <f>VLOOKUP(L1840,Store_Dim!A:E,4,TRUE)</f>
        <v>New Jimmymouth</v>
      </c>
      <c r="P1840" t="str">
        <f>VLOOKUP(L1840,Store_Dim!A:E,5,TRUE)</f>
        <v>Flagship</v>
      </c>
      <c r="Q1840" t="s">
        <v>1802</v>
      </c>
      <c r="R1840">
        <v>2</v>
      </c>
      <c r="S1840" s="7">
        <v>3.0000000000000027E-2</v>
      </c>
      <c r="T1840" s="11">
        <f t="shared" si="28"/>
        <v>858.15</v>
      </c>
      <c r="U1840" s="11">
        <v>1664.8109999999999</v>
      </c>
    </row>
    <row r="1841" spans="1:21" x14ac:dyDescent="0.25">
      <c r="A1841" t="s">
        <v>3643</v>
      </c>
      <c r="B1841" s="9">
        <v>45340</v>
      </c>
      <c r="C1841">
        <v>2</v>
      </c>
      <c r="D1841">
        <v>2024</v>
      </c>
      <c r="E1841" t="s">
        <v>1109</v>
      </c>
      <c r="F1841" t="str">
        <f>VLOOKUP(E1841,Customer_Dim!A:F,4,TRUE)</f>
        <v>Male</v>
      </c>
      <c r="G1841">
        <f>VLOOKUP(E1841,Customer_Dim!A:F,3,TRUE)</f>
        <v>32</v>
      </c>
      <c r="H1841" t="s">
        <v>1672</v>
      </c>
      <c r="I1841" t="str">
        <f>VLOOKUP(H1841,Product_Dim!A:C,2,TRUE)</f>
        <v>Shin Guards – Adult</v>
      </c>
      <c r="J1841" t="str">
        <f>VLOOKUP(H1841,Product_Dim!A:C,3,TRUE)</f>
        <v>Sports</v>
      </c>
      <c r="K1841" t="str">
        <f>VLOOKUP(H1841,Product_Dim!A:D,4,TRUE)</f>
        <v>Team Sports</v>
      </c>
      <c r="L1841" t="s">
        <v>1775</v>
      </c>
      <c r="M1841" t="str">
        <f>VLOOKUP(L1841,Store_Dim!A:E,2,TRUE)</f>
        <v>Martinez, Adkins and Johnson</v>
      </c>
      <c r="N1841" t="str">
        <f>VLOOKUP(L1841,Store_Dim!A:E,3,TRUE)</f>
        <v>North</v>
      </c>
      <c r="O1841" t="str">
        <f>VLOOKUP(L1841,Store_Dim!A:E,4,TRUE)</f>
        <v>Danielmouth</v>
      </c>
      <c r="P1841" t="str">
        <f>VLOOKUP(L1841,Store_Dim!A:E,5,TRUE)</f>
        <v>Flagship</v>
      </c>
      <c r="Q1841" t="s">
        <v>1807</v>
      </c>
      <c r="R1841">
        <v>3</v>
      </c>
      <c r="S1841" s="7">
        <v>0.22999999999999998</v>
      </c>
      <c r="T1841" s="11">
        <f t="shared" si="28"/>
        <v>717.31999999999994</v>
      </c>
      <c r="U1841" s="11">
        <v>1657.0092</v>
      </c>
    </row>
    <row r="1842" spans="1:21" hidden="1" x14ac:dyDescent="0.25">
      <c r="A1842" t="s">
        <v>3644</v>
      </c>
      <c r="B1842" s="9">
        <v>45853</v>
      </c>
      <c r="C1842">
        <v>7</v>
      </c>
      <c r="D1842">
        <v>2025</v>
      </c>
      <c r="E1842" t="s">
        <v>1309</v>
      </c>
      <c r="F1842" t="str">
        <f>VLOOKUP(E1842,Customer_Dim!A:F,4,TRUE)</f>
        <v>Female</v>
      </c>
      <c r="G1842">
        <f>VLOOKUP(E1842,Customer_Dim!A:F,3,TRUE)</f>
        <v>27</v>
      </c>
      <c r="H1842" t="s">
        <v>1692</v>
      </c>
      <c r="I1842" t="str">
        <f>VLOOKUP(H1842,Product_Dim!A:C,2,TRUE)</f>
        <v>Hydrating Face Cleanser</v>
      </c>
      <c r="J1842" t="str">
        <f>VLOOKUP(H1842,Product_Dim!A:C,3,TRUE)</f>
        <v>Beauty</v>
      </c>
      <c r="K1842" t="str">
        <f>VLOOKUP(H1842,Product_Dim!A:D,4,TRUE)</f>
        <v>Skincare</v>
      </c>
      <c r="L1842" t="s">
        <v>1772</v>
      </c>
      <c r="M1842" t="str">
        <f>VLOOKUP(L1842,Store_Dim!A:E,2,TRUE)</f>
        <v>Martinez, Adkins and Johnson</v>
      </c>
      <c r="N1842" t="str">
        <f>VLOOKUP(L1842,Store_Dim!A:E,3,TRUE)</f>
        <v>North</v>
      </c>
      <c r="O1842" t="str">
        <f>VLOOKUP(L1842,Store_Dim!A:E,4,TRUE)</f>
        <v>Danielmouth</v>
      </c>
      <c r="P1842" t="str">
        <f>VLOOKUP(L1842,Store_Dim!A:E,5,TRUE)</f>
        <v>Flagship</v>
      </c>
      <c r="Q1842" t="s">
        <v>1804</v>
      </c>
      <c r="R1842">
        <v>1</v>
      </c>
      <c r="S1842" s="7">
        <v>0.21999999999999986</v>
      </c>
      <c r="T1842" s="11">
        <f t="shared" si="28"/>
        <v>163.19999999999996</v>
      </c>
      <c r="U1842" s="11">
        <v>127.29599999999999</v>
      </c>
    </row>
    <row r="1843" spans="1:21" x14ac:dyDescent="0.25">
      <c r="A1843" t="s">
        <v>3645</v>
      </c>
      <c r="B1843" s="9">
        <v>45489</v>
      </c>
      <c r="C1843">
        <v>7</v>
      </c>
      <c r="D1843">
        <v>2024</v>
      </c>
      <c r="E1843" t="s">
        <v>427</v>
      </c>
      <c r="F1843" t="str">
        <f>VLOOKUP(E1843,Customer_Dim!A:F,4,TRUE)</f>
        <v>Female</v>
      </c>
      <c r="G1843">
        <f>VLOOKUP(E1843,Customer_Dim!A:F,3,TRUE)</f>
        <v>62</v>
      </c>
      <c r="H1843" t="s">
        <v>1688</v>
      </c>
      <c r="I1843" t="str">
        <f>VLOOKUP(H1843,Product_Dim!A:C,2,TRUE)</f>
        <v>Badminton Racket Set</v>
      </c>
      <c r="J1843" t="str">
        <f>VLOOKUP(H1843,Product_Dim!A:C,3,TRUE)</f>
        <v>Sports</v>
      </c>
      <c r="K1843" t="str">
        <f>VLOOKUP(H1843,Product_Dim!A:D,4,TRUE)</f>
        <v>Equipment</v>
      </c>
      <c r="L1843" t="s">
        <v>1772</v>
      </c>
      <c r="M1843" t="str">
        <f>VLOOKUP(L1843,Store_Dim!A:E,2,TRUE)</f>
        <v>Martinez, Adkins and Johnson</v>
      </c>
      <c r="N1843" t="str">
        <f>VLOOKUP(L1843,Store_Dim!A:E,3,TRUE)</f>
        <v>North</v>
      </c>
      <c r="O1843" t="str">
        <f>VLOOKUP(L1843,Store_Dim!A:E,4,TRUE)</f>
        <v>Danielmouth</v>
      </c>
      <c r="P1843" t="str">
        <f>VLOOKUP(L1843,Store_Dim!A:E,5,TRUE)</f>
        <v>Flagship</v>
      </c>
      <c r="Q1843" t="s">
        <v>1802</v>
      </c>
      <c r="R1843">
        <v>2</v>
      </c>
      <c r="S1843" s="7">
        <v>0.10999999999999999</v>
      </c>
      <c r="T1843" s="11">
        <f t="shared" si="28"/>
        <v>966.70999999999992</v>
      </c>
      <c r="U1843" s="11">
        <v>1720.7438</v>
      </c>
    </row>
    <row r="1844" spans="1:21" hidden="1" x14ac:dyDescent="0.25">
      <c r="A1844" t="s">
        <v>3646</v>
      </c>
      <c r="B1844" s="9">
        <v>45761</v>
      </c>
      <c r="C1844">
        <v>4</v>
      </c>
      <c r="D1844">
        <v>2025</v>
      </c>
      <c r="E1844" t="s">
        <v>1077</v>
      </c>
      <c r="F1844" t="str">
        <f>VLOOKUP(E1844,Customer_Dim!A:F,4,TRUE)</f>
        <v>Male</v>
      </c>
      <c r="G1844">
        <f>VLOOKUP(E1844,Customer_Dim!A:F,3,TRUE)</f>
        <v>55</v>
      </c>
      <c r="H1844" t="s">
        <v>1596</v>
      </c>
      <c r="I1844" t="str">
        <f>VLOOKUP(H1844,Product_Dim!A:C,2,TRUE)</f>
        <v>Bedroom Table Lamp</v>
      </c>
      <c r="J1844" t="str">
        <f>VLOOKUP(H1844,Product_Dim!A:C,3,TRUE)</f>
        <v>Home</v>
      </c>
      <c r="K1844" t="str">
        <f>VLOOKUP(H1844,Product_Dim!A:D,4,TRUE)</f>
        <v>Lighting</v>
      </c>
      <c r="L1844" t="s">
        <v>1775</v>
      </c>
      <c r="M1844" t="str">
        <f>VLOOKUP(L1844,Store_Dim!A:E,2,TRUE)</f>
        <v>Martinez, Adkins and Johnson</v>
      </c>
      <c r="N1844" t="str">
        <f>VLOOKUP(L1844,Store_Dim!A:E,3,TRUE)</f>
        <v>North</v>
      </c>
      <c r="O1844" t="str">
        <f>VLOOKUP(L1844,Store_Dim!A:E,4,TRUE)</f>
        <v>Danielmouth</v>
      </c>
      <c r="P1844" t="str">
        <f>VLOOKUP(L1844,Store_Dim!A:E,5,TRUE)</f>
        <v>Flagship</v>
      </c>
      <c r="Q1844" t="s">
        <v>1807</v>
      </c>
      <c r="R1844">
        <v>2</v>
      </c>
      <c r="S1844" s="7">
        <v>0.14000000000000001</v>
      </c>
      <c r="T1844" s="11">
        <f t="shared" si="28"/>
        <v>873.93999999999994</v>
      </c>
      <c r="U1844" s="11">
        <v>1503.1768</v>
      </c>
    </row>
    <row r="1845" spans="1:21" x14ac:dyDescent="0.25">
      <c r="A1845" t="s">
        <v>3647</v>
      </c>
      <c r="B1845" s="9">
        <v>45379</v>
      </c>
      <c r="C1845">
        <v>3</v>
      </c>
      <c r="D1845">
        <v>2024</v>
      </c>
      <c r="E1845" t="s">
        <v>494</v>
      </c>
      <c r="F1845" t="str">
        <f>VLOOKUP(E1845,Customer_Dim!A:F,4,TRUE)</f>
        <v>Male</v>
      </c>
      <c r="G1845">
        <f>VLOOKUP(E1845,Customer_Dim!A:F,3,TRUE)</f>
        <v>33</v>
      </c>
      <c r="H1845" t="s">
        <v>1521</v>
      </c>
      <c r="I1845" t="str">
        <f>VLOOKUP(H1845,Product_Dim!A:C,2,TRUE)</f>
        <v>Brother Laser Printer</v>
      </c>
      <c r="J1845" t="str">
        <f>VLOOKUP(H1845,Product_Dim!A:C,3,TRUE)</f>
        <v>Electronics</v>
      </c>
      <c r="K1845" t="str">
        <f>VLOOKUP(H1845,Product_Dim!A:D,4,TRUE)</f>
        <v>Computer</v>
      </c>
      <c r="L1845" t="s">
        <v>1744</v>
      </c>
      <c r="M1845" t="str">
        <f>VLOOKUP(L1845,Store_Dim!A:E,2,TRUE)</f>
        <v>Mann-Austin</v>
      </c>
      <c r="N1845" t="str">
        <f>VLOOKUP(L1845,Store_Dim!A:E,3,TRUE)</f>
        <v>East</v>
      </c>
      <c r="O1845" t="str">
        <f>VLOOKUP(L1845,Store_Dim!A:E,4,TRUE)</f>
        <v>Vasquezborough</v>
      </c>
      <c r="P1845" t="str">
        <f>VLOOKUP(L1845,Store_Dim!A:E,5,TRUE)</f>
        <v>Online</v>
      </c>
      <c r="Q1845" t="s">
        <v>1802</v>
      </c>
      <c r="R1845">
        <v>1</v>
      </c>
      <c r="S1845" s="7">
        <v>0.27</v>
      </c>
      <c r="T1845" s="11">
        <f t="shared" si="28"/>
        <v>140.24</v>
      </c>
      <c r="U1845" s="11">
        <v>102.37520000000001</v>
      </c>
    </row>
    <row r="1846" spans="1:21" hidden="1" x14ac:dyDescent="0.25">
      <c r="A1846" t="s">
        <v>3648</v>
      </c>
      <c r="B1846" s="9">
        <v>45716</v>
      </c>
      <c r="C1846">
        <v>2</v>
      </c>
      <c r="D1846">
        <v>2025</v>
      </c>
      <c r="E1846" t="s">
        <v>648</v>
      </c>
      <c r="F1846" t="str">
        <f>VLOOKUP(E1846,Customer_Dim!A:F,4,TRUE)</f>
        <v>Female</v>
      </c>
      <c r="G1846">
        <f>VLOOKUP(E1846,Customer_Dim!A:F,3,TRUE)</f>
        <v>25</v>
      </c>
      <c r="H1846" t="s">
        <v>1612</v>
      </c>
      <c r="I1846" t="str">
        <f>VLOOKUP(H1846,Product_Dim!A:C,2,TRUE)</f>
        <v>USB External Hard Drive</v>
      </c>
      <c r="J1846" t="str">
        <f>VLOOKUP(H1846,Product_Dim!A:C,3,TRUE)</f>
        <v>Electronics</v>
      </c>
      <c r="K1846" t="str">
        <f>VLOOKUP(H1846,Product_Dim!A:D,4,TRUE)</f>
        <v>Computer</v>
      </c>
      <c r="L1846" t="s">
        <v>1751</v>
      </c>
      <c r="M1846" t="str">
        <f>VLOOKUP(L1846,Store_Dim!A:E,2,TRUE)</f>
        <v>Mann-Austin</v>
      </c>
      <c r="N1846" t="str">
        <f>VLOOKUP(L1846,Store_Dim!A:E,3,TRUE)</f>
        <v>East</v>
      </c>
      <c r="O1846" t="str">
        <f>VLOOKUP(L1846,Store_Dim!A:E,4,TRUE)</f>
        <v>Vasquezborough</v>
      </c>
      <c r="P1846" t="str">
        <f>VLOOKUP(L1846,Store_Dim!A:E,5,TRUE)</f>
        <v>Online</v>
      </c>
      <c r="Q1846" t="s">
        <v>1802</v>
      </c>
      <c r="R1846">
        <v>2</v>
      </c>
      <c r="S1846" s="7">
        <v>0.28000000000000003</v>
      </c>
      <c r="T1846" s="11">
        <f t="shared" si="28"/>
        <v>549.91999999999996</v>
      </c>
      <c r="U1846" s="11">
        <v>791.88479999999993</v>
      </c>
    </row>
    <row r="1847" spans="1:21" x14ac:dyDescent="0.25">
      <c r="A1847" t="s">
        <v>3649</v>
      </c>
      <c r="B1847" s="9">
        <v>45364</v>
      </c>
      <c r="C1847">
        <v>3</v>
      </c>
      <c r="D1847">
        <v>2024</v>
      </c>
      <c r="E1847" t="s">
        <v>382</v>
      </c>
      <c r="F1847" t="str">
        <f>VLOOKUP(E1847,Customer_Dim!A:F,4,TRUE)</f>
        <v>Female</v>
      </c>
      <c r="G1847">
        <f>VLOOKUP(E1847,Customer_Dim!A:F,3,TRUE)</f>
        <v>18</v>
      </c>
      <c r="H1847" t="s">
        <v>1560</v>
      </c>
      <c r="I1847" t="str">
        <f>VLOOKUP(H1847,Product_Dim!A:C,2,TRUE)</f>
        <v>Soccer Training Cone Set</v>
      </c>
      <c r="J1847" t="str">
        <f>VLOOKUP(H1847,Product_Dim!A:C,3,TRUE)</f>
        <v>Sports</v>
      </c>
      <c r="K1847" t="str">
        <f>VLOOKUP(H1847,Product_Dim!A:D,4,TRUE)</f>
        <v>Accessories</v>
      </c>
      <c r="L1847" t="s">
        <v>1751</v>
      </c>
      <c r="M1847" t="str">
        <f>VLOOKUP(L1847,Store_Dim!A:E,2,TRUE)</f>
        <v>Mann-Austin</v>
      </c>
      <c r="N1847" t="str">
        <f>VLOOKUP(L1847,Store_Dim!A:E,3,TRUE)</f>
        <v>East</v>
      </c>
      <c r="O1847" t="str">
        <f>VLOOKUP(L1847,Store_Dim!A:E,4,TRUE)</f>
        <v>Vasquezborough</v>
      </c>
      <c r="P1847" t="str">
        <f>VLOOKUP(L1847,Store_Dim!A:E,5,TRUE)</f>
        <v>Online</v>
      </c>
      <c r="Q1847" t="s">
        <v>1804</v>
      </c>
      <c r="R1847">
        <v>4</v>
      </c>
      <c r="S1847" s="7">
        <v>0.19000000000000006</v>
      </c>
      <c r="T1847" s="11">
        <f t="shared" si="28"/>
        <v>715.88</v>
      </c>
      <c r="U1847" s="11">
        <v>2319.4512</v>
      </c>
    </row>
    <row r="1848" spans="1:21" hidden="1" x14ac:dyDescent="0.25">
      <c r="A1848" t="s">
        <v>3650</v>
      </c>
      <c r="B1848" s="9">
        <v>45752</v>
      </c>
      <c r="C1848">
        <v>4</v>
      </c>
      <c r="D1848">
        <v>2025</v>
      </c>
      <c r="E1848" t="s">
        <v>1144</v>
      </c>
      <c r="F1848" t="str">
        <f>VLOOKUP(E1848,Customer_Dim!A:F,4,TRUE)</f>
        <v>Female</v>
      </c>
      <c r="G1848">
        <f>VLOOKUP(E1848,Customer_Dim!A:F,3,TRUE)</f>
        <v>21</v>
      </c>
      <c r="H1848" t="s">
        <v>1527</v>
      </c>
      <c r="I1848" t="str">
        <f>VLOOKUP(H1848,Product_Dim!A:C,2,TRUE)</f>
        <v>Knee Support Brace</v>
      </c>
      <c r="J1848" t="str">
        <f>VLOOKUP(H1848,Product_Dim!A:C,3,TRUE)</f>
        <v>Sports</v>
      </c>
      <c r="K1848" t="str">
        <f>VLOOKUP(H1848,Product_Dim!A:D,4,TRUE)</f>
        <v>Equipment</v>
      </c>
      <c r="L1848" t="s">
        <v>1760</v>
      </c>
      <c r="M1848" t="str">
        <f>VLOOKUP(L1848,Store_Dim!A:E,2,TRUE)</f>
        <v>Mann-Austin</v>
      </c>
      <c r="N1848" t="str">
        <f>VLOOKUP(L1848,Store_Dim!A:E,3,TRUE)</f>
        <v>East</v>
      </c>
      <c r="O1848" t="str">
        <f>VLOOKUP(L1848,Store_Dim!A:E,4,TRUE)</f>
        <v>Vasquezborough</v>
      </c>
      <c r="P1848" t="str">
        <f>VLOOKUP(L1848,Store_Dim!A:E,5,TRUE)</f>
        <v>Online</v>
      </c>
      <c r="Q1848" t="s">
        <v>1802</v>
      </c>
      <c r="R1848">
        <v>3</v>
      </c>
      <c r="S1848" s="7">
        <v>0.26999999999999991</v>
      </c>
      <c r="T1848" s="11">
        <f t="shared" si="28"/>
        <v>591.89999999999975</v>
      </c>
      <c r="U1848" s="11">
        <v>1296.2609999999997</v>
      </c>
    </row>
    <row r="1849" spans="1:21" hidden="1" x14ac:dyDescent="0.25">
      <c r="A1849" t="s">
        <v>3651</v>
      </c>
      <c r="B1849" s="9">
        <v>45883</v>
      </c>
      <c r="C1849">
        <v>8</v>
      </c>
      <c r="D1849">
        <v>2025</v>
      </c>
      <c r="E1849" t="s">
        <v>1156</v>
      </c>
      <c r="F1849" t="str">
        <f>VLOOKUP(E1849,Customer_Dim!A:F,4,TRUE)</f>
        <v>Male</v>
      </c>
      <c r="G1849">
        <f>VLOOKUP(E1849,Customer_Dim!A:F,3,TRUE)</f>
        <v>26</v>
      </c>
      <c r="H1849" t="s">
        <v>1570</v>
      </c>
      <c r="I1849" t="str">
        <f>VLOOKUP(H1849,Product_Dim!A:C,2,TRUE)</f>
        <v>Carbon Fiber Tennis Racket</v>
      </c>
      <c r="J1849" t="str">
        <f>VLOOKUP(H1849,Product_Dim!A:C,3,TRUE)</f>
        <v>Sports</v>
      </c>
      <c r="K1849" t="str">
        <f>VLOOKUP(H1849,Product_Dim!A:D,4,TRUE)</f>
        <v>Equipment</v>
      </c>
      <c r="L1849" t="s">
        <v>1767</v>
      </c>
      <c r="M1849" t="str">
        <f>VLOOKUP(L1849,Store_Dim!A:E,2,TRUE)</f>
        <v>Martinez, Adkins and Johnson</v>
      </c>
      <c r="N1849" t="str">
        <f>VLOOKUP(L1849,Store_Dim!A:E,3,TRUE)</f>
        <v>North</v>
      </c>
      <c r="O1849" t="str">
        <f>VLOOKUP(L1849,Store_Dim!A:E,4,TRUE)</f>
        <v>Danielmouth</v>
      </c>
      <c r="P1849" t="str">
        <f>VLOOKUP(L1849,Store_Dim!A:E,5,TRUE)</f>
        <v>Flagship</v>
      </c>
      <c r="Q1849" t="s">
        <v>1804</v>
      </c>
      <c r="R1849">
        <v>2</v>
      </c>
      <c r="S1849" s="7">
        <v>0.13</v>
      </c>
      <c r="T1849" s="11">
        <f t="shared" si="28"/>
        <v>523.14</v>
      </c>
      <c r="U1849" s="11">
        <v>910.2636</v>
      </c>
    </row>
    <row r="1850" spans="1:21" x14ac:dyDescent="0.25">
      <c r="A1850" t="s">
        <v>3652</v>
      </c>
      <c r="B1850" s="9">
        <v>45477</v>
      </c>
      <c r="C1850">
        <v>7</v>
      </c>
      <c r="D1850">
        <v>2024</v>
      </c>
      <c r="E1850" t="s">
        <v>721</v>
      </c>
      <c r="F1850" t="str">
        <f>VLOOKUP(E1850,Customer_Dim!A:F,4,TRUE)</f>
        <v>Male</v>
      </c>
      <c r="G1850">
        <f>VLOOKUP(E1850,Customer_Dim!A:F,3,TRUE)</f>
        <v>54</v>
      </c>
      <c r="H1850" t="s">
        <v>1664</v>
      </c>
      <c r="I1850" t="str">
        <f>VLOOKUP(H1850,Product_Dim!A:C,2,TRUE)</f>
        <v>Men's Sports Shorts</v>
      </c>
      <c r="J1850" t="str">
        <f>VLOOKUP(H1850,Product_Dim!A:C,3,TRUE)</f>
        <v>Clothing</v>
      </c>
      <c r="K1850" t="str">
        <f>VLOOKUP(H1850,Product_Dim!A:D,4,TRUE)</f>
        <v>Bottoms</v>
      </c>
      <c r="L1850" t="s">
        <v>1777</v>
      </c>
      <c r="M1850" t="str">
        <f>VLOOKUP(L1850,Store_Dim!A:E,2,TRUE)</f>
        <v>Mcdonald Inc</v>
      </c>
      <c r="N1850" t="str">
        <f>VLOOKUP(L1850,Store_Dim!A:E,3,TRUE)</f>
        <v>South</v>
      </c>
      <c r="O1850" t="str">
        <f>VLOOKUP(L1850,Store_Dim!A:E,4,TRUE)</f>
        <v>Christopherland</v>
      </c>
      <c r="P1850" t="str">
        <f>VLOOKUP(L1850,Store_Dim!A:E,5,TRUE)</f>
        <v>Outlet</v>
      </c>
      <c r="Q1850" t="s">
        <v>1807</v>
      </c>
      <c r="R1850">
        <v>2</v>
      </c>
      <c r="S1850" s="7">
        <v>0.17000000000000004</v>
      </c>
      <c r="T1850" s="11">
        <f t="shared" si="28"/>
        <v>478.62</v>
      </c>
      <c r="U1850" s="11">
        <v>794.50919999999996</v>
      </c>
    </row>
    <row r="1851" spans="1:21" x14ac:dyDescent="0.25">
      <c r="A1851" t="s">
        <v>3653</v>
      </c>
      <c r="B1851" s="9">
        <v>45556</v>
      </c>
      <c r="C1851">
        <v>9</v>
      </c>
      <c r="D1851">
        <v>2024</v>
      </c>
      <c r="E1851" t="s">
        <v>933</v>
      </c>
      <c r="F1851" t="str">
        <f>VLOOKUP(E1851,Customer_Dim!A:F,4,TRUE)</f>
        <v>Female</v>
      </c>
      <c r="G1851">
        <f>VLOOKUP(E1851,Customer_Dim!A:F,3,TRUE)</f>
        <v>48</v>
      </c>
      <c r="H1851" t="s">
        <v>1690</v>
      </c>
      <c r="I1851" t="str">
        <f>VLOOKUP(H1851,Product_Dim!A:C,2,TRUE)</f>
        <v>Fitness Resistance Bands</v>
      </c>
      <c r="J1851" t="str">
        <f>VLOOKUP(H1851,Product_Dim!A:C,3,TRUE)</f>
        <v>Sports</v>
      </c>
      <c r="K1851" t="str">
        <f>VLOOKUP(H1851,Product_Dim!A:D,4,TRUE)</f>
        <v>Fitness</v>
      </c>
      <c r="L1851" t="s">
        <v>1735</v>
      </c>
      <c r="M1851" t="str">
        <f>VLOOKUP(L1851,Store_Dim!A:E,2,TRUE)</f>
        <v>Martinez, Adkins and Johnson</v>
      </c>
      <c r="N1851" t="str">
        <f>VLOOKUP(L1851,Store_Dim!A:E,3,TRUE)</f>
        <v>North</v>
      </c>
      <c r="O1851" t="str">
        <f>VLOOKUP(L1851,Store_Dim!A:E,4,TRUE)</f>
        <v>Danielmouth</v>
      </c>
      <c r="P1851" t="str">
        <f>VLOOKUP(L1851,Store_Dim!A:E,5,TRUE)</f>
        <v>Flagship</v>
      </c>
      <c r="Q1851" t="s">
        <v>1804</v>
      </c>
      <c r="R1851">
        <v>4</v>
      </c>
      <c r="S1851" s="7">
        <v>0.17000000000000004</v>
      </c>
      <c r="T1851" s="11">
        <f t="shared" si="28"/>
        <v>740.5</v>
      </c>
      <c r="U1851" s="11">
        <v>2458.46</v>
      </c>
    </row>
    <row r="1852" spans="1:21" x14ac:dyDescent="0.25">
      <c r="A1852" t="s">
        <v>3654</v>
      </c>
      <c r="B1852" s="9">
        <v>45465</v>
      </c>
      <c r="C1852">
        <v>6</v>
      </c>
      <c r="D1852">
        <v>2024</v>
      </c>
      <c r="E1852" t="s">
        <v>385</v>
      </c>
      <c r="F1852" t="str">
        <f>VLOOKUP(E1852,Customer_Dim!A:F,4,TRUE)</f>
        <v>Female</v>
      </c>
      <c r="G1852">
        <f>VLOOKUP(E1852,Customer_Dim!A:F,3,TRUE)</f>
        <v>27</v>
      </c>
      <c r="H1852" t="s">
        <v>1618</v>
      </c>
      <c r="I1852" t="str">
        <f>VLOOKUP(H1852,Product_Dim!A:C,2,TRUE)</f>
        <v>Men's Winter Jacket</v>
      </c>
      <c r="J1852" t="str">
        <f>VLOOKUP(H1852,Product_Dim!A:C,3,TRUE)</f>
        <v>Clothing</v>
      </c>
      <c r="K1852" t="str">
        <f>VLOOKUP(H1852,Product_Dim!A:D,4,TRUE)</f>
        <v>Outerwear</v>
      </c>
      <c r="L1852" t="s">
        <v>1739</v>
      </c>
      <c r="M1852" t="str">
        <f>VLOOKUP(L1852,Store_Dim!A:E,2,TRUE)</f>
        <v>Mann-Austin</v>
      </c>
      <c r="N1852" t="str">
        <f>VLOOKUP(L1852,Store_Dim!A:E,3,TRUE)</f>
        <v>East</v>
      </c>
      <c r="O1852" t="str">
        <f>VLOOKUP(L1852,Store_Dim!A:E,4,TRUE)</f>
        <v>Vasquezborough</v>
      </c>
      <c r="P1852" t="str">
        <f>VLOOKUP(L1852,Store_Dim!A:E,5,TRUE)</f>
        <v>Online</v>
      </c>
      <c r="Q1852" t="s">
        <v>1807</v>
      </c>
      <c r="R1852">
        <v>1</v>
      </c>
      <c r="S1852" s="7">
        <v>4.0000000000000036E-2</v>
      </c>
      <c r="T1852" s="11">
        <f t="shared" si="28"/>
        <v>780.24</v>
      </c>
      <c r="U1852" s="11">
        <v>749.03039999999999</v>
      </c>
    </row>
    <row r="1853" spans="1:21" x14ac:dyDescent="0.25">
      <c r="A1853" t="s">
        <v>3655</v>
      </c>
      <c r="B1853" s="9">
        <v>45552</v>
      </c>
      <c r="C1853">
        <v>9</v>
      </c>
      <c r="D1853">
        <v>2024</v>
      </c>
      <c r="E1853" t="s">
        <v>370</v>
      </c>
      <c r="F1853" t="str">
        <f>VLOOKUP(E1853,Customer_Dim!A:F,4,TRUE)</f>
        <v>Female</v>
      </c>
      <c r="G1853">
        <f>VLOOKUP(E1853,Customer_Dim!A:F,3,TRUE)</f>
        <v>62</v>
      </c>
      <c r="H1853" t="s">
        <v>1666</v>
      </c>
      <c r="I1853" t="str">
        <f>VLOOKUP(H1853,Product_Dim!A:C,2,TRUE)</f>
        <v>Kitchen Storage Rack</v>
      </c>
      <c r="J1853" t="str">
        <f>VLOOKUP(H1853,Product_Dim!A:C,3,TRUE)</f>
        <v>Home</v>
      </c>
      <c r="K1853" t="str">
        <f>VLOOKUP(H1853,Product_Dim!A:D,4,TRUE)</f>
        <v>Storage</v>
      </c>
      <c r="L1853" t="s">
        <v>1782</v>
      </c>
      <c r="M1853" t="str">
        <f>VLOOKUP(L1853,Store_Dim!A:E,2,TRUE)</f>
        <v>Frederick-Wright</v>
      </c>
      <c r="N1853" t="str">
        <f>VLOOKUP(L1853,Store_Dim!A:E,3,TRUE)</f>
        <v>West</v>
      </c>
      <c r="O1853" t="str">
        <f>VLOOKUP(L1853,Store_Dim!A:E,4,TRUE)</f>
        <v>New Jimmymouth</v>
      </c>
      <c r="P1853" t="str">
        <f>VLOOKUP(L1853,Store_Dim!A:E,5,TRUE)</f>
        <v>Flagship</v>
      </c>
      <c r="Q1853" t="s">
        <v>1807</v>
      </c>
      <c r="R1853">
        <v>4</v>
      </c>
      <c r="S1853" s="7">
        <v>4.0000000000000147E-2</v>
      </c>
      <c r="T1853" s="11">
        <f t="shared" si="28"/>
        <v>579.24</v>
      </c>
      <c r="U1853" s="11">
        <v>2224.2815999999998</v>
      </c>
    </row>
    <row r="1854" spans="1:21" x14ac:dyDescent="0.25">
      <c r="A1854" t="s">
        <v>3656</v>
      </c>
      <c r="B1854" s="9">
        <v>45635</v>
      </c>
      <c r="C1854">
        <v>12</v>
      </c>
      <c r="D1854">
        <v>2024</v>
      </c>
      <c r="E1854" t="s">
        <v>1144</v>
      </c>
      <c r="F1854" t="str">
        <f>VLOOKUP(E1854,Customer_Dim!A:F,4,TRUE)</f>
        <v>Female</v>
      </c>
      <c r="G1854">
        <f>VLOOKUP(E1854,Customer_Dim!A:F,3,TRUE)</f>
        <v>21</v>
      </c>
      <c r="H1854" t="s">
        <v>1524</v>
      </c>
      <c r="I1854" t="str">
        <f>VLOOKUP(H1854,Product_Dim!A:C,2,TRUE)</f>
        <v>Men's Graphic T-Shirt</v>
      </c>
      <c r="J1854" t="str">
        <f>VLOOKUP(H1854,Product_Dim!A:C,3,TRUE)</f>
        <v>Clothing</v>
      </c>
      <c r="K1854" t="str">
        <f>VLOOKUP(H1854,Product_Dim!A:D,4,TRUE)</f>
        <v>Tops</v>
      </c>
      <c r="L1854" t="s">
        <v>1739</v>
      </c>
      <c r="M1854" t="str">
        <f>VLOOKUP(L1854,Store_Dim!A:E,2,TRUE)</f>
        <v>Mann-Austin</v>
      </c>
      <c r="N1854" t="str">
        <f>VLOOKUP(L1854,Store_Dim!A:E,3,TRUE)</f>
        <v>East</v>
      </c>
      <c r="O1854" t="str">
        <f>VLOOKUP(L1854,Store_Dim!A:E,4,TRUE)</f>
        <v>Vasquezborough</v>
      </c>
      <c r="P1854" t="str">
        <f>VLOOKUP(L1854,Store_Dim!A:E,5,TRUE)</f>
        <v>Online</v>
      </c>
      <c r="Q1854" t="s">
        <v>1804</v>
      </c>
      <c r="R1854">
        <v>3</v>
      </c>
      <c r="S1854" s="7">
        <v>4.0000000000000036E-2</v>
      </c>
      <c r="T1854" s="11">
        <f t="shared" si="28"/>
        <v>268.95</v>
      </c>
      <c r="U1854" s="11">
        <v>774.57599999999991</v>
      </c>
    </row>
    <row r="1855" spans="1:21" hidden="1" x14ac:dyDescent="0.25">
      <c r="A1855" t="s">
        <v>3657</v>
      </c>
      <c r="B1855" s="9">
        <v>45740</v>
      </c>
      <c r="C1855">
        <v>3</v>
      </c>
      <c r="D1855">
        <v>2025</v>
      </c>
      <c r="E1855" t="s">
        <v>950</v>
      </c>
      <c r="F1855" t="str">
        <f>VLOOKUP(E1855,Customer_Dim!A:F,4,TRUE)</f>
        <v>Male</v>
      </c>
      <c r="G1855">
        <f>VLOOKUP(E1855,Customer_Dim!A:F,3,TRUE)</f>
        <v>64</v>
      </c>
      <c r="H1855" t="s">
        <v>1533</v>
      </c>
      <c r="I1855" t="str">
        <f>VLOOKUP(H1855,Product_Dim!A:C,2,TRUE)</f>
        <v>Men's Roll-On Perfume</v>
      </c>
      <c r="J1855" t="str">
        <f>VLOOKUP(H1855,Product_Dim!A:C,3,TRUE)</f>
        <v>Beauty</v>
      </c>
      <c r="K1855" t="str">
        <f>VLOOKUP(H1855,Product_Dim!A:D,4,TRUE)</f>
        <v>Fragrance</v>
      </c>
      <c r="L1855" t="s">
        <v>1747</v>
      </c>
      <c r="M1855" t="str">
        <f>VLOOKUP(L1855,Store_Dim!A:E,2,TRUE)</f>
        <v>Mann-Austin</v>
      </c>
      <c r="N1855" t="str">
        <f>VLOOKUP(L1855,Store_Dim!A:E,3,TRUE)</f>
        <v>East</v>
      </c>
      <c r="O1855" t="str">
        <f>VLOOKUP(L1855,Store_Dim!A:E,4,TRUE)</f>
        <v>Vasquezborough</v>
      </c>
      <c r="P1855" t="str">
        <f>VLOOKUP(L1855,Store_Dim!A:E,5,TRUE)</f>
        <v>Online</v>
      </c>
      <c r="Q1855" t="s">
        <v>1802</v>
      </c>
      <c r="R1855">
        <v>1</v>
      </c>
      <c r="S1855" s="7">
        <v>0.28000000000000003</v>
      </c>
      <c r="T1855" s="11">
        <f t="shared" si="28"/>
        <v>47.470000000000006</v>
      </c>
      <c r="U1855" s="11">
        <v>34.178400000000003</v>
      </c>
    </row>
    <row r="1856" spans="1:21" hidden="1" x14ac:dyDescent="0.25">
      <c r="A1856" t="s">
        <v>3658</v>
      </c>
      <c r="B1856" s="9">
        <v>45796</v>
      </c>
      <c r="C1856">
        <v>5</v>
      </c>
      <c r="D1856">
        <v>2025</v>
      </c>
      <c r="E1856" t="s">
        <v>811</v>
      </c>
      <c r="F1856" t="str">
        <f>VLOOKUP(E1856,Customer_Dim!A:F,4,TRUE)</f>
        <v>Male</v>
      </c>
      <c r="G1856">
        <f>VLOOKUP(E1856,Customer_Dim!A:F,3,TRUE)</f>
        <v>42</v>
      </c>
      <c r="H1856" t="s">
        <v>1592</v>
      </c>
      <c r="I1856" t="str">
        <f>VLOOKUP(H1856,Product_Dim!A:C,2,TRUE)</f>
        <v>Modern Wall Clock</v>
      </c>
      <c r="J1856" t="str">
        <f>VLOOKUP(H1856,Product_Dim!A:C,3,TRUE)</f>
        <v>Home</v>
      </c>
      <c r="K1856" t="str">
        <f>VLOOKUP(H1856,Product_Dim!A:D,4,TRUE)</f>
        <v>Decor</v>
      </c>
      <c r="L1856" t="s">
        <v>1785</v>
      </c>
      <c r="M1856" t="str">
        <f>VLOOKUP(L1856,Store_Dim!A:E,2,TRUE)</f>
        <v>Holloway Ltd</v>
      </c>
      <c r="N1856" t="str">
        <f>VLOOKUP(L1856,Store_Dim!A:E,3,TRUE)</f>
        <v>North</v>
      </c>
      <c r="O1856" t="str">
        <f>VLOOKUP(L1856,Store_Dim!A:E,4,TRUE)</f>
        <v>Bensonhaven</v>
      </c>
      <c r="P1856" t="str">
        <f>VLOOKUP(L1856,Store_Dim!A:E,5,TRUE)</f>
        <v>Flagship</v>
      </c>
      <c r="Q1856" t="s">
        <v>1802</v>
      </c>
      <c r="R1856">
        <v>3</v>
      </c>
      <c r="S1856" s="7">
        <v>7.0000000000000062E-2</v>
      </c>
      <c r="T1856" s="11">
        <f t="shared" si="28"/>
        <v>858.81000000000006</v>
      </c>
      <c r="U1856" s="11">
        <v>2396.0799000000002</v>
      </c>
    </row>
    <row r="1857" spans="1:21" hidden="1" x14ac:dyDescent="0.25">
      <c r="A1857" t="s">
        <v>3659</v>
      </c>
      <c r="B1857" s="9">
        <v>45710</v>
      </c>
      <c r="C1857">
        <v>2</v>
      </c>
      <c r="D1857">
        <v>2025</v>
      </c>
      <c r="E1857" t="s">
        <v>965</v>
      </c>
      <c r="F1857" t="str">
        <f>VLOOKUP(E1857,Customer_Dim!A:F,4,TRUE)</f>
        <v>Male</v>
      </c>
      <c r="G1857">
        <f>VLOOKUP(E1857,Customer_Dim!A:F,3,TRUE)</f>
        <v>20</v>
      </c>
      <c r="H1857" t="s">
        <v>1564</v>
      </c>
      <c r="I1857" t="str">
        <f>VLOOKUP(H1857,Product_Dim!A:C,2,TRUE)</f>
        <v>Knee Support Brace</v>
      </c>
      <c r="J1857" t="str">
        <f>VLOOKUP(H1857,Product_Dim!A:C,3,TRUE)</f>
        <v>Sports</v>
      </c>
      <c r="K1857" t="str">
        <f>VLOOKUP(H1857,Product_Dim!A:D,4,TRUE)</f>
        <v>Equipment</v>
      </c>
      <c r="L1857" t="s">
        <v>1767</v>
      </c>
      <c r="M1857" t="str">
        <f>VLOOKUP(L1857,Store_Dim!A:E,2,TRUE)</f>
        <v>Martinez, Adkins and Johnson</v>
      </c>
      <c r="N1857" t="str">
        <f>VLOOKUP(L1857,Store_Dim!A:E,3,TRUE)</f>
        <v>North</v>
      </c>
      <c r="O1857" t="str">
        <f>VLOOKUP(L1857,Store_Dim!A:E,4,TRUE)</f>
        <v>Danielmouth</v>
      </c>
      <c r="P1857" t="str">
        <f>VLOOKUP(L1857,Store_Dim!A:E,5,TRUE)</f>
        <v>Flagship</v>
      </c>
      <c r="Q1857" t="s">
        <v>1802</v>
      </c>
      <c r="R1857">
        <v>3</v>
      </c>
      <c r="S1857" s="7">
        <v>5.0000000000000044E-2</v>
      </c>
      <c r="T1857" s="11">
        <f t="shared" si="28"/>
        <v>569.98</v>
      </c>
      <c r="U1857" s="11">
        <v>1624.443</v>
      </c>
    </row>
    <row r="1858" spans="1:21" x14ac:dyDescent="0.25">
      <c r="A1858" t="s">
        <v>3660</v>
      </c>
      <c r="B1858" s="9">
        <v>45596</v>
      </c>
      <c r="C1858">
        <v>10</v>
      </c>
      <c r="D1858">
        <v>2024</v>
      </c>
      <c r="E1858" t="s">
        <v>1015</v>
      </c>
      <c r="F1858" t="str">
        <f>VLOOKUP(E1858,Customer_Dim!A:F,4,TRUE)</f>
        <v>Female</v>
      </c>
      <c r="G1858">
        <f>VLOOKUP(E1858,Customer_Dim!A:F,3,TRUE)</f>
        <v>62</v>
      </c>
      <c r="H1858" t="s">
        <v>1674</v>
      </c>
      <c r="I1858" t="str">
        <f>VLOOKUP(H1858,Product_Dim!A:C,2,TRUE)</f>
        <v>Bluetooth Car Audio System</v>
      </c>
      <c r="J1858" t="str">
        <f>VLOOKUP(H1858,Product_Dim!A:C,3,TRUE)</f>
        <v>Electronics</v>
      </c>
      <c r="K1858" t="str">
        <f>VLOOKUP(H1858,Product_Dim!A:D,4,TRUE)</f>
        <v>Audio</v>
      </c>
      <c r="L1858" t="s">
        <v>1772</v>
      </c>
      <c r="M1858" t="str">
        <f>VLOOKUP(L1858,Store_Dim!A:E,2,TRUE)</f>
        <v>Martinez, Adkins and Johnson</v>
      </c>
      <c r="N1858" t="str">
        <f>VLOOKUP(L1858,Store_Dim!A:E,3,TRUE)</f>
        <v>North</v>
      </c>
      <c r="O1858" t="str">
        <f>VLOOKUP(L1858,Store_Dim!A:E,4,TRUE)</f>
        <v>Danielmouth</v>
      </c>
      <c r="P1858" t="str">
        <f>VLOOKUP(L1858,Store_Dim!A:E,5,TRUE)</f>
        <v>Flagship</v>
      </c>
      <c r="Q1858" t="s">
        <v>1807</v>
      </c>
      <c r="R1858">
        <v>3</v>
      </c>
      <c r="S1858" s="7">
        <v>1.0000000000000009E-2</v>
      </c>
      <c r="T1858" s="11">
        <f t="shared" ref="T1858:T1921" si="29" xml:space="preserve"> U1858/ (R1858 * (1 - S1858))</f>
        <v>306.52</v>
      </c>
      <c r="U1858" s="11">
        <v>910.36439999999993</v>
      </c>
    </row>
    <row r="1859" spans="1:21" x14ac:dyDescent="0.25">
      <c r="A1859" t="s">
        <v>3661</v>
      </c>
      <c r="B1859" s="9">
        <v>45354</v>
      </c>
      <c r="C1859">
        <v>3</v>
      </c>
      <c r="D1859">
        <v>2024</v>
      </c>
      <c r="E1859" t="s">
        <v>232</v>
      </c>
      <c r="F1859" t="str">
        <f>VLOOKUP(E1859,Customer_Dim!A:F,4,TRUE)</f>
        <v>Male</v>
      </c>
      <c r="G1859">
        <f>VLOOKUP(E1859,Customer_Dim!A:F,3,TRUE)</f>
        <v>33</v>
      </c>
      <c r="H1859" t="s">
        <v>1638</v>
      </c>
      <c r="I1859" t="str">
        <f>VLOOKUP(H1859,Product_Dim!A:C,2,TRUE)</f>
        <v>Premium Blanket Throw</v>
      </c>
      <c r="J1859" t="str">
        <f>VLOOKUP(H1859,Product_Dim!A:C,3,TRUE)</f>
        <v>Home</v>
      </c>
      <c r="K1859" t="str">
        <f>VLOOKUP(H1859,Product_Dim!A:D,4,TRUE)</f>
        <v>Decor</v>
      </c>
      <c r="L1859" t="s">
        <v>1775</v>
      </c>
      <c r="M1859" t="str">
        <f>VLOOKUP(L1859,Store_Dim!A:E,2,TRUE)</f>
        <v>Martinez, Adkins and Johnson</v>
      </c>
      <c r="N1859" t="str">
        <f>VLOOKUP(L1859,Store_Dim!A:E,3,TRUE)</f>
        <v>North</v>
      </c>
      <c r="O1859" t="str">
        <f>VLOOKUP(L1859,Store_Dim!A:E,4,TRUE)</f>
        <v>Danielmouth</v>
      </c>
      <c r="P1859" t="str">
        <f>VLOOKUP(L1859,Store_Dim!A:E,5,TRUE)</f>
        <v>Flagship</v>
      </c>
      <c r="Q1859" t="s">
        <v>1807</v>
      </c>
      <c r="R1859">
        <v>3</v>
      </c>
      <c r="S1859" s="7">
        <v>2.9999999999999916E-2</v>
      </c>
      <c r="T1859" s="11">
        <f t="shared" si="29"/>
        <v>184.66999999999993</v>
      </c>
      <c r="U1859" s="11">
        <v>537.38969999999983</v>
      </c>
    </row>
    <row r="1860" spans="1:21" x14ac:dyDescent="0.25">
      <c r="A1860" t="s">
        <v>3662</v>
      </c>
      <c r="B1860" s="9">
        <v>45428</v>
      </c>
      <c r="C1860">
        <v>5</v>
      </c>
      <c r="D1860">
        <v>2024</v>
      </c>
      <c r="E1860" t="s">
        <v>1464</v>
      </c>
      <c r="F1860" t="str">
        <f>VLOOKUP(E1860,Customer_Dim!A:F,4,TRUE)</f>
        <v>Male</v>
      </c>
      <c r="G1860">
        <f>VLOOKUP(E1860,Customer_Dim!A:F,3,TRUE)</f>
        <v>26</v>
      </c>
      <c r="H1860" t="s">
        <v>1578</v>
      </c>
      <c r="I1860" t="str">
        <f>VLOOKUP(H1860,Product_Dim!A:C,2,TRUE)</f>
        <v>Wireless Bluetooth Speaker</v>
      </c>
      <c r="J1860" t="str">
        <f>VLOOKUP(H1860,Product_Dim!A:C,3,TRUE)</f>
        <v>Electronics</v>
      </c>
      <c r="K1860" t="str">
        <f>VLOOKUP(H1860,Product_Dim!A:D,4,TRUE)</f>
        <v>Audio</v>
      </c>
      <c r="L1860" t="s">
        <v>1751</v>
      </c>
      <c r="M1860" t="str">
        <f>VLOOKUP(L1860,Store_Dim!A:E,2,TRUE)</f>
        <v>Mann-Austin</v>
      </c>
      <c r="N1860" t="str">
        <f>VLOOKUP(L1860,Store_Dim!A:E,3,TRUE)</f>
        <v>East</v>
      </c>
      <c r="O1860" t="str">
        <f>VLOOKUP(L1860,Store_Dim!A:E,4,TRUE)</f>
        <v>Vasquezborough</v>
      </c>
      <c r="P1860" t="str">
        <f>VLOOKUP(L1860,Store_Dim!A:E,5,TRUE)</f>
        <v>Online</v>
      </c>
      <c r="Q1860" t="s">
        <v>1807</v>
      </c>
      <c r="R1860">
        <v>4</v>
      </c>
      <c r="S1860" s="7">
        <v>0</v>
      </c>
      <c r="T1860" s="11">
        <f t="shared" si="29"/>
        <v>189.56</v>
      </c>
      <c r="U1860" s="11">
        <v>758.24</v>
      </c>
    </row>
    <row r="1861" spans="1:21" x14ac:dyDescent="0.25">
      <c r="A1861" t="s">
        <v>3663</v>
      </c>
      <c r="B1861" s="9">
        <v>45511</v>
      </c>
      <c r="C1861">
        <v>8</v>
      </c>
      <c r="D1861">
        <v>2024</v>
      </c>
      <c r="E1861" t="s">
        <v>669</v>
      </c>
      <c r="F1861" t="str">
        <f>VLOOKUP(E1861,Customer_Dim!A:F,4,TRUE)</f>
        <v>Male</v>
      </c>
      <c r="G1861">
        <f>VLOOKUP(E1861,Customer_Dim!A:F,3,TRUE)</f>
        <v>54</v>
      </c>
      <c r="H1861" t="s">
        <v>1676</v>
      </c>
      <c r="I1861" t="str">
        <f>VLOOKUP(H1861,Product_Dim!A:C,2,TRUE)</f>
        <v>Women's Ankle Boots</v>
      </c>
      <c r="J1861" t="str">
        <f>VLOOKUP(H1861,Product_Dim!A:C,3,TRUE)</f>
        <v>Clothing</v>
      </c>
      <c r="K1861" t="str">
        <f>VLOOKUP(H1861,Product_Dim!A:D,4,TRUE)</f>
        <v>Footwear</v>
      </c>
      <c r="L1861" t="s">
        <v>1751</v>
      </c>
      <c r="M1861" t="str">
        <f>VLOOKUP(L1861,Store_Dim!A:E,2,TRUE)</f>
        <v>Mann-Austin</v>
      </c>
      <c r="N1861" t="str">
        <f>VLOOKUP(L1861,Store_Dim!A:E,3,TRUE)</f>
        <v>East</v>
      </c>
      <c r="O1861" t="str">
        <f>VLOOKUP(L1861,Store_Dim!A:E,4,TRUE)</f>
        <v>Vasquezborough</v>
      </c>
      <c r="P1861" t="str">
        <f>VLOOKUP(L1861,Store_Dim!A:E,5,TRUE)</f>
        <v>Online</v>
      </c>
      <c r="Q1861" t="s">
        <v>1804</v>
      </c>
      <c r="R1861">
        <v>1</v>
      </c>
      <c r="S1861" s="7">
        <v>4.0000000000000036E-2</v>
      </c>
      <c r="T1861" s="11">
        <f t="shared" si="29"/>
        <v>805.24</v>
      </c>
      <c r="U1861" s="11">
        <v>773.03039999999999</v>
      </c>
    </row>
    <row r="1862" spans="1:21" x14ac:dyDescent="0.25">
      <c r="A1862" t="s">
        <v>3664</v>
      </c>
      <c r="B1862" s="9">
        <v>45549</v>
      </c>
      <c r="C1862">
        <v>9</v>
      </c>
      <c r="D1862">
        <v>2024</v>
      </c>
      <c r="E1862" t="s">
        <v>610</v>
      </c>
      <c r="F1862" t="str">
        <f>VLOOKUP(E1862,Customer_Dim!A:F,4,TRUE)</f>
        <v>Male</v>
      </c>
      <c r="G1862">
        <f>VLOOKUP(E1862,Customer_Dim!A:F,3,TRUE)</f>
        <v>42</v>
      </c>
      <c r="H1862" t="s">
        <v>1634</v>
      </c>
      <c r="I1862" t="str">
        <f>VLOOKUP(H1862,Product_Dim!A:C,2,TRUE)</f>
        <v>Sports Stopwatch Pro</v>
      </c>
      <c r="J1862" t="str">
        <f>VLOOKUP(H1862,Product_Dim!A:C,3,TRUE)</f>
        <v>Sports</v>
      </c>
      <c r="K1862" t="str">
        <f>VLOOKUP(H1862,Product_Dim!A:D,4,TRUE)</f>
        <v>Accessories</v>
      </c>
      <c r="L1862" t="s">
        <v>1785</v>
      </c>
      <c r="M1862" t="str">
        <f>VLOOKUP(L1862,Store_Dim!A:E,2,TRUE)</f>
        <v>Holloway Ltd</v>
      </c>
      <c r="N1862" t="str">
        <f>VLOOKUP(L1862,Store_Dim!A:E,3,TRUE)</f>
        <v>North</v>
      </c>
      <c r="O1862" t="str">
        <f>VLOOKUP(L1862,Store_Dim!A:E,4,TRUE)</f>
        <v>Bensonhaven</v>
      </c>
      <c r="P1862" t="str">
        <f>VLOOKUP(L1862,Store_Dim!A:E,5,TRUE)</f>
        <v>Flagship</v>
      </c>
      <c r="Q1862" t="s">
        <v>1802</v>
      </c>
      <c r="R1862">
        <v>3</v>
      </c>
      <c r="S1862" s="7">
        <v>0.2400000000000001</v>
      </c>
      <c r="T1862" s="11">
        <f t="shared" si="29"/>
        <v>683.74000000000024</v>
      </c>
      <c r="U1862" s="11">
        <v>1558.9272000000003</v>
      </c>
    </row>
    <row r="1863" spans="1:21" x14ac:dyDescent="0.25">
      <c r="A1863" t="s">
        <v>3665</v>
      </c>
      <c r="B1863" s="9">
        <v>45573</v>
      </c>
      <c r="C1863">
        <v>10</v>
      </c>
      <c r="D1863">
        <v>2024</v>
      </c>
      <c r="E1863" t="s">
        <v>675</v>
      </c>
      <c r="F1863" t="str">
        <f>VLOOKUP(E1863,Customer_Dim!A:F,4,TRUE)</f>
        <v>Male</v>
      </c>
      <c r="G1863">
        <f>VLOOKUP(E1863,Customer_Dim!A:F,3,TRUE)</f>
        <v>48</v>
      </c>
      <c r="H1863" t="s">
        <v>1638</v>
      </c>
      <c r="I1863" t="str">
        <f>VLOOKUP(H1863,Product_Dim!A:C,2,TRUE)</f>
        <v>Premium Blanket Throw</v>
      </c>
      <c r="J1863" t="str">
        <f>VLOOKUP(H1863,Product_Dim!A:C,3,TRUE)</f>
        <v>Home</v>
      </c>
      <c r="K1863" t="str">
        <f>VLOOKUP(H1863,Product_Dim!A:D,4,TRUE)</f>
        <v>Decor</v>
      </c>
      <c r="L1863" t="s">
        <v>1788</v>
      </c>
      <c r="M1863" t="str">
        <f>VLOOKUP(L1863,Store_Dim!A:E,2,TRUE)</f>
        <v>Guerrero-Schmitt</v>
      </c>
      <c r="N1863" t="str">
        <f>VLOOKUP(L1863,Store_Dim!A:E,3,TRUE)</f>
        <v>East</v>
      </c>
      <c r="O1863" t="str">
        <f>VLOOKUP(L1863,Store_Dim!A:E,4,TRUE)</f>
        <v>East Stevechester</v>
      </c>
      <c r="P1863" t="str">
        <f>VLOOKUP(L1863,Store_Dim!A:E,5,TRUE)</f>
        <v>Flagship</v>
      </c>
      <c r="Q1863" t="s">
        <v>1807</v>
      </c>
      <c r="R1863">
        <v>3</v>
      </c>
      <c r="S1863" s="7">
        <v>0.27999999999999992</v>
      </c>
      <c r="T1863" s="11">
        <f t="shared" si="29"/>
        <v>439.20999999999987</v>
      </c>
      <c r="U1863" s="11">
        <v>948.69359999999972</v>
      </c>
    </row>
    <row r="1864" spans="1:21" hidden="1" x14ac:dyDescent="0.25">
      <c r="A1864" t="s">
        <v>3666</v>
      </c>
      <c r="B1864" s="9">
        <v>45904</v>
      </c>
      <c r="C1864">
        <v>9</v>
      </c>
      <c r="D1864">
        <v>2025</v>
      </c>
      <c r="E1864" t="s">
        <v>406</v>
      </c>
      <c r="F1864" t="str">
        <f>VLOOKUP(E1864,Customer_Dim!A:F,4,TRUE)</f>
        <v>Male</v>
      </c>
      <c r="G1864">
        <f>VLOOKUP(E1864,Customer_Dim!A:F,3,TRUE)</f>
        <v>40</v>
      </c>
      <c r="H1864" t="s">
        <v>1658</v>
      </c>
      <c r="I1864" t="str">
        <f>VLOOKUP(H1864,Product_Dim!A:C,2,TRUE)</f>
        <v>Women's Hair Dryer Brush</v>
      </c>
      <c r="J1864" t="str">
        <f>VLOOKUP(H1864,Product_Dim!A:C,3,TRUE)</f>
        <v>Beauty</v>
      </c>
      <c r="K1864" t="str">
        <f>VLOOKUP(H1864,Product_Dim!A:D,4,TRUE)</f>
        <v>Haircare</v>
      </c>
      <c r="L1864" t="s">
        <v>1754</v>
      </c>
      <c r="M1864" t="str">
        <f>VLOOKUP(L1864,Store_Dim!A:E,2,TRUE)</f>
        <v>Mann-Austin</v>
      </c>
      <c r="N1864" t="str">
        <f>VLOOKUP(L1864,Store_Dim!A:E,3,TRUE)</f>
        <v>East</v>
      </c>
      <c r="O1864" t="str">
        <f>VLOOKUP(L1864,Store_Dim!A:E,4,TRUE)</f>
        <v>Vasquezborough</v>
      </c>
      <c r="P1864" t="str">
        <f>VLOOKUP(L1864,Store_Dim!A:E,5,TRUE)</f>
        <v>Online</v>
      </c>
      <c r="Q1864" t="s">
        <v>1807</v>
      </c>
      <c r="R1864">
        <v>1</v>
      </c>
      <c r="S1864" s="7">
        <v>0.24</v>
      </c>
      <c r="T1864" s="11">
        <f t="shared" si="29"/>
        <v>126.91999999999999</v>
      </c>
      <c r="U1864" s="11">
        <v>96.459199999999996</v>
      </c>
    </row>
    <row r="1865" spans="1:21" x14ac:dyDescent="0.25">
      <c r="A1865" t="s">
        <v>3667</v>
      </c>
      <c r="B1865" s="9">
        <v>45489</v>
      </c>
      <c r="C1865">
        <v>7</v>
      </c>
      <c r="D1865">
        <v>2024</v>
      </c>
      <c r="E1865" t="s">
        <v>24</v>
      </c>
      <c r="F1865" t="str">
        <f>VLOOKUP(E1865,Customer_Dim!A:F,4,TRUE)</f>
        <v>Female</v>
      </c>
      <c r="G1865">
        <f>VLOOKUP(E1865,Customer_Dim!A:F,3,TRUE)</f>
        <v>64</v>
      </c>
      <c r="H1865" t="s">
        <v>1672</v>
      </c>
      <c r="I1865" t="str">
        <f>VLOOKUP(H1865,Product_Dim!A:C,2,TRUE)</f>
        <v>Shin Guards – Adult</v>
      </c>
      <c r="J1865" t="str">
        <f>VLOOKUP(H1865,Product_Dim!A:C,3,TRUE)</f>
        <v>Sports</v>
      </c>
      <c r="K1865" t="str">
        <f>VLOOKUP(H1865,Product_Dim!A:D,4,TRUE)</f>
        <v>Team Sports</v>
      </c>
      <c r="L1865" t="s">
        <v>1747</v>
      </c>
      <c r="M1865" t="str">
        <f>VLOOKUP(L1865,Store_Dim!A:E,2,TRUE)</f>
        <v>Mann-Austin</v>
      </c>
      <c r="N1865" t="str">
        <f>VLOOKUP(L1865,Store_Dim!A:E,3,TRUE)</f>
        <v>East</v>
      </c>
      <c r="O1865" t="str">
        <f>VLOOKUP(L1865,Store_Dim!A:E,4,TRUE)</f>
        <v>Vasquezborough</v>
      </c>
      <c r="P1865" t="str">
        <f>VLOOKUP(L1865,Store_Dim!A:E,5,TRUE)</f>
        <v>Online</v>
      </c>
      <c r="Q1865" t="s">
        <v>1802</v>
      </c>
      <c r="R1865">
        <v>4</v>
      </c>
      <c r="S1865" s="7">
        <v>0.14000000000000001</v>
      </c>
      <c r="T1865" s="11">
        <f t="shared" si="29"/>
        <v>834.7</v>
      </c>
      <c r="U1865" s="11">
        <v>2871.3679999999999</v>
      </c>
    </row>
    <row r="1866" spans="1:21" hidden="1" x14ac:dyDescent="0.25">
      <c r="A1866" t="s">
        <v>3668</v>
      </c>
      <c r="B1866" s="9">
        <v>45909</v>
      </c>
      <c r="C1866">
        <v>9</v>
      </c>
      <c r="D1866">
        <v>2025</v>
      </c>
      <c r="E1866" t="s">
        <v>1057</v>
      </c>
      <c r="F1866" t="str">
        <f>VLOOKUP(E1866,Customer_Dim!A:F,4,TRUE)</f>
        <v>Female</v>
      </c>
      <c r="G1866">
        <f>VLOOKUP(E1866,Customer_Dim!A:F,3,TRUE)</f>
        <v>56</v>
      </c>
      <c r="H1866" t="s">
        <v>1610</v>
      </c>
      <c r="I1866" t="str">
        <f>VLOOKUP(H1866,Product_Dim!A:C,2,TRUE)</f>
        <v>Smart Home WiFi Camera</v>
      </c>
      <c r="J1866" t="str">
        <f>VLOOKUP(H1866,Product_Dim!A:C,3,TRUE)</f>
        <v>Electronics</v>
      </c>
      <c r="K1866" t="str">
        <f>VLOOKUP(H1866,Product_Dim!A:D,4,TRUE)</f>
        <v>Accessories</v>
      </c>
      <c r="L1866" t="s">
        <v>1770</v>
      </c>
      <c r="M1866" t="str">
        <f>VLOOKUP(L1866,Store_Dim!A:E,2,TRUE)</f>
        <v>Martinez, Adkins and Johnson</v>
      </c>
      <c r="N1866" t="str">
        <f>VLOOKUP(L1866,Store_Dim!A:E,3,TRUE)</f>
        <v>North</v>
      </c>
      <c r="O1866" t="str">
        <f>VLOOKUP(L1866,Store_Dim!A:E,4,TRUE)</f>
        <v>Danielmouth</v>
      </c>
      <c r="P1866" t="str">
        <f>VLOOKUP(L1866,Store_Dim!A:E,5,TRUE)</f>
        <v>Flagship</v>
      </c>
      <c r="Q1866" t="s">
        <v>1807</v>
      </c>
      <c r="R1866">
        <v>2</v>
      </c>
      <c r="S1866" s="7">
        <v>0.10999999999999999</v>
      </c>
      <c r="T1866" s="11">
        <f t="shared" si="29"/>
        <v>271.88</v>
      </c>
      <c r="U1866" s="11">
        <v>483.94639999999998</v>
      </c>
    </row>
    <row r="1867" spans="1:21" hidden="1" x14ac:dyDescent="0.25">
      <c r="A1867" t="s">
        <v>3669</v>
      </c>
      <c r="B1867" s="9">
        <v>45720</v>
      </c>
      <c r="C1867">
        <v>3</v>
      </c>
      <c r="D1867">
        <v>2025</v>
      </c>
      <c r="E1867" t="s">
        <v>1458</v>
      </c>
      <c r="F1867" t="str">
        <f>VLOOKUP(E1867,Customer_Dim!A:F,4,TRUE)</f>
        <v>Male</v>
      </c>
      <c r="G1867">
        <f>VLOOKUP(E1867,Customer_Dim!A:F,3,TRUE)</f>
        <v>33</v>
      </c>
      <c r="H1867" t="s">
        <v>1548</v>
      </c>
      <c r="I1867" t="str">
        <f>VLOOKUP(H1867,Product_Dim!A:C,2,TRUE)</f>
        <v>Men's Graphic T-Shirt</v>
      </c>
      <c r="J1867" t="str">
        <f>VLOOKUP(H1867,Product_Dim!A:C,3,TRUE)</f>
        <v>Clothing</v>
      </c>
      <c r="K1867" t="str">
        <f>VLOOKUP(H1867,Product_Dim!A:D,4,TRUE)</f>
        <v>Tops</v>
      </c>
      <c r="L1867" t="s">
        <v>1735</v>
      </c>
      <c r="M1867" t="str">
        <f>VLOOKUP(L1867,Store_Dim!A:E,2,TRUE)</f>
        <v>Martinez, Adkins and Johnson</v>
      </c>
      <c r="N1867" t="str">
        <f>VLOOKUP(L1867,Store_Dim!A:E,3,TRUE)</f>
        <v>North</v>
      </c>
      <c r="O1867" t="str">
        <f>VLOOKUP(L1867,Store_Dim!A:E,4,TRUE)</f>
        <v>Danielmouth</v>
      </c>
      <c r="P1867" t="str">
        <f>VLOOKUP(L1867,Store_Dim!A:E,5,TRUE)</f>
        <v>Flagship</v>
      </c>
      <c r="Q1867" t="s">
        <v>1802</v>
      </c>
      <c r="R1867">
        <v>4</v>
      </c>
      <c r="S1867" s="7">
        <v>0.25</v>
      </c>
      <c r="T1867" s="11">
        <f t="shared" si="29"/>
        <v>972.14</v>
      </c>
      <c r="U1867" s="11">
        <v>2916.42</v>
      </c>
    </row>
    <row r="1868" spans="1:21" hidden="1" x14ac:dyDescent="0.25">
      <c r="A1868" t="s">
        <v>3670</v>
      </c>
      <c r="B1868" s="9">
        <v>45831</v>
      </c>
      <c r="C1868">
        <v>6</v>
      </c>
      <c r="D1868">
        <v>2025</v>
      </c>
      <c r="E1868" t="s">
        <v>327</v>
      </c>
      <c r="F1868" t="str">
        <f>VLOOKUP(E1868,Customer_Dim!A:F,4,TRUE)</f>
        <v>Female</v>
      </c>
      <c r="G1868">
        <f>VLOOKUP(E1868,Customer_Dim!A:F,3,TRUE)</f>
        <v>28</v>
      </c>
      <c r="H1868" t="s">
        <v>1612</v>
      </c>
      <c r="I1868" t="str">
        <f>VLOOKUP(H1868,Product_Dim!A:C,2,TRUE)</f>
        <v>USB External Hard Drive</v>
      </c>
      <c r="J1868" t="str">
        <f>VLOOKUP(H1868,Product_Dim!A:C,3,TRUE)</f>
        <v>Electronics</v>
      </c>
      <c r="K1868" t="str">
        <f>VLOOKUP(H1868,Product_Dim!A:D,4,TRUE)</f>
        <v>Computer</v>
      </c>
      <c r="L1868" t="s">
        <v>1747</v>
      </c>
      <c r="M1868" t="str">
        <f>VLOOKUP(L1868,Store_Dim!A:E,2,TRUE)</f>
        <v>Mann-Austin</v>
      </c>
      <c r="N1868" t="str">
        <f>VLOOKUP(L1868,Store_Dim!A:E,3,TRUE)</f>
        <v>East</v>
      </c>
      <c r="O1868" t="str">
        <f>VLOOKUP(L1868,Store_Dim!A:E,4,TRUE)</f>
        <v>Vasquezborough</v>
      </c>
      <c r="P1868" t="str">
        <f>VLOOKUP(L1868,Store_Dim!A:E,5,TRUE)</f>
        <v>Online</v>
      </c>
      <c r="Q1868" t="s">
        <v>1804</v>
      </c>
      <c r="R1868">
        <v>3</v>
      </c>
      <c r="S1868" s="7">
        <v>0.27</v>
      </c>
      <c r="T1868" s="11">
        <f t="shared" si="29"/>
        <v>523.66</v>
      </c>
      <c r="U1868" s="11">
        <v>1146.8154</v>
      </c>
    </row>
    <row r="1869" spans="1:21" x14ac:dyDescent="0.25">
      <c r="A1869" t="s">
        <v>3671</v>
      </c>
      <c r="B1869" s="9">
        <v>45602</v>
      </c>
      <c r="C1869">
        <v>11</v>
      </c>
      <c r="D1869">
        <v>2024</v>
      </c>
      <c r="E1869" t="s">
        <v>491</v>
      </c>
      <c r="F1869" t="str">
        <f>VLOOKUP(E1869,Customer_Dim!A:F,4,TRUE)</f>
        <v>Female</v>
      </c>
      <c r="G1869">
        <f>VLOOKUP(E1869,Customer_Dim!A:F,3,TRUE)</f>
        <v>42</v>
      </c>
      <c r="H1869" t="s">
        <v>1654</v>
      </c>
      <c r="I1869" t="str">
        <f>VLOOKUP(H1869,Product_Dim!A:C,2,TRUE)</f>
        <v>Matte Lipstick Set</v>
      </c>
      <c r="J1869" t="str">
        <f>VLOOKUP(H1869,Product_Dim!A:C,3,TRUE)</f>
        <v>Beauty</v>
      </c>
      <c r="K1869" t="str">
        <f>VLOOKUP(H1869,Product_Dim!A:D,4,TRUE)</f>
        <v>Makeup</v>
      </c>
      <c r="L1869" t="s">
        <v>1739</v>
      </c>
      <c r="M1869" t="str">
        <f>VLOOKUP(L1869,Store_Dim!A:E,2,TRUE)</f>
        <v>Mann-Austin</v>
      </c>
      <c r="N1869" t="str">
        <f>VLOOKUP(L1869,Store_Dim!A:E,3,TRUE)</f>
        <v>East</v>
      </c>
      <c r="O1869" t="str">
        <f>VLOOKUP(L1869,Store_Dim!A:E,4,TRUE)</f>
        <v>Vasquezborough</v>
      </c>
      <c r="P1869" t="str">
        <f>VLOOKUP(L1869,Store_Dim!A:E,5,TRUE)</f>
        <v>Online</v>
      </c>
      <c r="Q1869" t="s">
        <v>1802</v>
      </c>
      <c r="R1869">
        <v>4</v>
      </c>
      <c r="S1869" s="7">
        <v>0.16000000000000003</v>
      </c>
      <c r="T1869" s="11">
        <f t="shared" si="29"/>
        <v>838.99000000000012</v>
      </c>
      <c r="U1869" s="11">
        <v>2819.0064000000002</v>
      </c>
    </row>
    <row r="1870" spans="1:21" hidden="1" x14ac:dyDescent="0.25">
      <c r="A1870" t="s">
        <v>3672</v>
      </c>
      <c r="B1870" s="9">
        <v>45722</v>
      </c>
      <c r="C1870">
        <v>3</v>
      </c>
      <c r="D1870">
        <v>2025</v>
      </c>
      <c r="E1870" t="s">
        <v>453</v>
      </c>
      <c r="F1870" t="str">
        <f>VLOOKUP(E1870,Customer_Dim!A:F,4,TRUE)</f>
        <v>Female</v>
      </c>
      <c r="G1870">
        <f>VLOOKUP(E1870,Customer_Dim!A:F,3,TRUE)</f>
        <v>33</v>
      </c>
      <c r="H1870" t="s">
        <v>1548</v>
      </c>
      <c r="I1870" t="str">
        <f>VLOOKUP(H1870,Product_Dim!A:C,2,TRUE)</f>
        <v>Men's Graphic T-Shirt</v>
      </c>
      <c r="J1870" t="str">
        <f>VLOOKUP(H1870,Product_Dim!A:C,3,TRUE)</f>
        <v>Clothing</v>
      </c>
      <c r="K1870" t="str">
        <f>VLOOKUP(H1870,Product_Dim!A:D,4,TRUE)</f>
        <v>Tops</v>
      </c>
      <c r="L1870" t="s">
        <v>1785</v>
      </c>
      <c r="M1870" t="str">
        <f>VLOOKUP(L1870,Store_Dim!A:E,2,TRUE)</f>
        <v>Holloway Ltd</v>
      </c>
      <c r="N1870" t="str">
        <f>VLOOKUP(L1870,Store_Dim!A:E,3,TRUE)</f>
        <v>North</v>
      </c>
      <c r="O1870" t="str">
        <f>VLOOKUP(L1870,Store_Dim!A:E,4,TRUE)</f>
        <v>Bensonhaven</v>
      </c>
      <c r="P1870" t="str">
        <f>VLOOKUP(L1870,Store_Dim!A:E,5,TRUE)</f>
        <v>Flagship</v>
      </c>
      <c r="Q1870" t="s">
        <v>1807</v>
      </c>
      <c r="R1870">
        <v>4</v>
      </c>
      <c r="S1870" s="7">
        <v>0.20999999999999996</v>
      </c>
      <c r="T1870" s="11">
        <f t="shared" si="29"/>
        <v>838.69999999999993</v>
      </c>
      <c r="U1870" s="11">
        <v>2650.2919999999999</v>
      </c>
    </row>
    <row r="1871" spans="1:21" hidden="1" x14ac:dyDescent="0.25">
      <c r="A1871" t="s">
        <v>3673</v>
      </c>
      <c r="B1871" s="9">
        <v>45794</v>
      </c>
      <c r="C1871">
        <v>5</v>
      </c>
      <c r="D1871">
        <v>2025</v>
      </c>
      <c r="E1871" t="s">
        <v>1287</v>
      </c>
      <c r="F1871" t="str">
        <f>VLOOKUP(E1871,Customer_Dim!A:F,4,TRUE)</f>
        <v>Male</v>
      </c>
      <c r="G1871">
        <f>VLOOKUP(E1871,Customer_Dim!A:F,3,TRUE)</f>
        <v>60</v>
      </c>
      <c r="H1871" t="s">
        <v>1674</v>
      </c>
      <c r="I1871" t="str">
        <f>VLOOKUP(H1871,Product_Dim!A:C,2,TRUE)</f>
        <v>Bluetooth Car Audio System</v>
      </c>
      <c r="J1871" t="str">
        <f>VLOOKUP(H1871,Product_Dim!A:C,3,TRUE)</f>
        <v>Electronics</v>
      </c>
      <c r="K1871" t="str">
        <f>VLOOKUP(H1871,Product_Dim!A:D,4,TRUE)</f>
        <v>Audio</v>
      </c>
      <c r="L1871" t="s">
        <v>1760</v>
      </c>
      <c r="M1871" t="str">
        <f>VLOOKUP(L1871,Store_Dim!A:E,2,TRUE)</f>
        <v>Mann-Austin</v>
      </c>
      <c r="N1871" t="str">
        <f>VLOOKUP(L1871,Store_Dim!A:E,3,TRUE)</f>
        <v>East</v>
      </c>
      <c r="O1871" t="str">
        <f>VLOOKUP(L1871,Store_Dim!A:E,4,TRUE)</f>
        <v>Vasquezborough</v>
      </c>
      <c r="P1871" t="str">
        <f>VLOOKUP(L1871,Store_Dim!A:E,5,TRUE)</f>
        <v>Online</v>
      </c>
      <c r="Q1871" t="s">
        <v>1802</v>
      </c>
      <c r="R1871">
        <v>3</v>
      </c>
      <c r="S1871" s="7">
        <v>0.20999999999999996</v>
      </c>
      <c r="T1871" s="11">
        <f t="shared" si="29"/>
        <v>943.2399999999999</v>
      </c>
      <c r="U1871" s="11">
        <v>2235.4787999999999</v>
      </c>
    </row>
    <row r="1872" spans="1:21" hidden="1" x14ac:dyDescent="0.25">
      <c r="A1872" t="s">
        <v>3674</v>
      </c>
      <c r="B1872" s="9">
        <v>45659</v>
      </c>
      <c r="C1872">
        <v>1</v>
      </c>
      <c r="D1872">
        <v>2025</v>
      </c>
      <c r="E1872" t="s">
        <v>933</v>
      </c>
      <c r="F1872" t="str">
        <f>VLOOKUP(E1872,Customer_Dim!A:F,4,TRUE)</f>
        <v>Female</v>
      </c>
      <c r="G1872">
        <f>VLOOKUP(E1872,Customer_Dim!A:F,3,TRUE)</f>
        <v>48</v>
      </c>
      <c r="H1872" t="s">
        <v>1521</v>
      </c>
      <c r="I1872" t="str">
        <f>VLOOKUP(H1872,Product_Dim!A:C,2,TRUE)</f>
        <v>Brother Laser Printer</v>
      </c>
      <c r="J1872" t="str">
        <f>VLOOKUP(H1872,Product_Dim!A:C,3,TRUE)</f>
        <v>Electronics</v>
      </c>
      <c r="K1872" t="str">
        <f>VLOOKUP(H1872,Product_Dim!A:D,4,TRUE)</f>
        <v>Computer</v>
      </c>
      <c r="L1872" t="s">
        <v>1785</v>
      </c>
      <c r="M1872" t="str">
        <f>VLOOKUP(L1872,Store_Dim!A:E,2,TRUE)</f>
        <v>Holloway Ltd</v>
      </c>
      <c r="N1872" t="str">
        <f>VLOOKUP(L1872,Store_Dim!A:E,3,TRUE)</f>
        <v>North</v>
      </c>
      <c r="O1872" t="str">
        <f>VLOOKUP(L1872,Store_Dim!A:E,4,TRUE)</f>
        <v>Bensonhaven</v>
      </c>
      <c r="P1872" t="str">
        <f>VLOOKUP(L1872,Store_Dim!A:E,5,TRUE)</f>
        <v>Flagship</v>
      </c>
      <c r="Q1872" t="s">
        <v>1802</v>
      </c>
      <c r="R1872">
        <v>2</v>
      </c>
      <c r="S1872" s="7">
        <v>0.26</v>
      </c>
      <c r="T1872" s="11">
        <f t="shared" si="29"/>
        <v>310.33000000000004</v>
      </c>
      <c r="U1872" s="11">
        <v>459.28840000000008</v>
      </c>
    </row>
    <row r="1873" spans="1:21" x14ac:dyDescent="0.25">
      <c r="A1873" t="s">
        <v>3675</v>
      </c>
      <c r="B1873" s="9">
        <v>45501</v>
      </c>
      <c r="C1873">
        <v>7</v>
      </c>
      <c r="D1873">
        <v>2024</v>
      </c>
      <c r="E1873" t="s">
        <v>1072</v>
      </c>
      <c r="F1873" t="str">
        <f>VLOOKUP(E1873,Customer_Dim!A:F,4,TRUE)</f>
        <v>Female</v>
      </c>
      <c r="G1873">
        <f>VLOOKUP(E1873,Customer_Dim!A:F,3,TRUE)</f>
        <v>58</v>
      </c>
      <c r="H1873" t="s">
        <v>1616</v>
      </c>
      <c r="I1873" t="str">
        <f>VLOOKUP(H1873,Product_Dim!A:C,2,TRUE)</f>
        <v>High-Grip Football</v>
      </c>
      <c r="J1873" t="str">
        <f>VLOOKUP(H1873,Product_Dim!A:C,3,TRUE)</f>
        <v>Sports</v>
      </c>
      <c r="K1873" t="str">
        <f>VLOOKUP(H1873,Product_Dim!A:D,4,TRUE)</f>
        <v>Team Sports</v>
      </c>
      <c r="L1873" t="s">
        <v>1730</v>
      </c>
      <c r="M1873" t="str">
        <f>VLOOKUP(L1873,Store_Dim!A:E,2,TRUE)</f>
        <v>Rivera-Warner</v>
      </c>
      <c r="N1873" t="str">
        <f>VLOOKUP(L1873,Store_Dim!A:E,3,TRUE)</f>
        <v>East</v>
      </c>
      <c r="O1873" t="str">
        <f>VLOOKUP(L1873,Store_Dim!A:E,4,TRUE)</f>
        <v>Washingtonfurt</v>
      </c>
      <c r="P1873" t="str">
        <f>VLOOKUP(L1873,Store_Dim!A:E,5,TRUE)</f>
        <v>Flagship</v>
      </c>
      <c r="Q1873" t="s">
        <v>1804</v>
      </c>
      <c r="R1873">
        <v>3</v>
      </c>
      <c r="S1873" s="7">
        <v>0.22999999999999998</v>
      </c>
      <c r="T1873" s="11">
        <f t="shared" si="29"/>
        <v>201.05</v>
      </c>
      <c r="U1873" s="11">
        <v>464.42550000000006</v>
      </c>
    </row>
    <row r="1874" spans="1:21" x14ac:dyDescent="0.25">
      <c r="A1874" t="s">
        <v>3676</v>
      </c>
      <c r="B1874" s="9">
        <v>45408</v>
      </c>
      <c r="C1874">
        <v>4</v>
      </c>
      <c r="D1874">
        <v>2024</v>
      </c>
      <c r="E1874" t="s">
        <v>797</v>
      </c>
      <c r="F1874" t="str">
        <f>VLOOKUP(E1874,Customer_Dim!A:F,4,TRUE)</f>
        <v>Male</v>
      </c>
      <c r="G1874">
        <f>VLOOKUP(E1874,Customer_Dim!A:F,3,TRUE)</f>
        <v>26</v>
      </c>
      <c r="H1874" t="s">
        <v>1642</v>
      </c>
      <c r="I1874" t="str">
        <f>VLOOKUP(H1874,Product_Dim!A:C,2,TRUE)</f>
        <v>Womens Cotton Scarf</v>
      </c>
      <c r="J1874" t="str">
        <f>VLOOKUP(H1874,Product_Dim!A:C,3,TRUE)</f>
        <v>Clothing</v>
      </c>
      <c r="K1874" t="str">
        <f>VLOOKUP(H1874,Product_Dim!A:D,4,TRUE)</f>
        <v>Accessories</v>
      </c>
      <c r="L1874" t="s">
        <v>1785</v>
      </c>
      <c r="M1874" t="str">
        <f>VLOOKUP(L1874,Store_Dim!A:E,2,TRUE)</f>
        <v>Holloway Ltd</v>
      </c>
      <c r="N1874" t="str">
        <f>VLOOKUP(L1874,Store_Dim!A:E,3,TRUE)</f>
        <v>North</v>
      </c>
      <c r="O1874" t="str">
        <f>VLOOKUP(L1874,Store_Dim!A:E,4,TRUE)</f>
        <v>Bensonhaven</v>
      </c>
      <c r="P1874" t="str">
        <f>VLOOKUP(L1874,Store_Dim!A:E,5,TRUE)</f>
        <v>Flagship</v>
      </c>
      <c r="Q1874" t="s">
        <v>1804</v>
      </c>
      <c r="R1874">
        <v>1</v>
      </c>
      <c r="S1874" s="7">
        <v>0.30000000000000004</v>
      </c>
      <c r="T1874" s="11">
        <f t="shared" si="29"/>
        <v>803.36999999999989</v>
      </c>
      <c r="U1874" s="11">
        <v>562.35899999999992</v>
      </c>
    </row>
    <row r="1875" spans="1:21" hidden="1" x14ac:dyDescent="0.25">
      <c r="A1875" t="s">
        <v>3677</v>
      </c>
      <c r="B1875" s="9">
        <v>45886</v>
      </c>
      <c r="C1875">
        <v>8</v>
      </c>
      <c r="D1875">
        <v>2025</v>
      </c>
      <c r="E1875" t="s">
        <v>140</v>
      </c>
      <c r="F1875" t="str">
        <f>VLOOKUP(E1875,Customer_Dim!A:F,4,TRUE)</f>
        <v>Female</v>
      </c>
      <c r="G1875">
        <f>VLOOKUP(E1875,Customer_Dim!A:F,3,TRUE)</f>
        <v>20</v>
      </c>
      <c r="H1875" t="s">
        <v>1648</v>
      </c>
      <c r="I1875" t="str">
        <f>VLOOKUP(H1875,Product_Dim!A:C,2,TRUE)</f>
        <v>Tennis Ball 3-Pack</v>
      </c>
      <c r="J1875" t="str">
        <f>VLOOKUP(H1875,Product_Dim!A:C,3,TRUE)</f>
        <v>Sports</v>
      </c>
      <c r="K1875" t="str">
        <f>VLOOKUP(H1875,Product_Dim!A:D,4,TRUE)</f>
        <v>Equipment</v>
      </c>
      <c r="L1875" t="s">
        <v>1779</v>
      </c>
      <c r="M1875" t="str">
        <f>VLOOKUP(L1875,Store_Dim!A:E,2,TRUE)</f>
        <v>Shelton PLC</v>
      </c>
      <c r="N1875" t="str">
        <f>VLOOKUP(L1875,Store_Dim!A:E,3,TRUE)</f>
        <v>North</v>
      </c>
      <c r="O1875" t="str">
        <f>VLOOKUP(L1875,Store_Dim!A:E,4,TRUE)</f>
        <v>East Jenniferstad</v>
      </c>
      <c r="P1875" t="str">
        <f>VLOOKUP(L1875,Store_Dim!A:E,5,TRUE)</f>
        <v>Flagship</v>
      </c>
      <c r="Q1875" t="s">
        <v>1807</v>
      </c>
      <c r="R1875">
        <v>3</v>
      </c>
      <c r="S1875" s="7">
        <v>7.0000000000000062E-2</v>
      </c>
      <c r="T1875" s="11">
        <f t="shared" si="29"/>
        <v>259.98</v>
      </c>
      <c r="U1875" s="11">
        <v>725.3442</v>
      </c>
    </row>
    <row r="1876" spans="1:21" x14ac:dyDescent="0.25">
      <c r="A1876" t="s">
        <v>3678</v>
      </c>
      <c r="B1876" s="9">
        <v>45426</v>
      </c>
      <c r="C1876">
        <v>5</v>
      </c>
      <c r="D1876">
        <v>2024</v>
      </c>
      <c r="E1876" t="s">
        <v>420</v>
      </c>
      <c r="F1876" t="str">
        <f>VLOOKUP(E1876,Customer_Dim!A:F,4,TRUE)</f>
        <v>Male</v>
      </c>
      <c r="G1876">
        <f>VLOOKUP(E1876,Customer_Dim!A:F,3,TRUE)</f>
        <v>26</v>
      </c>
      <c r="H1876" t="s">
        <v>1527</v>
      </c>
      <c r="I1876" t="str">
        <f>VLOOKUP(H1876,Product_Dim!A:C,2,TRUE)</f>
        <v>Knee Support Brace</v>
      </c>
      <c r="J1876" t="str">
        <f>VLOOKUP(H1876,Product_Dim!A:C,3,TRUE)</f>
        <v>Sports</v>
      </c>
      <c r="K1876" t="str">
        <f>VLOOKUP(H1876,Product_Dim!A:D,4,TRUE)</f>
        <v>Equipment</v>
      </c>
      <c r="L1876" t="s">
        <v>1744</v>
      </c>
      <c r="M1876" t="str">
        <f>VLOOKUP(L1876,Store_Dim!A:E,2,TRUE)</f>
        <v>Mann-Austin</v>
      </c>
      <c r="N1876" t="str">
        <f>VLOOKUP(L1876,Store_Dim!A:E,3,TRUE)</f>
        <v>East</v>
      </c>
      <c r="O1876" t="str">
        <f>VLOOKUP(L1876,Store_Dim!A:E,4,TRUE)</f>
        <v>Vasquezborough</v>
      </c>
      <c r="P1876" t="str">
        <f>VLOOKUP(L1876,Store_Dim!A:E,5,TRUE)</f>
        <v>Online</v>
      </c>
      <c r="Q1876" t="s">
        <v>1804</v>
      </c>
      <c r="R1876">
        <v>4</v>
      </c>
      <c r="S1876" s="7">
        <v>0.19999999999999996</v>
      </c>
      <c r="T1876" s="11">
        <f t="shared" si="29"/>
        <v>591.9</v>
      </c>
      <c r="U1876" s="11">
        <v>1894.08</v>
      </c>
    </row>
    <row r="1877" spans="1:21" hidden="1" x14ac:dyDescent="0.25">
      <c r="A1877" t="s">
        <v>3679</v>
      </c>
      <c r="B1877" s="9">
        <v>45730</v>
      </c>
      <c r="C1877">
        <v>3</v>
      </c>
      <c r="D1877">
        <v>2025</v>
      </c>
      <c r="E1877" t="s">
        <v>124</v>
      </c>
      <c r="F1877" t="str">
        <f>VLOOKUP(E1877,Customer_Dim!A:F,4,TRUE)</f>
        <v>Male</v>
      </c>
      <c r="G1877">
        <f>VLOOKUP(E1877,Customer_Dim!A:F,3,TRUE)</f>
        <v>41</v>
      </c>
      <c r="H1877" t="s">
        <v>1646</v>
      </c>
      <c r="I1877" t="str">
        <f>VLOOKUP(H1877,Product_Dim!A:C,2,TRUE)</f>
        <v>Luxury Perfume Spray</v>
      </c>
      <c r="J1877" t="str">
        <f>VLOOKUP(H1877,Product_Dim!A:C,3,TRUE)</f>
        <v>Beauty</v>
      </c>
      <c r="K1877" t="str">
        <f>VLOOKUP(H1877,Product_Dim!A:D,4,TRUE)</f>
        <v>Fragrance</v>
      </c>
      <c r="L1877" t="s">
        <v>1772</v>
      </c>
      <c r="M1877" t="str">
        <f>VLOOKUP(L1877,Store_Dim!A:E,2,TRUE)</f>
        <v>Martinez, Adkins and Johnson</v>
      </c>
      <c r="N1877" t="str">
        <f>VLOOKUP(L1877,Store_Dim!A:E,3,TRUE)</f>
        <v>North</v>
      </c>
      <c r="O1877" t="str">
        <f>VLOOKUP(L1877,Store_Dim!A:E,4,TRUE)</f>
        <v>Danielmouth</v>
      </c>
      <c r="P1877" t="str">
        <f>VLOOKUP(L1877,Store_Dim!A:E,5,TRUE)</f>
        <v>Flagship</v>
      </c>
      <c r="Q1877" t="s">
        <v>1804</v>
      </c>
      <c r="R1877">
        <v>2</v>
      </c>
      <c r="S1877" s="7">
        <v>0.17999999999999994</v>
      </c>
      <c r="T1877" s="11">
        <f t="shared" si="29"/>
        <v>396.9</v>
      </c>
      <c r="U1877" s="11">
        <v>650.91600000000005</v>
      </c>
    </row>
    <row r="1878" spans="1:21" hidden="1" x14ac:dyDescent="0.25">
      <c r="A1878" t="s">
        <v>3680</v>
      </c>
      <c r="B1878" s="9">
        <v>45731</v>
      </c>
      <c r="C1878">
        <v>3</v>
      </c>
      <c r="D1878">
        <v>2025</v>
      </c>
      <c r="E1878" t="s">
        <v>1381</v>
      </c>
      <c r="F1878" t="str">
        <f>VLOOKUP(E1878,Customer_Dim!A:F,4,TRUE)</f>
        <v>Female</v>
      </c>
      <c r="G1878">
        <f>VLOOKUP(E1878,Customer_Dim!A:F,3,TRUE)</f>
        <v>62</v>
      </c>
      <c r="H1878" t="s">
        <v>1722</v>
      </c>
      <c r="I1878" t="str">
        <f>VLOOKUP(H1878,Product_Dim!A:C,2,TRUE)</f>
        <v>Portable Bluetooth Speaker</v>
      </c>
      <c r="J1878" t="str">
        <f>VLOOKUP(H1878,Product_Dim!A:C,3,TRUE)</f>
        <v>Electronics</v>
      </c>
      <c r="K1878" t="str">
        <f>VLOOKUP(H1878,Product_Dim!A:D,4,TRUE)</f>
        <v>Audio</v>
      </c>
      <c r="L1878" t="s">
        <v>1739</v>
      </c>
      <c r="M1878" t="str">
        <f>VLOOKUP(L1878,Store_Dim!A:E,2,TRUE)</f>
        <v>Mann-Austin</v>
      </c>
      <c r="N1878" t="str">
        <f>VLOOKUP(L1878,Store_Dim!A:E,3,TRUE)</f>
        <v>East</v>
      </c>
      <c r="O1878" t="str">
        <f>VLOOKUP(L1878,Store_Dim!A:E,4,TRUE)</f>
        <v>Vasquezborough</v>
      </c>
      <c r="P1878" t="str">
        <f>VLOOKUP(L1878,Store_Dim!A:E,5,TRUE)</f>
        <v>Online</v>
      </c>
      <c r="Q1878" t="s">
        <v>1802</v>
      </c>
      <c r="R1878">
        <v>1</v>
      </c>
      <c r="S1878" s="7">
        <v>0.18999999999999995</v>
      </c>
      <c r="T1878" s="11">
        <f t="shared" si="29"/>
        <v>176.83999999999997</v>
      </c>
      <c r="U1878" s="11">
        <v>143.24039999999999</v>
      </c>
    </row>
    <row r="1879" spans="1:21" hidden="1" x14ac:dyDescent="0.25">
      <c r="A1879" t="s">
        <v>3681</v>
      </c>
      <c r="B1879" s="9">
        <v>45272</v>
      </c>
      <c r="C1879">
        <v>12</v>
      </c>
      <c r="D1879">
        <v>2023</v>
      </c>
      <c r="E1879" t="s">
        <v>802</v>
      </c>
      <c r="F1879" t="str">
        <f>VLOOKUP(E1879,Customer_Dim!A:F,4,TRUE)</f>
        <v>Male</v>
      </c>
      <c r="G1879">
        <f>VLOOKUP(E1879,Customer_Dim!A:F,3,TRUE)</f>
        <v>34</v>
      </c>
      <c r="H1879" t="s">
        <v>1578</v>
      </c>
      <c r="I1879" t="str">
        <f>VLOOKUP(H1879,Product_Dim!A:C,2,TRUE)</f>
        <v>Wireless Bluetooth Speaker</v>
      </c>
      <c r="J1879" t="str">
        <f>VLOOKUP(H1879,Product_Dim!A:C,3,TRUE)</f>
        <v>Electronics</v>
      </c>
      <c r="K1879" t="str">
        <f>VLOOKUP(H1879,Product_Dim!A:D,4,TRUE)</f>
        <v>Audio</v>
      </c>
      <c r="L1879" t="s">
        <v>1730</v>
      </c>
      <c r="M1879" t="str">
        <f>VLOOKUP(L1879,Store_Dim!A:E,2,TRUE)</f>
        <v>Rivera-Warner</v>
      </c>
      <c r="N1879" t="str">
        <f>VLOOKUP(L1879,Store_Dim!A:E,3,TRUE)</f>
        <v>East</v>
      </c>
      <c r="O1879" t="str">
        <f>VLOOKUP(L1879,Store_Dim!A:E,4,TRUE)</f>
        <v>Washingtonfurt</v>
      </c>
      <c r="P1879" t="str">
        <f>VLOOKUP(L1879,Store_Dim!A:E,5,TRUE)</f>
        <v>Flagship</v>
      </c>
      <c r="Q1879" t="s">
        <v>1804</v>
      </c>
      <c r="R1879">
        <v>2</v>
      </c>
      <c r="S1879" s="7">
        <v>0.10999999999999999</v>
      </c>
      <c r="T1879" s="11">
        <f t="shared" si="29"/>
        <v>614.20999999999992</v>
      </c>
      <c r="U1879" s="11">
        <v>1093.2937999999999</v>
      </c>
    </row>
    <row r="1880" spans="1:21" x14ac:dyDescent="0.25">
      <c r="A1880" t="s">
        <v>3682</v>
      </c>
      <c r="B1880" s="9">
        <v>45584</v>
      </c>
      <c r="C1880">
        <v>10</v>
      </c>
      <c r="D1880">
        <v>2024</v>
      </c>
      <c r="E1880" t="s">
        <v>373</v>
      </c>
      <c r="F1880" t="str">
        <f>VLOOKUP(E1880,Customer_Dim!A:F,4,TRUE)</f>
        <v>Male</v>
      </c>
      <c r="G1880">
        <f>VLOOKUP(E1880,Customer_Dim!A:F,3,TRUE)</f>
        <v>38</v>
      </c>
      <c r="H1880" t="s">
        <v>1529</v>
      </c>
      <c r="I1880" t="str">
        <f>VLOOKUP(H1880,Product_Dim!A:C,2,TRUE)</f>
        <v>Fabric Sofa Throw Blanket</v>
      </c>
      <c r="J1880" t="str">
        <f>VLOOKUP(H1880,Product_Dim!A:C,3,TRUE)</f>
        <v>Home</v>
      </c>
      <c r="K1880" t="str">
        <f>VLOOKUP(H1880,Product_Dim!A:D,4,TRUE)</f>
        <v>Decor</v>
      </c>
      <c r="L1880" t="s">
        <v>1757</v>
      </c>
      <c r="M1880" t="str">
        <f>VLOOKUP(L1880,Store_Dim!A:E,2,TRUE)</f>
        <v>Mann-Austin</v>
      </c>
      <c r="N1880" t="str">
        <f>VLOOKUP(L1880,Store_Dim!A:E,3,TRUE)</f>
        <v>East</v>
      </c>
      <c r="O1880" t="str">
        <f>VLOOKUP(L1880,Store_Dim!A:E,4,TRUE)</f>
        <v>Vasquezborough</v>
      </c>
      <c r="P1880" t="str">
        <f>VLOOKUP(L1880,Store_Dim!A:E,5,TRUE)</f>
        <v>Online</v>
      </c>
      <c r="Q1880" t="s">
        <v>1807</v>
      </c>
      <c r="R1880">
        <v>3</v>
      </c>
      <c r="S1880" s="7">
        <v>0.18000000000000005</v>
      </c>
      <c r="T1880" s="11">
        <f t="shared" si="29"/>
        <v>604.66000000000008</v>
      </c>
      <c r="U1880" s="11">
        <v>1487.4636000000003</v>
      </c>
    </row>
    <row r="1881" spans="1:21" x14ac:dyDescent="0.25">
      <c r="A1881" t="s">
        <v>3683</v>
      </c>
      <c r="B1881" s="9">
        <v>45534</v>
      </c>
      <c r="C1881">
        <v>8</v>
      </c>
      <c r="D1881">
        <v>2024</v>
      </c>
      <c r="E1881" t="s">
        <v>1510</v>
      </c>
      <c r="F1881" t="str">
        <f>VLOOKUP(E1881,Customer_Dim!A:F,4,TRUE)</f>
        <v>Male</v>
      </c>
      <c r="G1881">
        <f>VLOOKUP(E1881,Customer_Dim!A:F,3,TRUE)</f>
        <v>35</v>
      </c>
      <c r="H1881" t="s">
        <v>1527</v>
      </c>
      <c r="I1881" t="str">
        <f>VLOOKUP(H1881,Product_Dim!A:C,2,TRUE)</f>
        <v>Knee Support Brace</v>
      </c>
      <c r="J1881" t="str">
        <f>VLOOKUP(H1881,Product_Dim!A:C,3,TRUE)</f>
        <v>Sports</v>
      </c>
      <c r="K1881" t="str">
        <f>VLOOKUP(H1881,Product_Dim!A:D,4,TRUE)</f>
        <v>Equipment</v>
      </c>
      <c r="L1881" t="s">
        <v>1772</v>
      </c>
      <c r="M1881" t="str">
        <f>VLOOKUP(L1881,Store_Dim!A:E,2,TRUE)</f>
        <v>Martinez, Adkins and Johnson</v>
      </c>
      <c r="N1881" t="str">
        <f>VLOOKUP(L1881,Store_Dim!A:E,3,TRUE)</f>
        <v>North</v>
      </c>
      <c r="O1881" t="str">
        <f>VLOOKUP(L1881,Store_Dim!A:E,4,TRUE)</f>
        <v>Danielmouth</v>
      </c>
      <c r="P1881" t="str">
        <f>VLOOKUP(L1881,Store_Dim!A:E,5,TRUE)</f>
        <v>Flagship</v>
      </c>
      <c r="Q1881" t="s">
        <v>1804</v>
      </c>
      <c r="R1881">
        <v>3</v>
      </c>
      <c r="S1881" s="7">
        <v>0.12</v>
      </c>
      <c r="T1881" s="11">
        <f t="shared" si="29"/>
        <v>24.290000000000003</v>
      </c>
      <c r="U1881" s="11">
        <v>64.125600000000006</v>
      </c>
    </row>
    <row r="1882" spans="1:21" x14ac:dyDescent="0.25">
      <c r="A1882" t="s">
        <v>3684</v>
      </c>
      <c r="B1882" s="9">
        <v>45482</v>
      </c>
      <c r="C1882">
        <v>7</v>
      </c>
      <c r="D1882">
        <v>2024</v>
      </c>
      <c r="E1882" t="s">
        <v>411</v>
      </c>
      <c r="F1882" t="str">
        <f>VLOOKUP(E1882,Customer_Dim!A:F,4,TRUE)</f>
        <v>Male</v>
      </c>
      <c r="G1882">
        <f>VLOOKUP(E1882,Customer_Dim!A:F,3,TRUE)</f>
        <v>62</v>
      </c>
      <c r="H1882" t="s">
        <v>1652</v>
      </c>
      <c r="I1882" t="str">
        <f>VLOOKUP(H1882,Product_Dim!A:C,2,TRUE)</f>
        <v>Organic Sunscreen Lotion</v>
      </c>
      <c r="J1882" t="str">
        <f>VLOOKUP(H1882,Product_Dim!A:C,3,TRUE)</f>
        <v>Beauty</v>
      </c>
      <c r="K1882" t="str">
        <f>VLOOKUP(H1882,Product_Dim!A:D,4,TRUE)</f>
        <v>Skincare</v>
      </c>
      <c r="L1882" t="s">
        <v>1770</v>
      </c>
      <c r="M1882" t="str">
        <f>VLOOKUP(L1882,Store_Dim!A:E,2,TRUE)</f>
        <v>Martinez, Adkins and Johnson</v>
      </c>
      <c r="N1882" t="str">
        <f>VLOOKUP(L1882,Store_Dim!A:E,3,TRUE)</f>
        <v>North</v>
      </c>
      <c r="O1882" t="str">
        <f>VLOOKUP(L1882,Store_Dim!A:E,4,TRUE)</f>
        <v>Danielmouth</v>
      </c>
      <c r="P1882" t="str">
        <f>VLOOKUP(L1882,Store_Dim!A:E,5,TRUE)</f>
        <v>Flagship</v>
      </c>
      <c r="Q1882" t="s">
        <v>1804</v>
      </c>
      <c r="R1882">
        <v>1</v>
      </c>
      <c r="S1882" s="7">
        <v>0.24</v>
      </c>
      <c r="T1882" s="11">
        <f t="shared" si="29"/>
        <v>503.95</v>
      </c>
      <c r="U1882" s="11">
        <v>383.00200000000001</v>
      </c>
    </row>
    <row r="1883" spans="1:21" x14ac:dyDescent="0.25">
      <c r="A1883" t="s">
        <v>3685</v>
      </c>
      <c r="B1883" s="9">
        <v>45475</v>
      </c>
      <c r="C1883">
        <v>7</v>
      </c>
      <c r="D1883">
        <v>2024</v>
      </c>
      <c r="E1883" t="s">
        <v>992</v>
      </c>
      <c r="F1883" t="str">
        <f>VLOOKUP(E1883,Customer_Dim!A:F,4,TRUE)</f>
        <v>Male</v>
      </c>
      <c r="G1883">
        <f>VLOOKUP(E1883,Customer_Dim!A:F,3,TRUE)</f>
        <v>54</v>
      </c>
      <c r="H1883" t="s">
        <v>1628</v>
      </c>
      <c r="I1883" t="str">
        <f>VLOOKUP(H1883,Product_Dim!A:C,2,TRUE)</f>
        <v>HDMI Cable – 2m</v>
      </c>
      <c r="J1883" t="str">
        <f>VLOOKUP(H1883,Product_Dim!A:C,3,TRUE)</f>
        <v>Electronics</v>
      </c>
      <c r="K1883" t="str">
        <f>VLOOKUP(H1883,Product_Dim!A:D,4,TRUE)</f>
        <v>Accessories</v>
      </c>
      <c r="L1883" t="s">
        <v>1777</v>
      </c>
      <c r="M1883" t="str">
        <f>VLOOKUP(L1883,Store_Dim!A:E,2,TRUE)</f>
        <v>Mcdonald Inc</v>
      </c>
      <c r="N1883" t="str">
        <f>VLOOKUP(L1883,Store_Dim!A:E,3,TRUE)</f>
        <v>South</v>
      </c>
      <c r="O1883" t="str">
        <f>VLOOKUP(L1883,Store_Dim!A:E,4,TRUE)</f>
        <v>Christopherland</v>
      </c>
      <c r="P1883" t="str">
        <f>VLOOKUP(L1883,Store_Dim!A:E,5,TRUE)</f>
        <v>Outlet</v>
      </c>
      <c r="Q1883" t="s">
        <v>1802</v>
      </c>
      <c r="R1883">
        <v>4</v>
      </c>
      <c r="S1883" s="7">
        <v>3.0000000000000027E-2</v>
      </c>
      <c r="T1883" s="11">
        <f t="shared" si="29"/>
        <v>860.78</v>
      </c>
      <c r="U1883" s="11">
        <v>3339.8263999999999</v>
      </c>
    </row>
    <row r="1884" spans="1:21" hidden="1" x14ac:dyDescent="0.25">
      <c r="A1884" t="s">
        <v>3686</v>
      </c>
      <c r="B1884" s="9">
        <v>45234</v>
      </c>
      <c r="C1884">
        <v>11</v>
      </c>
      <c r="D1884">
        <v>2023</v>
      </c>
      <c r="E1884" t="s">
        <v>637</v>
      </c>
      <c r="F1884" t="str">
        <f>VLOOKUP(E1884,Customer_Dim!A:F,4,TRUE)</f>
        <v>Female</v>
      </c>
      <c r="G1884">
        <f>VLOOKUP(E1884,Customer_Dim!A:F,3,TRUE)</f>
        <v>45</v>
      </c>
      <c r="H1884" t="s">
        <v>1610</v>
      </c>
      <c r="I1884" t="str">
        <f>VLOOKUP(H1884,Product_Dim!A:C,2,TRUE)</f>
        <v>Smart Home WiFi Camera</v>
      </c>
      <c r="J1884" t="str">
        <f>VLOOKUP(H1884,Product_Dim!A:C,3,TRUE)</f>
        <v>Electronics</v>
      </c>
      <c r="K1884" t="str">
        <f>VLOOKUP(H1884,Product_Dim!A:D,4,TRUE)</f>
        <v>Accessories</v>
      </c>
      <c r="L1884" t="s">
        <v>1744</v>
      </c>
      <c r="M1884" t="str">
        <f>VLOOKUP(L1884,Store_Dim!A:E,2,TRUE)</f>
        <v>Mann-Austin</v>
      </c>
      <c r="N1884" t="str">
        <f>VLOOKUP(L1884,Store_Dim!A:E,3,TRUE)</f>
        <v>East</v>
      </c>
      <c r="O1884" t="str">
        <f>VLOOKUP(L1884,Store_Dim!A:E,4,TRUE)</f>
        <v>Vasquezborough</v>
      </c>
      <c r="P1884" t="str">
        <f>VLOOKUP(L1884,Store_Dim!A:E,5,TRUE)</f>
        <v>Online</v>
      </c>
      <c r="Q1884" t="s">
        <v>1807</v>
      </c>
      <c r="R1884">
        <v>3</v>
      </c>
      <c r="S1884" s="7">
        <v>3.0000000000000027E-2</v>
      </c>
      <c r="T1884" s="11">
        <f t="shared" si="29"/>
        <v>41.97</v>
      </c>
      <c r="U1884" s="11">
        <v>122.1327</v>
      </c>
    </row>
    <row r="1885" spans="1:21" x14ac:dyDescent="0.25">
      <c r="A1885" t="s">
        <v>3687</v>
      </c>
      <c r="B1885" s="9">
        <v>45397</v>
      </c>
      <c r="C1885">
        <v>4</v>
      </c>
      <c r="D1885">
        <v>2024</v>
      </c>
      <c r="E1885" t="s">
        <v>131</v>
      </c>
      <c r="F1885" t="str">
        <f>VLOOKUP(E1885,Customer_Dim!A:F,4,TRUE)</f>
        <v>Male</v>
      </c>
      <c r="G1885">
        <f>VLOOKUP(E1885,Customer_Dim!A:F,3,TRUE)</f>
        <v>25</v>
      </c>
      <c r="H1885" t="s">
        <v>1556</v>
      </c>
      <c r="I1885" t="str">
        <f>VLOOKUP(H1885,Product_Dim!A:C,2,TRUE)</f>
        <v>4K Home Projector</v>
      </c>
      <c r="J1885" t="str">
        <f>VLOOKUP(H1885,Product_Dim!A:C,3,TRUE)</f>
        <v>Electronics</v>
      </c>
      <c r="K1885" t="str">
        <f>VLOOKUP(H1885,Product_Dim!A:D,4,TRUE)</f>
        <v>Appliances</v>
      </c>
      <c r="L1885" t="s">
        <v>1751</v>
      </c>
      <c r="M1885" t="str">
        <f>VLOOKUP(L1885,Store_Dim!A:E,2,TRUE)</f>
        <v>Mann-Austin</v>
      </c>
      <c r="N1885" t="str">
        <f>VLOOKUP(L1885,Store_Dim!A:E,3,TRUE)</f>
        <v>East</v>
      </c>
      <c r="O1885" t="str">
        <f>VLOOKUP(L1885,Store_Dim!A:E,4,TRUE)</f>
        <v>Vasquezborough</v>
      </c>
      <c r="P1885" t="str">
        <f>VLOOKUP(L1885,Store_Dim!A:E,5,TRUE)</f>
        <v>Online</v>
      </c>
      <c r="Q1885" t="s">
        <v>1807</v>
      </c>
      <c r="R1885">
        <v>1</v>
      </c>
      <c r="S1885" s="7">
        <v>0.11999999999999988</v>
      </c>
      <c r="T1885" s="11">
        <f t="shared" si="29"/>
        <v>649.59</v>
      </c>
      <c r="U1885" s="11">
        <v>571.63920000000007</v>
      </c>
    </row>
    <row r="1886" spans="1:21" x14ac:dyDescent="0.25">
      <c r="A1886" t="s">
        <v>3688</v>
      </c>
      <c r="B1886" s="9">
        <v>45502</v>
      </c>
      <c r="C1886">
        <v>7</v>
      </c>
      <c r="D1886">
        <v>2024</v>
      </c>
      <c r="E1886" t="s">
        <v>196</v>
      </c>
      <c r="F1886" t="str">
        <f>VLOOKUP(E1886,Customer_Dim!A:F,4,TRUE)</f>
        <v>Female</v>
      </c>
      <c r="G1886">
        <f>VLOOKUP(E1886,Customer_Dim!A:F,3,TRUE)</f>
        <v>37</v>
      </c>
      <c r="H1886" t="s">
        <v>1652</v>
      </c>
      <c r="I1886" t="str">
        <f>VLOOKUP(H1886,Product_Dim!A:C,2,TRUE)</f>
        <v>Organic Sunscreen Lotion</v>
      </c>
      <c r="J1886" t="str">
        <f>VLOOKUP(H1886,Product_Dim!A:C,3,TRUE)</f>
        <v>Beauty</v>
      </c>
      <c r="K1886" t="str">
        <f>VLOOKUP(H1886,Product_Dim!A:D,4,TRUE)</f>
        <v>Skincare</v>
      </c>
      <c r="L1886" t="s">
        <v>1764</v>
      </c>
      <c r="M1886" t="str">
        <f>VLOOKUP(L1886,Store_Dim!A:E,2,TRUE)</f>
        <v>Mann-Austin</v>
      </c>
      <c r="N1886" t="str">
        <f>VLOOKUP(L1886,Store_Dim!A:E,3,TRUE)</f>
        <v>East</v>
      </c>
      <c r="O1886" t="str">
        <f>VLOOKUP(L1886,Store_Dim!A:E,4,TRUE)</f>
        <v>Vasquezborough</v>
      </c>
      <c r="P1886" t="str">
        <f>VLOOKUP(L1886,Store_Dim!A:E,5,TRUE)</f>
        <v>Online</v>
      </c>
      <c r="Q1886" t="s">
        <v>1804</v>
      </c>
      <c r="R1886">
        <v>2</v>
      </c>
      <c r="S1886" s="7">
        <v>0.18999999999999995</v>
      </c>
      <c r="T1886" s="11">
        <f t="shared" si="29"/>
        <v>386.08999999999992</v>
      </c>
      <c r="U1886" s="11">
        <v>625.46579999999994</v>
      </c>
    </row>
    <row r="1887" spans="1:21" x14ac:dyDescent="0.25">
      <c r="A1887" t="s">
        <v>3689</v>
      </c>
      <c r="B1887" s="9">
        <v>45644</v>
      </c>
      <c r="C1887">
        <v>12</v>
      </c>
      <c r="D1887">
        <v>2024</v>
      </c>
      <c r="E1887" t="s">
        <v>345</v>
      </c>
      <c r="F1887" t="str">
        <f>VLOOKUP(E1887,Customer_Dim!A:F,4,TRUE)</f>
        <v>Male</v>
      </c>
      <c r="G1887">
        <f>VLOOKUP(E1887,Customer_Dim!A:F,3,TRUE)</f>
        <v>35</v>
      </c>
      <c r="H1887" t="s">
        <v>1628</v>
      </c>
      <c r="I1887" t="str">
        <f>VLOOKUP(H1887,Product_Dim!A:C,2,TRUE)</f>
        <v>HDMI Cable – 2m</v>
      </c>
      <c r="J1887" t="str">
        <f>VLOOKUP(H1887,Product_Dim!A:C,3,TRUE)</f>
        <v>Electronics</v>
      </c>
      <c r="K1887" t="str">
        <f>VLOOKUP(H1887,Product_Dim!A:D,4,TRUE)</f>
        <v>Accessories</v>
      </c>
      <c r="L1887" t="s">
        <v>1772</v>
      </c>
      <c r="M1887" t="str">
        <f>VLOOKUP(L1887,Store_Dim!A:E,2,TRUE)</f>
        <v>Martinez, Adkins and Johnson</v>
      </c>
      <c r="N1887" t="str">
        <f>VLOOKUP(L1887,Store_Dim!A:E,3,TRUE)</f>
        <v>North</v>
      </c>
      <c r="O1887" t="str">
        <f>VLOOKUP(L1887,Store_Dim!A:E,4,TRUE)</f>
        <v>Danielmouth</v>
      </c>
      <c r="P1887" t="str">
        <f>VLOOKUP(L1887,Store_Dim!A:E,5,TRUE)</f>
        <v>Flagship</v>
      </c>
      <c r="Q1887" t="s">
        <v>1804</v>
      </c>
      <c r="R1887">
        <v>1</v>
      </c>
      <c r="S1887" s="7">
        <v>6.0000000000000053E-2</v>
      </c>
      <c r="T1887" s="11">
        <f t="shared" si="29"/>
        <v>891.62</v>
      </c>
      <c r="U1887" s="11">
        <v>838.12279999999998</v>
      </c>
    </row>
    <row r="1888" spans="1:21" x14ac:dyDescent="0.25">
      <c r="A1888" t="s">
        <v>3690</v>
      </c>
      <c r="B1888" s="9">
        <v>45617</v>
      </c>
      <c r="C1888">
        <v>11</v>
      </c>
      <c r="D1888">
        <v>2024</v>
      </c>
      <c r="E1888" t="s">
        <v>1174</v>
      </c>
      <c r="F1888" t="str">
        <f>VLOOKUP(E1888,Customer_Dim!A:F,4,TRUE)</f>
        <v>Male</v>
      </c>
      <c r="G1888">
        <f>VLOOKUP(E1888,Customer_Dim!A:F,3,TRUE)</f>
        <v>50</v>
      </c>
      <c r="H1888" t="s">
        <v>1654</v>
      </c>
      <c r="I1888" t="str">
        <f>VLOOKUP(H1888,Product_Dim!A:C,2,TRUE)</f>
        <v>Matte Lipstick Set</v>
      </c>
      <c r="J1888" t="str">
        <f>VLOOKUP(H1888,Product_Dim!A:C,3,TRUE)</f>
        <v>Beauty</v>
      </c>
      <c r="K1888" t="str">
        <f>VLOOKUP(H1888,Product_Dim!A:D,4,TRUE)</f>
        <v>Makeup</v>
      </c>
      <c r="L1888" t="s">
        <v>1779</v>
      </c>
      <c r="M1888" t="str">
        <f>VLOOKUP(L1888,Store_Dim!A:E,2,TRUE)</f>
        <v>Shelton PLC</v>
      </c>
      <c r="N1888" t="str">
        <f>VLOOKUP(L1888,Store_Dim!A:E,3,TRUE)</f>
        <v>North</v>
      </c>
      <c r="O1888" t="str">
        <f>VLOOKUP(L1888,Store_Dim!A:E,4,TRUE)</f>
        <v>East Jenniferstad</v>
      </c>
      <c r="P1888" t="str">
        <f>VLOOKUP(L1888,Store_Dim!A:E,5,TRUE)</f>
        <v>Flagship</v>
      </c>
      <c r="Q1888" t="s">
        <v>1807</v>
      </c>
      <c r="R1888">
        <v>2</v>
      </c>
      <c r="S1888" s="7">
        <v>5.0000000000000044E-2</v>
      </c>
      <c r="T1888" s="11">
        <f t="shared" si="29"/>
        <v>558.90000000000009</v>
      </c>
      <c r="U1888" s="11">
        <v>1061.9100000000001</v>
      </c>
    </row>
    <row r="1889" spans="1:21" hidden="1" x14ac:dyDescent="0.25">
      <c r="A1889" t="s">
        <v>3691</v>
      </c>
      <c r="B1889" s="9">
        <v>45797</v>
      </c>
      <c r="C1889">
        <v>5</v>
      </c>
      <c r="D1889">
        <v>2025</v>
      </c>
      <c r="E1889" t="s">
        <v>1089</v>
      </c>
      <c r="F1889" t="str">
        <f>VLOOKUP(E1889,Customer_Dim!A:F,4,TRUE)</f>
        <v>Female</v>
      </c>
      <c r="G1889">
        <f>VLOOKUP(E1889,Customer_Dim!A:F,3,TRUE)</f>
        <v>52</v>
      </c>
      <c r="H1889" t="s">
        <v>1524</v>
      </c>
      <c r="I1889" t="str">
        <f>VLOOKUP(H1889,Product_Dim!A:C,2,TRUE)</f>
        <v>Men's Graphic T-Shirt</v>
      </c>
      <c r="J1889" t="str">
        <f>VLOOKUP(H1889,Product_Dim!A:C,3,TRUE)</f>
        <v>Clothing</v>
      </c>
      <c r="K1889" t="str">
        <f>VLOOKUP(H1889,Product_Dim!A:D,4,TRUE)</f>
        <v>Tops</v>
      </c>
      <c r="L1889" t="s">
        <v>1744</v>
      </c>
      <c r="M1889" t="str">
        <f>VLOOKUP(L1889,Store_Dim!A:E,2,TRUE)</f>
        <v>Mann-Austin</v>
      </c>
      <c r="N1889" t="str">
        <f>VLOOKUP(L1889,Store_Dim!A:E,3,TRUE)</f>
        <v>East</v>
      </c>
      <c r="O1889" t="str">
        <f>VLOOKUP(L1889,Store_Dim!A:E,4,TRUE)</f>
        <v>Vasquezborough</v>
      </c>
      <c r="P1889" t="str">
        <f>VLOOKUP(L1889,Store_Dim!A:E,5,TRUE)</f>
        <v>Online</v>
      </c>
      <c r="Q1889" t="s">
        <v>1807</v>
      </c>
      <c r="R1889">
        <v>2</v>
      </c>
      <c r="S1889" s="7">
        <v>0.26</v>
      </c>
      <c r="T1889" s="11">
        <f t="shared" si="29"/>
        <v>99.039999999999992</v>
      </c>
      <c r="U1889" s="11">
        <v>146.57919999999999</v>
      </c>
    </row>
    <row r="1890" spans="1:21" hidden="1" x14ac:dyDescent="0.25">
      <c r="A1890" t="s">
        <v>3692</v>
      </c>
      <c r="B1890" s="9">
        <v>45740</v>
      </c>
      <c r="C1890">
        <v>3</v>
      </c>
      <c r="D1890">
        <v>2025</v>
      </c>
      <c r="E1890" t="s">
        <v>911</v>
      </c>
      <c r="F1890" t="str">
        <f>VLOOKUP(E1890,Customer_Dim!A:F,4,TRUE)</f>
        <v>Female</v>
      </c>
      <c r="G1890">
        <f>VLOOKUP(E1890,Customer_Dim!A:F,3,TRUE)</f>
        <v>40</v>
      </c>
      <c r="H1890" t="s">
        <v>1529</v>
      </c>
      <c r="I1890" t="str">
        <f>VLOOKUP(H1890,Product_Dim!A:C,2,TRUE)</f>
        <v>Fabric Sofa Throw Blanket</v>
      </c>
      <c r="J1890" t="str">
        <f>VLOOKUP(H1890,Product_Dim!A:C,3,TRUE)</f>
        <v>Home</v>
      </c>
      <c r="K1890" t="str">
        <f>VLOOKUP(H1890,Product_Dim!A:D,4,TRUE)</f>
        <v>Decor</v>
      </c>
      <c r="L1890" t="s">
        <v>1760</v>
      </c>
      <c r="M1890" t="str">
        <f>VLOOKUP(L1890,Store_Dim!A:E,2,TRUE)</f>
        <v>Mann-Austin</v>
      </c>
      <c r="N1890" t="str">
        <f>VLOOKUP(L1890,Store_Dim!A:E,3,TRUE)</f>
        <v>East</v>
      </c>
      <c r="O1890" t="str">
        <f>VLOOKUP(L1890,Store_Dim!A:E,4,TRUE)</f>
        <v>Vasquezborough</v>
      </c>
      <c r="P1890" t="str">
        <f>VLOOKUP(L1890,Store_Dim!A:E,5,TRUE)</f>
        <v>Online</v>
      </c>
      <c r="Q1890" t="s">
        <v>1802</v>
      </c>
      <c r="R1890">
        <v>4</v>
      </c>
      <c r="S1890" s="7">
        <v>6.0000000000000164E-2</v>
      </c>
      <c r="T1890" s="11">
        <f t="shared" si="29"/>
        <v>625.13000000000011</v>
      </c>
      <c r="U1890" s="11">
        <v>2350.4888000000001</v>
      </c>
    </row>
    <row r="1891" spans="1:21" hidden="1" x14ac:dyDescent="0.25">
      <c r="A1891" t="s">
        <v>3693</v>
      </c>
      <c r="B1891" s="9">
        <v>45824</v>
      </c>
      <c r="C1891">
        <v>6</v>
      </c>
      <c r="D1891">
        <v>2025</v>
      </c>
      <c r="E1891" t="s">
        <v>140</v>
      </c>
      <c r="F1891" t="str">
        <f>VLOOKUP(E1891,Customer_Dim!A:F,4,TRUE)</f>
        <v>Female</v>
      </c>
      <c r="G1891">
        <f>VLOOKUP(E1891,Customer_Dim!A:F,3,TRUE)</f>
        <v>20</v>
      </c>
      <c r="H1891" t="s">
        <v>1606</v>
      </c>
      <c r="I1891" t="str">
        <f>VLOOKUP(H1891,Product_Dim!A:C,2,TRUE)</f>
        <v>Noise-Canceling Headphones</v>
      </c>
      <c r="J1891" t="str">
        <f>VLOOKUP(H1891,Product_Dim!A:C,3,TRUE)</f>
        <v>Electronics</v>
      </c>
      <c r="K1891" t="str">
        <f>VLOOKUP(H1891,Product_Dim!A:D,4,TRUE)</f>
        <v>Audio</v>
      </c>
      <c r="L1891" t="s">
        <v>1788</v>
      </c>
      <c r="M1891" t="str">
        <f>VLOOKUP(L1891,Store_Dim!A:E,2,TRUE)</f>
        <v>Guerrero-Schmitt</v>
      </c>
      <c r="N1891" t="str">
        <f>VLOOKUP(L1891,Store_Dim!A:E,3,TRUE)</f>
        <v>East</v>
      </c>
      <c r="O1891" t="str">
        <f>VLOOKUP(L1891,Store_Dim!A:E,4,TRUE)</f>
        <v>East Stevechester</v>
      </c>
      <c r="P1891" t="str">
        <f>VLOOKUP(L1891,Store_Dim!A:E,5,TRUE)</f>
        <v>Flagship</v>
      </c>
      <c r="Q1891" t="s">
        <v>1807</v>
      </c>
      <c r="R1891">
        <v>4</v>
      </c>
      <c r="S1891" s="7">
        <v>0.16000000000000003</v>
      </c>
      <c r="T1891" s="11">
        <f t="shared" si="29"/>
        <v>38.379999999999995</v>
      </c>
      <c r="U1891" s="11">
        <v>128.95679999999999</v>
      </c>
    </row>
    <row r="1892" spans="1:21" x14ac:dyDescent="0.25">
      <c r="A1892" t="s">
        <v>3694</v>
      </c>
      <c r="B1892" s="9">
        <v>45404</v>
      </c>
      <c r="C1892">
        <v>4</v>
      </c>
      <c r="D1892">
        <v>2024</v>
      </c>
      <c r="E1892" t="s">
        <v>1493</v>
      </c>
      <c r="F1892" t="str">
        <f>VLOOKUP(E1892,Customer_Dim!A:F,4,TRUE)</f>
        <v>Female</v>
      </c>
      <c r="G1892">
        <f>VLOOKUP(E1892,Customer_Dim!A:F,3,TRUE)</f>
        <v>59</v>
      </c>
      <c r="H1892" t="s">
        <v>1714</v>
      </c>
      <c r="I1892" t="str">
        <f>VLOOKUP(H1892,Product_Dim!A:C,2,TRUE)</f>
        <v>Vitamin E Body Lotion</v>
      </c>
      <c r="J1892" t="str">
        <f>VLOOKUP(H1892,Product_Dim!A:C,3,TRUE)</f>
        <v>Beauty</v>
      </c>
      <c r="K1892" t="str">
        <f>VLOOKUP(H1892,Product_Dim!A:D,4,TRUE)</f>
        <v>Skincare</v>
      </c>
      <c r="L1892" t="s">
        <v>1767</v>
      </c>
      <c r="M1892" t="str">
        <f>VLOOKUP(L1892,Store_Dim!A:E,2,TRUE)</f>
        <v>Martinez, Adkins and Johnson</v>
      </c>
      <c r="N1892" t="str">
        <f>VLOOKUP(L1892,Store_Dim!A:E,3,TRUE)</f>
        <v>North</v>
      </c>
      <c r="O1892" t="str">
        <f>VLOOKUP(L1892,Store_Dim!A:E,4,TRUE)</f>
        <v>Danielmouth</v>
      </c>
      <c r="P1892" t="str">
        <f>VLOOKUP(L1892,Store_Dim!A:E,5,TRUE)</f>
        <v>Flagship</v>
      </c>
      <c r="Q1892" t="s">
        <v>1807</v>
      </c>
      <c r="R1892">
        <v>4</v>
      </c>
      <c r="S1892" s="7">
        <v>0.21999999999999997</v>
      </c>
      <c r="T1892" s="11">
        <f t="shared" si="29"/>
        <v>731.71999999999991</v>
      </c>
      <c r="U1892" s="11">
        <v>2282.9663999999998</v>
      </c>
    </row>
    <row r="1893" spans="1:21" hidden="1" x14ac:dyDescent="0.25">
      <c r="A1893" t="s">
        <v>3695</v>
      </c>
      <c r="B1893" s="9">
        <v>45916</v>
      </c>
      <c r="C1893">
        <v>9</v>
      </c>
      <c r="D1893">
        <v>2025</v>
      </c>
      <c r="E1893" t="s">
        <v>1392</v>
      </c>
      <c r="F1893" t="str">
        <f>VLOOKUP(E1893,Customer_Dim!A:F,4,TRUE)</f>
        <v>Male</v>
      </c>
      <c r="G1893">
        <f>VLOOKUP(E1893,Customer_Dim!A:F,3,TRUE)</f>
        <v>59</v>
      </c>
      <c r="H1893" t="s">
        <v>1688</v>
      </c>
      <c r="I1893" t="str">
        <f>VLOOKUP(H1893,Product_Dim!A:C,2,TRUE)</f>
        <v>Badminton Racket Set</v>
      </c>
      <c r="J1893" t="str">
        <f>VLOOKUP(H1893,Product_Dim!A:C,3,TRUE)</f>
        <v>Sports</v>
      </c>
      <c r="K1893" t="str">
        <f>VLOOKUP(H1893,Product_Dim!A:D,4,TRUE)</f>
        <v>Equipment</v>
      </c>
      <c r="L1893" t="s">
        <v>1791</v>
      </c>
      <c r="M1893" t="str">
        <f>VLOOKUP(L1893,Store_Dim!A:E,2,TRUE)</f>
        <v>Mann-Austin</v>
      </c>
      <c r="N1893" t="str">
        <f>VLOOKUP(L1893,Store_Dim!A:E,3,TRUE)</f>
        <v>East</v>
      </c>
      <c r="O1893" t="str">
        <f>VLOOKUP(L1893,Store_Dim!A:E,4,TRUE)</f>
        <v>Vasquezborough</v>
      </c>
      <c r="P1893" t="str">
        <f>VLOOKUP(L1893,Store_Dim!A:E,5,TRUE)</f>
        <v>Online</v>
      </c>
      <c r="Q1893" t="s">
        <v>1802</v>
      </c>
      <c r="R1893">
        <v>3</v>
      </c>
      <c r="S1893" s="7">
        <v>0.20999999999999996</v>
      </c>
      <c r="T1893" s="11">
        <f t="shared" si="29"/>
        <v>825.32999999999993</v>
      </c>
      <c r="U1893" s="11">
        <v>1956.0320999999999</v>
      </c>
    </row>
    <row r="1894" spans="1:21" hidden="1" x14ac:dyDescent="0.25">
      <c r="A1894" t="s">
        <v>3696</v>
      </c>
      <c r="B1894" s="9">
        <v>45269</v>
      </c>
      <c r="C1894">
        <v>12</v>
      </c>
      <c r="D1894">
        <v>2023</v>
      </c>
      <c r="E1894" t="s">
        <v>215</v>
      </c>
      <c r="F1894" t="str">
        <f>VLOOKUP(E1894,Customer_Dim!A:F,4,TRUE)</f>
        <v>Male</v>
      </c>
      <c r="G1894">
        <f>VLOOKUP(E1894,Customer_Dim!A:F,3,TRUE)</f>
        <v>53</v>
      </c>
      <c r="H1894" t="s">
        <v>1666</v>
      </c>
      <c r="I1894" t="str">
        <f>VLOOKUP(H1894,Product_Dim!A:C,2,TRUE)</f>
        <v>Kitchen Storage Rack</v>
      </c>
      <c r="J1894" t="str">
        <f>VLOOKUP(H1894,Product_Dim!A:C,3,TRUE)</f>
        <v>Home</v>
      </c>
      <c r="K1894" t="str">
        <f>VLOOKUP(H1894,Product_Dim!A:D,4,TRUE)</f>
        <v>Storage</v>
      </c>
      <c r="L1894" t="s">
        <v>1777</v>
      </c>
      <c r="M1894" t="str">
        <f>VLOOKUP(L1894,Store_Dim!A:E,2,TRUE)</f>
        <v>Mcdonald Inc</v>
      </c>
      <c r="N1894" t="str">
        <f>VLOOKUP(L1894,Store_Dim!A:E,3,TRUE)</f>
        <v>South</v>
      </c>
      <c r="O1894" t="str">
        <f>VLOOKUP(L1894,Store_Dim!A:E,4,TRUE)</f>
        <v>Christopherland</v>
      </c>
      <c r="P1894" t="str">
        <f>VLOOKUP(L1894,Store_Dim!A:E,5,TRUE)</f>
        <v>Outlet</v>
      </c>
      <c r="Q1894" t="s">
        <v>1804</v>
      </c>
      <c r="R1894">
        <v>2</v>
      </c>
      <c r="S1894" s="7">
        <v>1.0000000000000009E-2</v>
      </c>
      <c r="T1894" s="11">
        <f t="shared" si="29"/>
        <v>47.3</v>
      </c>
      <c r="U1894" s="11">
        <v>93.653999999999996</v>
      </c>
    </row>
    <row r="1895" spans="1:21" x14ac:dyDescent="0.25">
      <c r="A1895" t="s">
        <v>3697</v>
      </c>
      <c r="B1895" s="9">
        <v>45493</v>
      </c>
      <c r="C1895">
        <v>7</v>
      </c>
      <c r="D1895">
        <v>2024</v>
      </c>
      <c r="E1895" t="s">
        <v>559</v>
      </c>
      <c r="F1895" t="str">
        <f>VLOOKUP(E1895,Customer_Dim!A:F,4,TRUE)</f>
        <v>Female</v>
      </c>
      <c r="G1895">
        <f>VLOOKUP(E1895,Customer_Dim!A:F,3,TRUE)</f>
        <v>44</v>
      </c>
      <c r="H1895" t="s">
        <v>1670</v>
      </c>
      <c r="I1895" t="str">
        <f>VLOOKUP(H1895,Product_Dim!A:C,2,TRUE)</f>
        <v>Professional Jump Rope</v>
      </c>
      <c r="J1895" t="str">
        <f>VLOOKUP(H1895,Product_Dim!A:C,3,TRUE)</f>
        <v>Sports</v>
      </c>
      <c r="K1895" t="str">
        <f>VLOOKUP(H1895,Product_Dim!A:D,4,TRUE)</f>
        <v>Fitness</v>
      </c>
      <c r="L1895" t="s">
        <v>1785</v>
      </c>
      <c r="M1895" t="str">
        <f>VLOOKUP(L1895,Store_Dim!A:E,2,TRUE)</f>
        <v>Holloway Ltd</v>
      </c>
      <c r="N1895" t="str">
        <f>VLOOKUP(L1895,Store_Dim!A:E,3,TRUE)</f>
        <v>North</v>
      </c>
      <c r="O1895" t="str">
        <f>VLOOKUP(L1895,Store_Dim!A:E,4,TRUE)</f>
        <v>Bensonhaven</v>
      </c>
      <c r="P1895" t="str">
        <f>VLOOKUP(L1895,Store_Dim!A:E,5,TRUE)</f>
        <v>Flagship</v>
      </c>
      <c r="Q1895" t="s">
        <v>1804</v>
      </c>
      <c r="R1895">
        <v>1</v>
      </c>
      <c r="S1895" s="7">
        <v>0.17999999999999994</v>
      </c>
      <c r="T1895" s="11">
        <f t="shared" si="29"/>
        <v>389.11999999999995</v>
      </c>
      <c r="U1895" s="11">
        <v>319.07839999999999</v>
      </c>
    </row>
    <row r="1896" spans="1:21" x14ac:dyDescent="0.25">
      <c r="A1896" t="s">
        <v>3698</v>
      </c>
      <c r="B1896" s="9">
        <v>45558</v>
      </c>
      <c r="C1896">
        <v>9</v>
      </c>
      <c r="D1896">
        <v>2024</v>
      </c>
      <c r="E1896" t="s">
        <v>1395</v>
      </c>
      <c r="F1896" t="str">
        <f>VLOOKUP(E1896,Customer_Dim!A:F,4,TRUE)</f>
        <v>Female</v>
      </c>
      <c r="G1896">
        <f>VLOOKUP(E1896,Customer_Dim!A:F,3,TRUE)</f>
        <v>62</v>
      </c>
      <c r="H1896" t="s">
        <v>1690</v>
      </c>
      <c r="I1896" t="str">
        <f>VLOOKUP(H1896,Product_Dim!A:C,2,TRUE)</f>
        <v>Fitness Resistance Bands</v>
      </c>
      <c r="J1896" t="str">
        <f>VLOOKUP(H1896,Product_Dim!A:C,3,TRUE)</f>
        <v>Sports</v>
      </c>
      <c r="K1896" t="str">
        <f>VLOOKUP(H1896,Product_Dim!A:D,4,TRUE)</f>
        <v>Fitness</v>
      </c>
      <c r="L1896" t="s">
        <v>1788</v>
      </c>
      <c r="M1896" t="str">
        <f>VLOOKUP(L1896,Store_Dim!A:E,2,TRUE)</f>
        <v>Guerrero-Schmitt</v>
      </c>
      <c r="N1896" t="str">
        <f>VLOOKUP(L1896,Store_Dim!A:E,3,TRUE)</f>
        <v>East</v>
      </c>
      <c r="O1896" t="str">
        <f>VLOOKUP(L1896,Store_Dim!A:E,4,TRUE)</f>
        <v>East Stevechester</v>
      </c>
      <c r="P1896" t="str">
        <f>VLOOKUP(L1896,Store_Dim!A:E,5,TRUE)</f>
        <v>Flagship</v>
      </c>
      <c r="Q1896" t="s">
        <v>1802</v>
      </c>
      <c r="R1896">
        <v>3</v>
      </c>
      <c r="S1896" s="7">
        <v>5.0000000000000044E-2</v>
      </c>
      <c r="T1896" s="11">
        <f t="shared" si="29"/>
        <v>543.83000000000004</v>
      </c>
      <c r="U1896" s="11">
        <v>1549.9155000000001</v>
      </c>
    </row>
    <row r="1897" spans="1:21" x14ac:dyDescent="0.25">
      <c r="A1897" t="s">
        <v>3699</v>
      </c>
      <c r="B1897" s="9">
        <v>45423</v>
      </c>
      <c r="C1897">
        <v>5</v>
      </c>
      <c r="D1897">
        <v>2024</v>
      </c>
      <c r="E1897" t="s">
        <v>100</v>
      </c>
      <c r="F1897" t="str">
        <f>VLOOKUP(E1897,Customer_Dim!A:F,4,TRUE)</f>
        <v>Male</v>
      </c>
      <c r="G1897">
        <f>VLOOKUP(E1897,Customer_Dim!A:F,3,TRUE)</f>
        <v>40</v>
      </c>
      <c r="H1897" t="s">
        <v>1554</v>
      </c>
      <c r="I1897" t="str">
        <f>VLOOKUP(H1897,Product_Dim!A:C,2,TRUE)</f>
        <v>Decorative Wall Mirror</v>
      </c>
      <c r="J1897" t="str">
        <f>VLOOKUP(H1897,Product_Dim!A:C,3,TRUE)</f>
        <v>Home</v>
      </c>
      <c r="K1897" t="str">
        <f>VLOOKUP(H1897,Product_Dim!A:D,4,TRUE)</f>
        <v>Decor</v>
      </c>
      <c r="L1897" t="s">
        <v>1735</v>
      </c>
      <c r="M1897" t="str">
        <f>VLOOKUP(L1897,Store_Dim!A:E,2,TRUE)</f>
        <v>Martinez, Adkins and Johnson</v>
      </c>
      <c r="N1897" t="str">
        <f>VLOOKUP(L1897,Store_Dim!A:E,3,TRUE)</f>
        <v>North</v>
      </c>
      <c r="O1897" t="str">
        <f>VLOOKUP(L1897,Store_Dim!A:E,4,TRUE)</f>
        <v>Danielmouth</v>
      </c>
      <c r="P1897" t="str">
        <f>VLOOKUP(L1897,Store_Dim!A:E,5,TRUE)</f>
        <v>Flagship</v>
      </c>
      <c r="Q1897" t="s">
        <v>1804</v>
      </c>
      <c r="R1897">
        <v>2</v>
      </c>
      <c r="S1897" s="7">
        <v>1.0000000000000009E-2</v>
      </c>
      <c r="T1897" s="11">
        <f t="shared" si="29"/>
        <v>660.27</v>
      </c>
      <c r="U1897" s="11">
        <v>1307.3345999999999</v>
      </c>
    </row>
    <row r="1898" spans="1:21" hidden="1" x14ac:dyDescent="0.25">
      <c r="A1898" t="s">
        <v>3700</v>
      </c>
      <c r="B1898" s="9">
        <v>45780</v>
      </c>
      <c r="C1898">
        <v>5</v>
      </c>
      <c r="D1898">
        <v>2025</v>
      </c>
      <c r="E1898" t="s">
        <v>1327</v>
      </c>
      <c r="F1898" t="str">
        <f>VLOOKUP(E1898,Customer_Dim!A:F,4,TRUE)</f>
        <v>Female</v>
      </c>
      <c r="G1898">
        <f>VLOOKUP(E1898,Customer_Dim!A:F,3,TRUE)</f>
        <v>48</v>
      </c>
      <c r="H1898" t="s">
        <v>1552</v>
      </c>
      <c r="I1898" t="str">
        <f>VLOOKUP(H1898,Product_Dim!A:C,2,TRUE)</f>
        <v>Men's Graphic T-Shirt</v>
      </c>
      <c r="J1898" t="str">
        <f>VLOOKUP(H1898,Product_Dim!A:C,3,TRUE)</f>
        <v>Clothing</v>
      </c>
      <c r="K1898" t="str">
        <f>VLOOKUP(H1898,Product_Dim!A:D,4,TRUE)</f>
        <v>Tops</v>
      </c>
      <c r="L1898" t="s">
        <v>1760</v>
      </c>
      <c r="M1898" t="str">
        <f>VLOOKUP(L1898,Store_Dim!A:E,2,TRUE)</f>
        <v>Mann-Austin</v>
      </c>
      <c r="N1898" t="str">
        <f>VLOOKUP(L1898,Store_Dim!A:E,3,TRUE)</f>
        <v>East</v>
      </c>
      <c r="O1898" t="str">
        <f>VLOOKUP(L1898,Store_Dim!A:E,4,TRUE)</f>
        <v>Vasquezborough</v>
      </c>
      <c r="P1898" t="str">
        <f>VLOOKUP(L1898,Store_Dim!A:E,5,TRUE)</f>
        <v>Online</v>
      </c>
      <c r="Q1898" t="s">
        <v>1802</v>
      </c>
      <c r="R1898">
        <v>4</v>
      </c>
      <c r="S1898" s="7">
        <v>3.0000000000000027E-2</v>
      </c>
      <c r="T1898" s="11">
        <f t="shared" si="29"/>
        <v>729.31000000000006</v>
      </c>
      <c r="U1898" s="11">
        <v>2829.7228</v>
      </c>
    </row>
    <row r="1899" spans="1:21" x14ac:dyDescent="0.25">
      <c r="A1899" t="s">
        <v>3701</v>
      </c>
      <c r="B1899" s="9">
        <v>45345</v>
      </c>
      <c r="C1899">
        <v>2</v>
      </c>
      <c r="D1899">
        <v>2024</v>
      </c>
      <c r="E1899" t="s">
        <v>1289</v>
      </c>
      <c r="F1899" t="str">
        <f>VLOOKUP(E1899,Customer_Dim!A:F,4,TRUE)</f>
        <v>Female</v>
      </c>
      <c r="G1899">
        <f>VLOOKUP(E1899,Customer_Dim!A:F,3,TRUE)</f>
        <v>45</v>
      </c>
      <c r="H1899" t="s">
        <v>1700</v>
      </c>
      <c r="I1899" t="str">
        <f>VLOOKUP(H1899,Product_Dim!A:C,2,TRUE)</f>
        <v>LED Bedside Lamp</v>
      </c>
      <c r="J1899" t="str">
        <f>VLOOKUP(H1899,Product_Dim!A:C,3,TRUE)</f>
        <v>Home</v>
      </c>
      <c r="K1899" t="str">
        <f>VLOOKUP(H1899,Product_Dim!A:D,4,TRUE)</f>
        <v>Lighting</v>
      </c>
      <c r="L1899" t="s">
        <v>1754</v>
      </c>
      <c r="M1899" t="str">
        <f>VLOOKUP(L1899,Store_Dim!A:E,2,TRUE)</f>
        <v>Mann-Austin</v>
      </c>
      <c r="N1899" t="str">
        <f>VLOOKUP(L1899,Store_Dim!A:E,3,TRUE)</f>
        <v>East</v>
      </c>
      <c r="O1899" t="str">
        <f>VLOOKUP(L1899,Store_Dim!A:E,4,TRUE)</f>
        <v>Vasquezborough</v>
      </c>
      <c r="P1899" t="str">
        <f>VLOOKUP(L1899,Store_Dim!A:E,5,TRUE)</f>
        <v>Online</v>
      </c>
      <c r="Q1899" t="s">
        <v>1804</v>
      </c>
      <c r="R1899">
        <v>2</v>
      </c>
      <c r="S1899" s="7">
        <v>0.24</v>
      </c>
      <c r="T1899" s="11">
        <f t="shared" si="29"/>
        <v>152.91</v>
      </c>
      <c r="U1899" s="11">
        <v>232.42320000000001</v>
      </c>
    </row>
    <row r="1900" spans="1:21" x14ac:dyDescent="0.25">
      <c r="A1900" t="s">
        <v>3702</v>
      </c>
      <c r="B1900" s="9">
        <v>45344</v>
      </c>
      <c r="C1900">
        <v>2</v>
      </c>
      <c r="D1900">
        <v>2024</v>
      </c>
      <c r="E1900" t="s">
        <v>1403</v>
      </c>
      <c r="F1900" t="str">
        <f>VLOOKUP(E1900,Customer_Dim!A:F,4,TRUE)</f>
        <v>Female</v>
      </c>
      <c r="G1900">
        <f>VLOOKUP(E1900,Customer_Dim!A:F,3,TRUE)</f>
        <v>60</v>
      </c>
      <c r="H1900" t="s">
        <v>1674</v>
      </c>
      <c r="I1900" t="str">
        <f>VLOOKUP(H1900,Product_Dim!A:C,2,TRUE)</f>
        <v>Bluetooth Car Audio System</v>
      </c>
      <c r="J1900" t="str">
        <f>VLOOKUP(H1900,Product_Dim!A:C,3,TRUE)</f>
        <v>Electronics</v>
      </c>
      <c r="K1900" t="str">
        <f>VLOOKUP(H1900,Product_Dim!A:D,4,TRUE)</f>
        <v>Audio</v>
      </c>
      <c r="L1900" t="s">
        <v>1779</v>
      </c>
      <c r="M1900" t="str">
        <f>VLOOKUP(L1900,Store_Dim!A:E,2,TRUE)</f>
        <v>Shelton PLC</v>
      </c>
      <c r="N1900" t="str">
        <f>VLOOKUP(L1900,Store_Dim!A:E,3,TRUE)</f>
        <v>North</v>
      </c>
      <c r="O1900" t="str">
        <f>VLOOKUP(L1900,Store_Dim!A:E,4,TRUE)</f>
        <v>East Jenniferstad</v>
      </c>
      <c r="P1900" t="str">
        <f>VLOOKUP(L1900,Store_Dim!A:E,5,TRUE)</f>
        <v>Flagship</v>
      </c>
      <c r="Q1900" t="s">
        <v>1807</v>
      </c>
      <c r="R1900">
        <v>4</v>
      </c>
      <c r="S1900" s="7">
        <v>0.11999999999999988</v>
      </c>
      <c r="T1900" s="11">
        <f t="shared" si="29"/>
        <v>592.14</v>
      </c>
      <c r="U1900" s="11">
        <v>2084.3328000000001</v>
      </c>
    </row>
    <row r="1901" spans="1:21" x14ac:dyDescent="0.25">
      <c r="A1901" t="s">
        <v>3703</v>
      </c>
      <c r="B1901" s="9">
        <v>45525</v>
      </c>
      <c r="C1901">
        <v>8</v>
      </c>
      <c r="D1901">
        <v>2024</v>
      </c>
      <c r="E1901" t="s">
        <v>224</v>
      </c>
      <c r="F1901" t="str">
        <f>VLOOKUP(E1901,Customer_Dim!A:F,4,TRUE)</f>
        <v>Male</v>
      </c>
      <c r="G1901">
        <f>VLOOKUP(E1901,Customer_Dim!A:F,3,TRUE)</f>
        <v>50</v>
      </c>
      <c r="H1901" t="s">
        <v>1682</v>
      </c>
      <c r="I1901" t="str">
        <f>VLOOKUP(H1901,Product_Dim!A:C,2,TRUE)</f>
        <v>Essential Oil Diffuser</v>
      </c>
      <c r="J1901" t="str">
        <f>VLOOKUP(H1901,Product_Dim!A:C,3,TRUE)</f>
        <v>Home</v>
      </c>
      <c r="K1901" t="str">
        <f>VLOOKUP(H1901,Product_Dim!A:D,4,TRUE)</f>
        <v>Decor</v>
      </c>
      <c r="L1901" t="s">
        <v>1772</v>
      </c>
      <c r="M1901" t="str">
        <f>VLOOKUP(L1901,Store_Dim!A:E,2,TRUE)</f>
        <v>Martinez, Adkins and Johnson</v>
      </c>
      <c r="N1901" t="str">
        <f>VLOOKUP(L1901,Store_Dim!A:E,3,TRUE)</f>
        <v>North</v>
      </c>
      <c r="O1901" t="str">
        <f>VLOOKUP(L1901,Store_Dim!A:E,4,TRUE)</f>
        <v>Danielmouth</v>
      </c>
      <c r="P1901" t="str">
        <f>VLOOKUP(L1901,Store_Dim!A:E,5,TRUE)</f>
        <v>Flagship</v>
      </c>
      <c r="Q1901" t="s">
        <v>1804</v>
      </c>
      <c r="R1901">
        <v>1</v>
      </c>
      <c r="S1901" s="7">
        <v>0</v>
      </c>
      <c r="T1901" s="11">
        <f t="shared" si="29"/>
        <v>984.37</v>
      </c>
      <c r="U1901" s="11">
        <v>984.37</v>
      </c>
    </row>
    <row r="1902" spans="1:21" x14ac:dyDescent="0.25">
      <c r="A1902" t="s">
        <v>3704</v>
      </c>
      <c r="B1902" s="9">
        <v>45329</v>
      </c>
      <c r="C1902">
        <v>2</v>
      </c>
      <c r="D1902">
        <v>2024</v>
      </c>
      <c r="E1902" t="s">
        <v>914</v>
      </c>
      <c r="F1902" t="str">
        <f>VLOOKUP(E1902,Customer_Dim!A:F,4,TRUE)</f>
        <v>Male</v>
      </c>
      <c r="G1902">
        <f>VLOOKUP(E1902,Customer_Dim!A:F,3,TRUE)</f>
        <v>30</v>
      </c>
      <c r="H1902" t="s">
        <v>1524</v>
      </c>
      <c r="I1902" t="str">
        <f>VLOOKUP(H1902,Product_Dim!A:C,2,TRUE)</f>
        <v>Men's Graphic T-Shirt</v>
      </c>
      <c r="J1902" t="str">
        <f>VLOOKUP(H1902,Product_Dim!A:C,3,TRUE)</f>
        <v>Clothing</v>
      </c>
      <c r="K1902" t="str">
        <f>VLOOKUP(H1902,Product_Dim!A:D,4,TRUE)</f>
        <v>Tops</v>
      </c>
      <c r="L1902" t="s">
        <v>1772</v>
      </c>
      <c r="M1902" t="str">
        <f>VLOOKUP(L1902,Store_Dim!A:E,2,TRUE)</f>
        <v>Martinez, Adkins and Johnson</v>
      </c>
      <c r="N1902" t="str">
        <f>VLOOKUP(L1902,Store_Dim!A:E,3,TRUE)</f>
        <v>North</v>
      </c>
      <c r="O1902" t="str">
        <f>VLOOKUP(L1902,Store_Dim!A:E,4,TRUE)</f>
        <v>Danielmouth</v>
      </c>
      <c r="P1902" t="str">
        <f>VLOOKUP(L1902,Store_Dim!A:E,5,TRUE)</f>
        <v>Flagship</v>
      </c>
      <c r="Q1902" t="s">
        <v>1802</v>
      </c>
      <c r="R1902">
        <v>2</v>
      </c>
      <c r="S1902" s="7">
        <v>0.12</v>
      </c>
      <c r="T1902" s="11">
        <f t="shared" si="29"/>
        <v>237.58999999999997</v>
      </c>
      <c r="U1902" s="11">
        <v>418.15839999999997</v>
      </c>
    </row>
    <row r="1903" spans="1:21" hidden="1" x14ac:dyDescent="0.25">
      <c r="A1903" t="s">
        <v>3705</v>
      </c>
      <c r="B1903" s="9">
        <v>45250</v>
      </c>
      <c r="C1903">
        <v>11</v>
      </c>
      <c r="D1903">
        <v>2023</v>
      </c>
      <c r="E1903" t="s">
        <v>1318</v>
      </c>
      <c r="F1903" t="str">
        <f>VLOOKUP(E1903,Customer_Dim!A:F,4,TRUE)</f>
        <v>Male</v>
      </c>
      <c r="G1903">
        <f>VLOOKUP(E1903,Customer_Dim!A:F,3,TRUE)</f>
        <v>27</v>
      </c>
      <c r="H1903" t="s">
        <v>1576</v>
      </c>
      <c r="I1903" t="str">
        <f>VLOOKUP(H1903,Product_Dim!A:C,2,TRUE)</f>
        <v>Women's Scarf Set</v>
      </c>
      <c r="J1903" t="str">
        <f>VLOOKUP(H1903,Product_Dim!A:C,3,TRUE)</f>
        <v>Clothing</v>
      </c>
      <c r="K1903" t="str">
        <f>VLOOKUP(H1903,Product_Dim!A:D,4,TRUE)</f>
        <v>Accessories</v>
      </c>
      <c r="L1903" t="s">
        <v>1760</v>
      </c>
      <c r="M1903" t="str">
        <f>VLOOKUP(L1903,Store_Dim!A:E,2,TRUE)</f>
        <v>Mann-Austin</v>
      </c>
      <c r="N1903" t="str">
        <f>VLOOKUP(L1903,Store_Dim!A:E,3,TRUE)</f>
        <v>East</v>
      </c>
      <c r="O1903" t="str">
        <f>VLOOKUP(L1903,Store_Dim!A:E,4,TRUE)</f>
        <v>Vasquezborough</v>
      </c>
      <c r="P1903" t="str">
        <f>VLOOKUP(L1903,Store_Dim!A:E,5,TRUE)</f>
        <v>Online</v>
      </c>
      <c r="Q1903" t="s">
        <v>1807</v>
      </c>
      <c r="R1903">
        <v>1</v>
      </c>
      <c r="S1903" s="7">
        <v>0.27</v>
      </c>
      <c r="T1903" s="11">
        <f t="shared" si="29"/>
        <v>52.06</v>
      </c>
      <c r="U1903" s="11">
        <v>38.003799999999998</v>
      </c>
    </row>
    <row r="1904" spans="1:21" hidden="1" x14ac:dyDescent="0.25">
      <c r="A1904" t="s">
        <v>3706</v>
      </c>
      <c r="B1904" s="9">
        <v>45691</v>
      </c>
      <c r="C1904">
        <v>2</v>
      </c>
      <c r="D1904">
        <v>2025</v>
      </c>
      <c r="E1904" t="s">
        <v>1386</v>
      </c>
      <c r="F1904" t="str">
        <f>VLOOKUP(E1904,Customer_Dim!A:F,4,TRUE)</f>
        <v>Male</v>
      </c>
      <c r="G1904">
        <f>VLOOKUP(E1904,Customer_Dim!A:F,3,TRUE)</f>
        <v>54</v>
      </c>
      <c r="H1904" t="s">
        <v>1529</v>
      </c>
      <c r="I1904" t="str">
        <f>VLOOKUP(H1904,Product_Dim!A:C,2,TRUE)</f>
        <v>Fabric Sofa Throw Blanket</v>
      </c>
      <c r="J1904" t="str">
        <f>VLOOKUP(H1904,Product_Dim!A:C,3,TRUE)</f>
        <v>Home</v>
      </c>
      <c r="K1904" t="str">
        <f>VLOOKUP(H1904,Product_Dim!A:D,4,TRUE)</f>
        <v>Decor</v>
      </c>
      <c r="L1904" t="s">
        <v>1735</v>
      </c>
      <c r="M1904" t="str">
        <f>VLOOKUP(L1904,Store_Dim!A:E,2,TRUE)</f>
        <v>Martinez, Adkins and Johnson</v>
      </c>
      <c r="N1904" t="str">
        <f>VLOOKUP(L1904,Store_Dim!A:E,3,TRUE)</f>
        <v>North</v>
      </c>
      <c r="O1904" t="str">
        <f>VLOOKUP(L1904,Store_Dim!A:E,4,TRUE)</f>
        <v>Danielmouth</v>
      </c>
      <c r="P1904" t="str">
        <f>VLOOKUP(L1904,Store_Dim!A:E,5,TRUE)</f>
        <v>Flagship</v>
      </c>
      <c r="Q1904" t="s">
        <v>1802</v>
      </c>
      <c r="R1904">
        <v>2</v>
      </c>
      <c r="S1904" s="7">
        <v>0.12</v>
      </c>
      <c r="T1904" s="11">
        <f t="shared" si="29"/>
        <v>594.63</v>
      </c>
      <c r="U1904" s="11">
        <v>1046.5488</v>
      </c>
    </row>
    <row r="1905" spans="1:21" x14ac:dyDescent="0.25">
      <c r="A1905" t="s">
        <v>3707</v>
      </c>
      <c r="B1905" s="9">
        <v>45644</v>
      </c>
      <c r="C1905">
        <v>12</v>
      </c>
      <c r="D1905">
        <v>2024</v>
      </c>
      <c r="E1905" t="s">
        <v>548</v>
      </c>
      <c r="F1905" t="str">
        <f>VLOOKUP(E1905,Customer_Dim!A:F,4,TRUE)</f>
        <v>Female</v>
      </c>
      <c r="G1905">
        <f>VLOOKUP(E1905,Customer_Dim!A:F,3,TRUE)</f>
        <v>36</v>
      </c>
      <c r="H1905" t="s">
        <v>1529</v>
      </c>
      <c r="I1905" t="str">
        <f>VLOOKUP(H1905,Product_Dim!A:C,2,TRUE)</f>
        <v>Fabric Sofa Throw Blanket</v>
      </c>
      <c r="J1905" t="str">
        <f>VLOOKUP(H1905,Product_Dim!A:C,3,TRUE)</f>
        <v>Home</v>
      </c>
      <c r="K1905" t="str">
        <f>VLOOKUP(H1905,Product_Dim!A:D,4,TRUE)</f>
        <v>Decor</v>
      </c>
      <c r="L1905" t="s">
        <v>1730</v>
      </c>
      <c r="M1905" t="str">
        <f>VLOOKUP(L1905,Store_Dim!A:E,2,TRUE)</f>
        <v>Rivera-Warner</v>
      </c>
      <c r="N1905" t="str">
        <f>VLOOKUP(L1905,Store_Dim!A:E,3,TRUE)</f>
        <v>East</v>
      </c>
      <c r="O1905" t="str">
        <f>VLOOKUP(L1905,Store_Dim!A:E,4,TRUE)</f>
        <v>Washingtonfurt</v>
      </c>
      <c r="P1905" t="str">
        <f>VLOOKUP(L1905,Store_Dim!A:E,5,TRUE)</f>
        <v>Flagship</v>
      </c>
      <c r="Q1905" t="s">
        <v>1807</v>
      </c>
      <c r="R1905">
        <v>3</v>
      </c>
      <c r="S1905" s="7">
        <v>5.0000000000000155E-2</v>
      </c>
      <c r="T1905" s="11">
        <f t="shared" si="29"/>
        <v>476.10000000000014</v>
      </c>
      <c r="U1905" s="11">
        <v>1356.8850000000002</v>
      </c>
    </row>
    <row r="1906" spans="1:21" x14ac:dyDescent="0.25">
      <c r="A1906" t="s">
        <v>3708</v>
      </c>
      <c r="B1906" s="9">
        <v>45514</v>
      </c>
      <c r="C1906">
        <v>8</v>
      </c>
      <c r="D1906">
        <v>2024</v>
      </c>
      <c r="E1906" t="s">
        <v>221</v>
      </c>
      <c r="F1906" t="str">
        <f>VLOOKUP(E1906,Customer_Dim!A:F,4,TRUE)</f>
        <v>Male</v>
      </c>
      <c r="G1906">
        <f>VLOOKUP(E1906,Customer_Dim!A:F,3,TRUE)</f>
        <v>23</v>
      </c>
      <c r="H1906" t="s">
        <v>1648</v>
      </c>
      <c r="I1906" t="str">
        <f>VLOOKUP(H1906,Product_Dim!A:C,2,TRUE)</f>
        <v>Tennis Ball 3-Pack</v>
      </c>
      <c r="J1906" t="str">
        <f>VLOOKUP(H1906,Product_Dim!A:C,3,TRUE)</f>
        <v>Sports</v>
      </c>
      <c r="K1906" t="str">
        <f>VLOOKUP(H1906,Product_Dim!A:D,4,TRUE)</f>
        <v>Equipment</v>
      </c>
      <c r="L1906" t="s">
        <v>1754</v>
      </c>
      <c r="M1906" t="str">
        <f>VLOOKUP(L1906,Store_Dim!A:E,2,TRUE)</f>
        <v>Mann-Austin</v>
      </c>
      <c r="N1906" t="str">
        <f>VLOOKUP(L1906,Store_Dim!A:E,3,TRUE)</f>
        <v>East</v>
      </c>
      <c r="O1906" t="str">
        <f>VLOOKUP(L1906,Store_Dim!A:E,4,TRUE)</f>
        <v>Vasquezborough</v>
      </c>
      <c r="P1906" t="str">
        <f>VLOOKUP(L1906,Store_Dim!A:E,5,TRUE)</f>
        <v>Online</v>
      </c>
      <c r="Q1906" t="s">
        <v>1807</v>
      </c>
      <c r="R1906">
        <v>1</v>
      </c>
      <c r="S1906" s="7">
        <v>7.999999999999996E-2</v>
      </c>
      <c r="T1906" s="11">
        <f t="shared" si="29"/>
        <v>546.47</v>
      </c>
      <c r="U1906" s="11">
        <v>502.75240000000002</v>
      </c>
    </row>
    <row r="1907" spans="1:21" hidden="1" x14ac:dyDescent="0.25">
      <c r="A1907" t="s">
        <v>3709</v>
      </c>
      <c r="B1907" s="9">
        <v>45760</v>
      </c>
      <c r="C1907">
        <v>4</v>
      </c>
      <c r="D1907">
        <v>2025</v>
      </c>
      <c r="E1907" t="s">
        <v>573</v>
      </c>
      <c r="F1907" t="str">
        <f>VLOOKUP(E1907,Customer_Dim!A:F,4,TRUE)</f>
        <v>Male</v>
      </c>
      <c r="G1907">
        <f>VLOOKUP(E1907,Customer_Dim!A:F,3,TRUE)</f>
        <v>48</v>
      </c>
      <c r="H1907" t="s">
        <v>1676</v>
      </c>
      <c r="I1907" t="str">
        <f>VLOOKUP(H1907,Product_Dim!A:C,2,TRUE)</f>
        <v>Women's Ankle Boots</v>
      </c>
      <c r="J1907" t="str">
        <f>VLOOKUP(H1907,Product_Dim!A:C,3,TRUE)</f>
        <v>Clothing</v>
      </c>
      <c r="K1907" t="str">
        <f>VLOOKUP(H1907,Product_Dim!A:D,4,TRUE)</f>
        <v>Footwear</v>
      </c>
      <c r="L1907" t="s">
        <v>1772</v>
      </c>
      <c r="M1907" t="str">
        <f>VLOOKUP(L1907,Store_Dim!A:E,2,TRUE)</f>
        <v>Martinez, Adkins and Johnson</v>
      </c>
      <c r="N1907" t="str">
        <f>VLOOKUP(L1907,Store_Dim!A:E,3,TRUE)</f>
        <v>North</v>
      </c>
      <c r="O1907" t="str">
        <f>VLOOKUP(L1907,Store_Dim!A:E,4,TRUE)</f>
        <v>Danielmouth</v>
      </c>
      <c r="P1907" t="str">
        <f>VLOOKUP(L1907,Store_Dim!A:E,5,TRUE)</f>
        <v>Flagship</v>
      </c>
      <c r="Q1907" t="s">
        <v>1807</v>
      </c>
      <c r="R1907">
        <v>1</v>
      </c>
      <c r="S1907" s="7">
        <v>0.18999999999999995</v>
      </c>
      <c r="T1907" s="11">
        <f t="shared" si="29"/>
        <v>979.49</v>
      </c>
      <c r="U1907" s="11">
        <v>793.38690000000008</v>
      </c>
    </row>
    <row r="1908" spans="1:21" hidden="1" x14ac:dyDescent="0.25">
      <c r="A1908" t="s">
        <v>3710</v>
      </c>
      <c r="B1908" s="9">
        <v>45289</v>
      </c>
      <c r="C1908">
        <v>12</v>
      </c>
      <c r="D1908">
        <v>2023</v>
      </c>
      <c r="E1908" t="s">
        <v>625</v>
      </c>
      <c r="F1908" t="str">
        <f>VLOOKUP(E1908,Customer_Dim!A:F,4,TRUE)</f>
        <v>Male</v>
      </c>
      <c r="G1908">
        <f>VLOOKUP(E1908,Customer_Dim!A:F,3,TRUE)</f>
        <v>38</v>
      </c>
      <c r="H1908" t="s">
        <v>1560</v>
      </c>
      <c r="I1908" t="str">
        <f>VLOOKUP(H1908,Product_Dim!A:C,2,TRUE)</f>
        <v>Soccer Training Cone Set</v>
      </c>
      <c r="J1908" t="str">
        <f>VLOOKUP(H1908,Product_Dim!A:C,3,TRUE)</f>
        <v>Sports</v>
      </c>
      <c r="K1908" t="str">
        <f>VLOOKUP(H1908,Product_Dim!A:D,4,TRUE)</f>
        <v>Accessories</v>
      </c>
      <c r="L1908" t="s">
        <v>1739</v>
      </c>
      <c r="M1908" t="str">
        <f>VLOOKUP(L1908,Store_Dim!A:E,2,TRUE)</f>
        <v>Mann-Austin</v>
      </c>
      <c r="N1908" t="str">
        <f>VLOOKUP(L1908,Store_Dim!A:E,3,TRUE)</f>
        <v>East</v>
      </c>
      <c r="O1908" t="str">
        <f>VLOOKUP(L1908,Store_Dim!A:E,4,TRUE)</f>
        <v>Vasquezborough</v>
      </c>
      <c r="P1908" t="str">
        <f>VLOOKUP(L1908,Store_Dim!A:E,5,TRUE)</f>
        <v>Online</v>
      </c>
      <c r="Q1908" t="s">
        <v>1807</v>
      </c>
      <c r="R1908">
        <v>3</v>
      </c>
      <c r="S1908" s="7">
        <v>0.30000000000000016</v>
      </c>
      <c r="T1908" s="11">
        <f t="shared" si="29"/>
        <v>988.53000000000043</v>
      </c>
      <c r="U1908" s="11">
        <v>2075.9130000000005</v>
      </c>
    </row>
    <row r="1909" spans="1:21" hidden="1" x14ac:dyDescent="0.25">
      <c r="A1909" t="s">
        <v>3711</v>
      </c>
      <c r="B1909" s="9">
        <v>45704</v>
      </c>
      <c r="C1909">
        <v>2</v>
      </c>
      <c r="D1909">
        <v>2025</v>
      </c>
      <c r="E1909" t="s">
        <v>805</v>
      </c>
      <c r="F1909" t="str">
        <f>VLOOKUP(E1909,Customer_Dim!A:F,4,TRUE)</f>
        <v>Male</v>
      </c>
      <c r="G1909">
        <f>VLOOKUP(E1909,Customer_Dim!A:F,3,TRUE)</f>
        <v>21</v>
      </c>
      <c r="H1909" t="s">
        <v>1678</v>
      </c>
      <c r="I1909" t="str">
        <f>VLOOKUP(H1909,Product_Dim!A:C,2,TRUE)</f>
        <v>Wireless Mouse</v>
      </c>
      <c r="J1909" t="str">
        <f>VLOOKUP(H1909,Product_Dim!A:C,3,TRUE)</f>
        <v>Electronics</v>
      </c>
      <c r="K1909" t="str">
        <f>VLOOKUP(H1909,Product_Dim!A:D,4,TRUE)</f>
        <v>Computer</v>
      </c>
      <c r="L1909" t="s">
        <v>1744</v>
      </c>
      <c r="M1909" t="str">
        <f>VLOOKUP(L1909,Store_Dim!A:E,2,TRUE)</f>
        <v>Mann-Austin</v>
      </c>
      <c r="N1909" t="str">
        <f>VLOOKUP(L1909,Store_Dim!A:E,3,TRUE)</f>
        <v>East</v>
      </c>
      <c r="O1909" t="str">
        <f>VLOOKUP(L1909,Store_Dim!A:E,4,TRUE)</f>
        <v>Vasquezborough</v>
      </c>
      <c r="P1909" t="str">
        <f>VLOOKUP(L1909,Store_Dim!A:E,5,TRUE)</f>
        <v>Online</v>
      </c>
      <c r="Q1909" t="s">
        <v>1802</v>
      </c>
      <c r="R1909">
        <v>4</v>
      </c>
      <c r="S1909" s="7">
        <v>0.26</v>
      </c>
      <c r="T1909" s="11">
        <f t="shared" si="29"/>
        <v>849.29000000000008</v>
      </c>
      <c r="U1909" s="11">
        <v>2513.8984</v>
      </c>
    </row>
    <row r="1910" spans="1:21" x14ac:dyDescent="0.25">
      <c r="A1910" t="s">
        <v>3712</v>
      </c>
      <c r="B1910" s="9">
        <v>45318</v>
      </c>
      <c r="C1910">
        <v>1</v>
      </c>
      <c r="D1910">
        <v>2024</v>
      </c>
      <c r="E1910" t="s">
        <v>1063</v>
      </c>
      <c r="F1910" t="str">
        <f>VLOOKUP(E1910,Customer_Dim!A:F,4,TRUE)</f>
        <v>Male</v>
      </c>
      <c r="G1910">
        <f>VLOOKUP(E1910,Customer_Dim!A:F,3,TRUE)</f>
        <v>38</v>
      </c>
      <c r="H1910" t="s">
        <v>1716</v>
      </c>
      <c r="I1910" t="str">
        <f>VLOOKUP(H1910,Product_Dim!A:C,2,TRUE)</f>
        <v>Sports Stopwatch Basic</v>
      </c>
      <c r="J1910" t="str">
        <f>VLOOKUP(H1910,Product_Dim!A:C,3,TRUE)</f>
        <v>Sports</v>
      </c>
      <c r="K1910" t="str">
        <f>VLOOKUP(H1910,Product_Dim!A:D,4,TRUE)</f>
        <v>Accessories</v>
      </c>
      <c r="L1910" t="s">
        <v>1777</v>
      </c>
      <c r="M1910" t="str">
        <f>VLOOKUP(L1910,Store_Dim!A:E,2,TRUE)</f>
        <v>Mcdonald Inc</v>
      </c>
      <c r="N1910" t="str">
        <f>VLOOKUP(L1910,Store_Dim!A:E,3,TRUE)</f>
        <v>South</v>
      </c>
      <c r="O1910" t="str">
        <f>VLOOKUP(L1910,Store_Dim!A:E,4,TRUE)</f>
        <v>Christopherland</v>
      </c>
      <c r="P1910" t="str">
        <f>VLOOKUP(L1910,Store_Dim!A:E,5,TRUE)</f>
        <v>Outlet</v>
      </c>
      <c r="Q1910" t="s">
        <v>1807</v>
      </c>
      <c r="R1910">
        <v>2</v>
      </c>
      <c r="S1910" s="7">
        <v>1.0000000000000009E-2</v>
      </c>
      <c r="T1910" s="11">
        <f t="shared" si="29"/>
        <v>452.29</v>
      </c>
      <c r="U1910" s="11">
        <v>895.53420000000006</v>
      </c>
    </row>
    <row r="1911" spans="1:21" x14ac:dyDescent="0.25">
      <c r="A1911" t="s">
        <v>3713</v>
      </c>
      <c r="B1911" s="9">
        <v>45495</v>
      </c>
      <c r="C1911">
        <v>7</v>
      </c>
      <c r="D1911">
        <v>2024</v>
      </c>
      <c r="E1911" t="s">
        <v>1358</v>
      </c>
      <c r="F1911" t="str">
        <f>VLOOKUP(E1911,Customer_Dim!A:F,4,TRUE)</f>
        <v>Female</v>
      </c>
      <c r="G1911">
        <f>VLOOKUP(E1911,Customer_Dim!A:F,3,TRUE)</f>
        <v>41</v>
      </c>
      <c r="H1911" t="s">
        <v>1634</v>
      </c>
      <c r="I1911" t="str">
        <f>VLOOKUP(H1911,Product_Dim!A:C,2,TRUE)</f>
        <v>Sports Stopwatch Pro</v>
      </c>
      <c r="J1911" t="str">
        <f>VLOOKUP(H1911,Product_Dim!A:C,3,TRUE)</f>
        <v>Sports</v>
      </c>
      <c r="K1911" t="str">
        <f>VLOOKUP(H1911,Product_Dim!A:D,4,TRUE)</f>
        <v>Accessories</v>
      </c>
      <c r="L1911" t="s">
        <v>1788</v>
      </c>
      <c r="M1911" t="str">
        <f>VLOOKUP(L1911,Store_Dim!A:E,2,TRUE)</f>
        <v>Guerrero-Schmitt</v>
      </c>
      <c r="N1911" t="str">
        <f>VLOOKUP(L1911,Store_Dim!A:E,3,TRUE)</f>
        <v>East</v>
      </c>
      <c r="O1911" t="str">
        <f>VLOOKUP(L1911,Store_Dim!A:E,4,TRUE)</f>
        <v>East Stevechester</v>
      </c>
      <c r="P1911" t="str">
        <f>VLOOKUP(L1911,Store_Dim!A:E,5,TRUE)</f>
        <v>Flagship</v>
      </c>
      <c r="Q1911" t="s">
        <v>1807</v>
      </c>
      <c r="R1911">
        <v>2</v>
      </c>
      <c r="S1911" s="7">
        <v>0.10999999999999999</v>
      </c>
      <c r="T1911" s="11">
        <f t="shared" si="29"/>
        <v>810.81</v>
      </c>
      <c r="U1911" s="11">
        <v>1443.2418</v>
      </c>
    </row>
    <row r="1912" spans="1:21" x14ac:dyDescent="0.25">
      <c r="A1912" t="s">
        <v>3714</v>
      </c>
      <c r="B1912" s="9">
        <v>45560</v>
      </c>
      <c r="C1912">
        <v>9</v>
      </c>
      <c r="D1912">
        <v>2024</v>
      </c>
      <c r="E1912" t="s">
        <v>124</v>
      </c>
      <c r="F1912" t="str">
        <f>VLOOKUP(E1912,Customer_Dim!A:F,4,TRUE)</f>
        <v>Male</v>
      </c>
      <c r="G1912">
        <f>VLOOKUP(E1912,Customer_Dim!A:F,3,TRUE)</f>
        <v>41</v>
      </c>
      <c r="H1912" t="s">
        <v>1648</v>
      </c>
      <c r="I1912" t="str">
        <f>VLOOKUP(H1912,Product_Dim!A:C,2,TRUE)</f>
        <v>Tennis Ball 3-Pack</v>
      </c>
      <c r="J1912" t="str">
        <f>VLOOKUP(H1912,Product_Dim!A:C,3,TRUE)</f>
        <v>Sports</v>
      </c>
      <c r="K1912" t="str">
        <f>VLOOKUP(H1912,Product_Dim!A:D,4,TRUE)</f>
        <v>Equipment</v>
      </c>
      <c r="L1912" t="s">
        <v>1760</v>
      </c>
      <c r="M1912" t="str">
        <f>VLOOKUP(L1912,Store_Dim!A:E,2,TRUE)</f>
        <v>Mann-Austin</v>
      </c>
      <c r="N1912" t="str">
        <f>VLOOKUP(L1912,Store_Dim!A:E,3,TRUE)</f>
        <v>East</v>
      </c>
      <c r="O1912" t="str">
        <f>VLOOKUP(L1912,Store_Dim!A:E,4,TRUE)</f>
        <v>Vasquezborough</v>
      </c>
      <c r="P1912" t="str">
        <f>VLOOKUP(L1912,Store_Dim!A:E,5,TRUE)</f>
        <v>Online</v>
      </c>
      <c r="Q1912" t="s">
        <v>1807</v>
      </c>
      <c r="R1912">
        <v>1</v>
      </c>
      <c r="S1912" s="7">
        <v>9.9999999999999867E-2</v>
      </c>
      <c r="T1912" s="11">
        <f t="shared" si="29"/>
        <v>846.66999999999985</v>
      </c>
      <c r="U1912" s="11">
        <v>762.00299999999993</v>
      </c>
    </row>
    <row r="1913" spans="1:21" x14ac:dyDescent="0.25">
      <c r="A1913" t="s">
        <v>3715</v>
      </c>
      <c r="B1913" s="9">
        <v>45367</v>
      </c>
      <c r="C1913">
        <v>3</v>
      </c>
      <c r="D1913">
        <v>2024</v>
      </c>
      <c r="E1913" t="s">
        <v>75</v>
      </c>
      <c r="F1913" t="str">
        <f>VLOOKUP(E1913,Customer_Dim!A:F,4,TRUE)</f>
        <v>Female</v>
      </c>
      <c r="G1913">
        <f>VLOOKUP(E1913,Customer_Dim!A:F,3,TRUE)</f>
        <v>60</v>
      </c>
      <c r="H1913" t="s">
        <v>1574</v>
      </c>
      <c r="I1913" t="str">
        <f>VLOOKUP(H1913,Product_Dim!A:C,2,TRUE)</f>
        <v>Foldable Camping Chair</v>
      </c>
      <c r="J1913" t="str">
        <f>VLOOKUP(H1913,Product_Dim!A:C,3,TRUE)</f>
        <v>Sports</v>
      </c>
      <c r="K1913" t="str">
        <f>VLOOKUP(H1913,Product_Dim!A:D,4,TRUE)</f>
        <v>Outdoor</v>
      </c>
      <c r="L1913" t="s">
        <v>1754</v>
      </c>
      <c r="M1913" t="str">
        <f>VLOOKUP(L1913,Store_Dim!A:E,2,TRUE)</f>
        <v>Mann-Austin</v>
      </c>
      <c r="N1913" t="str">
        <f>VLOOKUP(L1913,Store_Dim!A:E,3,TRUE)</f>
        <v>East</v>
      </c>
      <c r="O1913" t="str">
        <f>VLOOKUP(L1913,Store_Dim!A:E,4,TRUE)</f>
        <v>Vasquezborough</v>
      </c>
      <c r="P1913" t="str">
        <f>VLOOKUP(L1913,Store_Dim!A:E,5,TRUE)</f>
        <v>Online</v>
      </c>
      <c r="Q1913" t="s">
        <v>1807</v>
      </c>
      <c r="R1913">
        <v>4</v>
      </c>
      <c r="S1913" s="7">
        <v>0.23999999999999988</v>
      </c>
      <c r="T1913" s="11">
        <f t="shared" si="29"/>
        <v>73.549999999999983</v>
      </c>
      <c r="U1913" s="11">
        <v>223.59199999999998</v>
      </c>
    </row>
    <row r="1914" spans="1:21" hidden="1" x14ac:dyDescent="0.25">
      <c r="A1914" t="s">
        <v>3716</v>
      </c>
      <c r="B1914" s="9">
        <v>45861</v>
      </c>
      <c r="C1914">
        <v>7</v>
      </c>
      <c r="D1914">
        <v>2025</v>
      </c>
      <c r="E1914" t="s">
        <v>873</v>
      </c>
      <c r="F1914" t="str">
        <f>VLOOKUP(E1914,Customer_Dim!A:F,4,TRUE)</f>
        <v>Female</v>
      </c>
      <c r="G1914">
        <f>VLOOKUP(E1914,Customer_Dim!A:F,3,TRUE)</f>
        <v>42</v>
      </c>
      <c r="H1914" t="s">
        <v>1710</v>
      </c>
      <c r="I1914" t="str">
        <f>VLOOKUP(H1914,Product_Dim!A:C,2,TRUE)</f>
        <v>Microwave Oven</v>
      </c>
      <c r="J1914" t="str">
        <f>VLOOKUP(H1914,Product_Dim!A:C,3,TRUE)</f>
        <v>Home</v>
      </c>
      <c r="K1914" t="str">
        <f>VLOOKUP(H1914,Product_Dim!A:D,4,TRUE)</f>
        <v>Appliances</v>
      </c>
      <c r="L1914" t="s">
        <v>1754</v>
      </c>
      <c r="M1914" t="str">
        <f>VLOOKUP(L1914,Store_Dim!A:E,2,TRUE)</f>
        <v>Mann-Austin</v>
      </c>
      <c r="N1914" t="str">
        <f>VLOOKUP(L1914,Store_Dim!A:E,3,TRUE)</f>
        <v>East</v>
      </c>
      <c r="O1914" t="str">
        <f>VLOOKUP(L1914,Store_Dim!A:E,4,TRUE)</f>
        <v>Vasquezborough</v>
      </c>
      <c r="P1914" t="str">
        <f>VLOOKUP(L1914,Store_Dim!A:E,5,TRUE)</f>
        <v>Online</v>
      </c>
      <c r="Q1914" t="s">
        <v>1807</v>
      </c>
      <c r="R1914">
        <v>1</v>
      </c>
      <c r="S1914" s="7">
        <v>4.0000000000000036E-2</v>
      </c>
      <c r="T1914" s="11">
        <f t="shared" si="29"/>
        <v>882.03</v>
      </c>
      <c r="U1914" s="11">
        <v>846.74879999999996</v>
      </c>
    </row>
    <row r="1915" spans="1:21" x14ac:dyDescent="0.25">
      <c r="A1915" t="s">
        <v>3717</v>
      </c>
      <c r="B1915" s="9">
        <v>45589</v>
      </c>
      <c r="C1915">
        <v>10</v>
      </c>
      <c r="D1915">
        <v>2024</v>
      </c>
      <c r="E1915" t="s">
        <v>41</v>
      </c>
      <c r="F1915" t="str">
        <f>VLOOKUP(E1915,Customer_Dim!A:F,4,TRUE)</f>
        <v>Female</v>
      </c>
      <c r="G1915">
        <f>VLOOKUP(E1915,Customer_Dim!A:F,3,TRUE)</f>
        <v>53</v>
      </c>
      <c r="H1915" t="s">
        <v>1570</v>
      </c>
      <c r="I1915" t="str">
        <f>VLOOKUP(H1915,Product_Dim!A:C,2,TRUE)</f>
        <v>Carbon Fiber Tennis Racket</v>
      </c>
      <c r="J1915" t="str">
        <f>VLOOKUP(H1915,Product_Dim!A:C,3,TRUE)</f>
        <v>Sports</v>
      </c>
      <c r="K1915" t="str">
        <f>VLOOKUP(H1915,Product_Dim!A:D,4,TRUE)</f>
        <v>Equipment</v>
      </c>
      <c r="L1915" t="s">
        <v>1777</v>
      </c>
      <c r="M1915" t="str">
        <f>VLOOKUP(L1915,Store_Dim!A:E,2,TRUE)</f>
        <v>Mcdonald Inc</v>
      </c>
      <c r="N1915" t="str">
        <f>VLOOKUP(L1915,Store_Dim!A:E,3,TRUE)</f>
        <v>South</v>
      </c>
      <c r="O1915" t="str">
        <f>VLOOKUP(L1915,Store_Dim!A:E,4,TRUE)</f>
        <v>Christopherland</v>
      </c>
      <c r="P1915" t="str">
        <f>VLOOKUP(L1915,Store_Dim!A:E,5,TRUE)</f>
        <v>Outlet</v>
      </c>
      <c r="Q1915" t="s">
        <v>1802</v>
      </c>
      <c r="R1915">
        <v>1</v>
      </c>
      <c r="S1915" s="7">
        <v>0.20999999999999996</v>
      </c>
      <c r="T1915" s="11">
        <f t="shared" si="29"/>
        <v>958.44</v>
      </c>
      <c r="U1915" s="11">
        <v>757.16760000000011</v>
      </c>
    </row>
    <row r="1916" spans="1:21" x14ac:dyDescent="0.25">
      <c r="A1916" t="s">
        <v>3718</v>
      </c>
      <c r="B1916" s="9">
        <v>45560</v>
      </c>
      <c r="C1916">
        <v>9</v>
      </c>
      <c r="D1916">
        <v>2024</v>
      </c>
      <c r="E1916" t="s">
        <v>41</v>
      </c>
      <c r="F1916" t="str">
        <f>VLOOKUP(E1916,Customer_Dim!A:F,4,TRUE)</f>
        <v>Female</v>
      </c>
      <c r="G1916">
        <f>VLOOKUP(E1916,Customer_Dim!A:F,3,TRUE)</f>
        <v>53</v>
      </c>
      <c r="H1916" t="s">
        <v>1724</v>
      </c>
      <c r="I1916" t="str">
        <f>VLOOKUP(H1916,Product_Dim!A:C,2,TRUE)</f>
        <v>Stainless Steel Cookware Set</v>
      </c>
      <c r="J1916" t="str">
        <f>VLOOKUP(H1916,Product_Dim!A:C,3,TRUE)</f>
        <v>Home</v>
      </c>
      <c r="K1916" t="str">
        <f>VLOOKUP(H1916,Product_Dim!A:D,4,TRUE)</f>
        <v>Kitchen</v>
      </c>
      <c r="L1916" t="s">
        <v>1739</v>
      </c>
      <c r="M1916" t="str">
        <f>VLOOKUP(L1916,Store_Dim!A:E,2,TRUE)</f>
        <v>Mann-Austin</v>
      </c>
      <c r="N1916" t="str">
        <f>VLOOKUP(L1916,Store_Dim!A:E,3,TRUE)</f>
        <v>East</v>
      </c>
      <c r="O1916" t="str">
        <f>VLOOKUP(L1916,Store_Dim!A:E,4,TRUE)</f>
        <v>Vasquezborough</v>
      </c>
      <c r="P1916" t="str">
        <f>VLOOKUP(L1916,Store_Dim!A:E,5,TRUE)</f>
        <v>Online</v>
      </c>
      <c r="Q1916" t="s">
        <v>1804</v>
      </c>
      <c r="R1916">
        <v>1</v>
      </c>
      <c r="S1916" s="7">
        <v>1.0000000000000009E-2</v>
      </c>
      <c r="T1916" s="11">
        <f t="shared" si="29"/>
        <v>716.29</v>
      </c>
      <c r="U1916" s="11">
        <v>709.12709999999993</v>
      </c>
    </row>
    <row r="1917" spans="1:21" x14ac:dyDescent="0.25">
      <c r="A1917" t="s">
        <v>3719</v>
      </c>
      <c r="B1917" s="9">
        <v>45408</v>
      </c>
      <c r="C1917">
        <v>4</v>
      </c>
      <c r="D1917">
        <v>2024</v>
      </c>
      <c r="E1917" t="s">
        <v>1004</v>
      </c>
      <c r="F1917" t="str">
        <f>VLOOKUP(E1917,Customer_Dim!A:F,4,TRUE)</f>
        <v>Female</v>
      </c>
      <c r="G1917">
        <f>VLOOKUP(E1917,Customer_Dim!A:F,3,TRUE)</f>
        <v>64</v>
      </c>
      <c r="H1917" t="s">
        <v>1543</v>
      </c>
      <c r="I1917" t="str">
        <f>VLOOKUP(H1917,Product_Dim!A:C,2,TRUE)</f>
        <v>Face Foundation Kit</v>
      </c>
      <c r="J1917" t="str">
        <f>VLOOKUP(H1917,Product_Dim!A:C,3,TRUE)</f>
        <v>Beauty</v>
      </c>
      <c r="K1917" t="str">
        <f>VLOOKUP(H1917,Product_Dim!A:D,4,TRUE)</f>
        <v>Makeup</v>
      </c>
      <c r="L1917" t="s">
        <v>1782</v>
      </c>
      <c r="M1917" t="str">
        <f>VLOOKUP(L1917,Store_Dim!A:E,2,TRUE)</f>
        <v>Frederick-Wright</v>
      </c>
      <c r="N1917" t="str">
        <f>VLOOKUP(L1917,Store_Dim!A:E,3,TRUE)</f>
        <v>West</v>
      </c>
      <c r="O1917" t="str">
        <f>VLOOKUP(L1917,Store_Dim!A:E,4,TRUE)</f>
        <v>New Jimmymouth</v>
      </c>
      <c r="P1917" t="str">
        <f>VLOOKUP(L1917,Store_Dim!A:E,5,TRUE)</f>
        <v>Flagship</v>
      </c>
      <c r="Q1917" t="s">
        <v>1804</v>
      </c>
      <c r="R1917">
        <v>2</v>
      </c>
      <c r="S1917" s="7">
        <v>1.0000000000000009E-2</v>
      </c>
      <c r="T1917" s="11">
        <f t="shared" si="29"/>
        <v>409.14</v>
      </c>
      <c r="U1917" s="11">
        <v>810.09719999999993</v>
      </c>
    </row>
    <row r="1918" spans="1:21" hidden="1" x14ac:dyDescent="0.25">
      <c r="A1918" t="s">
        <v>3720</v>
      </c>
      <c r="B1918" s="9">
        <v>45714</v>
      </c>
      <c r="C1918">
        <v>2</v>
      </c>
      <c r="D1918">
        <v>2025</v>
      </c>
      <c r="E1918" t="s">
        <v>298</v>
      </c>
      <c r="F1918" t="str">
        <f>VLOOKUP(E1918,Customer_Dim!A:F,4,TRUE)</f>
        <v>Female</v>
      </c>
      <c r="G1918">
        <f>VLOOKUP(E1918,Customer_Dim!A:F,3,TRUE)</f>
        <v>26</v>
      </c>
      <c r="H1918" t="s">
        <v>1724</v>
      </c>
      <c r="I1918" t="str">
        <f>VLOOKUP(H1918,Product_Dim!A:C,2,TRUE)</f>
        <v>Stainless Steel Cookware Set</v>
      </c>
      <c r="J1918" t="str">
        <f>VLOOKUP(H1918,Product_Dim!A:C,3,TRUE)</f>
        <v>Home</v>
      </c>
      <c r="K1918" t="str">
        <f>VLOOKUP(H1918,Product_Dim!A:D,4,TRUE)</f>
        <v>Kitchen</v>
      </c>
      <c r="L1918" t="s">
        <v>1764</v>
      </c>
      <c r="M1918" t="str">
        <f>VLOOKUP(L1918,Store_Dim!A:E,2,TRUE)</f>
        <v>Mann-Austin</v>
      </c>
      <c r="N1918" t="str">
        <f>VLOOKUP(L1918,Store_Dim!A:E,3,TRUE)</f>
        <v>East</v>
      </c>
      <c r="O1918" t="str">
        <f>VLOOKUP(L1918,Store_Dim!A:E,4,TRUE)</f>
        <v>Vasquezborough</v>
      </c>
      <c r="P1918" t="str">
        <f>VLOOKUP(L1918,Store_Dim!A:E,5,TRUE)</f>
        <v>Online</v>
      </c>
      <c r="Q1918" t="s">
        <v>1804</v>
      </c>
      <c r="R1918">
        <v>4</v>
      </c>
      <c r="S1918" s="7">
        <v>9.9999999999999978E-2</v>
      </c>
      <c r="T1918" s="11">
        <f t="shared" si="29"/>
        <v>261.73</v>
      </c>
      <c r="U1918" s="11">
        <v>942.22800000000007</v>
      </c>
    </row>
    <row r="1919" spans="1:21" hidden="1" x14ac:dyDescent="0.25">
      <c r="A1919" t="s">
        <v>3721</v>
      </c>
      <c r="B1919" s="9">
        <v>45661</v>
      </c>
      <c r="C1919">
        <v>1</v>
      </c>
      <c r="D1919">
        <v>2025</v>
      </c>
      <c r="E1919" t="s">
        <v>1418</v>
      </c>
      <c r="F1919" t="str">
        <f>VLOOKUP(E1919,Customer_Dim!A:F,4,TRUE)</f>
        <v>Male</v>
      </c>
      <c r="G1919">
        <f>VLOOKUP(E1919,Customer_Dim!A:F,3,TRUE)</f>
        <v>18</v>
      </c>
      <c r="H1919" t="s">
        <v>1550</v>
      </c>
      <c r="I1919" t="str">
        <f>VLOOKUP(H1919,Product_Dim!A:C,2,TRUE)</f>
        <v>Men's Graphic T-Shirt</v>
      </c>
      <c r="J1919" t="str">
        <f>VLOOKUP(H1919,Product_Dim!A:C,3,TRUE)</f>
        <v>Clothing</v>
      </c>
      <c r="K1919" t="str">
        <f>VLOOKUP(H1919,Product_Dim!A:D,4,TRUE)</f>
        <v>Tops</v>
      </c>
      <c r="L1919" t="s">
        <v>1730</v>
      </c>
      <c r="M1919" t="str">
        <f>VLOOKUP(L1919,Store_Dim!A:E,2,TRUE)</f>
        <v>Rivera-Warner</v>
      </c>
      <c r="N1919" t="str">
        <f>VLOOKUP(L1919,Store_Dim!A:E,3,TRUE)</f>
        <v>East</v>
      </c>
      <c r="O1919" t="str">
        <f>VLOOKUP(L1919,Store_Dim!A:E,4,TRUE)</f>
        <v>Washingtonfurt</v>
      </c>
      <c r="P1919" t="str">
        <f>VLOOKUP(L1919,Store_Dim!A:E,5,TRUE)</f>
        <v>Flagship</v>
      </c>
      <c r="Q1919" t="s">
        <v>1807</v>
      </c>
      <c r="R1919">
        <v>2</v>
      </c>
      <c r="S1919" s="7">
        <v>0.19999999999999996</v>
      </c>
      <c r="T1919" s="11">
        <f t="shared" si="29"/>
        <v>687.34999999999991</v>
      </c>
      <c r="U1919" s="11">
        <v>1099.76</v>
      </c>
    </row>
    <row r="1920" spans="1:21" hidden="1" x14ac:dyDescent="0.25">
      <c r="A1920" t="s">
        <v>3722</v>
      </c>
      <c r="B1920" s="9">
        <v>45921</v>
      </c>
      <c r="C1920">
        <v>9</v>
      </c>
      <c r="D1920">
        <v>2025</v>
      </c>
      <c r="E1920" t="s">
        <v>666</v>
      </c>
      <c r="F1920" t="str">
        <f>VLOOKUP(E1920,Customer_Dim!A:F,4,TRUE)</f>
        <v>Female</v>
      </c>
      <c r="G1920">
        <f>VLOOKUP(E1920,Customer_Dim!A:F,3,TRUE)</f>
        <v>28</v>
      </c>
      <c r="H1920" t="s">
        <v>1694</v>
      </c>
      <c r="I1920" t="str">
        <f>VLOOKUP(H1920,Product_Dim!A:C,2,TRUE)</f>
        <v>Wooden Bookshelf</v>
      </c>
      <c r="J1920" t="str">
        <f>VLOOKUP(H1920,Product_Dim!A:C,3,TRUE)</f>
        <v>Home</v>
      </c>
      <c r="K1920" t="str">
        <f>VLOOKUP(H1920,Product_Dim!A:D,4,TRUE)</f>
        <v>Furniture</v>
      </c>
      <c r="L1920" t="s">
        <v>1760</v>
      </c>
      <c r="M1920" t="str">
        <f>VLOOKUP(L1920,Store_Dim!A:E,2,TRUE)</f>
        <v>Mann-Austin</v>
      </c>
      <c r="N1920" t="str">
        <f>VLOOKUP(L1920,Store_Dim!A:E,3,TRUE)</f>
        <v>East</v>
      </c>
      <c r="O1920" t="str">
        <f>VLOOKUP(L1920,Store_Dim!A:E,4,TRUE)</f>
        <v>Vasquezborough</v>
      </c>
      <c r="P1920" t="str">
        <f>VLOOKUP(L1920,Store_Dim!A:E,5,TRUE)</f>
        <v>Online</v>
      </c>
      <c r="Q1920" t="s">
        <v>1802</v>
      </c>
      <c r="R1920">
        <v>2</v>
      </c>
      <c r="S1920" s="7">
        <v>0.20999999999999996</v>
      </c>
      <c r="T1920" s="11">
        <f t="shared" si="29"/>
        <v>30.14</v>
      </c>
      <c r="U1920" s="11">
        <v>47.621200000000002</v>
      </c>
    </row>
    <row r="1921" spans="1:21" x14ac:dyDescent="0.25">
      <c r="A1921" t="s">
        <v>3723</v>
      </c>
      <c r="B1921" s="9">
        <v>45651</v>
      </c>
      <c r="C1921">
        <v>12</v>
      </c>
      <c r="D1921">
        <v>2024</v>
      </c>
      <c r="E1921" t="s">
        <v>345</v>
      </c>
      <c r="F1921" t="str">
        <f>VLOOKUP(E1921,Customer_Dim!A:F,4,TRUE)</f>
        <v>Male</v>
      </c>
      <c r="G1921">
        <f>VLOOKUP(E1921,Customer_Dim!A:F,3,TRUE)</f>
        <v>35</v>
      </c>
      <c r="H1921" t="s">
        <v>1594</v>
      </c>
      <c r="I1921" t="str">
        <f>VLOOKUP(H1921,Product_Dim!A:C,2,TRUE)</f>
        <v>Gaming Mechanical Keyboard</v>
      </c>
      <c r="J1921" t="str">
        <f>VLOOKUP(H1921,Product_Dim!A:C,3,TRUE)</f>
        <v>Electronics</v>
      </c>
      <c r="K1921" t="str">
        <f>VLOOKUP(H1921,Product_Dim!A:D,4,TRUE)</f>
        <v>Computer</v>
      </c>
      <c r="L1921" t="s">
        <v>1760</v>
      </c>
      <c r="M1921" t="str">
        <f>VLOOKUP(L1921,Store_Dim!A:E,2,TRUE)</f>
        <v>Mann-Austin</v>
      </c>
      <c r="N1921" t="str">
        <f>VLOOKUP(L1921,Store_Dim!A:E,3,TRUE)</f>
        <v>East</v>
      </c>
      <c r="O1921" t="str">
        <f>VLOOKUP(L1921,Store_Dim!A:E,4,TRUE)</f>
        <v>Vasquezborough</v>
      </c>
      <c r="P1921" t="str">
        <f>VLOOKUP(L1921,Store_Dim!A:E,5,TRUE)</f>
        <v>Online</v>
      </c>
      <c r="Q1921" t="s">
        <v>1804</v>
      </c>
      <c r="R1921">
        <v>3</v>
      </c>
      <c r="S1921" s="7">
        <v>0.12000000000000011</v>
      </c>
      <c r="T1921" s="11">
        <f t="shared" si="29"/>
        <v>570.12000000000012</v>
      </c>
      <c r="U1921" s="11">
        <v>1505.1168</v>
      </c>
    </row>
    <row r="1922" spans="1:21" hidden="1" x14ac:dyDescent="0.25">
      <c r="A1922" t="s">
        <v>3724</v>
      </c>
      <c r="B1922" s="9">
        <v>45883</v>
      </c>
      <c r="C1922">
        <v>8</v>
      </c>
      <c r="D1922">
        <v>2025</v>
      </c>
      <c r="E1922" t="s">
        <v>882</v>
      </c>
      <c r="F1922" t="str">
        <f>VLOOKUP(E1922,Customer_Dim!A:F,4,TRUE)</f>
        <v>Male</v>
      </c>
      <c r="G1922">
        <f>VLOOKUP(E1922,Customer_Dim!A:F,3,TRUE)</f>
        <v>59</v>
      </c>
      <c r="H1922" t="s">
        <v>1680</v>
      </c>
      <c r="I1922" t="str">
        <f>VLOOKUP(H1922,Product_Dim!A:C,2,TRUE)</f>
        <v>WiFi Mesh Router</v>
      </c>
      <c r="J1922" t="str">
        <f>VLOOKUP(H1922,Product_Dim!A:C,3,TRUE)</f>
        <v>Electronics</v>
      </c>
      <c r="K1922" t="str">
        <f>VLOOKUP(H1922,Product_Dim!A:D,4,TRUE)</f>
        <v>Appliances</v>
      </c>
      <c r="L1922" t="s">
        <v>1791</v>
      </c>
      <c r="M1922" t="str">
        <f>VLOOKUP(L1922,Store_Dim!A:E,2,TRUE)</f>
        <v>Mann-Austin</v>
      </c>
      <c r="N1922" t="str">
        <f>VLOOKUP(L1922,Store_Dim!A:E,3,TRUE)</f>
        <v>East</v>
      </c>
      <c r="O1922" t="str">
        <f>VLOOKUP(L1922,Store_Dim!A:E,4,TRUE)</f>
        <v>Vasquezborough</v>
      </c>
      <c r="P1922" t="str">
        <f>VLOOKUP(L1922,Store_Dim!A:E,5,TRUE)</f>
        <v>Online</v>
      </c>
      <c r="Q1922" t="s">
        <v>1807</v>
      </c>
      <c r="R1922">
        <v>3</v>
      </c>
      <c r="S1922" s="7">
        <v>0.29000000000000004</v>
      </c>
      <c r="T1922" s="11">
        <f t="shared" ref="T1922:T1985" si="30" xml:space="preserve"> U1922/ (R1922 * (1 - S1922))</f>
        <v>401.87000000000006</v>
      </c>
      <c r="U1922" s="11">
        <v>855.98310000000004</v>
      </c>
    </row>
    <row r="1923" spans="1:21" x14ac:dyDescent="0.25">
      <c r="A1923" t="s">
        <v>3725</v>
      </c>
      <c r="B1923" s="9">
        <v>45624</v>
      </c>
      <c r="C1923">
        <v>11</v>
      </c>
      <c r="D1923">
        <v>2024</v>
      </c>
      <c r="E1923" t="s">
        <v>1504</v>
      </c>
      <c r="F1923" t="str">
        <f>VLOOKUP(E1923,Customer_Dim!A:F,4,TRUE)</f>
        <v>Male</v>
      </c>
      <c r="G1923">
        <f>VLOOKUP(E1923,Customer_Dim!A:F,3,TRUE)</f>
        <v>56</v>
      </c>
      <c r="H1923" t="s">
        <v>1684</v>
      </c>
      <c r="I1923" t="str">
        <f>VLOOKUP(H1923,Product_Dim!A:C,2,TRUE)</f>
        <v>Decorative Lamp Shade</v>
      </c>
      <c r="J1923" t="str">
        <f>VLOOKUP(H1923,Product_Dim!A:C,3,TRUE)</f>
        <v>Home</v>
      </c>
      <c r="K1923" t="str">
        <f>VLOOKUP(H1923,Product_Dim!A:D,4,TRUE)</f>
        <v>Lighting</v>
      </c>
      <c r="L1923" t="s">
        <v>1772</v>
      </c>
      <c r="M1923" t="str">
        <f>VLOOKUP(L1923,Store_Dim!A:E,2,TRUE)</f>
        <v>Martinez, Adkins and Johnson</v>
      </c>
      <c r="N1923" t="str">
        <f>VLOOKUP(L1923,Store_Dim!A:E,3,TRUE)</f>
        <v>North</v>
      </c>
      <c r="O1923" t="str">
        <f>VLOOKUP(L1923,Store_Dim!A:E,4,TRUE)</f>
        <v>Danielmouth</v>
      </c>
      <c r="P1923" t="str">
        <f>VLOOKUP(L1923,Store_Dim!A:E,5,TRUE)</f>
        <v>Flagship</v>
      </c>
      <c r="Q1923" t="s">
        <v>1802</v>
      </c>
      <c r="R1923">
        <v>4</v>
      </c>
      <c r="S1923" s="7">
        <v>0.30000000000000004</v>
      </c>
      <c r="T1923" s="11">
        <f t="shared" si="30"/>
        <v>619.35</v>
      </c>
      <c r="U1923" s="11">
        <v>1734.18</v>
      </c>
    </row>
    <row r="1924" spans="1:21" hidden="1" x14ac:dyDescent="0.25">
      <c r="A1924" t="s">
        <v>3726</v>
      </c>
      <c r="B1924" s="9">
        <v>45276</v>
      </c>
      <c r="C1924">
        <v>12</v>
      </c>
      <c r="D1924">
        <v>2023</v>
      </c>
      <c r="E1924" t="s">
        <v>782</v>
      </c>
      <c r="F1924" t="str">
        <f>VLOOKUP(E1924,Customer_Dim!A:F,4,TRUE)</f>
        <v>Male</v>
      </c>
      <c r="G1924">
        <f>VLOOKUP(E1924,Customer_Dim!A:F,3,TRUE)</f>
        <v>32</v>
      </c>
      <c r="H1924" t="s">
        <v>1618</v>
      </c>
      <c r="I1924" t="str">
        <f>VLOOKUP(H1924,Product_Dim!A:C,2,TRUE)</f>
        <v>Men's Winter Jacket</v>
      </c>
      <c r="J1924" t="str">
        <f>VLOOKUP(H1924,Product_Dim!A:C,3,TRUE)</f>
        <v>Clothing</v>
      </c>
      <c r="K1924" t="str">
        <f>VLOOKUP(H1924,Product_Dim!A:D,4,TRUE)</f>
        <v>Outerwear</v>
      </c>
      <c r="L1924" t="s">
        <v>1785</v>
      </c>
      <c r="M1924" t="str">
        <f>VLOOKUP(L1924,Store_Dim!A:E,2,TRUE)</f>
        <v>Holloway Ltd</v>
      </c>
      <c r="N1924" t="str">
        <f>VLOOKUP(L1924,Store_Dim!A:E,3,TRUE)</f>
        <v>North</v>
      </c>
      <c r="O1924" t="str">
        <f>VLOOKUP(L1924,Store_Dim!A:E,4,TRUE)</f>
        <v>Bensonhaven</v>
      </c>
      <c r="P1924" t="str">
        <f>VLOOKUP(L1924,Store_Dim!A:E,5,TRUE)</f>
        <v>Flagship</v>
      </c>
      <c r="Q1924" t="s">
        <v>1804</v>
      </c>
      <c r="R1924">
        <v>4</v>
      </c>
      <c r="S1924" s="7">
        <v>0.27</v>
      </c>
      <c r="T1924" s="11">
        <f t="shared" si="30"/>
        <v>569.36</v>
      </c>
      <c r="U1924" s="11">
        <v>1662.5311999999999</v>
      </c>
    </row>
    <row r="1925" spans="1:21" x14ac:dyDescent="0.25">
      <c r="A1925" t="s">
        <v>3727</v>
      </c>
      <c r="B1925" s="9">
        <v>45344</v>
      </c>
      <c r="C1925">
        <v>2</v>
      </c>
      <c r="D1925">
        <v>2024</v>
      </c>
      <c r="E1925" t="s">
        <v>1447</v>
      </c>
      <c r="F1925" t="str">
        <f>VLOOKUP(E1925,Customer_Dim!A:F,4,TRUE)</f>
        <v>Female</v>
      </c>
      <c r="G1925">
        <f>VLOOKUP(E1925,Customer_Dim!A:F,3,TRUE)</f>
        <v>33</v>
      </c>
      <c r="H1925" t="s">
        <v>1580</v>
      </c>
      <c r="I1925" t="str">
        <f>VLOOKUP(H1925,Product_Dim!A:C,2,TRUE)</f>
        <v>Decorative Floor Vase</v>
      </c>
      <c r="J1925" t="str">
        <f>VLOOKUP(H1925,Product_Dim!A:C,3,TRUE)</f>
        <v>Home</v>
      </c>
      <c r="K1925" t="str">
        <f>VLOOKUP(H1925,Product_Dim!A:D,4,TRUE)</f>
        <v>Decor</v>
      </c>
      <c r="L1925" t="s">
        <v>1747</v>
      </c>
      <c r="M1925" t="str">
        <f>VLOOKUP(L1925,Store_Dim!A:E,2,TRUE)</f>
        <v>Mann-Austin</v>
      </c>
      <c r="N1925" t="str">
        <f>VLOOKUP(L1925,Store_Dim!A:E,3,TRUE)</f>
        <v>East</v>
      </c>
      <c r="O1925" t="str">
        <f>VLOOKUP(L1925,Store_Dim!A:E,4,TRUE)</f>
        <v>Vasquezborough</v>
      </c>
      <c r="P1925" t="str">
        <f>VLOOKUP(L1925,Store_Dim!A:E,5,TRUE)</f>
        <v>Online</v>
      </c>
      <c r="Q1925" t="s">
        <v>1807</v>
      </c>
      <c r="R1925">
        <v>2</v>
      </c>
      <c r="S1925" s="7">
        <v>0.30000000000000004</v>
      </c>
      <c r="T1925" s="11">
        <f t="shared" si="30"/>
        <v>846.35000000000014</v>
      </c>
      <c r="U1925" s="11">
        <v>1184.8900000000001</v>
      </c>
    </row>
    <row r="1926" spans="1:21" hidden="1" x14ac:dyDescent="0.25">
      <c r="A1926" t="s">
        <v>3728</v>
      </c>
      <c r="B1926" s="9">
        <v>45849</v>
      </c>
      <c r="C1926">
        <v>7</v>
      </c>
      <c r="D1926">
        <v>2025</v>
      </c>
      <c r="E1926" t="s">
        <v>1327</v>
      </c>
      <c r="F1926" t="str">
        <f>VLOOKUP(E1926,Customer_Dim!A:F,4,TRUE)</f>
        <v>Female</v>
      </c>
      <c r="G1926">
        <f>VLOOKUP(E1926,Customer_Dim!A:F,3,TRUE)</f>
        <v>48</v>
      </c>
      <c r="H1926" t="s">
        <v>1586</v>
      </c>
      <c r="I1926" t="str">
        <f>VLOOKUP(H1926,Product_Dim!A:C,2,TRUE)</f>
        <v>Stainless Steel Cutlery Set</v>
      </c>
      <c r="J1926" t="str">
        <f>VLOOKUP(H1926,Product_Dim!A:C,3,TRUE)</f>
        <v>Home</v>
      </c>
      <c r="K1926" t="str">
        <f>VLOOKUP(H1926,Product_Dim!A:D,4,TRUE)</f>
        <v>Kitchen</v>
      </c>
      <c r="L1926" t="s">
        <v>1739</v>
      </c>
      <c r="M1926" t="str">
        <f>VLOOKUP(L1926,Store_Dim!A:E,2,TRUE)</f>
        <v>Mann-Austin</v>
      </c>
      <c r="N1926" t="str">
        <f>VLOOKUP(L1926,Store_Dim!A:E,3,TRUE)</f>
        <v>East</v>
      </c>
      <c r="O1926" t="str">
        <f>VLOOKUP(L1926,Store_Dim!A:E,4,TRUE)</f>
        <v>Vasquezborough</v>
      </c>
      <c r="P1926" t="str">
        <f>VLOOKUP(L1926,Store_Dim!A:E,5,TRUE)</f>
        <v>Online</v>
      </c>
      <c r="Q1926" t="s">
        <v>1804</v>
      </c>
      <c r="R1926">
        <v>1</v>
      </c>
      <c r="S1926" s="7">
        <v>0.29000000000000004</v>
      </c>
      <c r="T1926" s="11">
        <f t="shared" si="30"/>
        <v>788.45</v>
      </c>
      <c r="U1926" s="11">
        <v>559.79949999999997</v>
      </c>
    </row>
    <row r="1927" spans="1:21" hidden="1" x14ac:dyDescent="0.25">
      <c r="A1927" t="s">
        <v>3729</v>
      </c>
      <c r="B1927" s="9">
        <v>45880</v>
      </c>
      <c r="C1927">
        <v>8</v>
      </c>
      <c r="D1927">
        <v>2025</v>
      </c>
      <c r="E1927" t="s">
        <v>1112</v>
      </c>
      <c r="F1927" t="str">
        <f>VLOOKUP(E1927,Customer_Dim!A:F,4,TRUE)</f>
        <v>Male</v>
      </c>
      <c r="G1927">
        <f>VLOOKUP(E1927,Customer_Dim!A:F,3,TRUE)</f>
        <v>34</v>
      </c>
      <c r="H1927" t="s">
        <v>1596</v>
      </c>
      <c r="I1927" t="str">
        <f>VLOOKUP(H1927,Product_Dim!A:C,2,TRUE)</f>
        <v>Bedroom Table Lamp</v>
      </c>
      <c r="J1927" t="str">
        <f>VLOOKUP(H1927,Product_Dim!A:C,3,TRUE)</f>
        <v>Home</v>
      </c>
      <c r="K1927" t="str">
        <f>VLOOKUP(H1927,Product_Dim!A:D,4,TRUE)</f>
        <v>Lighting</v>
      </c>
      <c r="L1927" t="s">
        <v>1772</v>
      </c>
      <c r="M1927" t="str">
        <f>VLOOKUP(L1927,Store_Dim!A:E,2,TRUE)</f>
        <v>Martinez, Adkins and Johnson</v>
      </c>
      <c r="N1927" t="str">
        <f>VLOOKUP(L1927,Store_Dim!A:E,3,TRUE)</f>
        <v>North</v>
      </c>
      <c r="O1927" t="str">
        <f>VLOOKUP(L1927,Store_Dim!A:E,4,TRUE)</f>
        <v>Danielmouth</v>
      </c>
      <c r="P1927" t="str">
        <f>VLOOKUP(L1927,Store_Dim!A:E,5,TRUE)</f>
        <v>Flagship</v>
      </c>
      <c r="Q1927" t="s">
        <v>1807</v>
      </c>
      <c r="R1927">
        <v>2</v>
      </c>
      <c r="S1927" s="7">
        <v>7.0000000000000062E-2</v>
      </c>
      <c r="T1927" s="11">
        <f t="shared" si="30"/>
        <v>338.81</v>
      </c>
      <c r="U1927" s="11">
        <v>630.1866</v>
      </c>
    </row>
    <row r="1928" spans="1:21" hidden="1" x14ac:dyDescent="0.25">
      <c r="A1928" t="s">
        <v>3730</v>
      </c>
      <c r="B1928" s="9">
        <v>45907</v>
      </c>
      <c r="C1928">
        <v>9</v>
      </c>
      <c r="D1928">
        <v>2025</v>
      </c>
      <c r="E1928" t="s">
        <v>107</v>
      </c>
      <c r="F1928" t="str">
        <f>VLOOKUP(E1928,Customer_Dim!A:F,4,TRUE)</f>
        <v>Female</v>
      </c>
      <c r="G1928">
        <f>VLOOKUP(E1928,Customer_Dim!A:F,3,TRUE)</f>
        <v>18</v>
      </c>
      <c r="H1928" t="s">
        <v>1554</v>
      </c>
      <c r="I1928" t="str">
        <f>VLOOKUP(H1928,Product_Dim!A:C,2,TRUE)</f>
        <v>Decorative Wall Mirror</v>
      </c>
      <c r="J1928" t="str">
        <f>VLOOKUP(H1928,Product_Dim!A:C,3,TRUE)</f>
        <v>Home</v>
      </c>
      <c r="K1928" t="str">
        <f>VLOOKUP(H1928,Product_Dim!A:D,4,TRUE)</f>
        <v>Decor</v>
      </c>
      <c r="L1928" t="s">
        <v>1751</v>
      </c>
      <c r="M1928" t="str">
        <f>VLOOKUP(L1928,Store_Dim!A:E,2,TRUE)</f>
        <v>Mann-Austin</v>
      </c>
      <c r="N1928" t="str">
        <f>VLOOKUP(L1928,Store_Dim!A:E,3,TRUE)</f>
        <v>East</v>
      </c>
      <c r="O1928" t="str">
        <f>VLOOKUP(L1928,Store_Dim!A:E,4,TRUE)</f>
        <v>Vasquezborough</v>
      </c>
      <c r="P1928" t="str">
        <f>VLOOKUP(L1928,Store_Dim!A:E,5,TRUE)</f>
        <v>Online</v>
      </c>
      <c r="Q1928" t="s">
        <v>1807</v>
      </c>
      <c r="R1928">
        <v>4</v>
      </c>
      <c r="S1928" s="7">
        <v>6.0000000000000053E-2</v>
      </c>
      <c r="T1928" s="11">
        <f t="shared" si="30"/>
        <v>94.48</v>
      </c>
      <c r="U1928" s="11">
        <v>355.2448</v>
      </c>
    </row>
    <row r="1929" spans="1:21" x14ac:dyDescent="0.25">
      <c r="A1929" t="s">
        <v>3731</v>
      </c>
      <c r="B1929" s="9">
        <v>45545</v>
      </c>
      <c r="C1929">
        <v>9</v>
      </c>
      <c r="D1929">
        <v>2024</v>
      </c>
      <c r="E1929" t="s">
        <v>1450</v>
      </c>
      <c r="F1929" t="str">
        <f>VLOOKUP(E1929,Customer_Dim!A:F,4,TRUE)</f>
        <v>Female</v>
      </c>
      <c r="G1929">
        <f>VLOOKUP(E1929,Customer_Dim!A:F,3,TRUE)</f>
        <v>41</v>
      </c>
      <c r="H1929" t="s">
        <v>1564</v>
      </c>
      <c r="I1929" t="str">
        <f>VLOOKUP(H1929,Product_Dim!A:C,2,TRUE)</f>
        <v>Knee Support Brace</v>
      </c>
      <c r="J1929" t="str">
        <f>VLOOKUP(H1929,Product_Dim!A:C,3,TRUE)</f>
        <v>Sports</v>
      </c>
      <c r="K1929" t="str">
        <f>VLOOKUP(H1929,Product_Dim!A:D,4,TRUE)</f>
        <v>Equipment</v>
      </c>
      <c r="L1929" t="s">
        <v>1775</v>
      </c>
      <c r="M1929" t="str">
        <f>VLOOKUP(L1929,Store_Dim!A:E,2,TRUE)</f>
        <v>Martinez, Adkins and Johnson</v>
      </c>
      <c r="N1929" t="str">
        <f>VLOOKUP(L1929,Store_Dim!A:E,3,TRUE)</f>
        <v>North</v>
      </c>
      <c r="O1929" t="str">
        <f>VLOOKUP(L1929,Store_Dim!A:E,4,TRUE)</f>
        <v>Danielmouth</v>
      </c>
      <c r="P1929" t="str">
        <f>VLOOKUP(L1929,Store_Dim!A:E,5,TRUE)</f>
        <v>Flagship</v>
      </c>
      <c r="Q1929" t="s">
        <v>1804</v>
      </c>
      <c r="R1929">
        <v>3</v>
      </c>
      <c r="S1929" s="7">
        <v>0.16000000000000003</v>
      </c>
      <c r="T1929" s="11">
        <f t="shared" si="30"/>
        <v>941.85</v>
      </c>
      <c r="U1929" s="11">
        <v>2373.462</v>
      </c>
    </row>
    <row r="1930" spans="1:21" hidden="1" x14ac:dyDescent="0.25">
      <c r="A1930" t="s">
        <v>3732</v>
      </c>
      <c r="B1930" s="9">
        <v>45257</v>
      </c>
      <c r="C1930">
        <v>11</v>
      </c>
      <c r="D1930">
        <v>2023</v>
      </c>
      <c r="E1930" t="s">
        <v>530</v>
      </c>
      <c r="F1930" t="str">
        <f>VLOOKUP(E1930,Customer_Dim!A:F,4,TRUE)</f>
        <v>Female</v>
      </c>
      <c r="G1930">
        <f>VLOOKUP(E1930,Customer_Dim!A:F,3,TRUE)</f>
        <v>18</v>
      </c>
      <c r="H1930" t="s">
        <v>1616</v>
      </c>
      <c r="I1930" t="str">
        <f>VLOOKUP(H1930,Product_Dim!A:C,2,TRUE)</f>
        <v>High-Grip Football</v>
      </c>
      <c r="J1930" t="str">
        <f>VLOOKUP(H1930,Product_Dim!A:C,3,TRUE)</f>
        <v>Sports</v>
      </c>
      <c r="K1930" t="str">
        <f>VLOOKUP(H1930,Product_Dim!A:D,4,TRUE)</f>
        <v>Team Sports</v>
      </c>
      <c r="L1930" t="s">
        <v>1751</v>
      </c>
      <c r="M1930" t="str">
        <f>VLOOKUP(L1930,Store_Dim!A:E,2,TRUE)</f>
        <v>Mann-Austin</v>
      </c>
      <c r="N1930" t="str">
        <f>VLOOKUP(L1930,Store_Dim!A:E,3,TRUE)</f>
        <v>East</v>
      </c>
      <c r="O1930" t="str">
        <f>VLOOKUP(L1930,Store_Dim!A:E,4,TRUE)</f>
        <v>Vasquezborough</v>
      </c>
      <c r="P1930" t="str">
        <f>VLOOKUP(L1930,Store_Dim!A:E,5,TRUE)</f>
        <v>Online</v>
      </c>
      <c r="Q1930" t="s">
        <v>1804</v>
      </c>
      <c r="R1930">
        <v>2</v>
      </c>
      <c r="S1930" s="7">
        <v>0.14000000000000012</v>
      </c>
      <c r="T1930" s="11">
        <f t="shared" si="30"/>
        <v>336.97000000000008</v>
      </c>
      <c r="U1930" s="11">
        <v>579.58840000000009</v>
      </c>
    </row>
    <row r="1931" spans="1:21" x14ac:dyDescent="0.25">
      <c r="A1931" t="s">
        <v>3733</v>
      </c>
      <c r="B1931" s="9">
        <v>45466</v>
      </c>
      <c r="C1931">
        <v>6</v>
      </c>
      <c r="D1931">
        <v>2024</v>
      </c>
      <c r="E1931" t="s">
        <v>965</v>
      </c>
      <c r="F1931" t="str">
        <f>VLOOKUP(E1931,Customer_Dim!A:F,4,TRUE)</f>
        <v>Male</v>
      </c>
      <c r="G1931">
        <f>VLOOKUP(E1931,Customer_Dim!A:F,3,TRUE)</f>
        <v>20</v>
      </c>
      <c r="H1931" t="s">
        <v>1533</v>
      </c>
      <c r="I1931" t="str">
        <f>VLOOKUP(H1931,Product_Dim!A:C,2,TRUE)</f>
        <v>Men's Roll-On Perfume</v>
      </c>
      <c r="J1931" t="str">
        <f>VLOOKUP(H1931,Product_Dim!A:C,3,TRUE)</f>
        <v>Beauty</v>
      </c>
      <c r="K1931" t="str">
        <f>VLOOKUP(H1931,Product_Dim!A:D,4,TRUE)</f>
        <v>Fragrance</v>
      </c>
      <c r="L1931" t="s">
        <v>1751</v>
      </c>
      <c r="M1931" t="str">
        <f>VLOOKUP(L1931,Store_Dim!A:E,2,TRUE)</f>
        <v>Mann-Austin</v>
      </c>
      <c r="N1931" t="str">
        <f>VLOOKUP(L1931,Store_Dim!A:E,3,TRUE)</f>
        <v>East</v>
      </c>
      <c r="O1931" t="str">
        <f>VLOOKUP(L1931,Store_Dim!A:E,4,TRUE)</f>
        <v>Vasquezborough</v>
      </c>
      <c r="P1931" t="str">
        <f>VLOOKUP(L1931,Store_Dim!A:E,5,TRUE)</f>
        <v>Online</v>
      </c>
      <c r="Q1931" t="s">
        <v>1804</v>
      </c>
      <c r="R1931">
        <v>2</v>
      </c>
      <c r="S1931" s="7">
        <v>8.9999999999999969E-2</v>
      </c>
      <c r="T1931" s="11">
        <f t="shared" si="30"/>
        <v>344.16</v>
      </c>
      <c r="U1931" s="11">
        <v>626.37120000000004</v>
      </c>
    </row>
    <row r="1932" spans="1:21" hidden="1" x14ac:dyDescent="0.25">
      <c r="A1932" t="s">
        <v>3734</v>
      </c>
      <c r="B1932" s="9">
        <v>45847</v>
      </c>
      <c r="C1932">
        <v>7</v>
      </c>
      <c r="D1932">
        <v>2025</v>
      </c>
      <c r="E1932" t="s">
        <v>936</v>
      </c>
      <c r="F1932" t="str">
        <f>VLOOKUP(E1932,Customer_Dim!A:F,4,TRUE)</f>
        <v>Male</v>
      </c>
      <c r="G1932">
        <f>VLOOKUP(E1932,Customer_Dim!A:F,3,TRUE)</f>
        <v>29</v>
      </c>
      <c r="H1932" t="s">
        <v>1622</v>
      </c>
      <c r="I1932" t="str">
        <f>VLOOKUP(H1932,Product_Dim!A:C,2,TRUE)</f>
        <v>Car Dashboard Phone Holder</v>
      </c>
      <c r="J1932" t="str">
        <f>VLOOKUP(H1932,Product_Dim!A:C,3,TRUE)</f>
        <v>Electronics</v>
      </c>
      <c r="K1932" t="str">
        <f>VLOOKUP(H1932,Product_Dim!A:D,4,TRUE)</f>
        <v>Accessories</v>
      </c>
      <c r="L1932" t="s">
        <v>1764</v>
      </c>
      <c r="M1932" t="str">
        <f>VLOOKUP(L1932,Store_Dim!A:E,2,TRUE)</f>
        <v>Mann-Austin</v>
      </c>
      <c r="N1932" t="str">
        <f>VLOOKUP(L1932,Store_Dim!A:E,3,TRUE)</f>
        <v>East</v>
      </c>
      <c r="O1932" t="str">
        <f>VLOOKUP(L1932,Store_Dim!A:E,4,TRUE)</f>
        <v>Vasquezborough</v>
      </c>
      <c r="P1932" t="str">
        <f>VLOOKUP(L1932,Store_Dim!A:E,5,TRUE)</f>
        <v>Online</v>
      </c>
      <c r="Q1932" t="s">
        <v>1802</v>
      </c>
      <c r="R1932">
        <v>1</v>
      </c>
      <c r="S1932" s="7">
        <v>0.15000000000000002</v>
      </c>
      <c r="T1932" s="11">
        <f t="shared" si="30"/>
        <v>841.53</v>
      </c>
      <c r="U1932" s="11">
        <v>715.30049999999994</v>
      </c>
    </row>
    <row r="1933" spans="1:21" hidden="1" x14ac:dyDescent="0.25">
      <c r="A1933" t="s">
        <v>3735</v>
      </c>
      <c r="B1933" s="9">
        <v>45825</v>
      </c>
      <c r="C1933">
        <v>6</v>
      </c>
      <c r="D1933">
        <v>2025</v>
      </c>
      <c r="E1933" t="s">
        <v>1297</v>
      </c>
      <c r="F1933" t="str">
        <f>VLOOKUP(E1933,Customer_Dim!A:F,4,TRUE)</f>
        <v>Male</v>
      </c>
      <c r="G1933">
        <f>VLOOKUP(E1933,Customer_Dim!A:F,3,TRUE)</f>
        <v>53</v>
      </c>
      <c r="H1933" t="s">
        <v>1692</v>
      </c>
      <c r="I1933" t="str">
        <f>VLOOKUP(H1933,Product_Dim!A:C,2,TRUE)</f>
        <v>Hydrating Face Cleanser</v>
      </c>
      <c r="J1933" t="str">
        <f>VLOOKUP(H1933,Product_Dim!A:C,3,TRUE)</f>
        <v>Beauty</v>
      </c>
      <c r="K1933" t="str">
        <f>VLOOKUP(H1933,Product_Dim!A:D,4,TRUE)</f>
        <v>Skincare</v>
      </c>
      <c r="L1933" t="s">
        <v>1785</v>
      </c>
      <c r="M1933" t="str">
        <f>VLOOKUP(L1933,Store_Dim!A:E,2,TRUE)</f>
        <v>Holloway Ltd</v>
      </c>
      <c r="N1933" t="str">
        <f>VLOOKUP(L1933,Store_Dim!A:E,3,TRUE)</f>
        <v>North</v>
      </c>
      <c r="O1933" t="str">
        <f>VLOOKUP(L1933,Store_Dim!A:E,4,TRUE)</f>
        <v>Bensonhaven</v>
      </c>
      <c r="P1933" t="str">
        <f>VLOOKUP(L1933,Store_Dim!A:E,5,TRUE)</f>
        <v>Flagship</v>
      </c>
      <c r="Q1933" t="s">
        <v>1807</v>
      </c>
      <c r="R1933">
        <v>3</v>
      </c>
      <c r="S1933" s="7">
        <v>0.29000000000000004</v>
      </c>
      <c r="T1933" s="11">
        <f t="shared" si="30"/>
        <v>63.36</v>
      </c>
      <c r="U1933" s="11">
        <v>134.95679999999999</v>
      </c>
    </row>
    <row r="1934" spans="1:21" hidden="1" x14ac:dyDescent="0.25">
      <c r="A1934" t="s">
        <v>3736</v>
      </c>
      <c r="B1934" s="9">
        <v>45839</v>
      </c>
      <c r="C1934">
        <v>7</v>
      </c>
      <c r="D1934">
        <v>2025</v>
      </c>
      <c r="E1934" t="s">
        <v>1504</v>
      </c>
      <c r="F1934" t="str">
        <f>VLOOKUP(E1934,Customer_Dim!A:F,4,TRUE)</f>
        <v>Male</v>
      </c>
      <c r="G1934">
        <f>VLOOKUP(E1934,Customer_Dim!A:F,3,TRUE)</f>
        <v>56</v>
      </c>
      <c r="H1934" t="s">
        <v>1682</v>
      </c>
      <c r="I1934" t="str">
        <f>VLOOKUP(H1934,Product_Dim!A:C,2,TRUE)</f>
        <v>Essential Oil Diffuser</v>
      </c>
      <c r="J1934" t="str">
        <f>VLOOKUP(H1934,Product_Dim!A:C,3,TRUE)</f>
        <v>Home</v>
      </c>
      <c r="K1934" t="str">
        <f>VLOOKUP(H1934,Product_Dim!A:D,4,TRUE)</f>
        <v>Decor</v>
      </c>
      <c r="L1934" t="s">
        <v>1760</v>
      </c>
      <c r="M1934" t="str">
        <f>VLOOKUP(L1934,Store_Dim!A:E,2,TRUE)</f>
        <v>Mann-Austin</v>
      </c>
      <c r="N1934" t="str">
        <f>VLOOKUP(L1934,Store_Dim!A:E,3,TRUE)</f>
        <v>East</v>
      </c>
      <c r="O1934" t="str">
        <f>VLOOKUP(L1934,Store_Dim!A:E,4,TRUE)</f>
        <v>Vasquezborough</v>
      </c>
      <c r="P1934" t="str">
        <f>VLOOKUP(L1934,Store_Dim!A:E,5,TRUE)</f>
        <v>Online</v>
      </c>
      <c r="Q1934" t="s">
        <v>1802</v>
      </c>
      <c r="R1934">
        <v>2</v>
      </c>
      <c r="S1934" s="7">
        <v>9.9999999999999978E-2</v>
      </c>
      <c r="T1934" s="11">
        <f t="shared" si="30"/>
        <v>552.49</v>
      </c>
      <c r="U1934" s="11">
        <v>994.48200000000008</v>
      </c>
    </row>
    <row r="1935" spans="1:21" hidden="1" x14ac:dyDescent="0.25">
      <c r="A1935" t="s">
        <v>3737</v>
      </c>
      <c r="B1935" s="9">
        <v>45720</v>
      </c>
      <c r="C1935">
        <v>3</v>
      </c>
      <c r="D1935">
        <v>2025</v>
      </c>
      <c r="E1935" t="s">
        <v>749</v>
      </c>
      <c r="F1935" t="str">
        <f>VLOOKUP(E1935,Customer_Dim!A:F,4,TRUE)</f>
        <v>Female</v>
      </c>
      <c r="G1935">
        <f>VLOOKUP(E1935,Customer_Dim!A:F,3,TRUE)</f>
        <v>42</v>
      </c>
      <c r="H1935" t="s">
        <v>1574</v>
      </c>
      <c r="I1935" t="str">
        <f>VLOOKUP(H1935,Product_Dim!A:C,2,TRUE)</f>
        <v>Foldable Camping Chair</v>
      </c>
      <c r="J1935" t="str">
        <f>VLOOKUP(H1935,Product_Dim!A:C,3,TRUE)</f>
        <v>Sports</v>
      </c>
      <c r="K1935" t="str">
        <f>VLOOKUP(H1935,Product_Dim!A:D,4,TRUE)</f>
        <v>Outdoor</v>
      </c>
      <c r="L1935" t="s">
        <v>1754</v>
      </c>
      <c r="M1935" t="str">
        <f>VLOOKUP(L1935,Store_Dim!A:E,2,TRUE)</f>
        <v>Mann-Austin</v>
      </c>
      <c r="N1935" t="str">
        <f>VLOOKUP(L1935,Store_Dim!A:E,3,TRUE)</f>
        <v>East</v>
      </c>
      <c r="O1935" t="str">
        <f>VLOOKUP(L1935,Store_Dim!A:E,4,TRUE)</f>
        <v>Vasquezborough</v>
      </c>
      <c r="P1935" t="str">
        <f>VLOOKUP(L1935,Store_Dim!A:E,5,TRUE)</f>
        <v>Online</v>
      </c>
      <c r="Q1935" t="s">
        <v>1802</v>
      </c>
      <c r="R1935">
        <v>3</v>
      </c>
      <c r="S1935" s="7">
        <v>2.9999999999999916E-2</v>
      </c>
      <c r="T1935" s="11">
        <f t="shared" si="30"/>
        <v>447.37999999999988</v>
      </c>
      <c r="U1935" s="11">
        <v>1301.8757999999998</v>
      </c>
    </row>
    <row r="1936" spans="1:21" hidden="1" x14ac:dyDescent="0.25">
      <c r="A1936" t="s">
        <v>3738</v>
      </c>
      <c r="B1936" s="9">
        <v>45250</v>
      </c>
      <c r="C1936">
        <v>11</v>
      </c>
      <c r="D1936">
        <v>2023</v>
      </c>
      <c r="E1936" t="s">
        <v>1373</v>
      </c>
      <c r="F1936" t="str">
        <f>VLOOKUP(E1936,Customer_Dim!A:F,4,TRUE)</f>
        <v>Male</v>
      </c>
      <c r="G1936">
        <f>VLOOKUP(E1936,Customer_Dim!A:F,3,TRUE)</f>
        <v>59</v>
      </c>
      <c r="H1936" t="s">
        <v>1672</v>
      </c>
      <c r="I1936" t="str">
        <f>VLOOKUP(H1936,Product_Dim!A:C,2,TRUE)</f>
        <v>Shin Guards – Adult</v>
      </c>
      <c r="J1936" t="str">
        <f>VLOOKUP(H1936,Product_Dim!A:C,3,TRUE)</f>
        <v>Sports</v>
      </c>
      <c r="K1936" t="str">
        <f>VLOOKUP(H1936,Product_Dim!A:D,4,TRUE)</f>
        <v>Team Sports</v>
      </c>
      <c r="L1936" t="s">
        <v>1791</v>
      </c>
      <c r="M1936" t="str">
        <f>VLOOKUP(L1936,Store_Dim!A:E,2,TRUE)</f>
        <v>Mann-Austin</v>
      </c>
      <c r="N1936" t="str">
        <f>VLOOKUP(L1936,Store_Dim!A:E,3,TRUE)</f>
        <v>East</v>
      </c>
      <c r="O1936" t="str">
        <f>VLOOKUP(L1936,Store_Dim!A:E,4,TRUE)</f>
        <v>Vasquezborough</v>
      </c>
      <c r="P1936" t="str">
        <f>VLOOKUP(L1936,Store_Dim!A:E,5,TRUE)</f>
        <v>Online</v>
      </c>
      <c r="Q1936" t="s">
        <v>1807</v>
      </c>
      <c r="R1936">
        <v>1</v>
      </c>
      <c r="S1936" s="7">
        <v>0.20999999999999996</v>
      </c>
      <c r="T1936" s="11">
        <f t="shared" si="30"/>
        <v>727.7</v>
      </c>
      <c r="U1936" s="11">
        <v>574.88300000000004</v>
      </c>
    </row>
    <row r="1937" spans="1:21" hidden="1" x14ac:dyDescent="0.25">
      <c r="A1937" t="s">
        <v>3739</v>
      </c>
      <c r="B1937" s="9">
        <v>45258</v>
      </c>
      <c r="C1937">
        <v>11</v>
      </c>
      <c r="D1937">
        <v>2023</v>
      </c>
      <c r="E1937" t="s">
        <v>1333</v>
      </c>
      <c r="F1937" t="str">
        <f>VLOOKUP(E1937,Customer_Dim!A:F,4,TRUE)</f>
        <v>Male</v>
      </c>
      <c r="G1937">
        <f>VLOOKUP(E1937,Customer_Dim!A:F,3,TRUE)</f>
        <v>61</v>
      </c>
      <c r="H1937" t="s">
        <v>1628</v>
      </c>
      <c r="I1937" t="str">
        <f>VLOOKUP(H1937,Product_Dim!A:C,2,TRUE)</f>
        <v>HDMI Cable – 2m</v>
      </c>
      <c r="J1937" t="str">
        <f>VLOOKUP(H1937,Product_Dim!A:C,3,TRUE)</f>
        <v>Electronics</v>
      </c>
      <c r="K1937" t="str">
        <f>VLOOKUP(H1937,Product_Dim!A:D,4,TRUE)</f>
        <v>Accessories</v>
      </c>
      <c r="L1937" t="s">
        <v>1757</v>
      </c>
      <c r="M1937" t="str">
        <f>VLOOKUP(L1937,Store_Dim!A:E,2,TRUE)</f>
        <v>Mann-Austin</v>
      </c>
      <c r="N1937" t="str">
        <f>VLOOKUP(L1937,Store_Dim!A:E,3,TRUE)</f>
        <v>East</v>
      </c>
      <c r="O1937" t="str">
        <f>VLOOKUP(L1937,Store_Dim!A:E,4,TRUE)</f>
        <v>Vasquezborough</v>
      </c>
      <c r="P1937" t="str">
        <f>VLOOKUP(L1937,Store_Dim!A:E,5,TRUE)</f>
        <v>Online</v>
      </c>
      <c r="Q1937" t="s">
        <v>1802</v>
      </c>
      <c r="R1937">
        <v>4</v>
      </c>
      <c r="S1937" s="7">
        <v>8.0000000000000071E-2</v>
      </c>
      <c r="T1937" s="11">
        <f t="shared" si="30"/>
        <v>581.34</v>
      </c>
      <c r="U1937" s="11">
        <v>2139.3312000000001</v>
      </c>
    </row>
    <row r="1938" spans="1:21" hidden="1" x14ac:dyDescent="0.25">
      <c r="A1938" t="s">
        <v>3740</v>
      </c>
      <c r="B1938" s="9">
        <v>45793</v>
      </c>
      <c r="C1938">
        <v>5</v>
      </c>
      <c r="D1938">
        <v>2025</v>
      </c>
      <c r="E1938" t="s">
        <v>336</v>
      </c>
      <c r="F1938" t="str">
        <f>VLOOKUP(E1938,Customer_Dim!A:F,4,TRUE)</f>
        <v>Female</v>
      </c>
      <c r="G1938">
        <f>VLOOKUP(E1938,Customer_Dim!A:F,3,TRUE)</f>
        <v>30</v>
      </c>
      <c r="H1938" t="s">
        <v>1658</v>
      </c>
      <c r="I1938" t="str">
        <f>VLOOKUP(H1938,Product_Dim!A:C,2,TRUE)</f>
        <v>Women's Hair Dryer Brush</v>
      </c>
      <c r="J1938" t="str">
        <f>VLOOKUP(H1938,Product_Dim!A:C,3,TRUE)</f>
        <v>Beauty</v>
      </c>
      <c r="K1938" t="str">
        <f>VLOOKUP(H1938,Product_Dim!A:D,4,TRUE)</f>
        <v>Haircare</v>
      </c>
      <c r="L1938" t="s">
        <v>1735</v>
      </c>
      <c r="M1938" t="str">
        <f>VLOOKUP(L1938,Store_Dim!A:E,2,TRUE)</f>
        <v>Martinez, Adkins and Johnson</v>
      </c>
      <c r="N1938" t="str">
        <f>VLOOKUP(L1938,Store_Dim!A:E,3,TRUE)</f>
        <v>North</v>
      </c>
      <c r="O1938" t="str">
        <f>VLOOKUP(L1938,Store_Dim!A:E,4,TRUE)</f>
        <v>Danielmouth</v>
      </c>
      <c r="P1938" t="str">
        <f>VLOOKUP(L1938,Store_Dim!A:E,5,TRUE)</f>
        <v>Flagship</v>
      </c>
      <c r="Q1938" t="s">
        <v>1804</v>
      </c>
      <c r="R1938">
        <v>1</v>
      </c>
      <c r="S1938" s="7">
        <v>0.18999999999999984</v>
      </c>
      <c r="T1938" s="11">
        <f t="shared" si="30"/>
        <v>338.82999999999993</v>
      </c>
      <c r="U1938" s="11">
        <v>274.45229999999998</v>
      </c>
    </row>
    <row r="1939" spans="1:21" hidden="1" x14ac:dyDescent="0.25">
      <c r="A1939" t="s">
        <v>3741</v>
      </c>
      <c r="B1939" s="9">
        <v>45265</v>
      </c>
      <c r="C1939">
        <v>12</v>
      </c>
      <c r="D1939">
        <v>2023</v>
      </c>
      <c r="E1939" t="s">
        <v>894</v>
      </c>
      <c r="F1939" t="str">
        <f>VLOOKUP(E1939,Customer_Dim!A:F,4,TRUE)</f>
        <v>Female</v>
      </c>
      <c r="G1939">
        <f>VLOOKUP(E1939,Customer_Dim!A:F,3,TRUE)</f>
        <v>46</v>
      </c>
      <c r="H1939" t="s">
        <v>1624</v>
      </c>
      <c r="I1939" t="str">
        <f>VLOOKUP(H1939,Product_Dim!A:C,2,TRUE)</f>
        <v>Men's Roll-On Perfume</v>
      </c>
      <c r="J1939" t="str">
        <f>VLOOKUP(H1939,Product_Dim!A:C,3,TRUE)</f>
        <v>Beauty</v>
      </c>
      <c r="K1939" t="str">
        <f>VLOOKUP(H1939,Product_Dim!A:D,4,TRUE)</f>
        <v>Fragrance</v>
      </c>
      <c r="L1939" t="s">
        <v>1775</v>
      </c>
      <c r="M1939" t="str">
        <f>VLOOKUP(L1939,Store_Dim!A:E,2,TRUE)</f>
        <v>Martinez, Adkins and Johnson</v>
      </c>
      <c r="N1939" t="str">
        <f>VLOOKUP(L1939,Store_Dim!A:E,3,TRUE)</f>
        <v>North</v>
      </c>
      <c r="O1939" t="str">
        <f>VLOOKUP(L1939,Store_Dim!A:E,4,TRUE)</f>
        <v>Danielmouth</v>
      </c>
      <c r="P1939" t="str">
        <f>VLOOKUP(L1939,Store_Dim!A:E,5,TRUE)</f>
        <v>Flagship</v>
      </c>
      <c r="Q1939" t="s">
        <v>1802</v>
      </c>
      <c r="R1939">
        <v>4</v>
      </c>
      <c r="S1939" s="7">
        <v>0.25</v>
      </c>
      <c r="T1939" s="11">
        <f t="shared" si="30"/>
        <v>568.81000000000006</v>
      </c>
      <c r="U1939" s="11">
        <v>1706.4300000000003</v>
      </c>
    </row>
    <row r="1940" spans="1:21" x14ac:dyDescent="0.25">
      <c r="A1940" t="s">
        <v>3742</v>
      </c>
      <c r="B1940" s="9">
        <v>45607</v>
      </c>
      <c r="C1940">
        <v>11</v>
      </c>
      <c r="D1940">
        <v>2024</v>
      </c>
      <c r="E1940" t="s">
        <v>1156</v>
      </c>
      <c r="F1940" t="str">
        <f>VLOOKUP(E1940,Customer_Dim!A:F,4,TRUE)</f>
        <v>Male</v>
      </c>
      <c r="G1940">
        <f>VLOOKUP(E1940,Customer_Dim!A:F,3,TRUE)</f>
        <v>26</v>
      </c>
      <c r="H1940" t="s">
        <v>1648</v>
      </c>
      <c r="I1940" t="str">
        <f>VLOOKUP(H1940,Product_Dim!A:C,2,TRUE)</f>
        <v>Tennis Ball 3-Pack</v>
      </c>
      <c r="J1940" t="str">
        <f>VLOOKUP(H1940,Product_Dim!A:C,3,TRUE)</f>
        <v>Sports</v>
      </c>
      <c r="K1940" t="str">
        <f>VLOOKUP(H1940,Product_Dim!A:D,4,TRUE)</f>
        <v>Equipment</v>
      </c>
      <c r="L1940" t="s">
        <v>1785</v>
      </c>
      <c r="M1940" t="str">
        <f>VLOOKUP(L1940,Store_Dim!A:E,2,TRUE)</f>
        <v>Holloway Ltd</v>
      </c>
      <c r="N1940" t="str">
        <f>VLOOKUP(L1940,Store_Dim!A:E,3,TRUE)</f>
        <v>North</v>
      </c>
      <c r="O1940" t="str">
        <f>VLOOKUP(L1940,Store_Dim!A:E,4,TRUE)</f>
        <v>Bensonhaven</v>
      </c>
      <c r="P1940" t="str">
        <f>VLOOKUP(L1940,Store_Dim!A:E,5,TRUE)</f>
        <v>Flagship</v>
      </c>
      <c r="Q1940" t="s">
        <v>1804</v>
      </c>
      <c r="R1940">
        <v>2</v>
      </c>
      <c r="S1940" s="7">
        <v>0.15000000000000002</v>
      </c>
      <c r="T1940" s="11">
        <f t="shared" si="30"/>
        <v>352.63</v>
      </c>
      <c r="U1940" s="11">
        <v>599.471</v>
      </c>
    </row>
    <row r="1941" spans="1:21" x14ac:dyDescent="0.25">
      <c r="A1941" t="s">
        <v>3743</v>
      </c>
      <c r="B1941" s="9">
        <v>45382</v>
      </c>
      <c r="C1941">
        <v>3</v>
      </c>
      <c r="D1941">
        <v>2024</v>
      </c>
      <c r="E1941" t="s">
        <v>515</v>
      </c>
      <c r="F1941" t="str">
        <f>VLOOKUP(E1941,Customer_Dim!A:F,4,TRUE)</f>
        <v>Male</v>
      </c>
      <c r="G1941">
        <f>VLOOKUP(E1941,Customer_Dim!A:F,3,TRUE)</f>
        <v>46</v>
      </c>
      <c r="H1941" t="s">
        <v>1718</v>
      </c>
      <c r="I1941" t="str">
        <f>VLOOKUP(H1941,Product_Dim!A:C,2,TRUE)</f>
        <v>Women's Formal Blazer</v>
      </c>
      <c r="J1941" t="str">
        <f>VLOOKUP(H1941,Product_Dim!A:C,3,TRUE)</f>
        <v>Clothing</v>
      </c>
      <c r="K1941" t="str">
        <f>VLOOKUP(H1941,Product_Dim!A:D,4,TRUE)</f>
        <v>Outerwear</v>
      </c>
      <c r="L1941" t="s">
        <v>1775</v>
      </c>
      <c r="M1941" t="str">
        <f>VLOOKUP(L1941,Store_Dim!A:E,2,TRUE)</f>
        <v>Martinez, Adkins and Johnson</v>
      </c>
      <c r="N1941" t="str">
        <f>VLOOKUP(L1941,Store_Dim!A:E,3,TRUE)</f>
        <v>North</v>
      </c>
      <c r="O1941" t="str">
        <f>VLOOKUP(L1941,Store_Dim!A:E,4,TRUE)</f>
        <v>Danielmouth</v>
      </c>
      <c r="P1941" t="str">
        <f>VLOOKUP(L1941,Store_Dim!A:E,5,TRUE)</f>
        <v>Flagship</v>
      </c>
      <c r="Q1941" t="s">
        <v>1804</v>
      </c>
      <c r="R1941">
        <v>2</v>
      </c>
      <c r="S1941" s="7">
        <v>0.15000000000000002</v>
      </c>
      <c r="T1941" s="11">
        <f t="shared" si="30"/>
        <v>629.86</v>
      </c>
      <c r="U1941" s="11">
        <v>1070.7619999999999</v>
      </c>
    </row>
    <row r="1942" spans="1:21" hidden="1" x14ac:dyDescent="0.25">
      <c r="A1942" t="s">
        <v>3744</v>
      </c>
      <c r="B1942" s="9">
        <v>45793</v>
      </c>
      <c r="C1942">
        <v>5</v>
      </c>
      <c r="D1942">
        <v>2025</v>
      </c>
      <c r="E1942" t="s">
        <v>1496</v>
      </c>
      <c r="F1942" t="str">
        <f>VLOOKUP(E1942,Customer_Dim!A:F,4,TRUE)</f>
        <v>Male</v>
      </c>
      <c r="G1942">
        <f>VLOOKUP(E1942,Customer_Dim!A:F,3,TRUE)</f>
        <v>28</v>
      </c>
      <c r="H1942" t="s">
        <v>1722</v>
      </c>
      <c r="I1942" t="str">
        <f>VLOOKUP(H1942,Product_Dim!A:C,2,TRUE)</f>
        <v>Portable Bluetooth Speaker</v>
      </c>
      <c r="J1942" t="str">
        <f>VLOOKUP(H1942,Product_Dim!A:C,3,TRUE)</f>
        <v>Electronics</v>
      </c>
      <c r="K1942" t="str">
        <f>VLOOKUP(H1942,Product_Dim!A:D,4,TRUE)</f>
        <v>Audio</v>
      </c>
      <c r="L1942" t="s">
        <v>1744</v>
      </c>
      <c r="M1942" t="str">
        <f>VLOOKUP(L1942,Store_Dim!A:E,2,TRUE)</f>
        <v>Mann-Austin</v>
      </c>
      <c r="N1942" t="str">
        <f>VLOOKUP(L1942,Store_Dim!A:E,3,TRUE)</f>
        <v>East</v>
      </c>
      <c r="O1942" t="str">
        <f>VLOOKUP(L1942,Store_Dim!A:E,4,TRUE)</f>
        <v>Vasquezborough</v>
      </c>
      <c r="P1942" t="str">
        <f>VLOOKUP(L1942,Store_Dim!A:E,5,TRUE)</f>
        <v>Online</v>
      </c>
      <c r="Q1942" t="s">
        <v>1802</v>
      </c>
      <c r="R1942">
        <v>3</v>
      </c>
      <c r="S1942" s="7">
        <v>7.0000000000000173E-2</v>
      </c>
      <c r="T1942" s="11">
        <f t="shared" si="30"/>
        <v>212.08</v>
      </c>
      <c r="U1942" s="11">
        <v>591.70319999999992</v>
      </c>
    </row>
    <row r="1943" spans="1:21" x14ac:dyDescent="0.25">
      <c r="A1943" t="s">
        <v>3745</v>
      </c>
      <c r="B1943" s="9">
        <v>45590</v>
      </c>
      <c r="C1943">
        <v>10</v>
      </c>
      <c r="D1943">
        <v>2024</v>
      </c>
      <c r="E1943" t="s">
        <v>530</v>
      </c>
      <c r="F1943" t="str">
        <f>VLOOKUP(E1943,Customer_Dim!A:F,4,TRUE)</f>
        <v>Female</v>
      </c>
      <c r="G1943">
        <f>VLOOKUP(E1943,Customer_Dim!A:F,3,TRUE)</f>
        <v>18</v>
      </c>
      <c r="H1943" t="s">
        <v>1640</v>
      </c>
      <c r="I1943" t="str">
        <f>VLOOKUP(H1943,Product_Dim!A:C,2,TRUE)</f>
        <v>Foam Roller</v>
      </c>
      <c r="J1943" t="str">
        <f>VLOOKUP(H1943,Product_Dim!A:C,3,TRUE)</f>
        <v>Sports</v>
      </c>
      <c r="K1943" t="str">
        <f>VLOOKUP(H1943,Product_Dim!A:D,4,TRUE)</f>
        <v>Fitness</v>
      </c>
      <c r="L1943" t="s">
        <v>1739</v>
      </c>
      <c r="M1943" t="str">
        <f>VLOOKUP(L1943,Store_Dim!A:E,2,TRUE)</f>
        <v>Mann-Austin</v>
      </c>
      <c r="N1943" t="str">
        <f>VLOOKUP(L1943,Store_Dim!A:E,3,TRUE)</f>
        <v>East</v>
      </c>
      <c r="O1943" t="str">
        <f>VLOOKUP(L1943,Store_Dim!A:E,4,TRUE)</f>
        <v>Vasquezborough</v>
      </c>
      <c r="P1943" t="str">
        <f>VLOOKUP(L1943,Store_Dim!A:E,5,TRUE)</f>
        <v>Online</v>
      </c>
      <c r="Q1943" t="s">
        <v>1804</v>
      </c>
      <c r="R1943">
        <v>3</v>
      </c>
      <c r="S1943" s="7">
        <v>5.0000000000000155E-2</v>
      </c>
      <c r="T1943" s="11">
        <f t="shared" si="30"/>
        <v>878.62000000000023</v>
      </c>
      <c r="U1943" s="11">
        <v>2504.0670000000005</v>
      </c>
    </row>
    <row r="1944" spans="1:21" hidden="1" x14ac:dyDescent="0.25">
      <c r="A1944" t="s">
        <v>3746</v>
      </c>
      <c r="B1944" s="9">
        <v>45679</v>
      </c>
      <c r="C1944">
        <v>1</v>
      </c>
      <c r="D1944">
        <v>2025</v>
      </c>
      <c r="E1944" t="s">
        <v>823</v>
      </c>
      <c r="F1944" t="str">
        <f>VLOOKUP(E1944,Customer_Dim!A:F,4,TRUE)</f>
        <v>Female</v>
      </c>
      <c r="G1944">
        <f>VLOOKUP(E1944,Customer_Dim!A:F,3,TRUE)</f>
        <v>27</v>
      </c>
      <c r="H1944" t="s">
        <v>1686</v>
      </c>
      <c r="I1944" t="str">
        <f>VLOOKUP(H1944,Product_Dim!A:C,2,TRUE)</f>
        <v>Wall-Mounted Spice Rack</v>
      </c>
      <c r="J1944" t="str">
        <f>VLOOKUP(H1944,Product_Dim!A:C,3,TRUE)</f>
        <v>Home</v>
      </c>
      <c r="K1944" t="str">
        <f>VLOOKUP(H1944,Product_Dim!A:D,4,TRUE)</f>
        <v>Kitchen</v>
      </c>
      <c r="L1944" t="s">
        <v>1767</v>
      </c>
      <c r="M1944" t="str">
        <f>VLOOKUP(L1944,Store_Dim!A:E,2,TRUE)</f>
        <v>Martinez, Adkins and Johnson</v>
      </c>
      <c r="N1944" t="str">
        <f>VLOOKUP(L1944,Store_Dim!A:E,3,TRUE)</f>
        <v>North</v>
      </c>
      <c r="O1944" t="str">
        <f>VLOOKUP(L1944,Store_Dim!A:E,4,TRUE)</f>
        <v>Danielmouth</v>
      </c>
      <c r="P1944" t="str">
        <f>VLOOKUP(L1944,Store_Dim!A:E,5,TRUE)</f>
        <v>Flagship</v>
      </c>
      <c r="Q1944" t="s">
        <v>1804</v>
      </c>
      <c r="R1944">
        <v>4</v>
      </c>
      <c r="S1944" s="7">
        <v>0.22999999999999998</v>
      </c>
      <c r="T1944" s="11">
        <f t="shared" si="30"/>
        <v>87.829999999999984</v>
      </c>
      <c r="U1944" s="11">
        <v>270.51639999999998</v>
      </c>
    </row>
    <row r="1945" spans="1:21" hidden="1" x14ac:dyDescent="0.25">
      <c r="A1945" t="s">
        <v>3747</v>
      </c>
      <c r="B1945" s="9">
        <v>45814</v>
      </c>
      <c r="C1945">
        <v>6</v>
      </c>
      <c r="D1945">
        <v>2025</v>
      </c>
      <c r="E1945" t="s">
        <v>864</v>
      </c>
      <c r="F1945" t="str">
        <f>VLOOKUP(E1945,Customer_Dim!A:F,4,TRUE)</f>
        <v>Male</v>
      </c>
      <c r="G1945">
        <f>VLOOKUP(E1945,Customer_Dim!A:F,3,TRUE)</f>
        <v>22</v>
      </c>
      <c r="H1945" t="s">
        <v>1638</v>
      </c>
      <c r="I1945" t="str">
        <f>VLOOKUP(H1945,Product_Dim!A:C,2,TRUE)</f>
        <v>Premium Blanket Throw</v>
      </c>
      <c r="J1945" t="str">
        <f>VLOOKUP(H1945,Product_Dim!A:C,3,TRUE)</f>
        <v>Home</v>
      </c>
      <c r="K1945" t="str">
        <f>VLOOKUP(H1945,Product_Dim!A:D,4,TRUE)</f>
        <v>Decor</v>
      </c>
      <c r="L1945" t="s">
        <v>1764</v>
      </c>
      <c r="M1945" t="str">
        <f>VLOOKUP(L1945,Store_Dim!A:E,2,TRUE)</f>
        <v>Mann-Austin</v>
      </c>
      <c r="N1945" t="str">
        <f>VLOOKUP(L1945,Store_Dim!A:E,3,TRUE)</f>
        <v>East</v>
      </c>
      <c r="O1945" t="str">
        <f>VLOOKUP(L1945,Store_Dim!A:E,4,TRUE)</f>
        <v>Vasquezborough</v>
      </c>
      <c r="P1945" t="str">
        <f>VLOOKUP(L1945,Store_Dim!A:E,5,TRUE)</f>
        <v>Online</v>
      </c>
      <c r="Q1945" t="s">
        <v>1807</v>
      </c>
      <c r="R1945">
        <v>3</v>
      </c>
      <c r="S1945" s="7">
        <v>0.15000000000000002</v>
      </c>
      <c r="T1945" s="11">
        <f t="shared" si="30"/>
        <v>442.64000000000004</v>
      </c>
      <c r="U1945" s="11">
        <v>1128.732</v>
      </c>
    </row>
    <row r="1946" spans="1:21" hidden="1" x14ac:dyDescent="0.25">
      <c r="A1946" t="s">
        <v>3748</v>
      </c>
      <c r="B1946" s="9">
        <v>45795</v>
      </c>
      <c r="C1946">
        <v>5</v>
      </c>
      <c r="D1946">
        <v>2025</v>
      </c>
      <c r="E1946" t="s">
        <v>327</v>
      </c>
      <c r="F1946" t="str">
        <f>VLOOKUP(E1946,Customer_Dim!A:F,4,TRUE)</f>
        <v>Female</v>
      </c>
      <c r="G1946">
        <f>VLOOKUP(E1946,Customer_Dim!A:F,3,TRUE)</f>
        <v>28</v>
      </c>
      <c r="H1946" t="s">
        <v>1602</v>
      </c>
      <c r="I1946" t="str">
        <f>VLOOKUP(H1946,Product_Dim!A:C,2,TRUE)</f>
        <v>Sports Water Hydration Pack</v>
      </c>
      <c r="J1946" t="str">
        <f>VLOOKUP(H1946,Product_Dim!A:C,3,TRUE)</f>
        <v>Sports</v>
      </c>
      <c r="K1946" t="str">
        <f>VLOOKUP(H1946,Product_Dim!A:D,4,TRUE)</f>
        <v>Outdoor</v>
      </c>
      <c r="L1946" t="s">
        <v>1739</v>
      </c>
      <c r="M1946" t="str">
        <f>VLOOKUP(L1946,Store_Dim!A:E,2,TRUE)</f>
        <v>Mann-Austin</v>
      </c>
      <c r="N1946" t="str">
        <f>VLOOKUP(L1946,Store_Dim!A:E,3,TRUE)</f>
        <v>East</v>
      </c>
      <c r="O1946" t="str">
        <f>VLOOKUP(L1946,Store_Dim!A:E,4,TRUE)</f>
        <v>Vasquezborough</v>
      </c>
      <c r="P1946" t="str">
        <f>VLOOKUP(L1946,Store_Dim!A:E,5,TRUE)</f>
        <v>Online</v>
      </c>
      <c r="Q1946" t="s">
        <v>1807</v>
      </c>
      <c r="R1946">
        <v>3</v>
      </c>
      <c r="S1946" s="7">
        <v>9.000000000000008E-2</v>
      </c>
      <c r="T1946" s="11">
        <f t="shared" si="30"/>
        <v>410.04000000000008</v>
      </c>
      <c r="U1946" s="11">
        <v>1119.4092000000001</v>
      </c>
    </row>
    <row r="1947" spans="1:21" hidden="1" x14ac:dyDescent="0.25">
      <c r="A1947" t="s">
        <v>3749</v>
      </c>
      <c r="B1947" s="9">
        <v>45797</v>
      </c>
      <c r="C1947">
        <v>5</v>
      </c>
      <c r="D1947">
        <v>2025</v>
      </c>
      <c r="E1947" t="s">
        <v>447</v>
      </c>
      <c r="F1947" t="str">
        <f>VLOOKUP(E1947,Customer_Dim!A:F,4,TRUE)</f>
        <v>Female</v>
      </c>
      <c r="G1947">
        <f>VLOOKUP(E1947,Customer_Dim!A:F,3,TRUE)</f>
        <v>62</v>
      </c>
      <c r="H1947" t="s">
        <v>1714</v>
      </c>
      <c r="I1947" t="str">
        <f>VLOOKUP(H1947,Product_Dim!A:C,2,TRUE)</f>
        <v>Vitamin E Body Lotion</v>
      </c>
      <c r="J1947" t="str">
        <f>VLOOKUP(H1947,Product_Dim!A:C,3,TRUE)</f>
        <v>Beauty</v>
      </c>
      <c r="K1947" t="str">
        <f>VLOOKUP(H1947,Product_Dim!A:D,4,TRUE)</f>
        <v>Skincare</v>
      </c>
      <c r="L1947" t="s">
        <v>1785</v>
      </c>
      <c r="M1947" t="str">
        <f>VLOOKUP(L1947,Store_Dim!A:E,2,TRUE)</f>
        <v>Holloway Ltd</v>
      </c>
      <c r="N1947" t="str">
        <f>VLOOKUP(L1947,Store_Dim!A:E,3,TRUE)</f>
        <v>North</v>
      </c>
      <c r="O1947" t="str">
        <f>VLOOKUP(L1947,Store_Dim!A:E,4,TRUE)</f>
        <v>Bensonhaven</v>
      </c>
      <c r="P1947" t="str">
        <f>VLOOKUP(L1947,Store_Dim!A:E,5,TRUE)</f>
        <v>Flagship</v>
      </c>
      <c r="Q1947" t="s">
        <v>1802</v>
      </c>
      <c r="R1947">
        <v>1</v>
      </c>
      <c r="S1947" s="7">
        <v>0.27</v>
      </c>
      <c r="T1947" s="11">
        <f t="shared" si="30"/>
        <v>355.31</v>
      </c>
      <c r="U1947" s="11">
        <v>259.37630000000001</v>
      </c>
    </row>
    <row r="1948" spans="1:21" x14ac:dyDescent="0.25">
      <c r="A1948" t="s">
        <v>3750</v>
      </c>
      <c r="B1948" s="9">
        <v>45607</v>
      </c>
      <c r="C1948">
        <v>11</v>
      </c>
      <c r="D1948">
        <v>2024</v>
      </c>
      <c r="E1948" t="s">
        <v>1159</v>
      </c>
      <c r="F1948" t="str">
        <f>VLOOKUP(E1948,Customer_Dim!A:F,4,TRUE)</f>
        <v>Male</v>
      </c>
      <c r="G1948">
        <f>VLOOKUP(E1948,Customer_Dim!A:F,3,TRUE)</f>
        <v>30</v>
      </c>
      <c r="H1948" t="s">
        <v>1543</v>
      </c>
      <c r="I1948" t="str">
        <f>VLOOKUP(H1948,Product_Dim!A:C,2,TRUE)</f>
        <v>Face Foundation Kit</v>
      </c>
      <c r="J1948" t="str">
        <f>VLOOKUP(H1948,Product_Dim!A:C,3,TRUE)</f>
        <v>Beauty</v>
      </c>
      <c r="K1948" t="str">
        <f>VLOOKUP(H1948,Product_Dim!A:D,4,TRUE)</f>
        <v>Makeup</v>
      </c>
      <c r="L1948" t="s">
        <v>1775</v>
      </c>
      <c r="M1948" t="str">
        <f>VLOOKUP(L1948,Store_Dim!A:E,2,TRUE)</f>
        <v>Martinez, Adkins and Johnson</v>
      </c>
      <c r="N1948" t="str">
        <f>VLOOKUP(L1948,Store_Dim!A:E,3,TRUE)</f>
        <v>North</v>
      </c>
      <c r="O1948" t="str">
        <f>VLOOKUP(L1948,Store_Dim!A:E,4,TRUE)</f>
        <v>Danielmouth</v>
      </c>
      <c r="P1948" t="str">
        <f>VLOOKUP(L1948,Store_Dim!A:E,5,TRUE)</f>
        <v>Flagship</v>
      </c>
      <c r="Q1948" t="s">
        <v>1807</v>
      </c>
      <c r="R1948">
        <v>4</v>
      </c>
      <c r="S1948" s="7">
        <v>0.25</v>
      </c>
      <c r="T1948" s="11">
        <f t="shared" si="30"/>
        <v>243.13</v>
      </c>
      <c r="U1948" s="11">
        <v>729.39</v>
      </c>
    </row>
    <row r="1949" spans="1:21" x14ac:dyDescent="0.25">
      <c r="A1949" t="s">
        <v>3751</v>
      </c>
      <c r="B1949" s="9">
        <v>45614</v>
      </c>
      <c r="C1949">
        <v>11</v>
      </c>
      <c r="D1949">
        <v>2024</v>
      </c>
      <c r="E1949" t="s">
        <v>728</v>
      </c>
      <c r="F1949" t="str">
        <f>VLOOKUP(E1949,Customer_Dim!A:F,4,TRUE)</f>
        <v>Female</v>
      </c>
      <c r="G1949">
        <f>VLOOKUP(E1949,Customer_Dim!A:F,3,TRUE)</f>
        <v>32</v>
      </c>
      <c r="H1949" t="s">
        <v>1644</v>
      </c>
      <c r="I1949" t="str">
        <f>VLOOKUP(H1949,Product_Dim!A:C,2,TRUE)</f>
        <v>Men's Hair Styling Gel</v>
      </c>
      <c r="J1949" t="str">
        <f>VLOOKUP(H1949,Product_Dim!A:C,3,TRUE)</f>
        <v>Beauty</v>
      </c>
      <c r="K1949" t="str">
        <f>VLOOKUP(H1949,Product_Dim!A:D,4,TRUE)</f>
        <v>Haircare</v>
      </c>
      <c r="L1949" t="s">
        <v>1770</v>
      </c>
      <c r="M1949" t="str">
        <f>VLOOKUP(L1949,Store_Dim!A:E,2,TRUE)</f>
        <v>Martinez, Adkins and Johnson</v>
      </c>
      <c r="N1949" t="str">
        <f>VLOOKUP(L1949,Store_Dim!A:E,3,TRUE)</f>
        <v>North</v>
      </c>
      <c r="O1949" t="str">
        <f>VLOOKUP(L1949,Store_Dim!A:E,4,TRUE)</f>
        <v>Danielmouth</v>
      </c>
      <c r="P1949" t="str">
        <f>VLOOKUP(L1949,Store_Dim!A:E,5,TRUE)</f>
        <v>Flagship</v>
      </c>
      <c r="Q1949" t="s">
        <v>1807</v>
      </c>
      <c r="R1949">
        <v>2</v>
      </c>
      <c r="S1949" s="7">
        <v>0.28000000000000003</v>
      </c>
      <c r="T1949" s="11">
        <f t="shared" si="30"/>
        <v>410.63</v>
      </c>
      <c r="U1949" s="11">
        <v>591.30719999999997</v>
      </c>
    </row>
    <row r="1950" spans="1:21" x14ac:dyDescent="0.25">
      <c r="A1950" t="s">
        <v>3752</v>
      </c>
      <c r="B1950" s="9">
        <v>45293</v>
      </c>
      <c r="C1950">
        <v>1</v>
      </c>
      <c r="D1950">
        <v>2024</v>
      </c>
      <c r="E1950" t="s">
        <v>1300</v>
      </c>
      <c r="F1950" t="str">
        <f>VLOOKUP(E1950,Customer_Dim!A:F,4,TRUE)</f>
        <v>Male</v>
      </c>
      <c r="G1950">
        <f>VLOOKUP(E1950,Customer_Dim!A:F,3,TRUE)</f>
        <v>40</v>
      </c>
      <c r="H1950" t="s">
        <v>1714</v>
      </c>
      <c r="I1950" t="str">
        <f>VLOOKUP(H1950,Product_Dim!A:C,2,TRUE)</f>
        <v>Vitamin E Body Lotion</v>
      </c>
      <c r="J1950" t="str">
        <f>VLOOKUP(H1950,Product_Dim!A:C,3,TRUE)</f>
        <v>Beauty</v>
      </c>
      <c r="K1950" t="str">
        <f>VLOOKUP(H1950,Product_Dim!A:D,4,TRUE)</f>
        <v>Skincare</v>
      </c>
      <c r="L1950" t="s">
        <v>1767</v>
      </c>
      <c r="M1950" t="str">
        <f>VLOOKUP(L1950,Store_Dim!A:E,2,TRUE)</f>
        <v>Martinez, Adkins and Johnson</v>
      </c>
      <c r="N1950" t="str">
        <f>VLOOKUP(L1950,Store_Dim!A:E,3,TRUE)</f>
        <v>North</v>
      </c>
      <c r="O1950" t="str">
        <f>VLOOKUP(L1950,Store_Dim!A:E,4,TRUE)</f>
        <v>Danielmouth</v>
      </c>
      <c r="P1950" t="str">
        <f>VLOOKUP(L1950,Store_Dim!A:E,5,TRUE)</f>
        <v>Flagship</v>
      </c>
      <c r="Q1950" t="s">
        <v>1804</v>
      </c>
      <c r="R1950">
        <v>4</v>
      </c>
      <c r="S1950" s="7">
        <v>0.16000000000000003</v>
      </c>
      <c r="T1950" s="11">
        <f t="shared" si="30"/>
        <v>101.25</v>
      </c>
      <c r="U1950" s="11">
        <v>340.2</v>
      </c>
    </row>
    <row r="1951" spans="1:21" x14ac:dyDescent="0.25">
      <c r="A1951" t="s">
        <v>3753</v>
      </c>
      <c r="B1951" s="9">
        <v>45301</v>
      </c>
      <c r="C1951">
        <v>1</v>
      </c>
      <c r="D1951">
        <v>2024</v>
      </c>
      <c r="E1951" t="s">
        <v>721</v>
      </c>
      <c r="F1951" t="str">
        <f>VLOOKUP(E1951,Customer_Dim!A:F,4,TRUE)</f>
        <v>Male</v>
      </c>
      <c r="G1951">
        <f>VLOOKUP(E1951,Customer_Dim!A:F,3,TRUE)</f>
        <v>54</v>
      </c>
      <c r="H1951" t="s">
        <v>1538</v>
      </c>
      <c r="I1951" t="str">
        <f>VLOOKUP(H1951,Product_Dim!A:C,2,TRUE)</f>
        <v>Men's Sports Shorts</v>
      </c>
      <c r="J1951" t="str">
        <f>VLOOKUP(H1951,Product_Dim!A:C,3,TRUE)</f>
        <v>Clothing</v>
      </c>
      <c r="K1951" t="str">
        <f>VLOOKUP(H1951,Product_Dim!A:D,4,TRUE)</f>
        <v>Bottoms</v>
      </c>
      <c r="L1951" t="s">
        <v>1785</v>
      </c>
      <c r="M1951" t="str">
        <f>VLOOKUP(L1951,Store_Dim!A:E,2,TRUE)</f>
        <v>Holloway Ltd</v>
      </c>
      <c r="N1951" t="str">
        <f>VLOOKUP(L1951,Store_Dim!A:E,3,TRUE)</f>
        <v>North</v>
      </c>
      <c r="O1951" t="str">
        <f>VLOOKUP(L1951,Store_Dim!A:E,4,TRUE)</f>
        <v>Bensonhaven</v>
      </c>
      <c r="P1951" t="str">
        <f>VLOOKUP(L1951,Store_Dim!A:E,5,TRUE)</f>
        <v>Flagship</v>
      </c>
      <c r="Q1951" t="s">
        <v>1804</v>
      </c>
      <c r="R1951">
        <v>4</v>
      </c>
      <c r="S1951" s="7">
        <v>3.0000000000000027E-2</v>
      </c>
      <c r="T1951" s="11">
        <f t="shared" si="30"/>
        <v>716.39</v>
      </c>
      <c r="U1951" s="11">
        <v>2779.5931999999998</v>
      </c>
    </row>
    <row r="1952" spans="1:21" x14ac:dyDescent="0.25">
      <c r="A1952" t="s">
        <v>3754</v>
      </c>
      <c r="B1952" s="9">
        <v>45311</v>
      </c>
      <c r="C1952">
        <v>1</v>
      </c>
      <c r="D1952">
        <v>2024</v>
      </c>
      <c r="E1952" t="s">
        <v>330</v>
      </c>
      <c r="F1952" t="str">
        <f>VLOOKUP(E1952,Customer_Dim!A:F,4,TRUE)</f>
        <v>Female</v>
      </c>
      <c r="G1952">
        <f>VLOOKUP(E1952,Customer_Dim!A:F,3,TRUE)</f>
        <v>43</v>
      </c>
      <c r="H1952" t="s">
        <v>1672</v>
      </c>
      <c r="I1952" t="str">
        <f>VLOOKUP(H1952,Product_Dim!A:C,2,TRUE)</f>
        <v>Shin Guards – Adult</v>
      </c>
      <c r="J1952" t="str">
        <f>VLOOKUP(H1952,Product_Dim!A:C,3,TRUE)</f>
        <v>Sports</v>
      </c>
      <c r="K1952" t="str">
        <f>VLOOKUP(H1952,Product_Dim!A:D,4,TRUE)</f>
        <v>Team Sports</v>
      </c>
      <c r="L1952" t="s">
        <v>1735</v>
      </c>
      <c r="M1952" t="str">
        <f>VLOOKUP(L1952,Store_Dim!A:E,2,TRUE)</f>
        <v>Martinez, Adkins and Johnson</v>
      </c>
      <c r="N1952" t="str">
        <f>VLOOKUP(L1952,Store_Dim!A:E,3,TRUE)</f>
        <v>North</v>
      </c>
      <c r="O1952" t="str">
        <f>VLOOKUP(L1952,Store_Dim!A:E,4,TRUE)</f>
        <v>Danielmouth</v>
      </c>
      <c r="P1952" t="str">
        <f>VLOOKUP(L1952,Store_Dim!A:E,5,TRUE)</f>
        <v>Flagship</v>
      </c>
      <c r="Q1952" t="s">
        <v>1804</v>
      </c>
      <c r="R1952">
        <v>1</v>
      </c>
      <c r="S1952" s="7">
        <v>0.24</v>
      </c>
      <c r="T1952" s="11">
        <f t="shared" si="30"/>
        <v>721.74000000000012</v>
      </c>
      <c r="U1952" s="11">
        <v>548.52240000000006</v>
      </c>
    </row>
    <row r="1953" spans="1:21" hidden="1" x14ac:dyDescent="0.25">
      <c r="A1953" t="s">
        <v>3755</v>
      </c>
      <c r="B1953" s="9">
        <v>45702</v>
      </c>
      <c r="C1953">
        <v>2</v>
      </c>
      <c r="D1953">
        <v>2025</v>
      </c>
      <c r="E1953" t="s">
        <v>199</v>
      </c>
      <c r="F1953" t="str">
        <f>VLOOKUP(E1953,Customer_Dim!A:F,4,TRUE)</f>
        <v>Male</v>
      </c>
      <c r="G1953">
        <f>VLOOKUP(E1953,Customer_Dim!A:F,3,TRUE)</f>
        <v>24</v>
      </c>
      <c r="H1953" t="s">
        <v>1650</v>
      </c>
      <c r="I1953" t="str">
        <f>VLOOKUP(H1953,Product_Dim!A:C,2,TRUE)</f>
        <v>Laptop Cooling Pad</v>
      </c>
      <c r="J1953" t="str">
        <f>VLOOKUP(H1953,Product_Dim!A:C,3,TRUE)</f>
        <v>Electronics</v>
      </c>
      <c r="K1953" t="str">
        <f>VLOOKUP(H1953,Product_Dim!A:D,4,TRUE)</f>
        <v>Computer</v>
      </c>
      <c r="L1953" t="s">
        <v>1770</v>
      </c>
      <c r="M1953" t="str">
        <f>VLOOKUP(L1953,Store_Dim!A:E,2,TRUE)</f>
        <v>Martinez, Adkins and Johnson</v>
      </c>
      <c r="N1953" t="str">
        <f>VLOOKUP(L1953,Store_Dim!A:E,3,TRUE)</f>
        <v>North</v>
      </c>
      <c r="O1953" t="str">
        <f>VLOOKUP(L1953,Store_Dim!A:E,4,TRUE)</f>
        <v>Danielmouth</v>
      </c>
      <c r="P1953" t="str">
        <f>VLOOKUP(L1953,Store_Dim!A:E,5,TRUE)</f>
        <v>Flagship</v>
      </c>
      <c r="Q1953" t="s">
        <v>1802</v>
      </c>
      <c r="R1953">
        <v>2</v>
      </c>
      <c r="S1953" s="7">
        <v>2.0000000000000129E-2</v>
      </c>
      <c r="T1953" s="11">
        <f t="shared" si="30"/>
        <v>527.91000000000008</v>
      </c>
      <c r="U1953" s="11">
        <v>1034.7036000000001</v>
      </c>
    </row>
    <row r="1954" spans="1:21" x14ac:dyDescent="0.25">
      <c r="A1954" t="s">
        <v>3756</v>
      </c>
      <c r="B1954" s="9">
        <v>45525</v>
      </c>
      <c r="C1954">
        <v>8</v>
      </c>
      <c r="D1954">
        <v>2024</v>
      </c>
      <c r="E1954" t="s">
        <v>992</v>
      </c>
      <c r="F1954" t="str">
        <f>VLOOKUP(E1954,Customer_Dim!A:F,4,TRUE)</f>
        <v>Male</v>
      </c>
      <c r="G1954">
        <f>VLOOKUP(E1954,Customer_Dim!A:F,3,TRUE)</f>
        <v>54</v>
      </c>
      <c r="H1954" t="s">
        <v>1630</v>
      </c>
      <c r="I1954" t="str">
        <f>VLOOKUP(H1954,Product_Dim!A:C,2,TRUE)</f>
        <v>Rugby Ball</v>
      </c>
      <c r="J1954" t="str">
        <f>VLOOKUP(H1954,Product_Dim!A:C,3,TRUE)</f>
        <v>Sports</v>
      </c>
      <c r="K1954" t="str">
        <f>VLOOKUP(H1954,Product_Dim!A:D,4,TRUE)</f>
        <v>Team Sports</v>
      </c>
      <c r="L1954" t="s">
        <v>1775</v>
      </c>
      <c r="M1954" t="str">
        <f>VLOOKUP(L1954,Store_Dim!A:E,2,TRUE)</f>
        <v>Martinez, Adkins and Johnson</v>
      </c>
      <c r="N1954" t="str">
        <f>VLOOKUP(L1954,Store_Dim!A:E,3,TRUE)</f>
        <v>North</v>
      </c>
      <c r="O1954" t="str">
        <f>VLOOKUP(L1954,Store_Dim!A:E,4,TRUE)</f>
        <v>Danielmouth</v>
      </c>
      <c r="P1954" t="str">
        <f>VLOOKUP(L1954,Store_Dim!A:E,5,TRUE)</f>
        <v>Flagship</v>
      </c>
      <c r="Q1954" t="s">
        <v>1807</v>
      </c>
      <c r="R1954">
        <v>2</v>
      </c>
      <c r="S1954" s="7">
        <v>0.18999999999999995</v>
      </c>
      <c r="T1954" s="11">
        <f t="shared" si="30"/>
        <v>945.92</v>
      </c>
      <c r="U1954" s="11">
        <v>1532.3904</v>
      </c>
    </row>
    <row r="1955" spans="1:21" hidden="1" x14ac:dyDescent="0.25">
      <c r="A1955" t="s">
        <v>3757</v>
      </c>
      <c r="B1955" s="9">
        <v>45780</v>
      </c>
      <c r="C1955">
        <v>5</v>
      </c>
      <c r="D1955">
        <v>2025</v>
      </c>
      <c r="E1955" t="s">
        <v>289</v>
      </c>
      <c r="F1955" t="str">
        <f>VLOOKUP(E1955,Customer_Dim!A:F,4,TRUE)</f>
        <v>Female</v>
      </c>
      <c r="G1955">
        <f>VLOOKUP(E1955,Customer_Dim!A:F,3,TRUE)</f>
        <v>34</v>
      </c>
      <c r="H1955" t="s">
        <v>1638</v>
      </c>
      <c r="I1955" t="str">
        <f>VLOOKUP(H1955,Product_Dim!A:C,2,TRUE)</f>
        <v>Premium Blanket Throw</v>
      </c>
      <c r="J1955" t="str">
        <f>VLOOKUP(H1955,Product_Dim!A:C,3,TRUE)</f>
        <v>Home</v>
      </c>
      <c r="K1955" t="str">
        <f>VLOOKUP(H1955,Product_Dim!A:D,4,TRUE)</f>
        <v>Decor</v>
      </c>
      <c r="L1955" t="s">
        <v>1785</v>
      </c>
      <c r="M1955" t="str">
        <f>VLOOKUP(L1955,Store_Dim!A:E,2,TRUE)</f>
        <v>Holloway Ltd</v>
      </c>
      <c r="N1955" t="str">
        <f>VLOOKUP(L1955,Store_Dim!A:E,3,TRUE)</f>
        <v>North</v>
      </c>
      <c r="O1955" t="str">
        <f>VLOOKUP(L1955,Store_Dim!A:E,4,TRUE)</f>
        <v>Bensonhaven</v>
      </c>
      <c r="P1955" t="str">
        <f>VLOOKUP(L1955,Store_Dim!A:E,5,TRUE)</f>
        <v>Flagship</v>
      </c>
      <c r="Q1955" t="s">
        <v>1804</v>
      </c>
      <c r="R1955">
        <v>2</v>
      </c>
      <c r="S1955" s="7">
        <v>0.16000000000000003</v>
      </c>
      <c r="T1955" s="11">
        <f t="shared" si="30"/>
        <v>981.35</v>
      </c>
      <c r="U1955" s="11">
        <v>1648.6679999999999</v>
      </c>
    </row>
    <row r="1956" spans="1:21" hidden="1" x14ac:dyDescent="0.25">
      <c r="A1956" t="s">
        <v>3758</v>
      </c>
      <c r="B1956" s="9">
        <v>45819</v>
      </c>
      <c r="C1956">
        <v>6</v>
      </c>
      <c r="D1956">
        <v>2025</v>
      </c>
      <c r="E1956" t="s">
        <v>713</v>
      </c>
      <c r="F1956" t="str">
        <f>VLOOKUP(E1956,Customer_Dim!A:F,4,TRUE)</f>
        <v>Male</v>
      </c>
      <c r="G1956">
        <f>VLOOKUP(E1956,Customer_Dim!A:F,3,TRUE)</f>
        <v>50</v>
      </c>
      <c r="H1956" t="s">
        <v>1644</v>
      </c>
      <c r="I1956" t="str">
        <f>VLOOKUP(H1956,Product_Dim!A:C,2,TRUE)</f>
        <v>Men's Hair Styling Gel</v>
      </c>
      <c r="J1956" t="str">
        <f>VLOOKUP(H1956,Product_Dim!A:C,3,TRUE)</f>
        <v>Beauty</v>
      </c>
      <c r="K1956" t="str">
        <f>VLOOKUP(H1956,Product_Dim!A:D,4,TRUE)</f>
        <v>Haircare</v>
      </c>
      <c r="L1956" t="s">
        <v>1744</v>
      </c>
      <c r="M1956" t="str">
        <f>VLOOKUP(L1956,Store_Dim!A:E,2,TRUE)</f>
        <v>Mann-Austin</v>
      </c>
      <c r="N1956" t="str">
        <f>VLOOKUP(L1956,Store_Dim!A:E,3,TRUE)</f>
        <v>East</v>
      </c>
      <c r="O1956" t="str">
        <f>VLOOKUP(L1956,Store_Dim!A:E,4,TRUE)</f>
        <v>Vasquezborough</v>
      </c>
      <c r="P1956" t="str">
        <f>VLOOKUP(L1956,Store_Dim!A:E,5,TRUE)</f>
        <v>Online</v>
      </c>
      <c r="Q1956" t="s">
        <v>1802</v>
      </c>
      <c r="R1956">
        <v>1</v>
      </c>
      <c r="S1956" s="7">
        <v>0.14000000000000001</v>
      </c>
      <c r="T1956" s="11">
        <f t="shared" si="30"/>
        <v>913.99</v>
      </c>
      <c r="U1956" s="11">
        <v>786.03139999999996</v>
      </c>
    </row>
    <row r="1957" spans="1:21" hidden="1" x14ac:dyDescent="0.25">
      <c r="A1957" t="s">
        <v>3759</v>
      </c>
      <c r="B1957" s="9">
        <v>45863</v>
      </c>
      <c r="C1957">
        <v>7</v>
      </c>
      <c r="D1957">
        <v>2025</v>
      </c>
      <c r="E1957" t="s">
        <v>52</v>
      </c>
      <c r="F1957" t="str">
        <f>VLOOKUP(E1957,Customer_Dim!A:F,4,TRUE)</f>
        <v>Female</v>
      </c>
      <c r="G1957">
        <f>VLOOKUP(E1957,Customer_Dim!A:F,3,TRUE)</f>
        <v>28</v>
      </c>
      <c r="H1957" t="s">
        <v>1658</v>
      </c>
      <c r="I1957" t="str">
        <f>VLOOKUP(H1957,Product_Dim!A:C,2,TRUE)</f>
        <v>Women's Hair Dryer Brush</v>
      </c>
      <c r="J1957" t="str">
        <f>VLOOKUP(H1957,Product_Dim!A:C,3,TRUE)</f>
        <v>Beauty</v>
      </c>
      <c r="K1957" t="str">
        <f>VLOOKUP(H1957,Product_Dim!A:D,4,TRUE)</f>
        <v>Haircare</v>
      </c>
      <c r="L1957" t="s">
        <v>1760</v>
      </c>
      <c r="M1957" t="str">
        <f>VLOOKUP(L1957,Store_Dim!A:E,2,TRUE)</f>
        <v>Mann-Austin</v>
      </c>
      <c r="N1957" t="str">
        <f>VLOOKUP(L1957,Store_Dim!A:E,3,TRUE)</f>
        <v>East</v>
      </c>
      <c r="O1957" t="str">
        <f>VLOOKUP(L1957,Store_Dim!A:E,4,TRUE)</f>
        <v>Vasquezborough</v>
      </c>
      <c r="P1957" t="str">
        <f>VLOOKUP(L1957,Store_Dim!A:E,5,TRUE)</f>
        <v>Online</v>
      </c>
      <c r="Q1957" t="s">
        <v>1804</v>
      </c>
      <c r="R1957">
        <v>4</v>
      </c>
      <c r="S1957" s="7">
        <v>0.17999999999999994</v>
      </c>
      <c r="T1957" s="11">
        <f t="shared" si="30"/>
        <v>270.69</v>
      </c>
      <c r="U1957" s="11">
        <v>887.86320000000001</v>
      </c>
    </row>
    <row r="1958" spans="1:21" hidden="1" x14ac:dyDescent="0.25">
      <c r="A1958" t="s">
        <v>3760</v>
      </c>
      <c r="B1958" s="9">
        <v>45687</v>
      </c>
      <c r="C1958">
        <v>1</v>
      </c>
      <c r="D1958">
        <v>2025</v>
      </c>
      <c r="E1958" t="s">
        <v>530</v>
      </c>
      <c r="F1958" t="str">
        <f>VLOOKUP(E1958,Customer_Dim!A:F,4,TRUE)</f>
        <v>Female</v>
      </c>
      <c r="G1958">
        <f>VLOOKUP(E1958,Customer_Dim!A:F,3,TRUE)</f>
        <v>18</v>
      </c>
      <c r="H1958" t="s">
        <v>1680</v>
      </c>
      <c r="I1958" t="str">
        <f>VLOOKUP(H1958,Product_Dim!A:C,2,TRUE)</f>
        <v>WiFi Mesh Router</v>
      </c>
      <c r="J1958" t="str">
        <f>VLOOKUP(H1958,Product_Dim!A:C,3,TRUE)</f>
        <v>Electronics</v>
      </c>
      <c r="K1958" t="str">
        <f>VLOOKUP(H1958,Product_Dim!A:D,4,TRUE)</f>
        <v>Appliances</v>
      </c>
      <c r="L1958" t="s">
        <v>1754</v>
      </c>
      <c r="M1958" t="str">
        <f>VLOOKUP(L1958,Store_Dim!A:E,2,TRUE)</f>
        <v>Mann-Austin</v>
      </c>
      <c r="N1958" t="str">
        <f>VLOOKUP(L1958,Store_Dim!A:E,3,TRUE)</f>
        <v>East</v>
      </c>
      <c r="O1958" t="str">
        <f>VLOOKUP(L1958,Store_Dim!A:E,4,TRUE)</f>
        <v>Vasquezborough</v>
      </c>
      <c r="P1958" t="str">
        <f>VLOOKUP(L1958,Store_Dim!A:E,5,TRUE)</f>
        <v>Online</v>
      </c>
      <c r="Q1958" t="s">
        <v>1802</v>
      </c>
      <c r="R1958">
        <v>3</v>
      </c>
      <c r="S1958" s="7">
        <v>2.0000000000000018E-2</v>
      </c>
      <c r="T1958" s="11">
        <f t="shared" si="30"/>
        <v>998.58</v>
      </c>
      <c r="U1958" s="11">
        <v>2935.8252000000002</v>
      </c>
    </row>
    <row r="1959" spans="1:21" hidden="1" x14ac:dyDescent="0.25">
      <c r="A1959" t="s">
        <v>3761</v>
      </c>
      <c r="B1959" s="9">
        <v>45806</v>
      </c>
      <c r="C1959">
        <v>5</v>
      </c>
      <c r="D1959">
        <v>2025</v>
      </c>
      <c r="E1959" t="s">
        <v>1389</v>
      </c>
      <c r="F1959" t="str">
        <f>VLOOKUP(E1959,Customer_Dim!A:F,4,TRUE)</f>
        <v>Female</v>
      </c>
      <c r="G1959">
        <f>VLOOKUP(E1959,Customer_Dim!A:F,3,TRUE)</f>
        <v>59</v>
      </c>
      <c r="H1959" t="s">
        <v>1600</v>
      </c>
      <c r="I1959" t="str">
        <f>VLOOKUP(H1959,Product_Dim!A:C,2,TRUE)</f>
        <v>Men's Casual Sneakers</v>
      </c>
      <c r="J1959" t="str">
        <f>VLOOKUP(H1959,Product_Dim!A:C,3,TRUE)</f>
        <v>Clothing</v>
      </c>
      <c r="K1959" t="str">
        <f>VLOOKUP(H1959,Product_Dim!A:D,4,TRUE)</f>
        <v>Footwear</v>
      </c>
      <c r="L1959" t="s">
        <v>1764</v>
      </c>
      <c r="M1959" t="str">
        <f>VLOOKUP(L1959,Store_Dim!A:E,2,TRUE)</f>
        <v>Mann-Austin</v>
      </c>
      <c r="N1959" t="str">
        <f>VLOOKUP(L1959,Store_Dim!A:E,3,TRUE)</f>
        <v>East</v>
      </c>
      <c r="O1959" t="str">
        <f>VLOOKUP(L1959,Store_Dim!A:E,4,TRUE)</f>
        <v>Vasquezborough</v>
      </c>
      <c r="P1959" t="str">
        <f>VLOOKUP(L1959,Store_Dim!A:E,5,TRUE)</f>
        <v>Online</v>
      </c>
      <c r="Q1959" t="s">
        <v>1802</v>
      </c>
      <c r="R1959">
        <v>3</v>
      </c>
      <c r="S1959" s="7">
        <v>0.18000000000000005</v>
      </c>
      <c r="T1959" s="11">
        <f t="shared" si="30"/>
        <v>765.12000000000012</v>
      </c>
      <c r="U1959" s="11">
        <v>1882.1952000000003</v>
      </c>
    </row>
    <row r="1960" spans="1:21" hidden="1" x14ac:dyDescent="0.25">
      <c r="A1960" t="s">
        <v>3762</v>
      </c>
      <c r="B1960" s="9">
        <v>45216</v>
      </c>
      <c r="C1960">
        <v>10</v>
      </c>
      <c r="D1960">
        <v>2023</v>
      </c>
      <c r="E1960" t="s">
        <v>258</v>
      </c>
      <c r="F1960" t="str">
        <f>VLOOKUP(E1960,Customer_Dim!A:F,4,TRUE)</f>
        <v>Female</v>
      </c>
      <c r="G1960">
        <f>VLOOKUP(E1960,Customer_Dim!A:F,3,TRUE)</f>
        <v>39</v>
      </c>
      <c r="H1960" t="s">
        <v>1654</v>
      </c>
      <c r="I1960" t="str">
        <f>VLOOKUP(H1960,Product_Dim!A:C,2,TRUE)</f>
        <v>Matte Lipstick Set</v>
      </c>
      <c r="J1960" t="str">
        <f>VLOOKUP(H1960,Product_Dim!A:C,3,TRUE)</f>
        <v>Beauty</v>
      </c>
      <c r="K1960" t="str">
        <f>VLOOKUP(H1960,Product_Dim!A:D,4,TRUE)</f>
        <v>Makeup</v>
      </c>
      <c r="L1960" t="s">
        <v>1791</v>
      </c>
      <c r="M1960" t="str">
        <f>VLOOKUP(L1960,Store_Dim!A:E,2,TRUE)</f>
        <v>Mann-Austin</v>
      </c>
      <c r="N1960" t="str">
        <f>VLOOKUP(L1960,Store_Dim!A:E,3,TRUE)</f>
        <v>East</v>
      </c>
      <c r="O1960" t="str">
        <f>VLOOKUP(L1960,Store_Dim!A:E,4,TRUE)</f>
        <v>Vasquezborough</v>
      </c>
      <c r="P1960" t="str">
        <f>VLOOKUP(L1960,Store_Dim!A:E,5,TRUE)</f>
        <v>Online</v>
      </c>
      <c r="Q1960" t="s">
        <v>1807</v>
      </c>
      <c r="R1960">
        <v>3</v>
      </c>
      <c r="S1960" s="7">
        <v>0.17000000000000004</v>
      </c>
      <c r="T1960" s="11">
        <f t="shared" si="30"/>
        <v>449.99000000000007</v>
      </c>
      <c r="U1960" s="11">
        <v>1120.4751000000001</v>
      </c>
    </row>
    <row r="1961" spans="1:21" x14ac:dyDescent="0.25">
      <c r="A1961" t="s">
        <v>3763</v>
      </c>
      <c r="B1961" s="9">
        <v>45639</v>
      </c>
      <c r="C1961">
        <v>12</v>
      </c>
      <c r="D1961">
        <v>2024</v>
      </c>
      <c r="E1961" t="s">
        <v>797</v>
      </c>
      <c r="F1961" t="str">
        <f>VLOOKUP(E1961,Customer_Dim!A:F,4,TRUE)</f>
        <v>Male</v>
      </c>
      <c r="G1961">
        <f>VLOOKUP(E1961,Customer_Dim!A:F,3,TRUE)</f>
        <v>26</v>
      </c>
      <c r="H1961" t="s">
        <v>1612</v>
      </c>
      <c r="I1961" t="str">
        <f>VLOOKUP(H1961,Product_Dim!A:C,2,TRUE)</f>
        <v>USB External Hard Drive</v>
      </c>
      <c r="J1961" t="str">
        <f>VLOOKUP(H1961,Product_Dim!A:C,3,TRUE)</f>
        <v>Electronics</v>
      </c>
      <c r="K1961" t="str">
        <f>VLOOKUP(H1961,Product_Dim!A:D,4,TRUE)</f>
        <v>Computer</v>
      </c>
      <c r="L1961" t="s">
        <v>1770</v>
      </c>
      <c r="M1961" t="str">
        <f>VLOOKUP(L1961,Store_Dim!A:E,2,TRUE)</f>
        <v>Martinez, Adkins and Johnson</v>
      </c>
      <c r="N1961" t="str">
        <f>VLOOKUP(L1961,Store_Dim!A:E,3,TRUE)</f>
        <v>North</v>
      </c>
      <c r="O1961" t="str">
        <f>VLOOKUP(L1961,Store_Dim!A:E,4,TRUE)</f>
        <v>Danielmouth</v>
      </c>
      <c r="P1961" t="str">
        <f>VLOOKUP(L1961,Store_Dim!A:E,5,TRUE)</f>
        <v>Flagship</v>
      </c>
      <c r="Q1961" t="s">
        <v>1807</v>
      </c>
      <c r="R1961">
        <v>2</v>
      </c>
      <c r="S1961" s="7">
        <v>1.0000000000000009E-2</v>
      </c>
      <c r="T1961" s="11">
        <f t="shared" si="30"/>
        <v>249.02</v>
      </c>
      <c r="U1961" s="11">
        <v>493.05959999999999</v>
      </c>
    </row>
    <row r="1962" spans="1:21" x14ac:dyDescent="0.25">
      <c r="A1962" t="s">
        <v>3764</v>
      </c>
      <c r="B1962" s="9">
        <v>45454</v>
      </c>
      <c r="C1962">
        <v>6</v>
      </c>
      <c r="D1962">
        <v>2024</v>
      </c>
      <c r="E1962" t="s">
        <v>459</v>
      </c>
      <c r="F1962" t="str">
        <f>VLOOKUP(E1962,Customer_Dim!A:F,4,TRUE)</f>
        <v>Female</v>
      </c>
      <c r="G1962">
        <f>VLOOKUP(E1962,Customer_Dim!A:F,3,TRUE)</f>
        <v>55</v>
      </c>
      <c r="H1962" t="s">
        <v>1640</v>
      </c>
      <c r="I1962" t="str">
        <f>VLOOKUP(H1962,Product_Dim!A:C,2,TRUE)</f>
        <v>Foam Roller</v>
      </c>
      <c r="J1962" t="str">
        <f>VLOOKUP(H1962,Product_Dim!A:C,3,TRUE)</f>
        <v>Sports</v>
      </c>
      <c r="K1962" t="str">
        <f>VLOOKUP(H1962,Product_Dim!A:D,4,TRUE)</f>
        <v>Fitness</v>
      </c>
      <c r="L1962" t="s">
        <v>1791</v>
      </c>
      <c r="M1962" t="str">
        <f>VLOOKUP(L1962,Store_Dim!A:E,2,TRUE)</f>
        <v>Mann-Austin</v>
      </c>
      <c r="N1962" t="str">
        <f>VLOOKUP(L1962,Store_Dim!A:E,3,TRUE)</f>
        <v>East</v>
      </c>
      <c r="O1962" t="str">
        <f>VLOOKUP(L1962,Store_Dim!A:E,4,TRUE)</f>
        <v>Vasquezborough</v>
      </c>
      <c r="P1962" t="str">
        <f>VLOOKUP(L1962,Store_Dim!A:E,5,TRUE)</f>
        <v>Online</v>
      </c>
      <c r="Q1962" t="s">
        <v>1802</v>
      </c>
      <c r="R1962">
        <v>3</v>
      </c>
      <c r="S1962" s="7">
        <v>5.0000000000000044E-2</v>
      </c>
      <c r="T1962" s="11">
        <f t="shared" si="30"/>
        <v>223.64</v>
      </c>
      <c r="U1962" s="11">
        <v>637.37399999999991</v>
      </c>
    </row>
    <row r="1963" spans="1:21" hidden="1" x14ac:dyDescent="0.25">
      <c r="A1963" t="s">
        <v>3765</v>
      </c>
      <c r="B1963" s="9">
        <v>45934</v>
      </c>
      <c r="C1963">
        <v>10</v>
      </c>
      <c r="D1963">
        <v>2025</v>
      </c>
      <c r="E1963" t="s">
        <v>367</v>
      </c>
      <c r="F1963" t="str">
        <f>VLOOKUP(E1963,Customer_Dim!A:F,4,TRUE)</f>
        <v>Female</v>
      </c>
      <c r="G1963">
        <f>VLOOKUP(E1963,Customer_Dim!A:F,3,TRUE)</f>
        <v>53</v>
      </c>
      <c r="H1963" t="s">
        <v>1574</v>
      </c>
      <c r="I1963" t="str">
        <f>VLOOKUP(H1963,Product_Dim!A:C,2,TRUE)</f>
        <v>Foldable Camping Chair</v>
      </c>
      <c r="J1963" t="str">
        <f>VLOOKUP(H1963,Product_Dim!A:C,3,TRUE)</f>
        <v>Sports</v>
      </c>
      <c r="K1963" t="str">
        <f>VLOOKUP(H1963,Product_Dim!A:D,4,TRUE)</f>
        <v>Outdoor</v>
      </c>
      <c r="L1963" t="s">
        <v>1747</v>
      </c>
      <c r="M1963" t="str">
        <f>VLOOKUP(L1963,Store_Dim!A:E,2,TRUE)</f>
        <v>Mann-Austin</v>
      </c>
      <c r="N1963" t="str">
        <f>VLOOKUP(L1963,Store_Dim!A:E,3,TRUE)</f>
        <v>East</v>
      </c>
      <c r="O1963" t="str">
        <f>VLOOKUP(L1963,Store_Dim!A:E,4,TRUE)</f>
        <v>Vasquezborough</v>
      </c>
      <c r="P1963" t="str">
        <f>VLOOKUP(L1963,Store_Dim!A:E,5,TRUE)</f>
        <v>Online</v>
      </c>
      <c r="Q1963" t="s">
        <v>1802</v>
      </c>
      <c r="R1963">
        <v>2</v>
      </c>
      <c r="S1963" s="7">
        <v>0.12</v>
      </c>
      <c r="T1963" s="11">
        <f t="shared" si="30"/>
        <v>92.94</v>
      </c>
      <c r="U1963" s="11">
        <v>163.5744</v>
      </c>
    </row>
    <row r="1964" spans="1:21" x14ac:dyDescent="0.25">
      <c r="A1964" t="s">
        <v>3766</v>
      </c>
      <c r="B1964" s="9">
        <v>45401</v>
      </c>
      <c r="C1964">
        <v>4</v>
      </c>
      <c r="D1964">
        <v>2024</v>
      </c>
      <c r="E1964" t="s">
        <v>1115</v>
      </c>
      <c r="F1964" t="str">
        <f>VLOOKUP(E1964,Customer_Dim!A:F,4,TRUE)</f>
        <v>Male</v>
      </c>
      <c r="G1964">
        <f>VLOOKUP(E1964,Customer_Dim!A:F,3,TRUE)</f>
        <v>64</v>
      </c>
      <c r="H1964" t="s">
        <v>1558</v>
      </c>
      <c r="I1964" t="str">
        <f>VLOOKUP(H1964,Product_Dim!A:C,2,TRUE)</f>
        <v>Beard Grooming Kit</v>
      </c>
      <c r="J1964" t="str">
        <f>VLOOKUP(H1964,Product_Dim!A:C,3,TRUE)</f>
        <v>Beauty</v>
      </c>
      <c r="K1964" t="str">
        <f>VLOOKUP(H1964,Product_Dim!A:D,4,TRUE)</f>
        <v>Grooming</v>
      </c>
      <c r="L1964" t="s">
        <v>1739</v>
      </c>
      <c r="M1964" t="str">
        <f>VLOOKUP(L1964,Store_Dim!A:E,2,TRUE)</f>
        <v>Mann-Austin</v>
      </c>
      <c r="N1964" t="str">
        <f>VLOOKUP(L1964,Store_Dim!A:E,3,TRUE)</f>
        <v>East</v>
      </c>
      <c r="O1964" t="str">
        <f>VLOOKUP(L1964,Store_Dim!A:E,4,TRUE)</f>
        <v>Vasquezborough</v>
      </c>
      <c r="P1964" t="str">
        <f>VLOOKUP(L1964,Store_Dim!A:E,5,TRUE)</f>
        <v>Online</v>
      </c>
      <c r="Q1964" t="s">
        <v>1807</v>
      </c>
      <c r="R1964">
        <v>4</v>
      </c>
      <c r="S1964" s="7">
        <v>1.9999999999999907E-2</v>
      </c>
      <c r="T1964" s="11">
        <f t="shared" si="30"/>
        <v>268.3</v>
      </c>
      <c r="U1964" s="11">
        <v>1051.7360000000001</v>
      </c>
    </row>
    <row r="1965" spans="1:21" hidden="1" x14ac:dyDescent="0.25">
      <c r="A1965" t="s">
        <v>3767</v>
      </c>
      <c r="B1965" s="9">
        <v>45770</v>
      </c>
      <c r="C1965">
        <v>4</v>
      </c>
      <c r="D1965">
        <v>2025</v>
      </c>
      <c r="E1965" t="s">
        <v>1349</v>
      </c>
      <c r="F1965" t="str">
        <f>VLOOKUP(E1965,Customer_Dim!A:F,4,TRUE)</f>
        <v>Female</v>
      </c>
      <c r="G1965">
        <f>VLOOKUP(E1965,Customer_Dim!A:F,3,TRUE)</f>
        <v>42</v>
      </c>
      <c r="H1965" t="s">
        <v>1644</v>
      </c>
      <c r="I1965" t="str">
        <f>VLOOKUP(H1965,Product_Dim!A:C,2,TRUE)</f>
        <v>Men's Hair Styling Gel</v>
      </c>
      <c r="J1965" t="str">
        <f>VLOOKUP(H1965,Product_Dim!A:C,3,TRUE)</f>
        <v>Beauty</v>
      </c>
      <c r="K1965" t="str">
        <f>VLOOKUP(H1965,Product_Dim!A:D,4,TRUE)</f>
        <v>Haircare</v>
      </c>
      <c r="L1965" t="s">
        <v>1791</v>
      </c>
      <c r="M1965" t="str">
        <f>VLOOKUP(L1965,Store_Dim!A:E,2,TRUE)</f>
        <v>Mann-Austin</v>
      </c>
      <c r="N1965" t="str">
        <f>VLOOKUP(L1965,Store_Dim!A:E,3,TRUE)</f>
        <v>East</v>
      </c>
      <c r="O1965" t="str">
        <f>VLOOKUP(L1965,Store_Dim!A:E,4,TRUE)</f>
        <v>Vasquezborough</v>
      </c>
      <c r="P1965" t="str">
        <f>VLOOKUP(L1965,Store_Dim!A:E,5,TRUE)</f>
        <v>Online</v>
      </c>
      <c r="Q1965" t="s">
        <v>1802</v>
      </c>
      <c r="R1965">
        <v>4</v>
      </c>
      <c r="S1965" s="7">
        <v>3.0000000000000027E-2</v>
      </c>
      <c r="T1965" s="11">
        <f t="shared" si="30"/>
        <v>835.61</v>
      </c>
      <c r="U1965" s="11">
        <v>3242.1668</v>
      </c>
    </row>
    <row r="1966" spans="1:21" x14ac:dyDescent="0.25">
      <c r="A1966" t="s">
        <v>3768</v>
      </c>
      <c r="B1966" s="9">
        <v>45405</v>
      </c>
      <c r="C1966">
        <v>4</v>
      </c>
      <c r="D1966">
        <v>2024</v>
      </c>
      <c r="E1966" t="s">
        <v>1177</v>
      </c>
      <c r="F1966" t="str">
        <f>VLOOKUP(E1966,Customer_Dim!A:F,4,TRUE)</f>
        <v>Female</v>
      </c>
      <c r="G1966">
        <f>VLOOKUP(E1966,Customer_Dim!A:F,3,TRUE)</f>
        <v>20</v>
      </c>
      <c r="H1966" t="s">
        <v>1662</v>
      </c>
      <c r="I1966" t="str">
        <f>VLOOKUP(H1966,Product_Dim!A:C,2,TRUE)</f>
        <v>Wooden Nightstand</v>
      </c>
      <c r="J1966" t="str">
        <f>VLOOKUP(H1966,Product_Dim!A:C,3,TRUE)</f>
        <v>Home</v>
      </c>
      <c r="K1966" t="str">
        <f>VLOOKUP(H1966,Product_Dim!A:D,4,TRUE)</f>
        <v>Furniture</v>
      </c>
      <c r="L1966" t="s">
        <v>1751</v>
      </c>
      <c r="M1966" t="str">
        <f>VLOOKUP(L1966,Store_Dim!A:E,2,TRUE)</f>
        <v>Mann-Austin</v>
      </c>
      <c r="N1966" t="str">
        <f>VLOOKUP(L1966,Store_Dim!A:E,3,TRUE)</f>
        <v>East</v>
      </c>
      <c r="O1966" t="str">
        <f>VLOOKUP(L1966,Store_Dim!A:E,4,TRUE)</f>
        <v>Vasquezborough</v>
      </c>
      <c r="P1966" t="str">
        <f>VLOOKUP(L1966,Store_Dim!A:E,5,TRUE)</f>
        <v>Online</v>
      </c>
      <c r="Q1966" t="s">
        <v>1802</v>
      </c>
      <c r="R1966">
        <v>3</v>
      </c>
      <c r="S1966" s="7">
        <v>0.10999999999999999</v>
      </c>
      <c r="T1966" s="11">
        <f t="shared" si="30"/>
        <v>120.97</v>
      </c>
      <c r="U1966" s="11">
        <v>322.98989999999998</v>
      </c>
    </row>
    <row r="1967" spans="1:21" x14ac:dyDescent="0.25">
      <c r="A1967" t="s">
        <v>3769</v>
      </c>
      <c r="B1967" s="9">
        <v>45424</v>
      </c>
      <c r="C1967">
        <v>5</v>
      </c>
      <c r="D1967">
        <v>2024</v>
      </c>
      <c r="E1967" t="s">
        <v>121</v>
      </c>
      <c r="F1967" t="str">
        <f>VLOOKUP(E1967,Customer_Dim!A:F,4,TRUE)</f>
        <v>Female</v>
      </c>
      <c r="G1967">
        <f>VLOOKUP(E1967,Customer_Dim!A:F,3,TRUE)</f>
        <v>64</v>
      </c>
      <c r="H1967" t="s">
        <v>1606</v>
      </c>
      <c r="I1967" t="str">
        <f>VLOOKUP(H1967,Product_Dim!A:C,2,TRUE)</f>
        <v>Noise-Canceling Headphones</v>
      </c>
      <c r="J1967" t="str">
        <f>VLOOKUP(H1967,Product_Dim!A:C,3,TRUE)</f>
        <v>Electronics</v>
      </c>
      <c r="K1967" t="str">
        <f>VLOOKUP(H1967,Product_Dim!A:D,4,TRUE)</f>
        <v>Audio</v>
      </c>
      <c r="L1967" t="s">
        <v>1764</v>
      </c>
      <c r="M1967" t="str">
        <f>VLOOKUP(L1967,Store_Dim!A:E,2,TRUE)</f>
        <v>Mann-Austin</v>
      </c>
      <c r="N1967" t="str">
        <f>VLOOKUP(L1967,Store_Dim!A:E,3,TRUE)</f>
        <v>East</v>
      </c>
      <c r="O1967" t="str">
        <f>VLOOKUP(L1967,Store_Dim!A:E,4,TRUE)</f>
        <v>Vasquezborough</v>
      </c>
      <c r="P1967" t="str">
        <f>VLOOKUP(L1967,Store_Dim!A:E,5,TRUE)</f>
        <v>Online</v>
      </c>
      <c r="Q1967" t="s">
        <v>1807</v>
      </c>
      <c r="R1967">
        <v>2</v>
      </c>
      <c r="S1967" s="7">
        <v>3.0000000000000027E-2</v>
      </c>
      <c r="T1967" s="11">
        <f t="shared" si="30"/>
        <v>26.36</v>
      </c>
      <c r="U1967" s="11">
        <v>51.138399999999997</v>
      </c>
    </row>
    <row r="1968" spans="1:21" hidden="1" x14ac:dyDescent="0.25">
      <c r="A1968" t="s">
        <v>3770</v>
      </c>
      <c r="B1968" s="9">
        <v>45881</v>
      </c>
      <c r="C1968">
        <v>8</v>
      </c>
      <c r="D1968">
        <v>2025</v>
      </c>
      <c r="E1968" t="s">
        <v>131</v>
      </c>
      <c r="F1968" t="str">
        <f>VLOOKUP(E1968,Customer_Dim!A:F,4,TRUE)</f>
        <v>Male</v>
      </c>
      <c r="G1968">
        <f>VLOOKUP(E1968,Customer_Dim!A:F,3,TRUE)</f>
        <v>25</v>
      </c>
      <c r="H1968" t="s">
        <v>1680</v>
      </c>
      <c r="I1968" t="str">
        <f>VLOOKUP(H1968,Product_Dim!A:C,2,TRUE)</f>
        <v>WiFi Mesh Router</v>
      </c>
      <c r="J1968" t="str">
        <f>VLOOKUP(H1968,Product_Dim!A:C,3,TRUE)</f>
        <v>Electronics</v>
      </c>
      <c r="K1968" t="str">
        <f>VLOOKUP(H1968,Product_Dim!A:D,4,TRUE)</f>
        <v>Appliances</v>
      </c>
      <c r="L1968" t="s">
        <v>1754</v>
      </c>
      <c r="M1968" t="str">
        <f>VLOOKUP(L1968,Store_Dim!A:E,2,TRUE)</f>
        <v>Mann-Austin</v>
      </c>
      <c r="N1968" t="str">
        <f>VLOOKUP(L1968,Store_Dim!A:E,3,TRUE)</f>
        <v>East</v>
      </c>
      <c r="O1968" t="str">
        <f>VLOOKUP(L1968,Store_Dim!A:E,4,TRUE)</f>
        <v>Vasquezborough</v>
      </c>
      <c r="P1968" t="str">
        <f>VLOOKUP(L1968,Store_Dim!A:E,5,TRUE)</f>
        <v>Online</v>
      </c>
      <c r="Q1968" t="s">
        <v>1804</v>
      </c>
      <c r="R1968">
        <v>1</v>
      </c>
      <c r="S1968" s="7">
        <v>0.10999999999999999</v>
      </c>
      <c r="T1968" s="11">
        <f t="shared" si="30"/>
        <v>918.87</v>
      </c>
      <c r="U1968" s="11">
        <v>817.79430000000002</v>
      </c>
    </row>
    <row r="1969" spans="1:21" hidden="1" x14ac:dyDescent="0.25">
      <c r="A1969" t="s">
        <v>3771</v>
      </c>
      <c r="B1969" s="9">
        <v>45794</v>
      </c>
      <c r="C1969">
        <v>5</v>
      </c>
      <c r="D1969">
        <v>2025</v>
      </c>
      <c r="E1969" t="s">
        <v>124</v>
      </c>
      <c r="F1969" t="str">
        <f>VLOOKUP(E1969,Customer_Dim!A:F,4,TRUE)</f>
        <v>Male</v>
      </c>
      <c r="G1969">
        <f>VLOOKUP(E1969,Customer_Dim!A:F,3,TRUE)</f>
        <v>41</v>
      </c>
      <c r="H1969" t="s">
        <v>1660</v>
      </c>
      <c r="I1969" t="str">
        <f>VLOOKUP(H1969,Product_Dim!A:C,2,TRUE)</f>
        <v>Smart LED Light Strip</v>
      </c>
      <c r="J1969" t="str">
        <f>VLOOKUP(H1969,Product_Dim!A:C,3,TRUE)</f>
        <v>Electronics</v>
      </c>
      <c r="K1969" t="str">
        <f>VLOOKUP(H1969,Product_Dim!A:D,4,TRUE)</f>
        <v>Accessories</v>
      </c>
      <c r="L1969" t="s">
        <v>1770</v>
      </c>
      <c r="M1969" t="str">
        <f>VLOOKUP(L1969,Store_Dim!A:E,2,TRUE)</f>
        <v>Martinez, Adkins and Johnson</v>
      </c>
      <c r="N1969" t="str">
        <f>VLOOKUP(L1969,Store_Dim!A:E,3,TRUE)</f>
        <v>North</v>
      </c>
      <c r="O1969" t="str">
        <f>VLOOKUP(L1969,Store_Dim!A:E,4,TRUE)</f>
        <v>Danielmouth</v>
      </c>
      <c r="P1969" t="str">
        <f>VLOOKUP(L1969,Store_Dim!A:E,5,TRUE)</f>
        <v>Flagship</v>
      </c>
      <c r="Q1969" t="s">
        <v>1804</v>
      </c>
      <c r="R1969">
        <v>2</v>
      </c>
      <c r="S1969" s="7">
        <v>0.29000000000000004</v>
      </c>
      <c r="T1969" s="11">
        <f t="shared" si="30"/>
        <v>924.73000000000013</v>
      </c>
      <c r="U1969" s="11">
        <v>1313.1166000000001</v>
      </c>
    </row>
    <row r="1970" spans="1:21" hidden="1" x14ac:dyDescent="0.25">
      <c r="A1970" t="s">
        <v>3772</v>
      </c>
      <c r="B1970" s="9">
        <v>45665</v>
      </c>
      <c r="C1970">
        <v>1</v>
      </c>
      <c r="D1970">
        <v>2025</v>
      </c>
      <c r="E1970" t="s">
        <v>90</v>
      </c>
      <c r="F1970" t="str">
        <f>VLOOKUP(E1970,Customer_Dim!A:F,4,TRUE)</f>
        <v>Female</v>
      </c>
      <c r="G1970">
        <f>VLOOKUP(E1970,Customer_Dim!A:F,3,TRUE)</f>
        <v>36</v>
      </c>
      <c r="H1970" t="s">
        <v>1550</v>
      </c>
      <c r="I1970" t="str">
        <f>VLOOKUP(H1970,Product_Dim!A:C,2,TRUE)</f>
        <v>Men's Graphic T-Shirt</v>
      </c>
      <c r="J1970" t="str">
        <f>VLOOKUP(H1970,Product_Dim!A:C,3,TRUE)</f>
        <v>Clothing</v>
      </c>
      <c r="K1970" t="str">
        <f>VLOOKUP(H1970,Product_Dim!A:D,4,TRUE)</f>
        <v>Tops</v>
      </c>
      <c r="L1970" t="s">
        <v>1767</v>
      </c>
      <c r="M1970" t="str">
        <f>VLOOKUP(L1970,Store_Dim!A:E,2,TRUE)</f>
        <v>Martinez, Adkins and Johnson</v>
      </c>
      <c r="N1970" t="str">
        <f>VLOOKUP(L1970,Store_Dim!A:E,3,TRUE)</f>
        <v>North</v>
      </c>
      <c r="O1970" t="str">
        <f>VLOOKUP(L1970,Store_Dim!A:E,4,TRUE)</f>
        <v>Danielmouth</v>
      </c>
      <c r="P1970" t="str">
        <f>VLOOKUP(L1970,Store_Dim!A:E,5,TRUE)</f>
        <v>Flagship</v>
      </c>
      <c r="Q1970" t="s">
        <v>1807</v>
      </c>
      <c r="R1970">
        <v>3</v>
      </c>
      <c r="S1970" s="7">
        <v>0.13000000000000012</v>
      </c>
      <c r="T1970" s="11">
        <f t="shared" si="30"/>
        <v>195.31000000000006</v>
      </c>
      <c r="U1970" s="11">
        <v>509.75910000000005</v>
      </c>
    </row>
    <row r="1971" spans="1:21" hidden="1" x14ac:dyDescent="0.25">
      <c r="A1971" t="s">
        <v>3773</v>
      </c>
      <c r="B1971" s="9">
        <v>45793</v>
      </c>
      <c r="C1971">
        <v>5</v>
      </c>
      <c r="D1971">
        <v>2025</v>
      </c>
      <c r="E1971" t="s">
        <v>473</v>
      </c>
      <c r="F1971" t="str">
        <f>VLOOKUP(E1971,Customer_Dim!A:F,4,TRUE)</f>
        <v>Male</v>
      </c>
      <c r="G1971">
        <f>VLOOKUP(E1971,Customer_Dim!A:F,3,TRUE)</f>
        <v>37</v>
      </c>
      <c r="H1971" t="s">
        <v>1602</v>
      </c>
      <c r="I1971" t="str">
        <f>VLOOKUP(H1971,Product_Dim!A:C,2,TRUE)</f>
        <v>Sports Water Hydration Pack</v>
      </c>
      <c r="J1971" t="str">
        <f>VLOOKUP(H1971,Product_Dim!A:C,3,TRUE)</f>
        <v>Sports</v>
      </c>
      <c r="K1971" t="str">
        <f>VLOOKUP(H1971,Product_Dim!A:D,4,TRUE)</f>
        <v>Outdoor</v>
      </c>
      <c r="L1971" t="s">
        <v>1760</v>
      </c>
      <c r="M1971" t="str">
        <f>VLOOKUP(L1971,Store_Dim!A:E,2,TRUE)</f>
        <v>Mann-Austin</v>
      </c>
      <c r="N1971" t="str">
        <f>VLOOKUP(L1971,Store_Dim!A:E,3,TRUE)</f>
        <v>East</v>
      </c>
      <c r="O1971" t="str">
        <f>VLOOKUP(L1971,Store_Dim!A:E,4,TRUE)</f>
        <v>Vasquezborough</v>
      </c>
      <c r="P1971" t="str">
        <f>VLOOKUP(L1971,Store_Dim!A:E,5,TRUE)</f>
        <v>Online</v>
      </c>
      <c r="Q1971" t="s">
        <v>1802</v>
      </c>
      <c r="R1971">
        <v>1</v>
      </c>
      <c r="S1971" s="7">
        <v>0.14000000000000001</v>
      </c>
      <c r="T1971" s="11">
        <f t="shared" si="30"/>
        <v>91.38</v>
      </c>
      <c r="U1971" s="11">
        <v>78.586799999999997</v>
      </c>
    </row>
    <row r="1972" spans="1:21" x14ac:dyDescent="0.25">
      <c r="A1972" t="s">
        <v>3774</v>
      </c>
      <c r="B1972" s="9">
        <v>45563</v>
      </c>
      <c r="C1972">
        <v>9</v>
      </c>
      <c r="D1972">
        <v>2024</v>
      </c>
      <c r="E1972" t="s">
        <v>1467</v>
      </c>
      <c r="F1972" t="str">
        <f>VLOOKUP(E1972,Customer_Dim!A:F,4,TRUE)</f>
        <v>Male</v>
      </c>
      <c r="G1972">
        <f>VLOOKUP(E1972,Customer_Dim!A:F,3,TRUE)</f>
        <v>48</v>
      </c>
      <c r="H1972" t="s">
        <v>1698</v>
      </c>
      <c r="I1972" t="str">
        <f>VLOOKUP(H1972,Product_Dim!A:C,2,TRUE)</f>
        <v>Kitchen Cutting Board</v>
      </c>
      <c r="J1972" t="str">
        <f>VLOOKUP(H1972,Product_Dim!A:C,3,TRUE)</f>
        <v>Home</v>
      </c>
      <c r="K1972" t="str">
        <f>VLOOKUP(H1972,Product_Dim!A:D,4,TRUE)</f>
        <v>Kitchen</v>
      </c>
      <c r="L1972" t="s">
        <v>1770</v>
      </c>
      <c r="M1972" t="str">
        <f>VLOOKUP(L1972,Store_Dim!A:E,2,TRUE)</f>
        <v>Martinez, Adkins and Johnson</v>
      </c>
      <c r="N1972" t="str">
        <f>VLOOKUP(L1972,Store_Dim!A:E,3,TRUE)</f>
        <v>North</v>
      </c>
      <c r="O1972" t="str">
        <f>VLOOKUP(L1972,Store_Dim!A:E,4,TRUE)</f>
        <v>Danielmouth</v>
      </c>
      <c r="P1972" t="str">
        <f>VLOOKUP(L1972,Store_Dim!A:E,5,TRUE)</f>
        <v>Flagship</v>
      </c>
      <c r="Q1972" t="s">
        <v>1802</v>
      </c>
      <c r="R1972">
        <v>2</v>
      </c>
      <c r="S1972" s="7">
        <v>9.9999999999999978E-2</v>
      </c>
      <c r="T1972" s="11">
        <f t="shared" si="30"/>
        <v>494.35</v>
      </c>
      <c r="U1972" s="11">
        <v>889.83</v>
      </c>
    </row>
    <row r="1973" spans="1:21" x14ac:dyDescent="0.25">
      <c r="A1973" t="s">
        <v>3775</v>
      </c>
      <c r="B1973" s="9">
        <v>45577</v>
      </c>
      <c r="C1973">
        <v>10</v>
      </c>
      <c r="D1973">
        <v>2024</v>
      </c>
      <c r="E1973" t="s">
        <v>805</v>
      </c>
      <c r="F1973" t="str">
        <f>VLOOKUP(E1973,Customer_Dim!A:F,4,TRUE)</f>
        <v>Male</v>
      </c>
      <c r="G1973">
        <f>VLOOKUP(E1973,Customer_Dim!A:F,3,TRUE)</f>
        <v>21</v>
      </c>
      <c r="H1973" t="s">
        <v>1574</v>
      </c>
      <c r="I1973" t="str">
        <f>VLOOKUP(H1973,Product_Dim!A:C,2,TRUE)</f>
        <v>Foldable Camping Chair</v>
      </c>
      <c r="J1973" t="str">
        <f>VLOOKUP(H1973,Product_Dim!A:C,3,TRUE)</f>
        <v>Sports</v>
      </c>
      <c r="K1973" t="str">
        <f>VLOOKUP(H1973,Product_Dim!A:D,4,TRUE)</f>
        <v>Outdoor</v>
      </c>
      <c r="L1973" t="s">
        <v>1767</v>
      </c>
      <c r="M1973" t="str">
        <f>VLOOKUP(L1973,Store_Dim!A:E,2,TRUE)</f>
        <v>Martinez, Adkins and Johnson</v>
      </c>
      <c r="N1973" t="str">
        <f>VLOOKUP(L1973,Store_Dim!A:E,3,TRUE)</f>
        <v>North</v>
      </c>
      <c r="O1973" t="str">
        <f>VLOOKUP(L1973,Store_Dim!A:E,4,TRUE)</f>
        <v>Danielmouth</v>
      </c>
      <c r="P1973" t="str">
        <f>VLOOKUP(L1973,Store_Dim!A:E,5,TRUE)</f>
        <v>Flagship</v>
      </c>
      <c r="Q1973" t="s">
        <v>1802</v>
      </c>
      <c r="R1973">
        <v>1</v>
      </c>
      <c r="S1973" s="7">
        <v>0.10999999999999999</v>
      </c>
      <c r="T1973" s="11">
        <f t="shared" si="30"/>
        <v>412.2</v>
      </c>
      <c r="U1973" s="11">
        <v>366.858</v>
      </c>
    </row>
    <row r="1974" spans="1:21" x14ac:dyDescent="0.25">
      <c r="A1974" t="s">
        <v>3776</v>
      </c>
      <c r="B1974" s="9">
        <v>45466</v>
      </c>
      <c r="C1974">
        <v>6</v>
      </c>
      <c r="D1974">
        <v>2024</v>
      </c>
      <c r="E1974" t="s">
        <v>1213</v>
      </c>
      <c r="F1974" t="str">
        <f>VLOOKUP(E1974,Customer_Dim!A:F,4,TRUE)</f>
        <v>Female</v>
      </c>
      <c r="G1974">
        <f>VLOOKUP(E1974,Customer_Dim!A:F,3,TRUE)</f>
        <v>43</v>
      </c>
      <c r="H1974" t="s">
        <v>1684</v>
      </c>
      <c r="I1974" t="str">
        <f>VLOOKUP(H1974,Product_Dim!A:C,2,TRUE)</f>
        <v>Decorative Lamp Shade</v>
      </c>
      <c r="J1974" t="str">
        <f>VLOOKUP(H1974,Product_Dim!A:C,3,TRUE)</f>
        <v>Home</v>
      </c>
      <c r="K1974" t="str">
        <f>VLOOKUP(H1974,Product_Dim!A:D,4,TRUE)</f>
        <v>Lighting</v>
      </c>
      <c r="L1974" t="s">
        <v>1782</v>
      </c>
      <c r="M1974" t="str">
        <f>VLOOKUP(L1974,Store_Dim!A:E,2,TRUE)</f>
        <v>Frederick-Wright</v>
      </c>
      <c r="N1974" t="str">
        <f>VLOOKUP(L1974,Store_Dim!A:E,3,TRUE)</f>
        <v>West</v>
      </c>
      <c r="O1974" t="str">
        <f>VLOOKUP(L1974,Store_Dim!A:E,4,TRUE)</f>
        <v>New Jimmymouth</v>
      </c>
      <c r="P1974" t="str">
        <f>VLOOKUP(L1974,Store_Dim!A:E,5,TRUE)</f>
        <v>Flagship</v>
      </c>
      <c r="Q1974" t="s">
        <v>1804</v>
      </c>
      <c r="R1974">
        <v>1</v>
      </c>
      <c r="S1974" s="7">
        <v>0.13</v>
      </c>
      <c r="T1974" s="11">
        <f t="shared" si="30"/>
        <v>650.47</v>
      </c>
      <c r="U1974" s="11">
        <v>565.90890000000002</v>
      </c>
    </row>
    <row r="1975" spans="1:21" hidden="1" x14ac:dyDescent="0.25">
      <c r="A1975" t="s">
        <v>3777</v>
      </c>
      <c r="B1975" s="9">
        <v>45256</v>
      </c>
      <c r="C1975">
        <v>11</v>
      </c>
      <c r="D1975">
        <v>2023</v>
      </c>
      <c r="E1975" t="s">
        <v>512</v>
      </c>
      <c r="F1975" t="str">
        <f>VLOOKUP(E1975,Customer_Dim!A:F,4,TRUE)</f>
        <v>Female</v>
      </c>
      <c r="G1975">
        <f>VLOOKUP(E1975,Customer_Dim!A:F,3,TRUE)</f>
        <v>60</v>
      </c>
      <c r="H1975" t="s">
        <v>1554</v>
      </c>
      <c r="I1975" t="str">
        <f>VLOOKUP(H1975,Product_Dim!A:C,2,TRUE)</f>
        <v>Decorative Wall Mirror</v>
      </c>
      <c r="J1975" t="str">
        <f>VLOOKUP(H1975,Product_Dim!A:C,3,TRUE)</f>
        <v>Home</v>
      </c>
      <c r="K1975" t="str">
        <f>VLOOKUP(H1975,Product_Dim!A:D,4,TRUE)</f>
        <v>Decor</v>
      </c>
      <c r="L1975" t="s">
        <v>1772</v>
      </c>
      <c r="M1975" t="str">
        <f>VLOOKUP(L1975,Store_Dim!A:E,2,TRUE)</f>
        <v>Martinez, Adkins and Johnson</v>
      </c>
      <c r="N1975" t="str">
        <f>VLOOKUP(L1975,Store_Dim!A:E,3,TRUE)</f>
        <v>North</v>
      </c>
      <c r="O1975" t="str">
        <f>VLOOKUP(L1975,Store_Dim!A:E,4,TRUE)</f>
        <v>Danielmouth</v>
      </c>
      <c r="P1975" t="str">
        <f>VLOOKUP(L1975,Store_Dim!A:E,5,TRUE)</f>
        <v>Flagship</v>
      </c>
      <c r="Q1975" t="s">
        <v>1804</v>
      </c>
      <c r="R1975">
        <v>1</v>
      </c>
      <c r="S1975" s="7">
        <v>5.0000000000000044E-2</v>
      </c>
      <c r="T1975" s="11">
        <f t="shared" si="30"/>
        <v>68.209999999999994</v>
      </c>
      <c r="U1975" s="11">
        <v>64.799499999999995</v>
      </c>
    </row>
    <row r="1976" spans="1:21" hidden="1" x14ac:dyDescent="0.25">
      <c r="A1976" t="s">
        <v>3778</v>
      </c>
      <c r="B1976" s="9">
        <v>45886</v>
      </c>
      <c r="C1976">
        <v>8</v>
      </c>
      <c r="D1976">
        <v>2025</v>
      </c>
      <c r="E1976" t="s">
        <v>453</v>
      </c>
      <c r="F1976" t="str">
        <f>VLOOKUP(E1976,Customer_Dim!A:F,4,TRUE)</f>
        <v>Female</v>
      </c>
      <c r="G1976">
        <f>VLOOKUP(E1976,Customer_Dim!A:F,3,TRUE)</f>
        <v>33</v>
      </c>
      <c r="H1976" t="s">
        <v>1632</v>
      </c>
      <c r="I1976" t="str">
        <f>VLOOKUP(H1976,Product_Dim!A:C,2,TRUE)</f>
        <v>Men's Track Pants</v>
      </c>
      <c r="J1976" t="str">
        <f>VLOOKUP(H1976,Product_Dim!A:C,3,TRUE)</f>
        <v>Clothing</v>
      </c>
      <c r="K1976" t="str">
        <f>VLOOKUP(H1976,Product_Dim!A:D,4,TRUE)</f>
        <v>Bottoms</v>
      </c>
      <c r="L1976" t="s">
        <v>1757</v>
      </c>
      <c r="M1976" t="str">
        <f>VLOOKUP(L1976,Store_Dim!A:E,2,TRUE)</f>
        <v>Mann-Austin</v>
      </c>
      <c r="N1976" t="str">
        <f>VLOOKUP(L1976,Store_Dim!A:E,3,TRUE)</f>
        <v>East</v>
      </c>
      <c r="O1976" t="str">
        <f>VLOOKUP(L1976,Store_Dim!A:E,4,TRUE)</f>
        <v>Vasquezborough</v>
      </c>
      <c r="P1976" t="str">
        <f>VLOOKUP(L1976,Store_Dim!A:E,5,TRUE)</f>
        <v>Online</v>
      </c>
      <c r="Q1976" t="s">
        <v>1807</v>
      </c>
      <c r="R1976">
        <v>2</v>
      </c>
      <c r="S1976" s="7">
        <v>0.25</v>
      </c>
      <c r="T1976" s="11">
        <f t="shared" si="30"/>
        <v>842.89</v>
      </c>
      <c r="U1976" s="11">
        <v>1264.335</v>
      </c>
    </row>
    <row r="1977" spans="1:21" x14ac:dyDescent="0.25">
      <c r="A1977" t="s">
        <v>3779</v>
      </c>
      <c r="B1977" s="9">
        <v>45390</v>
      </c>
      <c r="C1977">
        <v>4</v>
      </c>
      <c r="D1977">
        <v>2024</v>
      </c>
      <c r="E1977" t="s">
        <v>936</v>
      </c>
      <c r="F1977" t="str">
        <f>VLOOKUP(E1977,Customer_Dim!A:F,4,TRUE)</f>
        <v>Male</v>
      </c>
      <c r="G1977">
        <f>VLOOKUP(E1977,Customer_Dim!A:F,3,TRUE)</f>
        <v>29</v>
      </c>
      <c r="H1977" t="s">
        <v>1533</v>
      </c>
      <c r="I1977" t="str">
        <f>VLOOKUP(H1977,Product_Dim!A:C,2,TRUE)</f>
        <v>Men's Roll-On Perfume</v>
      </c>
      <c r="J1977" t="str">
        <f>VLOOKUP(H1977,Product_Dim!A:C,3,TRUE)</f>
        <v>Beauty</v>
      </c>
      <c r="K1977" t="str">
        <f>VLOOKUP(H1977,Product_Dim!A:D,4,TRUE)</f>
        <v>Fragrance</v>
      </c>
      <c r="L1977" t="s">
        <v>1747</v>
      </c>
      <c r="M1977" t="str">
        <f>VLOOKUP(L1977,Store_Dim!A:E,2,TRUE)</f>
        <v>Mann-Austin</v>
      </c>
      <c r="N1977" t="str">
        <f>VLOOKUP(L1977,Store_Dim!A:E,3,TRUE)</f>
        <v>East</v>
      </c>
      <c r="O1977" t="str">
        <f>VLOOKUP(L1977,Store_Dim!A:E,4,TRUE)</f>
        <v>Vasquezborough</v>
      </c>
      <c r="P1977" t="str">
        <f>VLOOKUP(L1977,Store_Dim!A:E,5,TRUE)</f>
        <v>Online</v>
      </c>
      <c r="Q1977" t="s">
        <v>1807</v>
      </c>
      <c r="R1977">
        <v>2</v>
      </c>
      <c r="S1977" s="7">
        <v>0.24</v>
      </c>
      <c r="T1977" s="11">
        <f t="shared" si="30"/>
        <v>227.95</v>
      </c>
      <c r="U1977" s="11">
        <v>346.48399999999998</v>
      </c>
    </row>
    <row r="1978" spans="1:21" x14ac:dyDescent="0.25">
      <c r="A1978" t="s">
        <v>3780</v>
      </c>
      <c r="B1978" s="9">
        <v>45388</v>
      </c>
      <c r="C1978">
        <v>4</v>
      </c>
      <c r="D1978">
        <v>2024</v>
      </c>
      <c r="E1978" t="s">
        <v>622</v>
      </c>
      <c r="F1978" t="str">
        <f>VLOOKUP(E1978,Customer_Dim!A:F,4,TRUE)</f>
        <v>Male</v>
      </c>
      <c r="G1978">
        <f>VLOOKUP(E1978,Customer_Dim!A:F,3,TRUE)</f>
        <v>26</v>
      </c>
      <c r="H1978" t="s">
        <v>1658</v>
      </c>
      <c r="I1978" t="str">
        <f>VLOOKUP(H1978,Product_Dim!A:C,2,TRUE)</f>
        <v>Women's Hair Dryer Brush</v>
      </c>
      <c r="J1978" t="str">
        <f>VLOOKUP(H1978,Product_Dim!A:C,3,TRUE)</f>
        <v>Beauty</v>
      </c>
      <c r="K1978" t="str">
        <f>VLOOKUP(H1978,Product_Dim!A:D,4,TRUE)</f>
        <v>Haircare</v>
      </c>
      <c r="L1978" t="s">
        <v>1772</v>
      </c>
      <c r="M1978" t="str">
        <f>VLOOKUP(L1978,Store_Dim!A:E,2,TRUE)</f>
        <v>Martinez, Adkins and Johnson</v>
      </c>
      <c r="N1978" t="str">
        <f>VLOOKUP(L1978,Store_Dim!A:E,3,TRUE)</f>
        <v>North</v>
      </c>
      <c r="O1978" t="str">
        <f>VLOOKUP(L1978,Store_Dim!A:E,4,TRUE)</f>
        <v>Danielmouth</v>
      </c>
      <c r="P1978" t="str">
        <f>VLOOKUP(L1978,Store_Dim!A:E,5,TRUE)</f>
        <v>Flagship</v>
      </c>
      <c r="Q1978" t="s">
        <v>1804</v>
      </c>
      <c r="R1978">
        <v>3</v>
      </c>
      <c r="S1978" s="7">
        <v>0.23999999999999988</v>
      </c>
      <c r="T1978" s="11">
        <f t="shared" si="30"/>
        <v>685.9699999999998</v>
      </c>
      <c r="U1978" s="11">
        <v>1564.0115999999998</v>
      </c>
    </row>
    <row r="1979" spans="1:21" hidden="1" x14ac:dyDescent="0.25">
      <c r="A1979" t="s">
        <v>3781</v>
      </c>
      <c r="B1979" s="9">
        <v>45793</v>
      </c>
      <c r="C1979">
        <v>5</v>
      </c>
      <c r="D1979">
        <v>2025</v>
      </c>
      <c r="E1979" t="s">
        <v>1126</v>
      </c>
      <c r="F1979" t="str">
        <f>VLOOKUP(E1979,Customer_Dim!A:F,4,TRUE)</f>
        <v>Female</v>
      </c>
      <c r="G1979">
        <f>VLOOKUP(E1979,Customer_Dim!A:F,3,TRUE)</f>
        <v>63</v>
      </c>
      <c r="H1979" t="s">
        <v>1584</v>
      </c>
      <c r="I1979" t="str">
        <f>VLOOKUP(H1979,Product_Dim!A:C,2,TRUE)</f>
        <v>Fabric Sofa Throw Blanket</v>
      </c>
      <c r="J1979" t="str">
        <f>VLOOKUP(H1979,Product_Dim!A:C,3,TRUE)</f>
        <v>Home</v>
      </c>
      <c r="K1979" t="str">
        <f>VLOOKUP(H1979,Product_Dim!A:D,4,TRUE)</f>
        <v>Decor</v>
      </c>
      <c r="L1979" t="s">
        <v>1739</v>
      </c>
      <c r="M1979" t="str">
        <f>VLOOKUP(L1979,Store_Dim!A:E,2,TRUE)</f>
        <v>Mann-Austin</v>
      </c>
      <c r="N1979" t="str">
        <f>VLOOKUP(L1979,Store_Dim!A:E,3,TRUE)</f>
        <v>East</v>
      </c>
      <c r="O1979" t="str">
        <f>VLOOKUP(L1979,Store_Dim!A:E,4,TRUE)</f>
        <v>Vasquezborough</v>
      </c>
      <c r="P1979" t="str">
        <f>VLOOKUP(L1979,Store_Dim!A:E,5,TRUE)</f>
        <v>Online</v>
      </c>
      <c r="Q1979" t="s">
        <v>1802</v>
      </c>
      <c r="R1979">
        <v>1</v>
      </c>
      <c r="S1979" s="7">
        <v>0.17999999999999994</v>
      </c>
      <c r="T1979" s="11">
        <f t="shared" si="30"/>
        <v>722.57</v>
      </c>
      <c r="U1979" s="11">
        <v>592.50740000000008</v>
      </c>
    </row>
    <row r="1980" spans="1:21" x14ac:dyDescent="0.25">
      <c r="A1980" t="s">
        <v>3782</v>
      </c>
      <c r="B1980" s="9">
        <v>45615</v>
      </c>
      <c r="C1980">
        <v>11</v>
      </c>
      <c r="D1980">
        <v>2024</v>
      </c>
      <c r="E1980" t="s">
        <v>467</v>
      </c>
      <c r="F1980" t="str">
        <f>VLOOKUP(E1980,Customer_Dim!A:F,4,TRUE)</f>
        <v>Female</v>
      </c>
      <c r="G1980">
        <f>VLOOKUP(E1980,Customer_Dim!A:F,3,TRUE)</f>
        <v>63</v>
      </c>
      <c r="H1980" t="s">
        <v>1596</v>
      </c>
      <c r="I1980" t="str">
        <f>VLOOKUP(H1980,Product_Dim!A:C,2,TRUE)</f>
        <v>Bedroom Table Lamp</v>
      </c>
      <c r="J1980" t="str">
        <f>VLOOKUP(H1980,Product_Dim!A:C,3,TRUE)</f>
        <v>Home</v>
      </c>
      <c r="K1980" t="str">
        <f>VLOOKUP(H1980,Product_Dim!A:D,4,TRUE)</f>
        <v>Lighting</v>
      </c>
      <c r="L1980" t="s">
        <v>1751</v>
      </c>
      <c r="M1980" t="str">
        <f>VLOOKUP(L1980,Store_Dim!A:E,2,TRUE)</f>
        <v>Mann-Austin</v>
      </c>
      <c r="N1980" t="str">
        <f>VLOOKUP(L1980,Store_Dim!A:E,3,TRUE)</f>
        <v>East</v>
      </c>
      <c r="O1980" t="str">
        <f>VLOOKUP(L1980,Store_Dim!A:E,4,TRUE)</f>
        <v>Vasquezborough</v>
      </c>
      <c r="P1980" t="str">
        <f>VLOOKUP(L1980,Store_Dim!A:E,5,TRUE)</f>
        <v>Online</v>
      </c>
      <c r="Q1980" t="s">
        <v>1807</v>
      </c>
      <c r="R1980">
        <v>3</v>
      </c>
      <c r="S1980" s="7">
        <v>0.1399999999999999</v>
      </c>
      <c r="T1980" s="11">
        <f t="shared" si="30"/>
        <v>585.54999999999995</v>
      </c>
      <c r="U1980" s="11">
        <v>1510.7189999999998</v>
      </c>
    </row>
    <row r="1981" spans="1:21" hidden="1" x14ac:dyDescent="0.25">
      <c r="A1981" t="s">
        <v>3783</v>
      </c>
      <c r="B1981" s="9">
        <v>45666</v>
      </c>
      <c r="C1981">
        <v>1</v>
      </c>
      <c r="D1981">
        <v>2025</v>
      </c>
      <c r="E1981" t="s">
        <v>962</v>
      </c>
      <c r="F1981" t="str">
        <f>VLOOKUP(E1981,Customer_Dim!A:F,4,TRUE)</f>
        <v>Female</v>
      </c>
      <c r="G1981">
        <f>VLOOKUP(E1981,Customer_Dim!A:F,3,TRUE)</f>
        <v>41</v>
      </c>
      <c r="H1981" t="s">
        <v>1618</v>
      </c>
      <c r="I1981" t="str">
        <f>VLOOKUP(H1981,Product_Dim!A:C,2,TRUE)</f>
        <v>Men's Winter Jacket</v>
      </c>
      <c r="J1981" t="str">
        <f>VLOOKUP(H1981,Product_Dim!A:C,3,TRUE)</f>
        <v>Clothing</v>
      </c>
      <c r="K1981" t="str">
        <f>VLOOKUP(H1981,Product_Dim!A:D,4,TRUE)</f>
        <v>Outerwear</v>
      </c>
      <c r="L1981" t="s">
        <v>1775</v>
      </c>
      <c r="M1981" t="str">
        <f>VLOOKUP(L1981,Store_Dim!A:E,2,TRUE)</f>
        <v>Martinez, Adkins and Johnson</v>
      </c>
      <c r="N1981" t="str">
        <f>VLOOKUP(L1981,Store_Dim!A:E,3,TRUE)</f>
        <v>North</v>
      </c>
      <c r="O1981" t="str">
        <f>VLOOKUP(L1981,Store_Dim!A:E,4,TRUE)</f>
        <v>Danielmouth</v>
      </c>
      <c r="P1981" t="str">
        <f>VLOOKUP(L1981,Store_Dim!A:E,5,TRUE)</f>
        <v>Flagship</v>
      </c>
      <c r="Q1981" t="s">
        <v>1804</v>
      </c>
      <c r="R1981">
        <v>2</v>
      </c>
      <c r="S1981" s="7">
        <v>0.13</v>
      </c>
      <c r="T1981" s="11">
        <f t="shared" si="30"/>
        <v>635.81000000000006</v>
      </c>
      <c r="U1981" s="11">
        <v>1106.3094000000001</v>
      </c>
    </row>
    <row r="1982" spans="1:21" x14ac:dyDescent="0.25">
      <c r="A1982" t="s">
        <v>3784</v>
      </c>
      <c r="B1982" s="9">
        <v>45644</v>
      </c>
      <c r="C1982">
        <v>12</v>
      </c>
      <c r="D1982">
        <v>2024</v>
      </c>
      <c r="E1982" t="s">
        <v>870</v>
      </c>
      <c r="F1982" t="str">
        <f>VLOOKUP(E1982,Customer_Dim!A:F,4,TRUE)</f>
        <v>Female</v>
      </c>
      <c r="G1982">
        <f>VLOOKUP(E1982,Customer_Dim!A:F,3,TRUE)</f>
        <v>22</v>
      </c>
      <c r="H1982" t="s">
        <v>1554</v>
      </c>
      <c r="I1982" t="str">
        <f>VLOOKUP(H1982,Product_Dim!A:C,2,TRUE)</f>
        <v>Decorative Wall Mirror</v>
      </c>
      <c r="J1982" t="str">
        <f>VLOOKUP(H1982,Product_Dim!A:C,3,TRUE)</f>
        <v>Home</v>
      </c>
      <c r="K1982" t="str">
        <f>VLOOKUP(H1982,Product_Dim!A:D,4,TRUE)</f>
        <v>Decor</v>
      </c>
      <c r="L1982" t="s">
        <v>1747</v>
      </c>
      <c r="M1982" t="str">
        <f>VLOOKUP(L1982,Store_Dim!A:E,2,TRUE)</f>
        <v>Mann-Austin</v>
      </c>
      <c r="N1982" t="str">
        <f>VLOOKUP(L1982,Store_Dim!A:E,3,TRUE)</f>
        <v>East</v>
      </c>
      <c r="O1982" t="str">
        <f>VLOOKUP(L1982,Store_Dim!A:E,4,TRUE)</f>
        <v>Vasquezborough</v>
      </c>
      <c r="P1982" t="str">
        <f>VLOOKUP(L1982,Store_Dim!A:E,5,TRUE)</f>
        <v>Online</v>
      </c>
      <c r="Q1982" t="s">
        <v>1802</v>
      </c>
      <c r="R1982">
        <v>2</v>
      </c>
      <c r="S1982" s="7">
        <v>1.0000000000000009E-2</v>
      </c>
      <c r="T1982" s="11">
        <f t="shared" si="30"/>
        <v>353.74</v>
      </c>
      <c r="U1982" s="11">
        <v>700.40520000000004</v>
      </c>
    </row>
    <row r="1983" spans="1:21" x14ac:dyDescent="0.25">
      <c r="A1983" t="s">
        <v>3785</v>
      </c>
      <c r="B1983" s="9">
        <v>45648</v>
      </c>
      <c r="C1983">
        <v>12</v>
      </c>
      <c r="D1983">
        <v>2024</v>
      </c>
      <c r="E1983" t="s">
        <v>832</v>
      </c>
      <c r="F1983" t="str">
        <f>VLOOKUP(E1983,Customer_Dim!A:F,4,TRUE)</f>
        <v>Male</v>
      </c>
      <c r="G1983">
        <f>VLOOKUP(E1983,Customer_Dim!A:F,3,TRUE)</f>
        <v>25</v>
      </c>
      <c r="H1983" t="s">
        <v>1598</v>
      </c>
      <c r="I1983" t="str">
        <f>VLOOKUP(H1983,Product_Dim!A:C,2,TRUE)</f>
        <v>Women's Summer Dress</v>
      </c>
      <c r="J1983" t="str">
        <f>VLOOKUP(H1983,Product_Dim!A:C,3,TRUE)</f>
        <v>Clothing</v>
      </c>
      <c r="K1983" t="str">
        <f>VLOOKUP(H1983,Product_Dim!A:D,4,TRUE)</f>
        <v>Tops</v>
      </c>
      <c r="L1983" t="s">
        <v>1757</v>
      </c>
      <c r="M1983" t="str">
        <f>VLOOKUP(L1983,Store_Dim!A:E,2,TRUE)</f>
        <v>Mann-Austin</v>
      </c>
      <c r="N1983" t="str">
        <f>VLOOKUP(L1983,Store_Dim!A:E,3,TRUE)</f>
        <v>East</v>
      </c>
      <c r="O1983" t="str">
        <f>VLOOKUP(L1983,Store_Dim!A:E,4,TRUE)</f>
        <v>Vasquezborough</v>
      </c>
      <c r="P1983" t="str">
        <f>VLOOKUP(L1983,Store_Dim!A:E,5,TRUE)</f>
        <v>Online</v>
      </c>
      <c r="Q1983" t="s">
        <v>1802</v>
      </c>
      <c r="R1983">
        <v>1</v>
      </c>
      <c r="S1983" s="7">
        <v>0.15000000000000002</v>
      </c>
      <c r="T1983" s="11">
        <f t="shared" si="30"/>
        <v>377.52</v>
      </c>
      <c r="U1983" s="11">
        <v>320.892</v>
      </c>
    </row>
    <row r="1984" spans="1:21" x14ac:dyDescent="0.25">
      <c r="A1984" t="s">
        <v>3786</v>
      </c>
      <c r="B1984" s="9">
        <v>45500</v>
      </c>
      <c r="C1984">
        <v>7</v>
      </c>
      <c r="D1984">
        <v>2024</v>
      </c>
      <c r="E1984" t="s">
        <v>660</v>
      </c>
      <c r="F1984" t="str">
        <f>VLOOKUP(E1984,Customer_Dim!A:F,4,TRUE)</f>
        <v>Female</v>
      </c>
      <c r="G1984">
        <f>VLOOKUP(E1984,Customer_Dim!A:F,3,TRUE)</f>
        <v>44</v>
      </c>
      <c r="H1984" t="s">
        <v>1662</v>
      </c>
      <c r="I1984" t="str">
        <f>VLOOKUP(H1984,Product_Dim!A:C,2,TRUE)</f>
        <v>Wooden Nightstand</v>
      </c>
      <c r="J1984" t="str">
        <f>VLOOKUP(H1984,Product_Dim!A:C,3,TRUE)</f>
        <v>Home</v>
      </c>
      <c r="K1984" t="str">
        <f>VLOOKUP(H1984,Product_Dim!A:D,4,TRUE)</f>
        <v>Furniture</v>
      </c>
      <c r="L1984" t="s">
        <v>1739</v>
      </c>
      <c r="M1984" t="str">
        <f>VLOOKUP(L1984,Store_Dim!A:E,2,TRUE)</f>
        <v>Mann-Austin</v>
      </c>
      <c r="N1984" t="str">
        <f>VLOOKUP(L1984,Store_Dim!A:E,3,TRUE)</f>
        <v>East</v>
      </c>
      <c r="O1984" t="str">
        <f>VLOOKUP(L1984,Store_Dim!A:E,4,TRUE)</f>
        <v>Vasquezborough</v>
      </c>
      <c r="P1984" t="str">
        <f>VLOOKUP(L1984,Store_Dim!A:E,5,TRUE)</f>
        <v>Online</v>
      </c>
      <c r="Q1984" t="s">
        <v>1802</v>
      </c>
      <c r="R1984">
        <v>3</v>
      </c>
      <c r="S1984" s="7">
        <v>0</v>
      </c>
      <c r="T1984" s="11">
        <f t="shared" si="30"/>
        <v>901.4899999999999</v>
      </c>
      <c r="U1984" s="11">
        <v>2704.47</v>
      </c>
    </row>
    <row r="1985" spans="1:21" hidden="1" x14ac:dyDescent="0.25">
      <c r="A1985" t="s">
        <v>3787</v>
      </c>
      <c r="B1985" s="9">
        <v>45806</v>
      </c>
      <c r="C1985">
        <v>5</v>
      </c>
      <c r="D1985">
        <v>2025</v>
      </c>
      <c r="E1985" t="s">
        <v>645</v>
      </c>
      <c r="F1985" t="str">
        <f>VLOOKUP(E1985,Customer_Dim!A:F,4,TRUE)</f>
        <v>Male</v>
      </c>
      <c r="G1985">
        <f>VLOOKUP(E1985,Customer_Dim!A:F,3,TRUE)</f>
        <v>30</v>
      </c>
      <c r="H1985" t="s">
        <v>1586</v>
      </c>
      <c r="I1985" t="str">
        <f>VLOOKUP(H1985,Product_Dim!A:C,2,TRUE)</f>
        <v>Stainless Steel Cutlery Set</v>
      </c>
      <c r="J1985" t="str">
        <f>VLOOKUP(H1985,Product_Dim!A:C,3,TRUE)</f>
        <v>Home</v>
      </c>
      <c r="K1985" t="str">
        <f>VLOOKUP(H1985,Product_Dim!A:D,4,TRUE)</f>
        <v>Kitchen</v>
      </c>
      <c r="L1985" t="s">
        <v>1751</v>
      </c>
      <c r="M1985" t="str">
        <f>VLOOKUP(L1985,Store_Dim!A:E,2,TRUE)</f>
        <v>Mann-Austin</v>
      </c>
      <c r="N1985" t="str">
        <f>VLOOKUP(L1985,Store_Dim!A:E,3,TRUE)</f>
        <v>East</v>
      </c>
      <c r="O1985" t="str">
        <f>VLOOKUP(L1985,Store_Dim!A:E,4,TRUE)</f>
        <v>Vasquezborough</v>
      </c>
      <c r="P1985" t="str">
        <f>VLOOKUP(L1985,Store_Dim!A:E,5,TRUE)</f>
        <v>Online</v>
      </c>
      <c r="Q1985" t="s">
        <v>1802</v>
      </c>
      <c r="R1985">
        <v>1</v>
      </c>
      <c r="S1985" s="7">
        <v>9.9999999999999978E-2</v>
      </c>
      <c r="T1985" s="11">
        <f t="shared" si="30"/>
        <v>563.01</v>
      </c>
      <c r="U1985" s="11">
        <v>506.709</v>
      </c>
    </row>
    <row r="1986" spans="1:21" x14ac:dyDescent="0.25">
      <c r="A1986" t="s">
        <v>3788</v>
      </c>
      <c r="B1986" s="9">
        <v>45365</v>
      </c>
      <c r="C1986">
        <v>3</v>
      </c>
      <c r="D1986">
        <v>2024</v>
      </c>
      <c r="E1986" t="s">
        <v>192</v>
      </c>
      <c r="F1986" t="str">
        <f>VLOOKUP(E1986,Customer_Dim!A:F,4,TRUE)</f>
        <v>Male</v>
      </c>
      <c r="G1986">
        <f>VLOOKUP(E1986,Customer_Dim!A:F,3,TRUE)</f>
        <v>55</v>
      </c>
      <c r="H1986" t="s">
        <v>1666</v>
      </c>
      <c r="I1986" t="str">
        <f>VLOOKUP(H1986,Product_Dim!A:C,2,TRUE)</f>
        <v>Kitchen Storage Rack</v>
      </c>
      <c r="J1986" t="str">
        <f>VLOOKUP(H1986,Product_Dim!A:C,3,TRUE)</f>
        <v>Home</v>
      </c>
      <c r="K1986" t="str">
        <f>VLOOKUP(H1986,Product_Dim!A:D,4,TRUE)</f>
        <v>Storage</v>
      </c>
      <c r="L1986" t="s">
        <v>1754</v>
      </c>
      <c r="M1986" t="str">
        <f>VLOOKUP(L1986,Store_Dim!A:E,2,TRUE)</f>
        <v>Mann-Austin</v>
      </c>
      <c r="N1986" t="str">
        <f>VLOOKUP(L1986,Store_Dim!A:E,3,TRUE)</f>
        <v>East</v>
      </c>
      <c r="O1986" t="str">
        <f>VLOOKUP(L1986,Store_Dim!A:E,4,TRUE)</f>
        <v>Vasquezborough</v>
      </c>
      <c r="P1986" t="str">
        <f>VLOOKUP(L1986,Store_Dim!A:E,5,TRUE)</f>
        <v>Online</v>
      </c>
      <c r="Q1986" t="s">
        <v>1802</v>
      </c>
      <c r="R1986">
        <v>4</v>
      </c>
      <c r="S1986" s="7">
        <v>0.1100000000000001</v>
      </c>
      <c r="T1986" s="11">
        <f t="shared" ref="T1986:T2049" si="31" xml:space="preserve"> U1986/ (R1986 * (1 - S1986))</f>
        <v>167.25</v>
      </c>
      <c r="U1986" s="11">
        <v>595.41</v>
      </c>
    </row>
    <row r="1987" spans="1:21" hidden="1" x14ac:dyDescent="0.25">
      <c r="A1987" t="s">
        <v>3789</v>
      </c>
      <c r="B1987" s="9">
        <v>45229</v>
      </c>
      <c r="C1987">
        <v>10</v>
      </c>
      <c r="D1987">
        <v>2023</v>
      </c>
      <c r="E1987" t="s">
        <v>1384</v>
      </c>
      <c r="F1987" t="str">
        <f>VLOOKUP(E1987,Customer_Dim!A:F,4,TRUE)</f>
        <v>Male</v>
      </c>
      <c r="G1987">
        <f>VLOOKUP(E1987,Customer_Dim!A:F,3,TRUE)</f>
        <v>60</v>
      </c>
      <c r="H1987" t="s">
        <v>1646</v>
      </c>
      <c r="I1987" t="str">
        <f>VLOOKUP(H1987,Product_Dim!A:C,2,TRUE)</f>
        <v>Luxury Perfume Spray</v>
      </c>
      <c r="J1987" t="str">
        <f>VLOOKUP(H1987,Product_Dim!A:C,3,TRUE)</f>
        <v>Beauty</v>
      </c>
      <c r="K1987" t="str">
        <f>VLOOKUP(H1987,Product_Dim!A:D,4,TRUE)</f>
        <v>Fragrance</v>
      </c>
      <c r="L1987" t="s">
        <v>1788</v>
      </c>
      <c r="M1987" t="str">
        <f>VLOOKUP(L1987,Store_Dim!A:E,2,TRUE)</f>
        <v>Guerrero-Schmitt</v>
      </c>
      <c r="N1987" t="str">
        <f>VLOOKUP(L1987,Store_Dim!A:E,3,TRUE)</f>
        <v>East</v>
      </c>
      <c r="O1987" t="str">
        <f>VLOOKUP(L1987,Store_Dim!A:E,4,TRUE)</f>
        <v>East Stevechester</v>
      </c>
      <c r="P1987" t="str">
        <f>VLOOKUP(L1987,Store_Dim!A:E,5,TRUE)</f>
        <v>Flagship</v>
      </c>
      <c r="Q1987" t="s">
        <v>1807</v>
      </c>
      <c r="R1987">
        <v>3</v>
      </c>
      <c r="S1987" s="7">
        <v>7.999999999999996E-2</v>
      </c>
      <c r="T1987" s="11">
        <f t="shared" si="31"/>
        <v>345.42999999999995</v>
      </c>
      <c r="U1987" s="11">
        <v>953.38679999999999</v>
      </c>
    </row>
    <row r="1988" spans="1:21" x14ac:dyDescent="0.25">
      <c r="A1988" t="s">
        <v>3790</v>
      </c>
      <c r="B1988" s="9">
        <v>45349</v>
      </c>
      <c r="C1988">
        <v>2</v>
      </c>
      <c r="D1988">
        <v>2024</v>
      </c>
      <c r="E1988" t="s">
        <v>959</v>
      </c>
      <c r="F1988" t="str">
        <f>VLOOKUP(E1988,Customer_Dim!A:F,4,TRUE)</f>
        <v>Female</v>
      </c>
      <c r="G1988">
        <f>VLOOKUP(E1988,Customer_Dim!A:F,3,TRUE)</f>
        <v>60</v>
      </c>
      <c r="H1988" t="s">
        <v>1690</v>
      </c>
      <c r="I1988" t="str">
        <f>VLOOKUP(H1988,Product_Dim!A:C,2,TRUE)</f>
        <v>Fitness Resistance Bands</v>
      </c>
      <c r="J1988" t="str">
        <f>VLOOKUP(H1988,Product_Dim!A:C,3,TRUE)</f>
        <v>Sports</v>
      </c>
      <c r="K1988" t="str">
        <f>VLOOKUP(H1988,Product_Dim!A:D,4,TRUE)</f>
        <v>Fitness</v>
      </c>
      <c r="L1988" t="s">
        <v>1764</v>
      </c>
      <c r="M1988" t="str">
        <f>VLOOKUP(L1988,Store_Dim!A:E,2,TRUE)</f>
        <v>Mann-Austin</v>
      </c>
      <c r="N1988" t="str">
        <f>VLOOKUP(L1988,Store_Dim!A:E,3,TRUE)</f>
        <v>East</v>
      </c>
      <c r="O1988" t="str">
        <f>VLOOKUP(L1988,Store_Dim!A:E,4,TRUE)</f>
        <v>Vasquezborough</v>
      </c>
      <c r="P1988" t="str">
        <f>VLOOKUP(L1988,Store_Dim!A:E,5,TRUE)</f>
        <v>Online</v>
      </c>
      <c r="Q1988" t="s">
        <v>1802</v>
      </c>
      <c r="R1988">
        <v>4</v>
      </c>
      <c r="S1988" s="7">
        <v>0.22999999999999998</v>
      </c>
      <c r="T1988" s="11">
        <f t="shared" si="31"/>
        <v>752.4799999999999</v>
      </c>
      <c r="U1988" s="11">
        <v>2317.6383999999998</v>
      </c>
    </row>
    <row r="1989" spans="1:21" hidden="1" x14ac:dyDescent="0.25">
      <c r="A1989" t="s">
        <v>3791</v>
      </c>
      <c r="B1989" s="9">
        <v>45886</v>
      </c>
      <c r="C1989">
        <v>8</v>
      </c>
      <c r="D1989">
        <v>2025</v>
      </c>
      <c r="E1989" t="s">
        <v>1370</v>
      </c>
      <c r="F1989" t="str">
        <f>VLOOKUP(E1989,Customer_Dim!A:F,4,TRUE)</f>
        <v>Male</v>
      </c>
      <c r="G1989">
        <f>VLOOKUP(E1989,Customer_Dim!A:F,3,TRUE)</f>
        <v>29</v>
      </c>
      <c r="H1989" t="s">
        <v>1640</v>
      </c>
      <c r="I1989" t="str">
        <f>VLOOKUP(H1989,Product_Dim!A:C,2,TRUE)</f>
        <v>Foam Roller</v>
      </c>
      <c r="J1989" t="str">
        <f>VLOOKUP(H1989,Product_Dim!A:C,3,TRUE)</f>
        <v>Sports</v>
      </c>
      <c r="K1989" t="str">
        <f>VLOOKUP(H1989,Product_Dim!A:D,4,TRUE)</f>
        <v>Fitness</v>
      </c>
      <c r="L1989" t="s">
        <v>1791</v>
      </c>
      <c r="M1989" t="str">
        <f>VLOOKUP(L1989,Store_Dim!A:E,2,TRUE)</f>
        <v>Mann-Austin</v>
      </c>
      <c r="N1989" t="str">
        <f>VLOOKUP(L1989,Store_Dim!A:E,3,TRUE)</f>
        <v>East</v>
      </c>
      <c r="O1989" t="str">
        <f>VLOOKUP(L1989,Store_Dim!A:E,4,TRUE)</f>
        <v>Vasquezborough</v>
      </c>
      <c r="P1989" t="str">
        <f>VLOOKUP(L1989,Store_Dim!A:E,5,TRUE)</f>
        <v>Online</v>
      </c>
      <c r="Q1989" t="s">
        <v>1802</v>
      </c>
      <c r="R1989">
        <v>1</v>
      </c>
      <c r="S1989" s="7">
        <v>0.26</v>
      </c>
      <c r="T1989" s="11">
        <f t="shared" si="31"/>
        <v>120.02</v>
      </c>
      <c r="U1989" s="11">
        <v>88.814799999999991</v>
      </c>
    </row>
    <row r="1990" spans="1:21" x14ac:dyDescent="0.25">
      <c r="A1990" t="s">
        <v>3792</v>
      </c>
      <c r="B1990" s="9">
        <v>45359</v>
      </c>
      <c r="C1990">
        <v>3</v>
      </c>
      <c r="D1990">
        <v>2024</v>
      </c>
      <c r="E1990" t="s">
        <v>1004</v>
      </c>
      <c r="F1990" t="str">
        <f>VLOOKUP(E1990,Customer_Dim!A:F,4,TRUE)</f>
        <v>Female</v>
      </c>
      <c r="G1990">
        <f>VLOOKUP(E1990,Customer_Dim!A:F,3,TRUE)</f>
        <v>64</v>
      </c>
      <c r="H1990" t="s">
        <v>1608</v>
      </c>
      <c r="I1990" t="str">
        <f>VLOOKUP(H1990,Product_Dim!A:C,2,TRUE)</f>
        <v>Yoga Exercise Mat</v>
      </c>
      <c r="J1990" t="str">
        <f>VLOOKUP(H1990,Product_Dim!A:C,3,TRUE)</f>
        <v>Sports</v>
      </c>
      <c r="K1990" t="str">
        <f>VLOOKUP(H1990,Product_Dim!A:D,4,TRUE)</f>
        <v>Fitness</v>
      </c>
      <c r="L1990" t="s">
        <v>1760</v>
      </c>
      <c r="M1990" t="str">
        <f>VLOOKUP(L1990,Store_Dim!A:E,2,TRUE)</f>
        <v>Mann-Austin</v>
      </c>
      <c r="N1990" t="str">
        <f>VLOOKUP(L1990,Store_Dim!A:E,3,TRUE)</f>
        <v>East</v>
      </c>
      <c r="O1990" t="str">
        <f>VLOOKUP(L1990,Store_Dim!A:E,4,TRUE)</f>
        <v>Vasquezborough</v>
      </c>
      <c r="P1990" t="str">
        <f>VLOOKUP(L1990,Store_Dim!A:E,5,TRUE)</f>
        <v>Online</v>
      </c>
      <c r="Q1990" t="s">
        <v>1802</v>
      </c>
      <c r="R1990">
        <v>3</v>
      </c>
      <c r="S1990" s="7">
        <v>0.27999999999999992</v>
      </c>
      <c r="T1990" s="11">
        <f t="shared" si="31"/>
        <v>146.70999999999995</v>
      </c>
      <c r="U1990" s="11">
        <v>316.89359999999994</v>
      </c>
    </row>
    <row r="1991" spans="1:21" hidden="1" x14ac:dyDescent="0.25">
      <c r="A1991" t="s">
        <v>3793</v>
      </c>
      <c r="B1991" s="9">
        <v>45730</v>
      </c>
      <c r="C1991">
        <v>3</v>
      </c>
      <c r="D1991">
        <v>2025</v>
      </c>
      <c r="E1991" t="s">
        <v>292</v>
      </c>
      <c r="F1991" t="str">
        <f>VLOOKUP(E1991,Customer_Dim!A:F,4,TRUE)</f>
        <v>Male</v>
      </c>
      <c r="G1991">
        <f>VLOOKUP(E1991,Customer_Dim!A:F,3,TRUE)</f>
        <v>53</v>
      </c>
      <c r="H1991" t="s">
        <v>1654</v>
      </c>
      <c r="I1991" t="str">
        <f>VLOOKUP(H1991,Product_Dim!A:C,2,TRUE)</f>
        <v>Matte Lipstick Set</v>
      </c>
      <c r="J1991" t="str">
        <f>VLOOKUP(H1991,Product_Dim!A:C,3,TRUE)</f>
        <v>Beauty</v>
      </c>
      <c r="K1991" t="str">
        <f>VLOOKUP(H1991,Product_Dim!A:D,4,TRUE)</f>
        <v>Makeup</v>
      </c>
      <c r="L1991" t="s">
        <v>1730</v>
      </c>
      <c r="M1991" t="str">
        <f>VLOOKUP(L1991,Store_Dim!A:E,2,TRUE)</f>
        <v>Rivera-Warner</v>
      </c>
      <c r="N1991" t="str">
        <f>VLOOKUP(L1991,Store_Dim!A:E,3,TRUE)</f>
        <v>East</v>
      </c>
      <c r="O1991" t="str">
        <f>VLOOKUP(L1991,Store_Dim!A:E,4,TRUE)</f>
        <v>Washingtonfurt</v>
      </c>
      <c r="P1991" t="str">
        <f>VLOOKUP(L1991,Store_Dim!A:E,5,TRUE)</f>
        <v>Flagship</v>
      </c>
      <c r="Q1991" t="s">
        <v>1802</v>
      </c>
      <c r="R1991">
        <v>2</v>
      </c>
      <c r="S1991" s="7">
        <v>0.24</v>
      </c>
      <c r="T1991" s="11">
        <f t="shared" si="31"/>
        <v>358.87</v>
      </c>
      <c r="U1991" s="11">
        <v>545.48239999999998</v>
      </c>
    </row>
    <row r="1992" spans="1:21" x14ac:dyDescent="0.25">
      <c r="A1992" t="s">
        <v>3794</v>
      </c>
      <c r="B1992" s="9">
        <v>45456</v>
      </c>
      <c r="C1992">
        <v>6</v>
      </c>
      <c r="D1992">
        <v>2024</v>
      </c>
      <c r="E1992" t="s">
        <v>764</v>
      </c>
      <c r="F1992" t="str">
        <f>VLOOKUP(E1992,Customer_Dim!A:F,4,TRUE)</f>
        <v>Male</v>
      </c>
      <c r="G1992">
        <f>VLOOKUP(E1992,Customer_Dim!A:F,3,TRUE)</f>
        <v>31</v>
      </c>
      <c r="H1992" t="s">
        <v>1630</v>
      </c>
      <c r="I1992" t="str">
        <f>VLOOKUP(H1992,Product_Dim!A:C,2,TRUE)</f>
        <v>Rugby Ball</v>
      </c>
      <c r="J1992" t="str">
        <f>VLOOKUP(H1992,Product_Dim!A:C,3,TRUE)</f>
        <v>Sports</v>
      </c>
      <c r="K1992" t="str">
        <f>VLOOKUP(H1992,Product_Dim!A:D,4,TRUE)</f>
        <v>Team Sports</v>
      </c>
      <c r="L1992" t="s">
        <v>1744</v>
      </c>
      <c r="M1992" t="str">
        <f>VLOOKUP(L1992,Store_Dim!A:E,2,TRUE)</f>
        <v>Mann-Austin</v>
      </c>
      <c r="N1992" t="str">
        <f>VLOOKUP(L1992,Store_Dim!A:E,3,TRUE)</f>
        <v>East</v>
      </c>
      <c r="O1992" t="str">
        <f>VLOOKUP(L1992,Store_Dim!A:E,4,TRUE)</f>
        <v>Vasquezborough</v>
      </c>
      <c r="P1992" t="str">
        <f>VLOOKUP(L1992,Store_Dim!A:E,5,TRUE)</f>
        <v>Online</v>
      </c>
      <c r="Q1992" t="s">
        <v>1807</v>
      </c>
      <c r="R1992">
        <v>4</v>
      </c>
      <c r="S1992" s="7">
        <v>0.10999999999999999</v>
      </c>
      <c r="T1992" s="11">
        <f t="shared" si="31"/>
        <v>212.75</v>
      </c>
      <c r="U1992" s="11">
        <v>757.39</v>
      </c>
    </row>
    <row r="1993" spans="1:21" x14ac:dyDescent="0.25">
      <c r="A1993" t="s">
        <v>3795</v>
      </c>
      <c r="B1993" s="9">
        <v>45450</v>
      </c>
      <c r="C1993">
        <v>6</v>
      </c>
      <c r="D1993">
        <v>2024</v>
      </c>
      <c r="E1993" t="s">
        <v>1015</v>
      </c>
      <c r="F1993" t="str">
        <f>VLOOKUP(E1993,Customer_Dim!A:F,4,TRUE)</f>
        <v>Female</v>
      </c>
      <c r="G1993">
        <f>VLOOKUP(E1993,Customer_Dim!A:F,3,TRUE)</f>
        <v>62</v>
      </c>
      <c r="H1993" t="s">
        <v>1616</v>
      </c>
      <c r="I1993" t="str">
        <f>VLOOKUP(H1993,Product_Dim!A:C,2,TRUE)</f>
        <v>High-Grip Football</v>
      </c>
      <c r="J1993" t="str">
        <f>VLOOKUP(H1993,Product_Dim!A:C,3,TRUE)</f>
        <v>Sports</v>
      </c>
      <c r="K1993" t="str">
        <f>VLOOKUP(H1993,Product_Dim!A:D,4,TRUE)</f>
        <v>Team Sports</v>
      </c>
      <c r="L1993" t="s">
        <v>1770</v>
      </c>
      <c r="M1993" t="str">
        <f>VLOOKUP(L1993,Store_Dim!A:E,2,TRUE)</f>
        <v>Martinez, Adkins and Johnson</v>
      </c>
      <c r="N1993" t="str">
        <f>VLOOKUP(L1993,Store_Dim!A:E,3,TRUE)</f>
        <v>North</v>
      </c>
      <c r="O1993" t="str">
        <f>VLOOKUP(L1993,Store_Dim!A:E,4,TRUE)</f>
        <v>Danielmouth</v>
      </c>
      <c r="P1993" t="str">
        <f>VLOOKUP(L1993,Store_Dim!A:E,5,TRUE)</f>
        <v>Flagship</v>
      </c>
      <c r="Q1993" t="s">
        <v>1804</v>
      </c>
      <c r="R1993">
        <v>1</v>
      </c>
      <c r="S1993" s="7">
        <v>0.17000000000000015</v>
      </c>
      <c r="T1993" s="11">
        <f t="shared" si="31"/>
        <v>183.47000000000003</v>
      </c>
      <c r="U1993" s="11">
        <v>152.2801</v>
      </c>
    </row>
    <row r="1994" spans="1:21" x14ac:dyDescent="0.25">
      <c r="A1994" t="s">
        <v>3796</v>
      </c>
      <c r="B1994" s="9">
        <v>45493</v>
      </c>
      <c r="C1994">
        <v>7</v>
      </c>
      <c r="D1994">
        <v>2024</v>
      </c>
      <c r="E1994" t="s">
        <v>245</v>
      </c>
      <c r="F1994" t="str">
        <f>VLOOKUP(E1994,Customer_Dim!A:F,4,TRUE)</f>
        <v>Female</v>
      </c>
      <c r="G1994">
        <f>VLOOKUP(E1994,Customer_Dim!A:F,3,TRUE)</f>
        <v>24</v>
      </c>
      <c r="H1994" t="s">
        <v>1704</v>
      </c>
      <c r="I1994" t="str">
        <f>VLOOKUP(H1994,Product_Dim!A:C,2,TRUE)</f>
        <v>Face Foundation Kit</v>
      </c>
      <c r="J1994" t="str">
        <f>VLOOKUP(H1994,Product_Dim!A:C,3,TRUE)</f>
        <v>Beauty</v>
      </c>
      <c r="K1994" t="str">
        <f>VLOOKUP(H1994,Product_Dim!A:D,4,TRUE)</f>
        <v>Makeup</v>
      </c>
      <c r="L1994" t="s">
        <v>1779</v>
      </c>
      <c r="M1994" t="str">
        <f>VLOOKUP(L1994,Store_Dim!A:E,2,TRUE)</f>
        <v>Shelton PLC</v>
      </c>
      <c r="N1994" t="str">
        <f>VLOOKUP(L1994,Store_Dim!A:E,3,TRUE)</f>
        <v>North</v>
      </c>
      <c r="O1994" t="str">
        <f>VLOOKUP(L1994,Store_Dim!A:E,4,TRUE)</f>
        <v>East Jenniferstad</v>
      </c>
      <c r="P1994" t="str">
        <f>VLOOKUP(L1994,Store_Dim!A:E,5,TRUE)</f>
        <v>Flagship</v>
      </c>
      <c r="Q1994" t="s">
        <v>1802</v>
      </c>
      <c r="R1994">
        <v>4</v>
      </c>
      <c r="S1994" s="7">
        <v>0.22999999999999987</v>
      </c>
      <c r="T1994" s="11">
        <f t="shared" si="31"/>
        <v>569.97999999999979</v>
      </c>
      <c r="U1994" s="11">
        <v>1755.5383999999997</v>
      </c>
    </row>
    <row r="1995" spans="1:21" hidden="1" x14ac:dyDescent="0.25">
      <c r="A1995" t="s">
        <v>3797</v>
      </c>
      <c r="B1995" s="9">
        <v>45274</v>
      </c>
      <c r="C1995">
        <v>12</v>
      </c>
      <c r="D1995">
        <v>2023</v>
      </c>
      <c r="E1995" t="s">
        <v>1436</v>
      </c>
      <c r="F1995" t="str">
        <f>VLOOKUP(E1995,Customer_Dim!A:F,4,TRUE)</f>
        <v>Male</v>
      </c>
      <c r="G1995">
        <f>VLOOKUP(E1995,Customer_Dim!A:F,3,TRUE)</f>
        <v>42</v>
      </c>
      <c r="H1995" t="s">
        <v>1568</v>
      </c>
      <c r="I1995" t="str">
        <f>VLOOKUP(H1995,Product_Dim!A:C,2,TRUE)</f>
        <v>Multi-Purpose Storage Box</v>
      </c>
      <c r="J1995" t="str">
        <f>VLOOKUP(H1995,Product_Dim!A:C,3,TRUE)</f>
        <v>Home</v>
      </c>
      <c r="K1995" t="str">
        <f>VLOOKUP(H1995,Product_Dim!A:D,4,TRUE)</f>
        <v>Storage</v>
      </c>
      <c r="L1995" t="s">
        <v>1772</v>
      </c>
      <c r="M1995" t="str">
        <f>VLOOKUP(L1995,Store_Dim!A:E,2,TRUE)</f>
        <v>Martinez, Adkins and Johnson</v>
      </c>
      <c r="N1995" t="str">
        <f>VLOOKUP(L1995,Store_Dim!A:E,3,TRUE)</f>
        <v>North</v>
      </c>
      <c r="O1995" t="str">
        <f>VLOOKUP(L1995,Store_Dim!A:E,4,TRUE)</f>
        <v>Danielmouth</v>
      </c>
      <c r="P1995" t="str">
        <f>VLOOKUP(L1995,Store_Dim!A:E,5,TRUE)</f>
        <v>Flagship</v>
      </c>
      <c r="Q1995" t="s">
        <v>1802</v>
      </c>
      <c r="R1995">
        <v>3</v>
      </c>
      <c r="S1995" s="7">
        <v>0.27</v>
      </c>
      <c r="T1995" s="11">
        <f t="shared" si="31"/>
        <v>984.12</v>
      </c>
      <c r="U1995" s="11">
        <v>2155.2228</v>
      </c>
    </row>
    <row r="1996" spans="1:21" hidden="1" x14ac:dyDescent="0.25">
      <c r="A1996" t="s">
        <v>3798</v>
      </c>
      <c r="B1996" s="9">
        <v>45844</v>
      </c>
      <c r="C1996">
        <v>7</v>
      </c>
      <c r="D1996">
        <v>2025</v>
      </c>
      <c r="E1996" t="s">
        <v>1439</v>
      </c>
      <c r="F1996" t="str">
        <f>VLOOKUP(E1996,Customer_Dim!A:F,4,TRUE)</f>
        <v>Male</v>
      </c>
      <c r="G1996">
        <f>VLOOKUP(E1996,Customer_Dim!A:F,3,TRUE)</f>
        <v>53</v>
      </c>
      <c r="H1996" t="s">
        <v>1694</v>
      </c>
      <c r="I1996" t="str">
        <f>VLOOKUP(H1996,Product_Dim!A:C,2,TRUE)</f>
        <v>Wooden Bookshelf</v>
      </c>
      <c r="J1996" t="str">
        <f>VLOOKUP(H1996,Product_Dim!A:C,3,TRUE)</f>
        <v>Home</v>
      </c>
      <c r="K1996" t="str">
        <f>VLOOKUP(H1996,Product_Dim!A:D,4,TRUE)</f>
        <v>Furniture</v>
      </c>
      <c r="L1996" t="s">
        <v>1760</v>
      </c>
      <c r="M1996" t="str">
        <f>VLOOKUP(L1996,Store_Dim!A:E,2,TRUE)</f>
        <v>Mann-Austin</v>
      </c>
      <c r="N1996" t="str">
        <f>VLOOKUP(L1996,Store_Dim!A:E,3,TRUE)</f>
        <v>East</v>
      </c>
      <c r="O1996" t="str">
        <f>VLOOKUP(L1996,Store_Dim!A:E,4,TRUE)</f>
        <v>Vasquezborough</v>
      </c>
      <c r="P1996" t="str">
        <f>VLOOKUP(L1996,Store_Dim!A:E,5,TRUE)</f>
        <v>Online</v>
      </c>
      <c r="Q1996" t="s">
        <v>1802</v>
      </c>
      <c r="R1996">
        <v>1</v>
      </c>
      <c r="S1996" s="7">
        <v>0</v>
      </c>
      <c r="T1996" s="11">
        <f t="shared" si="31"/>
        <v>905.23</v>
      </c>
      <c r="U1996" s="11">
        <v>905.23</v>
      </c>
    </row>
    <row r="1997" spans="1:21" hidden="1" x14ac:dyDescent="0.25">
      <c r="A1997" t="s">
        <v>3799</v>
      </c>
      <c r="B1997" s="9">
        <v>45264</v>
      </c>
      <c r="C1997">
        <v>12</v>
      </c>
      <c r="D1997">
        <v>2023</v>
      </c>
      <c r="E1997" t="s">
        <v>604</v>
      </c>
      <c r="F1997" t="str">
        <f>VLOOKUP(E1997,Customer_Dim!A:F,4,TRUE)</f>
        <v>Male</v>
      </c>
      <c r="G1997">
        <f>VLOOKUP(E1997,Customer_Dim!A:F,3,TRUE)</f>
        <v>53</v>
      </c>
      <c r="H1997" t="s">
        <v>1724</v>
      </c>
      <c r="I1997" t="str">
        <f>VLOOKUP(H1997,Product_Dim!A:C,2,TRUE)</f>
        <v>Stainless Steel Cookware Set</v>
      </c>
      <c r="J1997" t="str">
        <f>VLOOKUP(H1997,Product_Dim!A:C,3,TRUE)</f>
        <v>Home</v>
      </c>
      <c r="K1997" t="str">
        <f>VLOOKUP(H1997,Product_Dim!A:D,4,TRUE)</f>
        <v>Kitchen</v>
      </c>
      <c r="L1997" t="s">
        <v>1791</v>
      </c>
      <c r="M1997" t="str">
        <f>VLOOKUP(L1997,Store_Dim!A:E,2,TRUE)</f>
        <v>Mann-Austin</v>
      </c>
      <c r="N1997" t="str">
        <f>VLOOKUP(L1997,Store_Dim!A:E,3,TRUE)</f>
        <v>East</v>
      </c>
      <c r="O1997" t="str">
        <f>VLOOKUP(L1997,Store_Dim!A:E,4,TRUE)</f>
        <v>Vasquezborough</v>
      </c>
      <c r="P1997" t="str">
        <f>VLOOKUP(L1997,Store_Dim!A:E,5,TRUE)</f>
        <v>Online</v>
      </c>
      <c r="Q1997" t="s">
        <v>1802</v>
      </c>
      <c r="R1997">
        <v>3</v>
      </c>
      <c r="S1997" s="7">
        <v>0.18999999999999995</v>
      </c>
      <c r="T1997" s="11">
        <f t="shared" si="31"/>
        <v>112.76999999999998</v>
      </c>
      <c r="U1997" s="11">
        <v>274.03109999999998</v>
      </c>
    </row>
    <row r="1998" spans="1:21" hidden="1" x14ac:dyDescent="0.25">
      <c r="A1998" t="s">
        <v>3800</v>
      </c>
      <c r="B1998" s="9">
        <v>45773</v>
      </c>
      <c r="C1998">
        <v>4</v>
      </c>
      <c r="D1998">
        <v>2025</v>
      </c>
      <c r="E1998" t="s">
        <v>530</v>
      </c>
      <c r="F1998" t="str">
        <f>VLOOKUP(E1998,Customer_Dim!A:F,4,TRUE)</f>
        <v>Female</v>
      </c>
      <c r="G1998">
        <f>VLOOKUP(E1998,Customer_Dim!A:F,3,TRUE)</f>
        <v>18</v>
      </c>
      <c r="H1998" t="s">
        <v>1596</v>
      </c>
      <c r="I1998" t="str">
        <f>VLOOKUP(H1998,Product_Dim!A:C,2,TRUE)</f>
        <v>Bedroom Table Lamp</v>
      </c>
      <c r="J1998" t="str">
        <f>VLOOKUP(H1998,Product_Dim!A:C,3,TRUE)</f>
        <v>Home</v>
      </c>
      <c r="K1998" t="str">
        <f>VLOOKUP(H1998,Product_Dim!A:D,4,TRUE)</f>
        <v>Lighting</v>
      </c>
      <c r="L1998" t="s">
        <v>1760</v>
      </c>
      <c r="M1998" t="str">
        <f>VLOOKUP(L1998,Store_Dim!A:E,2,TRUE)</f>
        <v>Mann-Austin</v>
      </c>
      <c r="N1998" t="str">
        <f>VLOOKUP(L1998,Store_Dim!A:E,3,TRUE)</f>
        <v>East</v>
      </c>
      <c r="O1998" t="str">
        <f>VLOOKUP(L1998,Store_Dim!A:E,4,TRUE)</f>
        <v>Vasquezborough</v>
      </c>
      <c r="P1998" t="str">
        <f>VLOOKUP(L1998,Store_Dim!A:E,5,TRUE)</f>
        <v>Online</v>
      </c>
      <c r="Q1998" t="s">
        <v>1804</v>
      </c>
      <c r="R1998">
        <v>3</v>
      </c>
      <c r="S1998" s="7">
        <v>8.9999999999999969E-2</v>
      </c>
      <c r="T1998" s="11">
        <f t="shared" si="31"/>
        <v>875.9899999999999</v>
      </c>
      <c r="U1998" s="11">
        <v>2391.4526999999998</v>
      </c>
    </row>
    <row r="1999" spans="1:21" x14ac:dyDescent="0.25">
      <c r="A1999" t="s">
        <v>3801</v>
      </c>
      <c r="B1999" s="9">
        <v>45460</v>
      </c>
      <c r="C1999">
        <v>6</v>
      </c>
      <c r="D1999">
        <v>2024</v>
      </c>
      <c r="E1999" t="s">
        <v>433</v>
      </c>
      <c r="F1999" t="str">
        <f>VLOOKUP(E1999,Customer_Dim!A:F,4,TRUE)</f>
        <v>Male</v>
      </c>
      <c r="G1999">
        <f>VLOOKUP(E1999,Customer_Dim!A:F,3,TRUE)</f>
        <v>45</v>
      </c>
      <c r="H1999" t="s">
        <v>1704</v>
      </c>
      <c r="I1999" t="str">
        <f>VLOOKUP(H1999,Product_Dim!A:C,2,TRUE)</f>
        <v>Face Foundation Kit</v>
      </c>
      <c r="J1999" t="str">
        <f>VLOOKUP(H1999,Product_Dim!A:C,3,TRUE)</f>
        <v>Beauty</v>
      </c>
      <c r="K1999" t="str">
        <f>VLOOKUP(H1999,Product_Dim!A:D,4,TRUE)</f>
        <v>Makeup</v>
      </c>
      <c r="L1999" t="s">
        <v>1767</v>
      </c>
      <c r="M1999" t="str">
        <f>VLOOKUP(L1999,Store_Dim!A:E,2,TRUE)</f>
        <v>Martinez, Adkins and Johnson</v>
      </c>
      <c r="N1999" t="str">
        <f>VLOOKUP(L1999,Store_Dim!A:E,3,TRUE)</f>
        <v>North</v>
      </c>
      <c r="O1999" t="str">
        <f>VLOOKUP(L1999,Store_Dim!A:E,4,TRUE)</f>
        <v>Danielmouth</v>
      </c>
      <c r="P1999" t="str">
        <f>VLOOKUP(L1999,Store_Dim!A:E,5,TRUE)</f>
        <v>Flagship</v>
      </c>
      <c r="Q1999" t="s">
        <v>1804</v>
      </c>
      <c r="R1999">
        <v>2</v>
      </c>
      <c r="S1999" s="7">
        <v>0.26</v>
      </c>
      <c r="T1999" s="11">
        <f t="shared" si="31"/>
        <v>685.31</v>
      </c>
      <c r="U1999" s="11">
        <v>1014.2588</v>
      </c>
    </row>
    <row r="2000" spans="1:21" x14ac:dyDescent="0.25">
      <c r="A2000" t="s">
        <v>3802</v>
      </c>
      <c r="B2000" s="9">
        <v>45607</v>
      </c>
      <c r="C2000">
        <v>11</v>
      </c>
      <c r="D2000">
        <v>2024</v>
      </c>
      <c r="E2000" t="s">
        <v>192</v>
      </c>
      <c r="F2000" t="str">
        <f>VLOOKUP(E2000,Customer_Dim!A:F,4,TRUE)</f>
        <v>Male</v>
      </c>
      <c r="G2000">
        <f>VLOOKUP(E2000,Customer_Dim!A:F,3,TRUE)</f>
        <v>55</v>
      </c>
      <c r="H2000" t="s">
        <v>1648</v>
      </c>
      <c r="I2000" t="str">
        <f>VLOOKUP(H2000,Product_Dim!A:C,2,TRUE)</f>
        <v>Tennis Ball 3-Pack</v>
      </c>
      <c r="J2000" t="str">
        <f>VLOOKUP(H2000,Product_Dim!A:C,3,TRUE)</f>
        <v>Sports</v>
      </c>
      <c r="K2000" t="str">
        <f>VLOOKUP(H2000,Product_Dim!A:D,4,TRUE)</f>
        <v>Equipment</v>
      </c>
      <c r="L2000" t="s">
        <v>1770</v>
      </c>
      <c r="M2000" t="str">
        <f>VLOOKUP(L2000,Store_Dim!A:E,2,TRUE)</f>
        <v>Martinez, Adkins and Johnson</v>
      </c>
      <c r="N2000" t="str">
        <f>VLOOKUP(L2000,Store_Dim!A:E,3,TRUE)</f>
        <v>North</v>
      </c>
      <c r="O2000" t="str">
        <f>VLOOKUP(L2000,Store_Dim!A:E,4,TRUE)</f>
        <v>Danielmouth</v>
      </c>
      <c r="P2000" t="str">
        <f>VLOOKUP(L2000,Store_Dim!A:E,5,TRUE)</f>
        <v>Flagship</v>
      </c>
      <c r="Q2000" t="s">
        <v>1802</v>
      </c>
      <c r="R2000">
        <v>3</v>
      </c>
      <c r="S2000" s="7">
        <v>5.0000000000000155E-2</v>
      </c>
      <c r="T2000" s="11">
        <f t="shared" si="31"/>
        <v>945.37000000000035</v>
      </c>
      <c r="U2000" s="11">
        <v>2694.3045000000006</v>
      </c>
    </row>
    <row r="2001" spans="1:21" hidden="1" x14ac:dyDescent="0.25">
      <c r="A2001" t="s">
        <v>3803</v>
      </c>
      <c r="B2001" s="9">
        <v>45267</v>
      </c>
      <c r="C2001">
        <v>12</v>
      </c>
      <c r="D2001">
        <v>2023</v>
      </c>
      <c r="E2001" t="s">
        <v>97</v>
      </c>
      <c r="F2001" t="str">
        <f>VLOOKUP(E2001,Customer_Dim!A:F,4,TRUE)</f>
        <v>Female</v>
      </c>
      <c r="G2001">
        <f>VLOOKUP(E2001,Customer_Dim!A:F,3,TRUE)</f>
        <v>52</v>
      </c>
      <c r="H2001" t="s">
        <v>1678</v>
      </c>
      <c r="I2001" t="str">
        <f>VLOOKUP(H2001,Product_Dim!A:C,2,TRUE)</f>
        <v>Wireless Mouse</v>
      </c>
      <c r="J2001" t="str">
        <f>VLOOKUP(H2001,Product_Dim!A:C,3,TRUE)</f>
        <v>Electronics</v>
      </c>
      <c r="K2001" t="str">
        <f>VLOOKUP(H2001,Product_Dim!A:D,4,TRUE)</f>
        <v>Computer</v>
      </c>
      <c r="L2001" t="s">
        <v>1791</v>
      </c>
      <c r="M2001" t="str">
        <f>VLOOKUP(L2001,Store_Dim!A:E,2,TRUE)</f>
        <v>Mann-Austin</v>
      </c>
      <c r="N2001" t="str">
        <f>VLOOKUP(L2001,Store_Dim!A:E,3,TRUE)</f>
        <v>East</v>
      </c>
      <c r="O2001" t="str">
        <f>VLOOKUP(L2001,Store_Dim!A:E,4,TRUE)</f>
        <v>Vasquezborough</v>
      </c>
      <c r="P2001" t="str">
        <f>VLOOKUP(L2001,Store_Dim!A:E,5,TRUE)</f>
        <v>Online</v>
      </c>
      <c r="Q2001" t="s">
        <v>1804</v>
      </c>
      <c r="R2001">
        <v>3</v>
      </c>
      <c r="S2001" s="7">
        <v>0.17000000000000015</v>
      </c>
      <c r="T2001" s="11">
        <f t="shared" si="31"/>
        <v>68.450000000000031</v>
      </c>
      <c r="U2001" s="11">
        <v>170.44050000000001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E4AC-396D-42B8-A62A-95D272AC0998}">
  <dimension ref="A1:D17"/>
  <sheetViews>
    <sheetView workbookViewId="0">
      <selection activeCell="E15" sqref="E15"/>
    </sheetView>
  </sheetViews>
  <sheetFormatPr defaultRowHeight="15" x14ac:dyDescent="0.25"/>
  <cols>
    <col min="1" max="1" width="21.7109375" bestFit="1" customWidth="1"/>
    <col min="2" max="2" width="12.7109375" bestFit="1" customWidth="1"/>
    <col min="3" max="3" width="21.85546875" bestFit="1" customWidth="1"/>
    <col min="4" max="4" width="12.7109375" bestFit="1" customWidth="1"/>
    <col min="5" max="5" width="21.85546875" bestFit="1" customWidth="1"/>
    <col min="6" max="6" width="11.28515625" customWidth="1"/>
  </cols>
  <sheetData>
    <row r="1" spans="1:4" ht="15.75" thickBot="1" x14ac:dyDescent="0.3">
      <c r="A1" s="17" t="s">
        <v>3998</v>
      </c>
      <c r="B1" s="17" t="s">
        <v>3999</v>
      </c>
      <c r="C1" s="17" t="s">
        <v>4000</v>
      </c>
      <c r="D1" s="17" t="s">
        <v>4001</v>
      </c>
    </row>
    <row r="2" spans="1:4" x14ac:dyDescent="0.25">
      <c r="A2" s="16" t="s">
        <v>3962</v>
      </c>
      <c r="B2" s="16"/>
      <c r="C2" s="16" t="s">
        <v>3963</v>
      </c>
      <c r="D2" s="16"/>
    </row>
    <row r="4" spans="1:4" x14ac:dyDescent="0.25">
      <c r="A4" t="s">
        <v>3985</v>
      </c>
      <c r="B4">
        <v>512.61945788333321</v>
      </c>
      <c r="C4" t="s">
        <v>3985</v>
      </c>
      <c r="D4">
        <v>1085.4537287000001</v>
      </c>
    </row>
    <row r="5" spans="1:4" x14ac:dyDescent="0.25">
      <c r="A5" t="s">
        <v>3986</v>
      </c>
      <c r="B5">
        <v>6.3293718709836879</v>
      </c>
      <c r="C5" t="s">
        <v>3986</v>
      </c>
      <c r="D5">
        <v>18.352420915751456</v>
      </c>
    </row>
    <row r="6" spans="1:4" x14ac:dyDescent="0.25">
      <c r="A6" t="s">
        <v>3987</v>
      </c>
      <c r="B6">
        <v>521.80500000000006</v>
      </c>
      <c r="C6" t="s">
        <v>3987</v>
      </c>
      <c r="D6">
        <v>867.42399999999998</v>
      </c>
    </row>
    <row r="7" spans="1:4" x14ac:dyDescent="0.25">
      <c r="A7" t="s">
        <v>3988</v>
      </c>
      <c r="B7">
        <v>0</v>
      </c>
      <c r="C7" t="s">
        <v>3988</v>
      </c>
      <c r="D7">
        <v>0</v>
      </c>
    </row>
    <row r="8" spans="1:4" x14ac:dyDescent="0.25">
      <c r="A8" t="s">
        <v>3989</v>
      </c>
      <c r="B8">
        <v>283.05811516789112</v>
      </c>
      <c r="C8" t="s">
        <v>3989</v>
      </c>
      <c r="D8">
        <v>820.74521438618387</v>
      </c>
    </row>
    <row r="9" spans="1:4" x14ac:dyDescent="0.25">
      <c r="A9" t="s">
        <v>3990</v>
      </c>
      <c r="B9">
        <v>80121.896562399095</v>
      </c>
      <c r="C9" t="s">
        <v>3990</v>
      </c>
      <c r="D9">
        <v>673622.70693782286</v>
      </c>
    </row>
    <row r="10" spans="1:4" x14ac:dyDescent="0.25">
      <c r="A10" t="s">
        <v>3991</v>
      </c>
      <c r="B10">
        <v>-1.1928513418651039</v>
      </c>
      <c r="C10" t="s">
        <v>3991</v>
      </c>
      <c r="D10">
        <v>4.202509003034427E-2</v>
      </c>
    </row>
    <row r="11" spans="1:4" x14ac:dyDescent="0.25">
      <c r="A11" t="s">
        <v>3992</v>
      </c>
      <c r="B11">
        <v>-3.5404674362147254E-2</v>
      </c>
      <c r="C11" t="s">
        <v>3992</v>
      </c>
      <c r="D11">
        <v>0.8777957909114239</v>
      </c>
    </row>
    <row r="12" spans="1:4" x14ac:dyDescent="0.25">
      <c r="A12" t="s">
        <v>3993</v>
      </c>
      <c r="B12">
        <v>999.89</v>
      </c>
      <c r="C12" t="s">
        <v>3993</v>
      </c>
      <c r="D12">
        <v>3908.2428</v>
      </c>
    </row>
    <row r="13" spans="1:4" x14ac:dyDescent="0.25">
      <c r="A13" t="s">
        <v>3994</v>
      </c>
      <c r="B13">
        <v>0</v>
      </c>
      <c r="C13" t="s">
        <v>3994</v>
      </c>
      <c r="D13">
        <v>0</v>
      </c>
    </row>
    <row r="14" spans="1:4" x14ac:dyDescent="0.25">
      <c r="A14" t="s">
        <v>3995</v>
      </c>
      <c r="B14">
        <v>999.89</v>
      </c>
      <c r="C14" t="s">
        <v>3995</v>
      </c>
      <c r="D14">
        <v>3908.2428</v>
      </c>
    </row>
    <row r="15" spans="1:4" x14ac:dyDescent="0.25">
      <c r="A15" t="s">
        <v>3996</v>
      </c>
      <c r="B15">
        <v>1025238.9157666665</v>
      </c>
      <c r="C15" t="s">
        <v>3996</v>
      </c>
      <c r="D15">
        <v>2170907.4574000002</v>
      </c>
    </row>
    <row r="16" spans="1:4" ht="15.75" thickBot="1" x14ac:dyDescent="0.3">
      <c r="A16" s="15" t="s">
        <v>3997</v>
      </c>
      <c r="B16" s="15">
        <v>2000</v>
      </c>
      <c r="C16" s="15" t="s">
        <v>3997</v>
      </c>
      <c r="D16" s="15">
        <v>2000</v>
      </c>
    </row>
    <row r="17" spans="2:4" x14ac:dyDescent="0.25">
      <c r="B17">
        <v>1</v>
      </c>
      <c r="D17">
        <v>3</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256DB-5599-4462-A319-5B93E79DB82B}">
  <dimension ref="A1:E82"/>
  <sheetViews>
    <sheetView topLeftCell="A82" zoomScale="85" zoomScaleNormal="85" workbookViewId="0">
      <selection activeCell="B6" sqref="B6"/>
    </sheetView>
  </sheetViews>
  <sheetFormatPr defaultRowHeight="15" x14ac:dyDescent="0.25"/>
  <cols>
    <col min="1" max="1" width="28.140625" bestFit="1" customWidth="1"/>
    <col min="2" max="2" width="16.28515625" bestFit="1" customWidth="1"/>
    <col min="3" max="5" width="11.7109375" bestFit="1" customWidth="1"/>
    <col min="6" max="6" width="13.85546875" bestFit="1" customWidth="1"/>
    <col min="7" max="7" width="12.7109375" bestFit="1" customWidth="1"/>
    <col min="8" max="91" width="6.5703125" bestFit="1" customWidth="1"/>
    <col min="92" max="1105" width="7.5703125" bestFit="1" customWidth="1"/>
    <col min="1106" max="1994" width="9.140625" bestFit="1" customWidth="1"/>
    <col min="1999" max="1999" width="12.7109375" bestFit="1" customWidth="1"/>
  </cols>
  <sheetData>
    <row r="1" spans="1:5" x14ac:dyDescent="0.25">
      <c r="A1" s="31" t="s">
        <v>4003</v>
      </c>
      <c r="B1" s="31"/>
      <c r="C1" s="31"/>
      <c r="D1" s="31"/>
      <c r="E1" s="31"/>
    </row>
    <row r="2" spans="1:5" x14ac:dyDescent="0.25">
      <c r="A2" s="31"/>
      <c r="B2" s="31"/>
      <c r="C2" s="31"/>
      <c r="D2" s="31"/>
      <c r="E2" s="31"/>
    </row>
    <row r="3" spans="1:5" x14ac:dyDescent="0.25">
      <c r="A3" s="18" t="s">
        <v>4002</v>
      </c>
      <c r="B3" s="18" t="s">
        <v>3984</v>
      </c>
      <c r="C3" s="18"/>
      <c r="D3" s="18"/>
      <c r="E3" s="18"/>
    </row>
    <row r="4" spans="1:5" x14ac:dyDescent="0.25">
      <c r="A4" s="18" t="s">
        <v>3970</v>
      </c>
      <c r="B4" s="18">
        <v>2023</v>
      </c>
      <c r="C4" s="18">
        <v>2024</v>
      </c>
      <c r="D4" s="18">
        <v>2025</v>
      </c>
      <c r="E4" s="18" t="s">
        <v>3971</v>
      </c>
    </row>
    <row r="5" spans="1:5" x14ac:dyDescent="0.25">
      <c r="A5" s="19" t="s">
        <v>3972</v>
      </c>
      <c r="B5" s="20"/>
      <c r="C5" s="20">
        <v>17475.781000000003</v>
      </c>
      <c r="D5" s="20">
        <v>31068.476500000001</v>
      </c>
      <c r="E5" s="20">
        <v>48544.257500000007</v>
      </c>
    </row>
    <row r="6" spans="1:5" x14ac:dyDescent="0.25">
      <c r="A6" s="19" t="s">
        <v>3973</v>
      </c>
      <c r="B6" s="20"/>
      <c r="C6" s="20">
        <v>10390.098099999999</v>
      </c>
      <c r="D6" s="20">
        <v>20714.4244</v>
      </c>
      <c r="E6" s="20">
        <v>31104.522499999999</v>
      </c>
    </row>
    <row r="7" spans="1:5" x14ac:dyDescent="0.25">
      <c r="A7" s="19" t="s">
        <v>3974</v>
      </c>
      <c r="B7" s="20"/>
      <c r="C7" s="20">
        <v>10210.377599999998</v>
      </c>
      <c r="D7" s="20">
        <v>27318.789399999998</v>
      </c>
      <c r="E7" s="20">
        <v>37529.166999999994</v>
      </c>
    </row>
    <row r="8" spans="1:5" x14ac:dyDescent="0.25">
      <c r="A8" s="19" t="s">
        <v>3975</v>
      </c>
      <c r="B8" s="20"/>
      <c r="C8" s="20">
        <v>14089.9347</v>
      </c>
      <c r="D8" s="20">
        <v>26119.607</v>
      </c>
      <c r="E8" s="20">
        <v>40209.541700000002</v>
      </c>
    </row>
    <row r="9" spans="1:5" x14ac:dyDescent="0.25">
      <c r="A9" s="19" t="s">
        <v>3976</v>
      </c>
      <c r="B9" s="20"/>
      <c r="C9" s="20">
        <v>11179.190899999998</v>
      </c>
      <c r="D9" s="20">
        <v>28701.484399999994</v>
      </c>
      <c r="E9" s="20">
        <v>39880.675299999988</v>
      </c>
    </row>
    <row r="10" spans="1:5" x14ac:dyDescent="0.25">
      <c r="A10" s="19" t="s">
        <v>3977</v>
      </c>
      <c r="B10" s="20"/>
      <c r="C10" s="20">
        <v>16612.8603</v>
      </c>
      <c r="D10" s="20">
        <v>23737.026099999995</v>
      </c>
      <c r="E10" s="20">
        <v>40349.886399999996</v>
      </c>
    </row>
    <row r="11" spans="1:5" x14ac:dyDescent="0.25">
      <c r="A11" s="19" t="s">
        <v>3978</v>
      </c>
      <c r="B11" s="20"/>
      <c r="C11" s="20">
        <v>22672.4977</v>
      </c>
      <c r="D11" s="20">
        <v>14991.060500000001</v>
      </c>
      <c r="E11" s="20">
        <v>37663.558199999999</v>
      </c>
    </row>
    <row r="12" spans="1:5" x14ac:dyDescent="0.25">
      <c r="A12" s="19" t="s">
        <v>3979</v>
      </c>
      <c r="B12" s="20"/>
      <c r="C12" s="20">
        <v>17901.438399999999</v>
      </c>
      <c r="D12" s="20">
        <v>18040.742300000002</v>
      </c>
      <c r="E12" s="20">
        <v>35942.180699999997</v>
      </c>
    </row>
    <row r="13" spans="1:5" x14ac:dyDescent="0.25">
      <c r="A13" s="19" t="s">
        <v>3980</v>
      </c>
      <c r="B13" s="20"/>
      <c r="C13" s="20">
        <v>14111.645100000002</v>
      </c>
      <c r="D13" s="20">
        <v>21867.680500000002</v>
      </c>
      <c r="E13" s="20">
        <v>35979.325600000004</v>
      </c>
    </row>
    <row r="14" spans="1:5" x14ac:dyDescent="0.25">
      <c r="A14" s="19" t="s">
        <v>3981</v>
      </c>
      <c r="B14" s="20">
        <v>9679.2647000000015</v>
      </c>
      <c r="C14" s="20">
        <v>22322.504900000004</v>
      </c>
      <c r="D14" s="20">
        <v>8421.9132000000009</v>
      </c>
      <c r="E14" s="20">
        <v>40423.68280000001</v>
      </c>
    </row>
    <row r="15" spans="1:5" x14ac:dyDescent="0.25">
      <c r="A15" s="19" t="s">
        <v>3982</v>
      </c>
      <c r="B15" s="20">
        <v>23225.544700000002</v>
      </c>
      <c r="C15" s="20">
        <v>12501.1528</v>
      </c>
      <c r="D15" s="20"/>
      <c r="E15" s="20">
        <v>35726.697500000002</v>
      </c>
    </row>
    <row r="16" spans="1:5" x14ac:dyDescent="0.25">
      <c r="A16" s="19" t="s">
        <v>3983</v>
      </c>
      <c r="B16" s="20">
        <v>12883.447700000001</v>
      </c>
      <c r="C16" s="20">
        <v>20583.227800000001</v>
      </c>
      <c r="D16" s="20"/>
      <c r="E16" s="20">
        <v>33466.675499999998</v>
      </c>
    </row>
    <row r="17" spans="1:5" x14ac:dyDescent="0.25">
      <c r="A17" s="19" t="s">
        <v>3971</v>
      </c>
      <c r="B17" s="20">
        <v>45788.257100000003</v>
      </c>
      <c r="C17" s="20">
        <v>190050.70930000002</v>
      </c>
      <c r="D17" s="20">
        <v>220981.20429999998</v>
      </c>
      <c r="E17" s="20">
        <v>456820.17069999996</v>
      </c>
    </row>
    <row r="20" spans="1:5" x14ac:dyDescent="0.25">
      <c r="A20" s="13" t="s">
        <v>4005</v>
      </c>
      <c r="B20" s="13" t="s">
        <v>3984</v>
      </c>
    </row>
    <row r="21" spans="1:5" x14ac:dyDescent="0.25">
      <c r="A21" s="13" t="s">
        <v>3970</v>
      </c>
      <c r="B21" t="s">
        <v>1544</v>
      </c>
    </row>
    <row r="22" spans="1:5" x14ac:dyDescent="0.25">
      <c r="A22" s="14" t="s">
        <v>13</v>
      </c>
      <c r="B22" s="11">
        <v>327229.3125</v>
      </c>
    </row>
    <row r="23" spans="1:5" x14ac:dyDescent="0.25">
      <c r="A23" s="14" t="s">
        <v>6</v>
      </c>
      <c r="B23" s="11">
        <v>216365.94010000012</v>
      </c>
    </row>
    <row r="33" spans="1:2" x14ac:dyDescent="0.25">
      <c r="A33" s="32" t="s">
        <v>4007</v>
      </c>
      <c r="B33" s="32"/>
    </row>
    <row r="34" spans="1:2" x14ac:dyDescent="0.25">
      <c r="A34" s="32"/>
      <c r="B34" s="32"/>
    </row>
    <row r="35" spans="1:2" x14ac:dyDescent="0.25">
      <c r="A35" s="26" t="s">
        <v>3970</v>
      </c>
      <c r="B35" s="26" t="s">
        <v>4004</v>
      </c>
    </row>
    <row r="36" spans="1:2" x14ac:dyDescent="0.25">
      <c r="A36" s="27" t="s">
        <v>1807</v>
      </c>
      <c r="B36" s="26">
        <v>660</v>
      </c>
    </row>
    <row r="37" spans="1:2" x14ac:dyDescent="0.25">
      <c r="A37" s="27" t="s">
        <v>1802</v>
      </c>
      <c r="B37" s="26">
        <v>645</v>
      </c>
    </row>
    <row r="38" spans="1:2" x14ac:dyDescent="0.25">
      <c r="A38" s="27" t="s">
        <v>1804</v>
      </c>
      <c r="B38" s="26">
        <v>695</v>
      </c>
    </row>
    <row r="39" spans="1:2" x14ac:dyDescent="0.25">
      <c r="A39" s="27" t="s">
        <v>3971</v>
      </c>
      <c r="B39" s="26">
        <v>2000</v>
      </c>
    </row>
    <row r="47" spans="1:2" x14ac:dyDescent="0.25">
      <c r="A47" s="33" t="s">
        <v>4008</v>
      </c>
      <c r="B47" s="33"/>
    </row>
    <row r="48" spans="1:2" x14ac:dyDescent="0.25">
      <c r="A48" s="33"/>
      <c r="B48" s="33"/>
    </row>
    <row r="49" spans="1:2" x14ac:dyDescent="0.25">
      <c r="A49" s="23" t="s">
        <v>3970</v>
      </c>
      <c r="B49" s="23" t="s">
        <v>4005</v>
      </c>
    </row>
    <row r="50" spans="1:2" x14ac:dyDescent="0.25">
      <c r="A50" s="24" t="s">
        <v>3815</v>
      </c>
      <c r="B50" s="25">
        <v>136318.95540000004</v>
      </c>
    </row>
    <row r="51" spans="1:2" x14ac:dyDescent="0.25">
      <c r="A51" s="24" t="s">
        <v>3839</v>
      </c>
      <c r="B51" s="25">
        <v>105855.6477</v>
      </c>
    </row>
    <row r="52" spans="1:2" x14ac:dyDescent="0.25">
      <c r="A52" s="24" t="s">
        <v>3823</v>
      </c>
      <c r="B52" s="25">
        <v>128756.07469999992</v>
      </c>
    </row>
    <row r="53" spans="1:2" x14ac:dyDescent="0.25">
      <c r="A53" s="24" t="s">
        <v>3846</v>
      </c>
      <c r="B53" s="25">
        <v>48645.913099999998</v>
      </c>
    </row>
    <row r="54" spans="1:2" x14ac:dyDescent="0.25">
      <c r="A54" s="24" t="s">
        <v>3854</v>
      </c>
      <c r="B54" s="25">
        <v>124018.66170000004</v>
      </c>
    </row>
    <row r="61" spans="1:2" x14ac:dyDescent="0.25">
      <c r="A61" s="30" t="s">
        <v>4009</v>
      </c>
      <c r="B61" s="30"/>
    </row>
    <row r="62" spans="1:2" x14ac:dyDescent="0.25">
      <c r="A62" s="30"/>
      <c r="B62" s="30"/>
    </row>
    <row r="63" spans="1:2" x14ac:dyDescent="0.25">
      <c r="A63" s="23" t="s">
        <v>3970</v>
      </c>
      <c r="B63" s="23" t="s">
        <v>4005</v>
      </c>
    </row>
    <row r="64" spans="1:2" x14ac:dyDescent="0.25">
      <c r="A64" s="24" t="s">
        <v>1732</v>
      </c>
      <c r="B64" s="25">
        <v>1198128.1101000002</v>
      </c>
    </row>
    <row r="65" spans="1:4" x14ac:dyDescent="0.25">
      <c r="A65" s="24" t="s">
        <v>1737</v>
      </c>
      <c r="B65" s="25">
        <v>754826.1204000006</v>
      </c>
    </row>
    <row r="66" spans="1:4" x14ac:dyDescent="0.25">
      <c r="A66" s="24" t="s">
        <v>1741</v>
      </c>
      <c r="B66" s="25">
        <v>106248.28329999997</v>
      </c>
    </row>
    <row r="67" spans="1:4" x14ac:dyDescent="0.25">
      <c r="A67" s="24" t="s">
        <v>1762</v>
      </c>
      <c r="B67" s="25">
        <v>111704.9436</v>
      </c>
    </row>
    <row r="68" spans="1:4" x14ac:dyDescent="0.25">
      <c r="A68" s="24" t="s">
        <v>3971</v>
      </c>
      <c r="B68" s="25">
        <v>2170907.4574000007</v>
      </c>
    </row>
    <row r="77" spans="1:4" x14ac:dyDescent="0.25">
      <c r="A77" s="30" t="s">
        <v>4011</v>
      </c>
      <c r="B77" s="30"/>
      <c r="C77" s="30"/>
      <c r="D77" s="30"/>
    </row>
    <row r="78" spans="1:4" x14ac:dyDescent="0.25">
      <c r="A78" s="30"/>
      <c r="B78" s="30"/>
      <c r="C78" s="30"/>
      <c r="D78" s="30"/>
    </row>
    <row r="79" spans="1:4" x14ac:dyDescent="0.25">
      <c r="A79" s="23" t="s">
        <v>3970</v>
      </c>
      <c r="B79" s="23" t="s">
        <v>4006</v>
      </c>
    </row>
    <row r="80" spans="1:4" x14ac:dyDescent="0.25">
      <c r="A80" s="24" t="s">
        <v>1734</v>
      </c>
      <c r="B80" s="23">
        <v>2415</v>
      </c>
    </row>
    <row r="81" spans="1:2" x14ac:dyDescent="0.25">
      <c r="A81" s="24" t="s">
        <v>1750</v>
      </c>
      <c r="B81" s="23">
        <v>2324</v>
      </c>
    </row>
    <row r="82" spans="1:2" x14ac:dyDescent="0.25">
      <c r="A82" s="24" t="s">
        <v>1743</v>
      </c>
      <c r="B82" s="23">
        <v>224</v>
      </c>
    </row>
  </sheetData>
  <mergeCells count="5">
    <mergeCell ref="A77:D78"/>
    <mergeCell ref="A1:E2"/>
    <mergeCell ref="A33:B34"/>
    <mergeCell ref="A47:B48"/>
    <mergeCell ref="A61:B62"/>
  </mergeCells>
  <pageMargins left="0.7" right="0.7" top="0.75" bottom="0.75" header="0.3" footer="0.3"/>
  <pageSetup orientation="portrait"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24E0-6F39-489F-9C7F-8BE5EE4127F8}">
  <dimension ref="A1:AH32"/>
  <sheetViews>
    <sheetView showGridLines="0" zoomScale="70" zoomScaleNormal="70" workbookViewId="0">
      <selection activeCell="U13" sqref="U13"/>
    </sheetView>
  </sheetViews>
  <sheetFormatPr defaultRowHeight="15" x14ac:dyDescent="0.25"/>
  <cols>
    <col min="20" max="20" width="4.5703125" customWidth="1"/>
  </cols>
  <sheetData>
    <row r="1" spans="1:34" x14ac:dyDescent="0.25">
      <c r="A1" s="29" t="s">
        <v>4010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row>
    <row r="2" spans="1:34" x14ac:dyDescent="0.25">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row>
    <row r="3" spans="1:34" x14ac:dyDescent="0.25">
      <c r="A3" s="28"/>
      <c r="B3" s="28"/>
      <c r="C3" s="28"/>
      <c r="D3" s="28"/>
      <c r="E3" s="28"/>
      <c r="F3" s="28"/>
      <c r="G3" s="28"/>
      <c r="H3" s="28"/>
      <c r="I3" s="28"/>
      <c r="J3" s="28"/>
      <c r="K3" s="28"/>
      <c r="L3" s="28"/>
      <c r="M3" s="28"/>
      <c r="N3" s="28"/>
      <c r="O3" s="28"/>
      <c r="P3" s="28"/>
      <c r="Q3" s="28"/>
      <c r="R3" s="28"/>
      <c r="S3" s="28"/>
      <c r="T3" s="28"/>
    </row>
    <row r="4" spans="1:34" x14ac:dyDescent="0.25">
      <c r="A4" s="28"/>
      <c r="B4" s="28"/>
      <c r="C4" s="28"/>
      <c r="D4" s="28"/>
      <c r="E4" s="28"/>
      <c r="F4" s="28"/>
      <c r="G4" s="28"/>
      <c r="H4" s="28"/>
      <c r="I4" s="28"/>
      <c r="J4" s="28"/>
      <c r="K4" s="28"/>
      <c r="L4" s="28"/>
      <c r="M4" s="28"/>
      <c r="N4" s="28"/>
      <c r="O4" s="28"/>
      <c r="P4" s="28"/>
      <c r="Q4" s="28"/>
      <c r="R4" s="28"/>
      <c r="S4" s="28"/>
      <c r="T4" s="28"/>
    </row>
    <row r="5" spans="1:34" x14ac:dyDescent="0.25">
      <c r="A5" s="28"/>
      <c r="B5" s="28"/>
      <c r="C5" s="28"/>
      <c r="D5" s="28"/>
      <c r="E5" s="28"/>
      <c r="F5" s="28"/>
      <c r="G5" s="28"/>
      <c r="H5" s="28"/>
      <c r="I5" s="28"/>
      <c r="J5" s="28"/>
      <c r="K5" s="28"/>
      <c r="L5" s="28"/>
      <c r="M5" s="28"/>
      <c r="N5" s="28"/>
      <c r="O5" s="28"/>
      <c r="P5" s="28"/>
      <c r="Q5" s="28"/>
      <c r="R5" s="28"/>
      <c r="S5" s="28"/>
      <c r="T5" s="28"/>
    </row>
    <row r="6" spans="1:34" x14ac:dyDescent="0.25">
      <c r="A6" s="28"/>
      <c r="B6" s="28"/>
      <c r="C6" s="28"/>
      <c r="D6" s="28"/>
      <c r="E6" s="28"/>
      <c r="F6" s="28"/>
      <c r="G6" s="28"/>
      <c r="H6" s="28"/>
      <c r="I6" s="28"/>
      <c r="J6" s="28"/>
      <c r="K6" s="28"/>
      <c r="L6" s="28"/>
      <c r="M6" s="28"/>
      <c r="N6" s="28"/>
      <c r="O6" s="28"/>
      <c r="P6" s="28"/>
      <c r="Q6" s="28"/>
      <c r="R6" s="28"/>
      <c r="S6" s="28"/>
      <c r="T6" s="28"/>
    </row>
    <row r="7" spans="1:34" x14ac:dyDescent="0.25">
      <c r="A7" s="28"/>
      <c r="B7" s="28"/>
      <c r="C7" s="28"/>
      <c r="D7" s="28"/>
      <c r="E7" s="28"/>
      <c r="F7" s="28"/>
      <c r="G7" s="28"/>
      <c r="H7" s="28"/>
      <c r="I7" s="28"/>
      <c r="J7" s="28"/>
      <c r="K7" s="28"/>
      <c r="L7" s="28"/>
      <c r="M7" s="28"/>
      <c r="N7" s="28"/>
      <c r="O7" s="28"/>
      <c r="P7" s="28"/>
      <c r="Q7" s="28"/>
      <c r="R7" s="28"/>
      <c r="S7" s="28"/>
      <c r="T7" s="28"/>
    </row>
    <row r="8" spans="1:34" x14ac:dyDescent="0.25">
      <c r="A8" s="28"/>
      <c r="B8" s="28"/>
      <c r="C8" s="28"/>
      <c r="D8" s="28"/>
      <c r="E8" s="28"/>
      <c r="F8" s="28"/>
      <c r="G8" s="28"/>
      <c r="H8" s="28"/>
      <c r="I8" s="28"/>
      <c r="J8" s="28"/>
      <c r="K8" s="28"/>
      <c r="L8" s="28"/>
      <c r="M8" s="28"/>
      <c r="N8" s="28"/>
      <c r="O8" s="28"/>
      <c r="P8" s="28"/>
      <c r="Q8" s="28"/>
      <c r="R8" s="28"/>
      <c r="S8" s="28"/>
      <c r="T8" s="28"/>
    </row>
    <row r="9" spans="1:34" x14ac:dyDescent="0.25">
      <c r="A9" s="28"/>
      <c r="B9" s="28"/>
      <c r="C9" s="28"/>
      <c r="D9" s="28"/>
      <c r="E9" s="28"/>
      <c r="F9" s="28"/>
      <c r="G9" s="28"/>
      <c r="H9" s="28"/>
      <c r="I9" s="28"/>
      <c r="J9" s="28"/>
      <c r="K9" s="28"/>
      <c r="L9" s="28"/>
      <c r="M9" s="28"/>
      <c r="N9" s="28"/>
      <c r="O9" s="28"/>
      <c r="P9" s="28"/>
      <c r="Q9" s="28"/>
      <c r="R9" s="28"/>
      <c r="S9" s="28"/>
      <c r="T9" s="28"/>
    </row>
    <row r="10" spans="1:34" x14ac:dyDescent="0.25">
      <c r="A10" s="28"/>
      <c r="B10" s="28"/>
      <c r="C10" s="28"/>
      <c r="D10" s="28"/>
      <c r="E10" s="28"/>
      <c r="F10" s="28"/>
      <c r="G10" s="28"/>
      <c r="H10" s="28"/>
      <c r="I10" s="28"/>
      <c r="J10" s="28"/>
      <c r="K10" s="28"/>
      <c r="L10" s="28"/>
      <c r="M10" s="28"/>
      <c r="N10" s="28"/>
      <c r="O10" s="28"/>
      <c r="P10" s="28"/>
      <c r="Q10" s="28"/>
      <c r="R10" s="28"/>
      <c r="S10" s="28"/>
      <c r="T10" s="28"/>
    </row>
    <row r="11" spans="1:34" x14ac:dyDescent="0.25">
      <c r="A11" s="28"/>
      <c r="B11" s="28"/>
      <c r="C11" s="28"/>
      <c r="D11" s="28"/>
      <c r="E11" s="28"/>
      <c r="F11" s="28"/>
      <c r="G11" s="28"/>
      <c r="H11" s="28"/>
      <c r="I11" s="28"/>
      <c r="J11" s="28"/>
      <c r="K11" s="28"/>
      <c r="L11" s="28"/>
      <c r="M11" s="28"/>
      <c r="N11" s="28"/>
      <c r="O11" s="28"/>
      <c r="P11" s="28"/>
      <c r="Q11" s="28"/>
      <c r="R11" s="28"/>
      <c r="S11" s="28"/>
      <c r="T11" s="28"/>
    </row>
    <row r="12" spans="1:34" x14ac:dyDescent="0.25">
      <c r="A12" s="28"/>
      <c r="B12" s="28"/>
      <c r="C12" s="28"/>
      <c r="D12" s="28"/>
      <c r="E12" s="28"/>
      <c r="F12" s="28"/>
      <c r="G12" s="28"/>
      <c r="H12" s="28"/>
      <c r="I12" s="28"/>
      <c r="J12" s="28"/>
      <c r="K12" s="28"/>
      <c r="L12" s="28"/>
      <c r="M12" s="28"/>
      <c r="N12" s="28"/>
      <c r="O12" s="28"/>
      <c r="P12" s="28"/>
      <c r="Q12" s="28"/>
      <c r="R12" s="28"/>
      <c r="S12" s="28"/>
      <c r="T12" s="28"/>
    </row>
    <row r="13" spans="1:34" x14ac:dyDescent="0.25">
      <c r="A13" s="28"/>
      <c r="B13" s="28"/>
      <c r="C13" s="28"/>
      <c r="D13" s="28"/>
      <c r="E13" s="28"/>
      <c r="F13" s="28"/>
      <c r="G13" s="28"/>
      <c r="H13" s="28"/>
      <c r="I13" s="28"/>
      <c r="J13" s="28"/>
      <c r="K13" s="28"/>
      <c r="L13" s="28"/>
      <c r="M13" s="28"/>
      <c r="N13" s="28"/>
      <c r="O13" s="28"/>
      <c r="P13" s="28"/>
      <c r="Q13" s="28"/>
      <c r="R13" s="28"/>
      <c r="S13" s="28"/>
      <c r="T13" s="28"/>
    </row>
    <row r="14" spans="1:34" x14ac:dyDescent="0.25">
      <c r="A14" s="28"/>
      <c r="B14" s="28"/>
      <c r="C14" s="28"/>
      <c r="D14" s="28"/>
      <c r="E14" s="28"/>
      <c r="F14" s="28"/>
      <c r="G14" s="28"/>
      <c r="H14" s="28"/>
      <c r="I14" s="28"/>
      <c r="J14" s="28"/>
      <c r="K14" s="28"/>
      <c r="L14" s="28"/>
      <c r="M14" s="28"/>
      <c r="N14" s="28"/>
      <c r="O14" s="28"/>
      <c r="P14" s="28"/>
      <c r="Q14" s="28"/>
      <c r="R14" s="28"/>
      <c r="S14" s="28"/>
      <c r="T14" s="28"/>
    </row>
    <row r="15" spans="1:34" x14ac:dyDescent="0.25">
      <c r="A15" s="28"/>
      <c r="B15" s="28"/>
      <c r="C15" s="28"/>
      <c r="D15" s="28"/>
      <c r="E15" s="28"/>
      <c r="F15" s="28"/>
      <c r="G15" s="28"/>
      <c r="H15" s="28"/>
      <c r="I15" s="28"/>
      <c r="J15" s="28"/>
      <c r="K15" s="28"/>
      <c r="L15" s="28"/>
      <c r="M15" s="28"/>
      <c r="N15" s="28"/>
      <c r="O15" s="28"/>
      <c r="P15" s="28"/>
      <c r="Q15" s="28"/>
      <c r="R15" s="28"/>
      <c r="S15" s="28"/>
      <c r="T15" s="28"/>
    </row>
    <row r="16" spans="1:34" x14ac:dyDescent="0.25">
      <c r="A16" s="28"/>
      <c r="B16" s="28"/>
      <c r="C16" s="28"/>
      <c r="D16" s="28"/>
      <c r="E16" s="28"/>
      <c r="F16" s="28"/>
      <c r="G16" s="28"/>
      <c r="H16" s="28"/>
      <c r="I16" s="28"/>
      <c r="J16" s="28"/>
      <c r="K16" s="28"/>
      <c r="L16" s="28"/>
      <c r="M16" s="28"/>
      <c r="N16" s="28"/>
      <c r="O16" s="28"/>
      <c r="P16" s="28"/>
      <c r="Q16" s="28"/>
      <c r="R16" s="28"/>
      <c r="S16" s="28"/>
      <c r="T16" s="28"/>
    </row>
    <row r="17" spans="1:20" x14ac:dyDescent="0.25">
      <c r="A17" s="28"/>
      <c r="B17" s="28"/>
      <c r="C17" s="28"/>
      <c r="D17" s="28"/>
      <c r="E17" s="28"/>
      <c r="F17" s="28"/>
      <c r="G17" s="28"/>
      <c r="H17" s="28"/>
      <c r="I17" s="28"/>
      <c r="J17" s="28"/>
      <c r="K17" s="28"/>
      <c r="L17" s="28"/>
      <c r="M17" s="28"/>
      <c r="N17" s="28"/>
      <c r="O17" s="28"/>
      <c r="P17" s="28"/>
      <c r="Q17" s="28"/>
      <c r="R17" s="28"/>
      <c r="S17" s="28"/>
      <c r="T17" s="28"/>
    </row>
    <row r="18" spans="1:20" x14ac:dyDescent="0.25">
      <c r="A18" s="28"/>
      <c r="B18" s="28"/>
      <c r="C18" s="28"/>
      <c r="D18" s="28"/>
      <c r="E18" s="28"/>
      <c r="F18" s="28"/>
      <c r="G18" s="28"/>
      <c r="H18" s="28"/>
      <c r="I18" s="28"/>
      <c r="J18" s="28"/>
      <c r="K18" s="28"/>
      <c r="L18" s="28"/>
      <c r="M18" s="28"/>
      <c r="N18" s="28"/>
      <c r="O18" s="28"/>
      <c r="P18" s="28"/>
      <c r="Q18" s="28"/>
      <c r="R18" s="28"/>
      <c r="S18" s="28"/>
      <c r="T18" s="28"/>
    </row>
    <row r="19" spans="1:20" x14ac:dyDescent="0.25">
      <c r="A19" s="28"/>
      <c r="B19" s="28"/>
      <c r="C19" s="28"/>
      <c r="D19" s="28"/>
      <c r="E19" s="28"/>
      <c r="F19" s="28"/>
      <c r="G19" s="28"/>
      <c r="H19" s="28"/>
      <c r="I19" s="28"/>
      <c r="J19" s="28"/>
      <c r="K19" s="28"/>
      <c r="L19" s="28"/>
      <c r="M19" s="28"/>
      <c r="N19" s="28"/>
      <c r="O19" s="28"/>
      <c r="P19" s="28"/>
      <c r="Q19" s="28"/>
      <c r="R19" s="28"/>
      <c r="S19" s="28"/>
      <c r="T19" s="28"/>
    </row>
    <row r="20" spans="1:20" x14ac:dyDescent="0.25">
      <c r="A20" s="28"/>
      <c r="B20" s="28"/>
      <c r="C20" s="28"/>
      <c r="D20" s="28"/>
      <c r="E20" s="28"/>
      <c r="F20" s="28"/>
      <c r="G20" s="28"/>
      <c r="H20" s="28"/>
      <c r="I20" s="28"/>
      <c r="J20" s="28"/>
      <c r="K20" s="28"/>
      <c r="L20" s="28"/>
      <c r="M20" s="28"/>
      <c r="N20" s="28"/>
      <c r="O20" s="28"/>
      <c r="P20" s="28"/>
      <c r="Q20" s="28"/>
      <c r="R20" s="28"/>
      <c r="S20" s="28"/>
      <c r="T20" s="28"/>
    </row>
    <row r="21" spans="1:20" x14ac:dyDescent="0.25">
      <c r="A21" s="28"/>
      <c r="B21" s="28"/>
      <c r="C21" s="28"/>
      <c r="D21" s="28"/>
      <c r="E21" s="28"/>
      <c r="F21" s="28"/>
      <c r="G21" s="28"/>
      <c r="H21" s="28"/>
      <c r="I21" s="28"/>
      <c r="J21" s="28"/>
      <c r="K21" s="28"/>
      <c r="L21" s="28"/>
      <c r="M21" s="28"/>
      <c r="N21" s="28"/>
      <c r="O21" s="28"/>
      <c r="P21" s="28"/>
      <c r="Q21" s="28"/>
      <c r="R21" s="28"/>
      <c r="S21" s="28"/>
      <c r="T21" s="28"/>
    </row>
    <row r="22" spans="1:20" x14ac:dyDescent="0.25">
      <c r="A22" s="28"/>
      <c r="B22" s="28"/>
      <c r="C22" s="28"/>
      <c r="D22" s="28"/>
      <c r="E22" s="28"/>
      <c r="F22" s="28"/>
      <c r="G22" s="28"/>
      <c r="H22" s="28"/>
      <c r="I22" s="28"/>
      <c r="J22" s="28"/>
      <c r="K22" s="28"/>
      <c r="L22" s="28"/>
      <c r="M22" s="28"/>
      <c r="N22" s="28"/>
      <c r="O22" s="28"/>
      <c r="P22" s="28"/>
      <c r="Q22" s="28"/>
      <c r="R22" s="28"/>
      <c r="S22" s="28"/>
      <c r="T22" s="28"/>
    </row>
    <row r="23" spans="1:20" x14ac:dyDescent="0.25">
      <c r="A23" s="28"/>
      <c r="B23" s="28"/>
      <c r="C23" s="28"/>
      <c r="D23" s="28"/>
      <c r="E23" s="28"/>
      <c r="F23" s="28"/>
      <c r="G23" s="28"/>
      <c r="H23" s="28"/>
      <c r="I23" s="28"/>
      <c r="J23" s="28"/>
      <c r="K23" s="28"/>
      <c r="L23" s="28"/>
      <c r="M23" s="28"/>
      <c r="N23" s="28"/>
      <c r="O23" s="28"/>
      <c r="P23" s="28"/>
      <c r="Q23" s="28"/>
      <c r="R23" s="28"/>
      <c r="S23" s="28"/>
      <c r="T23" s="28"/>
    </row>
    <row r="24" spans="1:20" x14ac:dyDescent="0.25">
      <c r="A24" s="28"/>
      <c r="B24" s="28"/>
      <c r="C24" s="28"/>
      <c r="D24" s="28"/>
      <c r="E24" s="28"/>
      <c r="F24" s="28"/>
      <c r="G24" s="28"/>
      <c r="H24" s="28"/>
      <c r="I24" s="28"/>
      <c r="J24" s="28"/>
      <c r="K24" s="28"/>
      <c r="L24" s="28"/>
      <c r="M24" s="28"/>
      <c r="N24" s="28"/>
      <c r="O24" s="28"/>
      <c r="P24" s="28"/>
      <c r="Q24" s="28"/>
      <c r="R24" s="28"/>
      <c r="S24" s="28"/>
      <c r="T24" s="28"/>
    </row>
    <row r="25" spans="1:20" x14ac:dyDescent="0.25">
      <c r="A25" s="28"/>
      <c r="B25" s="28"/>
      <c r="C25" s="28"/>
      <c r="D25" s="28"/>
      <c r="E25" s="28"/>
      <c r="F25" s="28"/>
      <c r="G25" s="28"/>
      <c r="H25" s="28"/>
      <c r="I25" s="28"/>
      <c r="J25" s="28"/>
      <c r="K25" s="28"/>
      <c r="L25" s="28"/>
      <c r="M25" s="28"/>
      <c r="N25" s="28"/>
      <c r="O25" s="28"/>
      <c r="P25" s="28"/>
      <c r="Q25" s="28"/>
      <c r="R25" s="28"/>
      <c r="S25" s="28"/>
      <c r="T25" s="28"/>
    </row>
    <row r="26" spans="1:20" x14ac:dyDescent="0.25">
      <c r="A26" s="28"/>
      <c r="B26" s="28"/>
      <c r="C26" s="28"/>
      <c r="D26" s="28"/>
      <c r="E26" s="28"/>
      <c r="F26" s="28"/>
      <c r="G26" s="28"/>
      <c r="H26" s="28"/>
      <c r="I26" s="28"/>
      <c r="J26" s="28"/>
      <c r="K26" s="28"/>
      <c r="L26" s="28"/>
      <c r="M26" s="28"/>
      <c r="N26" s="28"/>
      <c r="O26" s="28"/>
      <c r="P26" s="28"/>
      <c r="Q26" s="28"/>
      <c r="R26" s="28"/>
      <c r="S26" s="28"/>
      <c r="T26" s="28"/>
    </row>
    <row r="27" spans="1:20" x14ac:dyDescent="0.25">
      <c r="A27" s="28"/>
      <c r="B27" s="28"/>
      <c r="C27" s="28"/>
      <c r="D27" s="28"/>
      <c r="E27" s="28"/>
      <c r="F27" s="28"/>
      <c r="G27" s="28"/>
      <c r="H27" s="28"/>
      <c r="I27" s="28"/>
      <c r="J27" s="28"/>
      <c r="K27" s="28"/>
      <c r="L27" s="28"/>
      <c r="M27" s="28"/>
      <c r="N27" s="28"/>
      <c r="O27" s="28"/>
      <c r="P27" s="28"/>
      <c r="Q27" s="28"/>
      <c r="R27" s="28"/>
      <c r="S27" s="28"/>
      <c r="T27" s="28"/>
    </row>
    <row r="28" spans="1:20" x14ac:dyDescent="0.25">
      <c r="A28" s="28"/>
      <c r="B28" s="28"/>
      <c r="C28" s="28"/>
      <c r="D28" s="28"/>
      <c r="E28" s="28"/>
      <c r="F28" s="28"/>
      <c r="G28" s="28"/>
      <c r="H28" s="28"/>
      <c r="I28" s="28"/>
      <c r="J28" s="28"/>
      <c r="K28" s="28"/>
      <c r="L28" s="28"/>
      <c r="M28" s="28"/>
      <c r="N28" s="28"/>
      <c r="O28" s="28"/>
      <c r="P28" s="28"/>
      <c r="Q28" s="28"/>
      <c r="R28" s="28"/>
      <c r="S28" s="28"/>
      <c r="T28" s="28"/>
    </row>
    <row r="29" spans="1:20" x14ac:dyDescent="0.25">
      <c r="A29" s="28"/>
      <c r="B29" s="28"/>
      <c r="C29" s="28"/>
      <c r="D29" s="28"/>
      <c r="E29" s="28"/>
      <c r="F29" s="28"/>
      <c r="G29" s="28"/>
      <c r="H29" s="28"/>
      <c r="I29" s="28"/>
      <c r="J29" s="28"/>
      <c r="K29" s="28"/>
      <c r="L29" s="28"/>
      <c r="M29" s="28"/>
      <c r="N29" s="28"/>
      <c r="O29" s="28"/>
      <c r="P29" s="28"/>
      <c r="Q29" s="28"/>
      <c r="R29" s="28"/>
      <c r="S29" s="28"/>
      <c r="T29" s="28"/>
    </row>
    <row r="30" spans="1:20" x14ac:dyDescent="0.25">
      <c r="A30" s="28"/>
      <c r="B30" s="28"/>
      <c r="C30" s="28"/>
      <c r="D30" s="28"/>
      <c r="E30" s="28"/>
      <c r="F30" s="28"/>
      <c r="G30" s="28"/>
      <c r="H30" s="28"/>
      <c r="I30" s="28"/>
      <c r="J30" s="28"/>
      <c r="K30" s="28"/>
      <c r="L30" s="28"/>
      <c r="M30" s="28"/>
      <c r="N30" s="28"/>
      <c r="O30" s="28"/>
      <c r="P30" s="28"/>
      <c r="Q30" s="28"/>
      <c r="R30" s="28"/>
      <c r="S30" s="28"/>
      <c r="T30" s="28"/>
    </row>
    <row r="31" spans="1:20" x14ac:dyDescent="0.25">
      <c r="A31" s="28"/>
      <c r="B31" s="28"/>
      <c r="C31" s="28"/>
      <c r="D31" s="28"/>
      <c r="E31" s="28"/>
      <c r="F31" s="28"/>
      <c r="G31" s="28"/>
      <c r="H31" s="28"/>
      <c r="I31" s="28"/>
      <c r="J31" s="28"/>
      <c r="K31" s="28"/>
      <c r="L31" s="28"/>
      <c r="M31" s="28"/>
      <c r="N31" s="28"/>
      <c r="O31" s="28"/>
      <c r="P31" s="28"/>
      <c r="Q31" s="28"/>
      <c r="R31" s="28"/>
      <c r="S31" s="28"/>
      <c r="T31" s="28"/>
    </row>
    <row r="32" spans="1:20" x14ac:dyDescent="0.25">
      <c r="A32" s="28"/>
      <c r="B32" s="28"/>
      <c r="C32" s="28"/>
      <c r="D32" s="28"/>
      <c r="E32" s="28"/>
      <c r="F32" s="28"/>
      <c r="G32" s="28"/>
      <c r="H32" s="28"/>
      <c r="I32" s="28"/>
      <c r="J32" s="28"/>
      <c r="K32" s="28"/>
      <c r="L32" s="28"/>
      <c r="M32" s="28"/>
      <c r="N32" s="28"/>
      <c r="O32" s="28"/>
      <c r="P32" s="28"/>
      <c r="Q32" s="28"/>
      <c r="R32" s="28"/>
      <c r="S32" s="28"/>
      <c r="T32" s="28"/>
    </row>
  </sheetData>
  <mergeCells count="2">
    <mergeCell ref="A1:Q2"/>
    <mergeCell ref="R1:A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Data Analysis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Manoj Kumar</cp:lastModifiedBy>
  <dcterms:created xsi:type="dcterms:W3CDTF">2025-10-14T06:00:18Z</dcterms:created>
  <dcterms:modified xsi:type="dcterms:W3CDTF">2026-03-18T19:28:43Z</dcterms:modified>
</cp:coreProperties>
</file>