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1" l="1"/>
  <c r="R26" i="1"/>
  <c r="N20" i="1"/>
  <c r="N19" i="1"/>
  <c r="N15" i="1"/>
</calcChain>
</file>

<file path=xl/sharedStrings.xml><?xml version="1.0" encoding="utf-8"?>
<sst xmlns="http://schemas.openxmlformats.org/spreadsheetml/2006/main" count="131" uniqueCount="125">
  <si>
    <t>Table S4: Partitioning Model Training Set List of Abraham Parameters and Experimental Partitioning Property Data</t>
  </si>
  <si>
    <r>
      <t xml:space="preserve">Abraham Solute Descriptor </t>
    </r>
    <r>
      <rPr>
        <b/>
        <vertAlign val="superscript"/>
        <sz val="12"/>
        <color theme="1"/>
        <rFont val="Times New Roman"/>
      </rPr>
      <t>a</t>
    </r>
  </si>
  <si>
    <r>
      <t xml:space="preserve">Experimental data </t>
    </r>
    <r>
      <rPr>
        <b/>
        <vertAlign val="superscript"/>
        <sz val="12"/>
        <color theme="1"/>
        <rFont val="Times New Roman"/>
      </rPr>
      <t>b, c</t>
    </r>
  </si>
  <si>
    <t>Chemical</t>
  </si>
  <si>
    <t>A</t>
  </si>
  <si>
    <t>B</t>
  </si>
  <si>
    <t>S</t>
  </si>
  <si>
    <t>E</t>
  </si>
  <si>
    <t>V</t>
  </si>
  <si>
    <t>L</t>
  </si>
  <si>
    <r>
      <t>log </t>
    </r>
    <r>
      <rPr>
        <b/>
        <i/>
        <sz val="12"/>
        <color theme="1"/>
        <rFont val="Times New Roman"/>
        <family val="1"/>
      </rPr>
      <t>p</t>
    </r>
    <r>
      <rPr>
        <b/>
        <i/>
        <vertAlign val="subscript"/>
        <sz val="12"/>
        <color theme="1"/>
        <rFont val="Times New Roman"/>
        <family val="1"/>
      </rPr>
      <t>L</t>
    </r>
    <r>
      <rPr>
        <sz val="12"/>
        <color theme="1"/>
        <rFont val="Times New Roman"/>
        <family val="1"/>
      </rPr>
      <t xml:space="preserve"> </t>
    </r>
  </si>
  <si>
    <r>
      <t>Δ</t>
    </r>
    <r>
      <rPr>
        <b/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</rPr>
      <t>vap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</si>
  <si>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K</t>
    </r>
    <r>
      <rPr>
        <b/>
        <i/>
        <vertAlign val="subscript"/>
        <sz val="12"/>
        <color theme="1"/>
        <rFont val="Times New Roman"/>
        <family val="1"/>
      </rPr>
      <t>h-a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</si>
  <si>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K</t>
    </r>
    <r>
      <rPr>
        <b/>
        <i/>
        <vertAlign val="subscript"/>
        <sz val="12"/>
        <color theme="1"/>
        <rFont val="Times New Roman"/>
        <family val="1"/>
      </rPr>
      <t>o-a</t>
    </r>
    <r>
      <rPr>
        <vertAlign val="subscript"/>
        <sz val="12"/>
        <color theme="1"/>
        <rFont val="Times New Roman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</si>
  <si>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K</t>
    </r>
    <r>
      <rPr>
        <b/>
        <i/>
        <vertAlign val="subscript"/>
        <sz val="12"/>
        <color theme="1"/>
        <rFont val="Times New Roman"/>
        <family val="1"/>
      </rPr>
      <t>OC-a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</si>
  <si>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K</t>
    </r>
    <r>
      <rPr>
        <b/>
        <i/>
        <vertAlign val="subscript"/>
        <sz val="12"/>
        <color theme="1"/>
        <rFont val="Times New Roman"/>
        <family val="1"/>
      </rPr>
      <t>a-w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</si>
  <si>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S</t>
    </r>
    <r>
      <rPr>
        <b/>
        <i/>
        <vertAlign val="subscript"/>
        <sz val="12"/>
        <color theme="1"/>
        <rFont val="Times New Roman"/>
        <family val="1"/>
      </rPr>
      <t>wL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</si>
  <si>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K</t>
    </r>
    <r>
      <rPr>
        <b/>
        <i/>
        <vertAlign val="subscript"/>
        <sz val="12"/>
        <color theme="1"/>
        <rFont val="Times New Roman"/>
        <family val="1"/>
      </rPr>
      <t>o-w</t>
    </r>
    <r>
      <rPr>
        <vertAlign val="subscript"/>
        <sz val="12"/>
        <color theme="1"/>
        <rFont val="Times New Roman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</si>
  <si>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K</t>
    </r>
    <r>
      <rPr>
        <b/>
        <i/>
        <vertAlign val="subscript"/>
        <sz val="12"/>
        <color theme="1"/>
        <rFont val="Times New Roman"/>
        <family val="1"/>
      </rPr>
      <t>OC-w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</si>
  <si>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K</t>
    </r>
    <r>
      <rPr>
        <b/>
        <i/>
        <vertAlign val="subscript"/>
        <sz val="12"/>
        <color theme="1"/>
        <rFont val="Times New Roman"/>
        <family val="1"/>
      </rPr>
      <t>DOC-w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</si>
  <si>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b/>
        <i/>
        <sz val="12"/>
        <color theme="1"/>
        <rFont val="Times New Roman"/>
        <family val="1"/>
      </rPr>
      <t>BCF</t>
    </r>
    <r>
      <rPr>
        <sz val="12"/>
        <color theme="1"/>
        <rFont val="Times New Roman"/>
        <family val="1"/>
      </rPr>
      <t xml:space="preserve"> </t>
    </r>
  </si>
  <si>
    <t>nonane</t>
  </si>
  <si>
    <t>decane</t>
  </si>
  <si>
    <t>undecane</t>
  </si>
  <si>
    <t>dodecane</t>
  </si>
  <si>
    <t>methylcyclopentane</t>
  </si>
  <si>
    <t>cyclooctane</t>
  </si>
  <si>
    <t>cyclododecane</t>
  </si>
  <si>
    <t>cyclohexadiene</t>
  </si>
  <si>
    <t>1,5,9-cyclododecatriene</t>
  </si>
  <si>
    <t>3-methylcyclohexene</t>
  </si>
  <si>
    <t>cyclonona-1,2-diene</t>
  </si>
  <si>
    <t>fluoromethane</t>
  </si>
  <si>
    <t>1-fluorobutane</t>
  </si>
  <si>
    <t>1-fluoropentane</t>
  </si>
  <si>
    <t>1-fluorononane</t>
  </si>
  <si>
    <t>tetrafluoromethane</t>
  </si>
  <si>
    <t>sulfur hexafluoride</t>
  </si>
  <si>
    <t>1-chlorobutane</t>
  </si>
  <si>
    <t>1-chlorooctane</t>
  </si>
  <si>
    <t>carbon tetrachloride</t>
  </si>
  <si>
    <t>1,1,2-trichloroethane</t>
  </si>
  <si>
    <t>hexachloroethane</t>
  </si>
  <si>
    <t>γ-lindane</t>
  </si>
  <si>
    <t>1,3-butadiene, 1,1,2,3,4,4-hexachloro-</t>
  </si>
  <si>
    <t>1,3-cyclopentadiene, 1,2,3,4,5,5-hexachloro-</t>
  </si>
  <si>
    <t>enflurane</t>
  </si>
  <si>
    <t>1-bromobutane</t>
  </si>
  <si>
    <t>1-bromooctane</t>
  </si>
  <si>
    <t>dibromomethane</t>
  </si>
  <si>
    <t>tribromomethane</t>
  </si>
  <si>
    <t>hexabromoethane</t>
  </si>
  <si>
    <t>diiodomethane</t>
  </si>
  <si>
    <t>1,2-diiodethane</t>
  </si>
  <si>
    <t>1-iodohexane</t>
  </si>
  <si>
    <t>iodononane</t>
  </si>
  <si>
    <t>1-iodobutane</t>
  </si>
  <si>
    <t>benzene</t>
  </si>
  <si>
    <t>toluene</t>
  </si>
  <si>
    <t>benzene, propyl-</t>
  </si>
  <si>
    <t>benzene, butyl-</t>
  </si>
  <si>
    <t>benzene, pentyl-</t>
  </si>
  <si>
    <t>benzene, octyl-</t>
  </si>
  <si>
    <t>benzene, decyl-</t>
  </si>
  <si>
    <t>fluorobenzene</t>
  </si>
  <si>
    <t>1,3-difluorobenzene</t>
  </si>
  <si>
    <t>1,4-difluorobenzene</t>
  </si>
  <si>
    <t>1,3,5-trifluorobenzene</t>
  </si>
  <si>
    <t>1,2,3,5-tetrafluorobenzene</t>
  </si>
  <si>
    <t>benzene, 1,3-dichloro-</t>
  </si>
  <si>
    <t>benzene, 1,4-dichloro-</t>
  </si>
  <si>
    <t>benzene, 1,2-dichloro-</t>
  </si>
  <si>
    <t>benzene, 1,2,4-trichloro-</t>
  </si>
  <si>
    <t>benzene, hexachloro-</t>
  </si>
  <si>
    <t>bromobenzene</t>
  </si>
  <si>
    <t>1,4-dibromobenzene</t>
  </si>
  <si>
    <t>1,3-dibromobenzene</t>
  </si>
  <si>
    <t>1,3,5-tribromobenzene</t>
  </si>
  <si>
    <t>1,2,3,5-tetrabromobenzene</t>
  </si>
  <si>
    <t>iodobenzene</t>
  </si>
  <si>
    <t>1,3-diiodobenzene</t>
  </si>
  <si>
    <t>1,4-diiodobenzene</t>
  </si>
  <si>
    <t>naphthalene</t>
  </si>
  <si>
    <t>naphthalene, 1-methyl-</t>
  </si>
  <si>
    <t>acenaphthylene</t>
  </si>
  <si>
    <t>acenaphthene</t>
  </si>
  <si>
    <t>dibenzofuran</t>
  </si>
  <si>
    <t>fluorene</t>
  </si>
  <si>
    <t>phenanthrene</t>
  </si>
  <si>
    <t>pyrene</t>
  </si>
  <si>
    <t>benz[a]anthracene</t>
  </si>
  <si>
    <t>chrysene</t>
  </si>
  <si>
    <t>PCB 28</t>
  </si>
  <si>
    <t>PCB 52</t>
  </si>
  <si>
    <t>PCB 101</t>
  </si>
  <si>
    <t>PCB 118</t>
  </si>
  <si>
    <t>PCB 138</t>
  </si>
  <si>
    <t>PCB 153</t>
  </si>
  <si>
    <t>PCB 180</t>
  </si>
  <si>
    <t>p,p'-DDE</t>
  </si>
  <si>
    <t>a</t>
  </si>
  <si>
    <t>Abraham parameters taken from references 1-20</t>
  </si>
  <si>
    <t>b</t>
  </si>
  <si>
    <t>Experimental data taken from compilations in following SI Tables and references 15 and 29</t>
  </si>
  <si>
    <t>c</t>
  </si>
  <si>
    <t>Property data are reported in the following units</t>
  </si>
  <si>
    <t>Property</t>
  </si>
  <si>
    <t>Unit</t>
  </si>
  <si>
    <r>
      <t>log </t>
    </r>
    <r>
      <rPr>
        <i/>
        <sz val="12"/>
        <color theme="1"/>
        <rFont val="Times New Roman"/>
        <family val="1"/>
      </rPr>
      <t>p</t>
    </r>
    <r>
      <rPr>
        <i/>
        <vertAlign val="subscript"/>
        <sz val="12"/>
        <color theme="1"/>
        <rFont val="Times New Roman"/>
      </rPr>
      <t>L</t>
    </r>
    <r>
      <rPr>
        <sz val="12"/>
        <color theme="1"/>
        <rFont val="Times New Roman"/>
        <family val="1"/>
      </rPr>
      <t xml:space="preserve"> </t>
    </r>
  </si>
  <si>
    <t>Pa</t>
  </si>
  <si>
    <r>
      <t>Δ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</rPr>
      <t>vap</t>
    </r>
    <r>
      <rPr>
        <sz val="12"/>
        <color theme="1"/>
        <rFont val="Times New Roman"/>
        <family val="1"/>
      </rPr>
      <t xml:space="preserve"> </t>
    </r>
  </si>
  <si>
    <r>
      <t>kJ mol</t>
    </r>
    <r>
      <rPr>
        <vertAlign val="superscript"/>
        <sz val="12"/>
        <color theme="1"/>
        <rFont val="Times"/>
      </rPr>
      <t>-1</t>
    </r>
  </si>
  <si>
    <r>
      <t>log </t>
    </r>
    <r>
      <rPr>
        <i/>
        <sz val="12"/>
        <color theme="1"/>
        <rFont val="Times New Roman"/>
        <family val="1"/>
      </rPr>
      <t>K</t>
    </r>
    <r>
      <rPr>
        <i/>
        <vertAlign val="subscript"/>
        <sz val="12"/>
        <color theme="1"/>
        <rFont val="Times New Roman"/>
      </rPr>
      <t>h-a</t>
    </r>
    <r>
      <rPr>
        <sz val="12"/>
        <color theme="1"/>
        <rFont val="Times New Roman"/>
        <family val="1"/>
      </rPr>
      <t xml:space="preserve"> </t>
    </r>
  </si>
  <si>
    <r>
      <t>mol L</t>
    </r>
    <r>
      <rPr>
        <vertAlign val="superscript"/>
        <sz val="12"/>
        <color theme="1"/>
        <rFont val="Times"/>
      </rPr>
      <t>−1</t>
    </r>
    <r>
      <rPr>
        <sz val="12"/>
        <color theme="1"/>
        <rFont val="Times"/>
      </rPr>
      <t> mol</t>
    </r>
    <r>
      <rPr>
        <vertAlign val="superscript"/>
        <sz val="12"/>
        <color theme="1"/>
        <rFont val="Times"/>
      </rPr>
      <t>−1</t>
    </r>
    <r>
      <rPr>
        <sz val="12"/>
        <color theme="1"/>
        <rFont val="Times"/>
      </rPr>
      <t> L</t>
    </r>
  </si>
  <si>
    <r>
      <t>log </t>
    </r>
    <r>
      <rPr>
        <i/>
        <sz val="12"/>
        <color theme="1"/>
        <rFont val="Times New Roman"/>
        <family val="1"/>
      </rPr>
      <t>K</t>
    </r>
    <r>
      <rPr>
        <i/>
        <vertAlign val="subscript"/>
        <sz val="12"/>
        <color theme="1"/>
        <rFont val="Times New Roman"/>
      </rPr>
      <t>o-a</t>
    </r>
    <r>
      <rPr>
        <vertAlign val="subscript"/>
        <sz val="12"/>
        <color theme="1"/>
        <rFont val="Times New Roman"/>
      </rPr>
      <t xml:space="preserve"> </t>
    </r>
  </si>
  <si>
    <r>
      <t>log </t>
    </r>
    <r>
      <rPr>
        <i/>
        <sz val="12"/>
        <color theme="1"/>
        <rFont val="Times New Roman"/>
        <family val="1"/>
      </rPr>
      <t>K</t>
    </r>
    <r>
      <rPr>
        <i/>
        <vertAlign val="subscript"/>
        <sz val="12"/>
        <color theme="1"/>
        <rFont val="Times New Roman"/>
      </rPr>
      <t>OC-a</t>
    </r>
    <r>
      <rPr>
        <sz val="12"/>
        <color theme="1"/>
        <rFont val="Times New Roman"/>
        <family val="1"/>
      </rPr>
      <t xml:space="preserve"> </t>
    </r>
  </si>
  <si>
    <r>
      <t>mol kg</t>
    </r>
    <r>
      <rPr>
        <vertAlign val="superscript"/>
        <sz val="12"/>
        <color theme="1"/>
        <rFont val="Times"/>
      </rPr>
      <t>−1</t>
    </r>
    <r>
      <rPr>
        <sz val="12"/>
        <color theme="1"/>
        <rFont val="Times"/>
      </rPr>
      <t> mol</t>
    </r>
    <r>
      <rPr>
        <vertAlign val="superscript"/>
        <sz val="12"/>
        <color theme="1"/>
        <rFont val="Times"/>
      </rPr>
      <t>−1</t>
    </r>
    <r>
      <rPr>
        <sz val="12"/>
        <color theme="1"/>
        <rFont val="Times"/>
      </rPr>
      <t> L</t>
    </r>
  </si>
  <si>
    <r>
      <t>log </t>
    </r>
    <r>
      <rPr>
        <i/>
        <sz val="12"/>
        <color theme="1"/>
        <rFont val="Times New Roman"/>
        <family val="1"/>
      </rPr>
      <t>K</t>
    </r>
    <r>
      <rPr>
        <i/>
        <vertAlign val="subscript"/>
        <sz val="12"/>
        <color theme="1"/>
        <rFont val="Times New Roman"/>
      </rPr>
      <t>a-w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</si>
  <si>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i/>
        <sz val="12"/>
        <color theme="1"/>
        <rFont val="Times New Roman"/>
        <family val="1"/>
      </rPr>
      <t>S</t>
    </r>
    <r>
      <rPr>
        <i/>
        <vertAlign val="subscript"/>
        <sz val="12"/>
        <color theme="1"/>
        <rFont val="Times New Roman"/>
      </rPr>
      <t>wL</t>
    </r>
    <r>
      <rPr>
        <sz val="12"/>
        <color theme="1"/>
        <rFont val="Times New Roman"/>
        <family val="1"/>
      </rPr>
      <t xml:space="preserve"> </t>
    </r>
  </si>
  <si>
    <r>
      <t>mol m</t>
    </r>
    <r>
      <rPr>
        <vertAlign val="superscript"/>
        <sz val="12"/>
        <color theme="1"/>
        <rFont val="Times"/>
      </rPr>
      <t>−3</t>
    </r>
  </si>
  <si>
    <r>
      <t>log </t>
    </r>
    <r>
      <rPr>
        <i/>
        <sz val="12"/>
        <color theme="1"/>
        <rFont val="Times New Roman"/>
        <family val="1"/>
      </rPr>
      <t>K</t>
    </r>
    <r>
      <rPr>
        <i/>
        <vertAlign val="subscript"/>
        <sz val="12"/>
        <color theme="1"/>
        <rFont val="Times New Roman"/>
      </rPr>
      <t>o-w</t>
    </r>
    <r>
      <rPr>
        <vertAlign val="subscript"/>
        <sz val="12"/>
        <color theme="1"/>
        <rFont val="Times New Roman"/>
      </rPr>
      <t xml:space="preserve"> </t>
    </r>
  </si>
  <si>
    <r>
      <t>log </t>
    </r>
    <r>
      <rPr>
        <i/>
        <sz val="12"/>
        <color theme="1"/>
        <rFont val="Times New Roman"/>
        <family val="1"/>
      </rPr>
      <t>K</t>
    </r>
    <r>
      <rPr>
        <i/>
        <vertAlign val="subscript"/>
        <sz val="12"/>
        <color theme="1"/>
        <rFont val="Times New Roman"/>
      </rPr>
      <t>OC-w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</si>
  <si>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i/>
        <sz val="12"/>
        <color theme="1"/>
        <rFont val="Times New Roman"/>
        <family val="1"/>
      </rPr>
      <t>K</t>
    </r>
    <r>
      <rPr>
        <i/>
        <vertAlign val="subscript"/>
        <sz val="12"/>
        <color theme="1"/>
        <rFont val="Times New Roman"/>
      </rPr>
      <t>DOC-w</t>
    </r>
    <r>
      <rPr>
        <sz val="12"/>
        <color theme="1"/>
        <rFont val="Times New Roman"/>
        <family val="1"/>
      </rPr>
      <t xml:space="preserve"> </t>
    </r>
  </si>
  <si>
    <r>
      <t>log </t>
    </r>
    <r>
      <rPr>
        <i/>
        <sz val="12"/>
        <color theme="1"/>
        <rFont val="Times New Roman"/>
        <family val="1"/>
      </rPr>
      <t>BCF</t>
    </r>
    <r>
      <rPr>
        <sz val="12"/>
        <color theme="1"/>
        <rFont val="Times New Roman"/>
        <family val="1"/>
      </rPr>
      <t xml:space="preserve"> </t>
    </r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</si>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</sst>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i/>
      <vertAlign val="subscript"/>
      <sz val="12"/>
      <color theme="1"/>
      <name val="Times New Roman"/>
    </font>
    <font>
      <vertAlign val="subscript"/>
      <sz val="12"/>
      <color theme="1"/>
      <name val="Times New Roman"/>
    </font>
    <font>
      <sz val="12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vertAlign val="superscript"/>
      <sz val="12"/>
      <name val="Times New Roman"/>
    </font>
    <font>
      <i/>
      <sz val="12"/>
      <color theme="1"/>
      <name val="Times New Roman"/>
      <family val="1"/>
    </font>
    <font>
      <sz val="12"/>
      <color theme="1"/>
      <name val="Times"/>
    </font>
    <font>
      <vertAlign val="superscript"/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4" xfId="0" applyFont="1" applyFill="1" applyBorder="1"/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9" fillId="0" borderId="4" xfId="0" applyFont="1" applyFill="1" applyBorder="1"/>
    <xf numFmtId="2" fontId="9" fillId="0" borderId="4" xfId="0" applyNumberFormat="1" applyFont="1" applyFill="1" applyBorder="1"/>
    <xf numFmtId="2" fontId="9" fillId="2" borderId="4" xfId="0" applyNumberFormat="1" applyFont="1" applyFill="1" applyBorder="1" applyAlignment="1">
      <alignment horizontal="right" vertical="center"/>
    </xf>
    <xf numFmtId="2" fontId="9" fillId="2" borderId="4" xfId="0" applyNumberFormat="1" applyFont="1" applyFill="1" applyBorder="1"/>
    <xf numFmtId="2" fontId="10" fillId="2" borderId="4" xfId="0" applyNumberFormat="1" applyFont="1" applyFill="1" applyBorder="1"/>
    <xf numFmtId="0" fontId="11" fillId="0" borderId="4" xfId="0" applyFont="1" applyBorder="1" applyAlignment="1">
      <alignment wrapText="1"/>
    </xf>
    <xf numFmtId="2" fontId="2" fillId="0" borderId="4" xfId="0" applyNumberFormat="1" applyFont="1" applyBorder="1"/>
    <xf numFmtId="0" fontId="9" fillId="0" borderId="4" xfId="0" applyFont="1" applyFill="1" applyBorder="1" applyAlignment="1">
      <alignment wrapText="1"/>
    </xf>
    <xf numFmtId="2" fontId="12" fillId="0" borderId="4" xfId="0" applyNumberFormat="1" applyFont="1" applyFill="1" applyBorder="1"/>
    <xf numFmtId="2" fontId="12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center" vertical="center" wrapText="1"/>
    </xf>
    <xf numFmtId="2" fontId="12" fillId="2" borderId="4" xfId="0" applyNumberFormat="1" applyFont="1" applyFill="1" applyBorder="1" applyAlignment="1" applyProtection="1">
      <alignment horizontal="right" vertical="center"/>
    </xf>
    <xf numFmtId="2" fontId="12" fillId="2" borderId="4" xfId="0" applyNumberFormat="1" applyFont="1" applyFill="1" applyBorder="1" applyAlignment="1">
      <alignment horizontal="right" vertical="center"/>
    </xf>
    <xf numFmtId="2" fontId="12" fillId="0" borderId="4" xfId="0" applyNumberFormat="1" applyFont="1" applyFill="1" applyBorder="1" applyAlignment="1" applyProtection="1"/>
    <xf numFmtId="2" fontId="12" fillId="2" borderId="4" xfId="0" applyNumberFormat="1" applyFont="1" applyFill="1" applyBorder="1" applyAlignment="1" applyProtection="1"/>
    <xf numFmtId="2" fontId="9" fillId="0" borderId="4" xfId="0" applyNumberFormat="1" applyFont="1" applyBorder="1"/>
    <xf numFmtId="0" fontId="13" fillId="0" borderId="0" xfId="0" applyFont="1" applyFill="1" applyBorder="1" applyAlignment="1">
      <alignment horizontal="right" wrapText="1"/>
    </xf>
    <xf numFmtId="49" fontId="2" fillId="0" borderId="0" xfId="0" applyNumberFormat="1" applyFont="1"/>
    <xf numFmtId="0" fontId="0" fillId="2" borderId="0" xfId="0" applyFill="1"/>
    <xf numFmtId="0" fontId="9" fillId="0" borderId="0" xfId="0" applyFont="1" applyFill="1" applyBorder="1" applyAlignment="1">
      <alignment wrapText="1"/>
    </xf>
    <xf numFmtId="0" fontId="3" fillId="0" borderId="4" xfId="0" applyFont="1" applyBorder="1"/>
    <xf numFmtId="0" fontId="2" fillId="0" borderId="4" xfId="0" applyFont="1" applyBorder="1" applyAlignment="1">
      <alignment wrapText="1"/>
    </xf>
    <xf numFmtId="1" fontId="0" fillId="0" borderId="0" xfId="0" applyNumberFormat="1" applyFill="1"/>
    <xf numFmtId="1" fontId="1" fillId="0" borderId="4" xfId="0" applyNumberFormat="1" applyFont="1" applyFill="1" applyBorder="1"/>
    <xf numFmtId="1" fontId="9" fillId="0" borderId="4" xfId="0" applyNumberFormat="1" applyFont="1" applyFill="1" applyBorder="1" applyAlignment="1">
      <alignment horizontal="right" vertical="center"/>
    </xf>
    <xf numFmtId="1" fontId="0" fillId="0" borderId="4" xfId="0" applyNumberFormat="1" applyFill="1" applyBorder="1"/>
    <xf numFmtId="1" fontId="9" fillId="0" borderId="4" xfId="0" applyNumberFormat="1" applyFont="1" applyFill="1" applyBorder="1"/>
    <xf numFmtId="0" fontId="15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57" workbookViewId="0">
      <selection activeCell="G83" sqref="G83"/>
    </sheetView>
  </sheetViews>
  <sheetFormatPr baseColWidth="10" defaultColWidth="11" defaultRowHeight="15" x14ac:dyDescent="0"/>
  <cols>
    <col min="1" max="1" width="37.83203125" bestFit="1" customWidth="1"/>
    <col min="9" max="9" width="9" bestFit="1" customWidth="1"/>
    <col min="10" max="10" width="9.1640625" customWidth="1"/>
    <col min="11" max="11" width="9" customWidth="1"/>
    <col min="12" max="12" width="10.5" customWidth="1"/>
    <col min="13" max="13" width="9.6640625" customWidth="1"/>
    <col min="14" max="14" width="7.33203125" style="26" customWidth="1"/>
    <col min="15" max="15" width="8.6640625" customWidth="1"/>
    <col min="16" max="16" width="10.1640625" customWidth="1"/>
    <col min="17" max="17" width="10.6640625" customWidth="1"/>
    <col min="18" max="18" width="8.33203125" bestFit="1" customWidth="1"/>
    <col min="19" max="19" width="11" style="30"/>
  </cols>
  <sheetData>
    <row r="1" spans="1:19" ht="16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</row>
    <row r="2" spans="1:19" ht="16" thickBot="1">
      <c r="A2" s="4"/>
      <c r="B2" s="36" t="s">
        <v>1</v>
      </c>
      <c r="C2" s="37"/>
      <c r="D2" s="37"/>
      <c r="E2" s="37"/>
      <c r="F2" s="37"/>
      <c r="G2" s="38"/>
      <c r="H2" s="36" t="s">
        <v>2</v>
      </c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1:19" ht="17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7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31" t="s">
        <v>124</v>
      </c>
    </row>
    <row r="4" spans="1:19">
      <c r="A4" s="8" t="s">
        <v>21</v>
      </c>
      <c r="B4" s="9">
        <v>0</v>
      </c>
      <c r="C4" s="9">
        <v>0</v>
      </c>
      <c r="D4" s="9">
        <v>0</v>
      </c>
      <c r="E4" s="9">
        <v>0</v>
      </c>
      <c r="F4" s="9">
        <v>1.3767</v>
      </c>
      <c r="G4" s="9">
        <v>4.1820000000000004</v>
      </c>
      <c r="H4" s="10">
        <v>2.7600000000000002</v>
      </c>
      <c r="I4" s="11"/>
      <c r="J4" s="11">
        <v>4.1820000000000004</v>
      </c>
      <c r="K4" s="10"/>
      <c r="L4" s="10">
        <v>2.82</v>
      </c>
      <c r="M4" s="10">
        <v>2.14</v>
      </c>
      <c r="N4" s="10">
        <v>-2.7700000000000005</v>
      </c>
      <c r="O4" s="10">
        <v>5.65</v>
      </c>
      <c r="P4" s="10"/>
      <c r="Q4" s="10">
        <v>4.24</v>
      </c>
      <c r="R4" s="10"/>
      <c r="S4" s="32">
        <v>1</v>
      </c>
    </row>
    <row r="5" spans="1:19">
      <c r="A5" s="8" t="s">
        <v>22</v>
      </c>
      <c r="B5" s="9">
        <v>0</v>
      </c>
      <c r="C5" s="9">
        <v>0</v>
      </c>
      <c r="D5" s="9">
        <v>0</v>
      </c>
      <c r="E5" s="9">
        <v>0</v>
      </c>
      <c r="F5" s="9">
        <v>1.5176000000000001</v>
      </c>
      <c r="G5" s="9">
        <v>4.6859999999999999</v>
      </c>
      <c r="H5" s="10">
        <v>2.2400000000000002</v>
      </c>
      <c r="I5" s="11">
        <v>53.9</v>
      </c>
      <c r="J5" s="11">
        <v>4.6859999999999999</v>
      </c>
      <c r="K5" s="10"/>
      <c r="L5" s="10">
        <v>3.41</v>
      </c>
      <c r="M5" s="10">
        <v>2.27</v>
      </c>
      <c r="N5" s="10">
        <v>-3.38</v>
      </c>
      <c r="O5" s="10">
        <v>6.25</v>
      </c>
      <c r="P5" s="10"/>
      <c r="Q5" s="10">
        <v>4.57</v>
      </c>
      <c r="R5" s="10"/>
      <c r="S5" s="32">
        <v>1</v>
      </c>
    </row>
    <row r="6" spans="1:19">
      <c r="A6" s="8" t="s">
        <v>23</v>
      </c>
      <c r="B6" s="9">
        <v>0</v>
      </c>
      <c r="C6" s="9">
        <v>0</v>
      </c>
      <c r="D6" s="9">
        <v>0</v>
      </c>
      <c r="E6" s="9">
        <v>0</v>
      </c>
      <c r="F6" s="9">
        <v>1.6585000000000001</v>
      </c>
      <c r="G6" s="9">
        <v>5.1909999999999998</v>
      </c>
      <c r="H6" s="10">
        <v>1.7200000000000002</v>
      </c>
      <c r="I6" s="11">
        <v>58</v>
      </c>
      <c r="J6" s="11">
        <v>5.1909999999999998</v>
      </c>
      <c r="K6" s="10"/>
      <c r="L6" s="10">
        <v>3.91</v>
      </c>
      <c r="M6" s="10">
        <v>2.19</v>
      </c>
      <c r="N6" s="10"/>
      <c r="O6" s="10"/>
      <c r="P6" s="10"/>
      <c r="Q6" s="10">
        <v>5.2</v>
      </c>
      <c r="R6" s="10"/>
      <c r="S6" s="33">
        <v>1</v>
      </c>
    </row>
    <row r="7" spans="1:19">
      <c r="A7" s="8" t="s">
        <v>24</v>
      </c>
      <c r="B7" s="9">
        <v>0</v>
      </c>
      <c r="C7" s="9">
        <v>0</v>
      </c>
      <c r="D7" s="9">
        <v>0</v>
      </c>
      <c r="E7" s="9">
        <v>0</v>
      </c>
      <c r="F7" s="9">
        <v>1.7994000000000001</v>
      </c>
      <c r="G7" s="9">
        <v>5.6959999999999997</v>
      </c>
      <c r="H7" s="10">
        <v>1.1900000000000002</v>
      </c>
      <c r="I7" s="11">
        <v>62</v>
      </c>
      <c r="J7" s="11">
        <v>5.6959999999999997</v>
      </c>
      <c r="K7" s="10"/>
      <c r="L7" s="10">
        <v>4.38</v>
      </c>
      <c r="M7" s="10">
        <v>2.3199999999999998</v>
      </c>
      <c r="N7" s="10"/>
      <c r="O7" s="10"/>
      <c r="P7" s="10"/>
      <c r="Q7" s="10">
        <v>5.48</v>
      </c>
      <c r="R7" s="10"/>
      <c r="S7" s="33">
        <v>1</v>
      </c>
    </row>
    <row r="8" spans="1:19">
      <c r="A8" s="8" t="s">
        <v>25</v>
      </c>
      <c r="B8" s="9">
        <v>0</v>
      </c>
      <c r="C8" s="9">
        <v>0</v>
      </c>
      <c r="D8" s="9">
        <v>0.1</v>
      </c>
      <c r="E8" s="9">
        <v>0.22500000000000001</v>
      </c>
      <c r="F8" s="9">
        <v>0.84540000000000004</v>
      </c>
      <c r="G8" s="9">
        <v>2.907</v>
      </c>
      <c r="H8" s="10">
        <v>4.26</v>
      </c>
      <c r="I8" s="11"/>
      <c r="J8" s="11">
        <v>2.907</v>
      </c>
      <c r="K8" s="10"/>
      <c r="L8" s="10"/>
      <c r="M8" s="10">
        <v>1.171</v>
      </c>
      <c r="N8" s="10">
        <v>-0.30185000000000001</v>
      </c>
      <c r="O8" s="10">
        <v>3.37</v>
      </c>
      <c r="P8" s="10"/>
      <c r="Q8" s="10"/>
      <c r="R8" s="10"/>
      <c r="S8" s="33">
        <v>1</v>
      </c>
    </row>
    <row r="9" spans="1:19">
      <c r="A9" s="8" t="s">
        <v>26</v>
      </c>
      <c r="B9" s="9">
        <v>0</v>
      </c>
      <c r="C9" s="9">
        <v>0</v>
      </c>
      <c r="D9" s="9">
        <v>0.1</v>
      </c>
      <c r="E9" s="9">
        <v>0.41299999999999998</v>
      </c>
      <c r="F9" s="9">
        <v>1.1272</v>
      </c>
      <c r="G9" s="9">
        <v>4.3289999999999997</v>
      </c>
      <c r="H9" s="10">
        <v>2.88</v>
      </c>
      <c r="I9" s="11"/>
      <c r="J9" s="11">
        <v>4.3289999999999997</v>
      </c>
      <c r="K9" s="10"/>
      <c r="L9" s="10"/>
      <c r="M9" s="10"/>
      <c r="N9" s="10">
        <v>-1.1499999999999999</v>
      </c>
      <c r="O9" s="10">
        <v>4.45</v>
      </c>
      <c r="P9" s="10"/>
      <c r="Q9" s="10"/>
      <c r="R9" s="10"/>
      <c r="S9" s="33">
        <v>1</v>
      </c>
    </row>
    <row r="10" spans="1:19">
      <c r="A10" s="8" t="s">
        <v>27</v>
      </c>
      <c r="B10" s="9">
        <v>0</v>
      </c>
      <c r="C10" s="9">
        <v>0</v>
      </c>
      <c r="D10" s="9">
        <v>0.1</v>
      </c>
      <c r="E10" s="9">
        <v>0.55900000000000005</v>
      </c>
      <c r="F10" s="9">
        <v>1.6908000000000001</v>
      </c>
      <c r="G10" s="9">
        <v>6.19</v>
      </c>
      <c r="H10" s="10"/>
      <c r="I10" s="11"/>
      <c r="J10" s="11">
        <v>6.19</v>
      </c>
      <c r="K10" s="10"/>
      <c r="L10" s="10"/>
      <c r="M10" s="10"/>
      <c r="N10" s="10"/>
      <c r="O10" s="10"/>
      <c r="P10" s="10"/>
      <c r="Q10" s="10"/>
      <c r="R10" s="10"/>
      <c r="S10" s="33">
        <v>1</v>
      </c>
    </row>
    <row r="11" spans="1:19">
      <c r="A11" s="8" t="s">
        <v>28</v>
      </c>
      <c r="B11" s="9">
        <v>0</v>
      </c>
      <c r="C11" s="9">
        <v>0.14000000000000001</v>
      </c>
      <c r="D11" s="9">
        <v>0.3</v>
      </c>
      <c r="E11" s="9">
        <v>0.51500000000000001</v>
      </c>
      <c r="F11" s="9">
        <v>0.75939999999999996</v>
      </c>
      <c r="G11" s="9">
        <v>2.9169999999999998</v>
      </c>
      <c r="H11" s="10">
        <v>4.1130000000000004</v>
      </c>
      <c r="I11" s="11"/>
      <c r="J11" s="11">
        <v>2.9169999999999998</v>
      </c>
      <c r="K11" s="10"/>
      <c r="L11" s="10"/>
      <c r="M11" s="10"/>
      <c r="N11" s="10"/>
      <c r="O11" s="10">
        <v>2.75</v>
      </c>
      <c r="P11" s="10"/>
      <c r="Q11" s="10"/>
      <c r="R11" s="10"/>
      <c r="S11" s="33">
        <v>1</v>
      </c>
    </row>
    <row r="12" spans="1:19">
      <c r="A12" s="8" t="s">
        <v>29</v>
      </c>
      <c r="B12" s="9">
        <v>0</v>
      </c>
      <c r="C12" s="9">
        <v>0.2</v>
      </c>
      <c r="D12" s="9">
        <v>0.44</v>
      </c>
      <c r="E12" s="9">
        <v>0.76</v>
      </c>
      <c r="F12" s="9">
        <v>1.5618000000000001</v>
      </c>
      <c r="G12" s="9">
        <v>6.0549999999999997</v>
      </c>
      <c r="H12" s="10"/>
      <c r="I12" s="11"/>
      <c r="J12" s="11">
        <v>6.0549999999999997</v>
      </c>
      <c r="K12" s="10"/>
      <c r="L12" s="10"/>
      <c r="M12" s="10"/>
      <c r="N12" s="10"/>
      <c r="O12" s="10">
        <v>5.5</v>
      </c>
      <c r="P12" s="10"/>
      <c r="Q12" s="10"/>
      <c r="R12" s="10"/>
      <c r="S12" s="33">
        <v>1</v>
      </c>
    </row>
    <row r="13" spans="1:19">
      <c r="A13" s="8" t="s">
        <v>30</v>
      </c>
      <c r="B13" s="9">
        <v>0</v>
      </c>
      <c r="C13" s="9">
        <v>0.1</v>
      </c>
      <c r="D13" s="9">
        <v>0.2</v>
      </c>
      <c r="E13" s="9">
        <v>0.36</v>
      </c>
      <c r="F13" s="9">
        <v>0.94330000000000003</v>
      </c>
      <c r="G13" s="9">
        <v>3.319</v>
      </c>
      <c r="H13" s="10">
        <v>3.6652</v>
      </c>
      <c r="I13" s="11"/>
      <c r="J13" s="11">
        <v>3.319</v>
      </c>
      <c r="K13" s="10"/>
      <c r="L13" s="10"/>
      <c r="M13" s="10"/>
      <c r="N13" s="10"/>
      <c r="O13" s="10"/>
      <c r="P13" s="10"/>
      <c r="Q13" s="10"/>
      <c r="R13" s="10"/>
      <c r="S13" s="33">
        <v>1</v>
      </c>
    </row>
    <row r="14" spans="1:19">
      <c r="A14" s="8" t="s">
        <v>31</v>
      </c>
      <c r="B14" s="9">
        <v>0</v>
      </c>
      <c r="C14" s="9">
        <v>0.12</v>
      </c>
      <c r="D14" s="9">
        <v>0.35</v>
      </c>
      <c r="E14" s="9">
        <v>0.53</v>
      </c>
      <c r="F14" s="9">
        <v>1.1820999999999999</v>
      </c>
      <c r="G14" s="9">
        <v>4.38</v>
      </c>
      <c r="H14" s="10"/>
      <c r="I14" s="11"/>
      <c r="J14" s="11">
        <v>4.38</v>
      </c>
      <c r="K14" s="10"/>
      <c r="L14" s="10"/>
      <c r="M14" s="10"/>
      <c r="N14" s="10"/>
      <c r="O14" s="10"/>
      <c r="P14" s="10"/>
      <c r="Q14" s="10"/>
      <c r="R14" s="10"/>
      <c r="S14" s="33">
        <v>1</v>
      </c>
    </row>
    <row r="15" spans="1:19">
      <c r="A15" s="8" t="s">
        <v>32</v>
      </c>
      <c r="B15" s="9">
        <v>0</v>
      </c>
      <c r="C15" s="9">
        <v>0.09</v>
      </c>
      <c r="D15" s="9">
        <v>0.35</v>
      </c>
      <c r="E15" s="9">
        <v>6.6000000000000003E-2</v>
      </c>
      <c r="F15" s="9">
        <v>0.2671</v>
      </c>
      <c r="G15" s="9">
        <v>5.7000000000000002E-2</v>
      </c>
      <c r="H15" s="10">
        <v>5.5796999999999999</v>
      </c>
      <c r="I15" s="11"/>
      <c r="J15" s="11">
        <v>5.7000000000000002E-2</v>
      </c>
      <c r="K15" s="10"/>
      <c r="L15" s="10"/>
      <c r="M15" s="10">
        <v>-0.158</v>
      </c>
      <c r="N15" s="10">
        <f>2.8241+H15-5.0057</f>
        <v>3.3981000000000003</v>
      </c>
      <c r="O15" s="10">
        <v>0.51</v>
      </c>
      <c r="P15" s="10"/>
      <c r="Q15" s="10"/>
      <c r="R15" s="10"/>
      <c r="S15" s="33">
        <v>2</v>
      </c>
    </row>
    <row r="16" spans="1:19">
      <c r="A16" s="8" t="s">
        <v>33</v>
      </c>
      <c r="B16" s="9">
        <v>0</v>
      </c>
      <c r="C16" s="9">
        <v>0.15</v>
      </c>
      <c r="D16" s="9">
        <v>0.35</v>
      </c>
      <c r="E16" s="9">
        <v>1.7000000000000001E-2</v>
      </c>
      <c r="F16" s="9">
        <v>0.68979999999999997</v>
      </c>
      <c r="G16" s="9">
        <v>1.752</v>
      </c>
      <c r="H16" s="10">
        <v>4.8868</v>
      </c>
      <c r="I16" s="11"/>
      <c r="J16" s="11">
        <v>1.752</v>
      </c>
      <c r="K16" s="10"/>
      <c r="L16" s="10"/>
      <c r="M16" s="10"/>
      <c r="N16" s="11"/>
      <c r="O16" s="10">
        <v>2.58</v>
      </c>
      <c r="P16" s="10"/>
      <c r="Q16" s="10"/>
      <c r="R16" s="10"/>
      <c r="S16" s="33">
        <v>2</v>
      </c>
    </row>
    <row r="17" spans="1:19">
      <c r="A17" s="8" t="s">
        <v>34</v>
      </c>
      <c r="B17" s="9">
        <v>0</v>
      </c>
      <c r="C17" s="9">
        <v>0.16</v>
      </c>
      <c r="D17" s="9">
        <v>0.35</v>
      </c>
      <c r="E17" s="9">
        <v>2E-3</v>
      </c>
      <c r="F17" s="9">
        <v>0.83069999999999999</v>
      </c>
      <c r="G17" s="9">
        <v>2.44</v>
      </c>
      <c r="H17" s="10">
        <v>4.3897000000000004</v>
      </c>
      <c r="I17" s="11"/>
      <c r="J17" s="11">
        <v>2.44</v>
      </c>
      <c r="K17" s="10"/>
      <c r="L17" s="10"/>
      <c r="M17" s="10"/>
      <c r="N17" s="10"/>
      <c r="O17" s="10">
        <v>2.33</v>
      </c>
      <c r="P17" s="10"/>
      <c r="Q17" s="10"/>
      <c r="R17" s="10"/>
      <c r="S17" s="33">
        <v>2</v>
      </c>
    </row>
    <row r="18" spans="1:19">
      <c r="A18" s="8" t="s">
        <v>35</v>
      </c>
      <c r="B18" s="9">
        <v>0</v>
      </c>
      <c r="C18" s="9">
        <v>0.15</v>
      </c>
      <c r="D18" s="9">
        <v>0.35</v>
      </c>
      <c r="E18" s="9">
        <v>-0.02</v>
      </c>
      <c r="F18" s="9">
        <v>1.3943000000000001</v>
      </c>
      <c r="G18" s="9">
        <v>4.6059999999999999</v>
      </c>
      <c r="H18" s="10"/>
      <c r="I18" s="11"/>
      <c r="J18" s="11">
        <v>4.6059999999999999</v>
      </c>
      <c r="K18" s="10"/>
      <c r="L18" s="10"/>
      <c r="M18" s="10"/>
      <c r="N18" s="10"/>
      <c r="O18" s="10"/>
      <c r="P18" s="10"/>
      <c r="Q18" s="10"/>
      <c r="R18" s="10"/>
      <c r="S18" s="33">
        <v>2</v>
      </c>
    </row>
    <row r="19" spans="1:19">
      <c r="A19" s="8" t="s">
        <v>36</v>
      </c>
      <c r="B19" s="9">
        <v>0</v>
      </c>
      <c r="C19" s="9">
        <v>0</v>
      </c>
      <c r="D19" s="9">
        <v>-0.2</v>
      </c>
      <c r="E19" s="9">
        <v>-0.55000000000000004</v>
      </c>
      <c r="F19" s="9">
        <v>0.31990000000000002</v>
      </c>
      <c r="G19" s="9">
        <v>-0.81899999999999995</v>
      </c>
      <c r="H19" s="10">
        <v>7.3678999999999997</v>
      </c>
      <c r="I19" s="11"/>
      <c r="J19" s="11">
        <v>-0.81899999999999995</v>
      </c>
      <c r="K19" s="10">
        <v>-0.95</v>
      </c>
      <c r="L19" s="10"/>
      <c r="M19" s="10">
        <v>2.323</v>
      </c>
      <c r="N19" s="10">
        <f>-0.6703+H19-5.0057</f>
        <v>1.6918999999999995</v>
      </c>
      <c r="O19" s="10">
        <v>1.18</v>
      </c>
      <c r="P19" s="10"/>
      <c r="Q19" s="10"/>
      <c r="R19" s="10"/>
      <c r="S19" s="33">
        <v>2</v>
      </c>
    </row>
    <row r="20" spans="1:19">
      <c r="A20" s="8" t="s">
        <v>37</v>
      </c>
      <c r="B20" s="9">
        <v>0</v>
      </c>
      <c r="C20" s="9">
        <v>0</v>
      </c>
      <c r="D20" s="9">
        <v>-0.2</v>
      </c>
      <c r="E20" s="9">
        <v>-0.6</v>
      </c>
      <c r="F20" s="9">
        <v>0.46</v>
      </c>
      <c r="G20" s="9">
        <v>-0.12</v>
      </c>
      <c r="H20" s="10">
        <v>7.0810000000000004</v>
      </c>
      <c r="I20" s="11"/>
      <c r="J20" s="11">
        <v>-0.12</v>
      </c>
      <c r="K20" s="10"/>
      <c r="L20" s="10"/>
      <c r="M20" s="10">
        <v>2.2669999999999999</v>
      </c>
      <c r="N20" s="10">
        <f>-0.6732+H20-5.0057</f>
        <v>1.4020999999999999</v>
      </c>
      <c r="O20" s="10">
        <v>1.68</v>
      </c>
      <c r="P20" s="10"/>
      <c r="Q20" s="10"/>
      <c r="R20" s="10"/>
      <c r="S20" s="33">
        <v>2</v>
      </c>
    </row>
    <row r="21" spans="1:19">
      <c r="A21" s="8" t="s">
        <v>38</v>
      </c>
      <c r="B21" s="9">
        <v>0</v>
      </c>
      <c r="C21" s="9">
        <v>0.1</v>
      </c>
      <c r="D21" s="9">
        <v>0.4</v>
      </c>
      <c r="E21" s="9">
        <v>0.21</v>
      </c>
      <c r="F21" s="9">
        <v>0.79459999999999997</v>
      </c>
      <c r="G21" s="9">
        <v>2.722</v>
      </c>
      <c r="H21" s="10">
        <v>4.1399999999999997</v>
      </c>
      <c r="I21" s="11"/>
      <c r="J21" s="11">
        <v>2.722</v>
      </c>
      <c r="K21" s="10"/>
      <c r="L21" s="10"/>
      <c r="M21" s="10">
        <v>-0.16600000000000001</v>
      </c>
      <c r="N21" s="10">
        <v>0.82</v>
      </c>
      <c r="O21" s="10">
        <v>2.64</v>
      </c>
      <c r="P21" s="10"/>
      <c r="Q21" s="10"/>
      <c r="R21" s="10"/>
      <c r="S21" s="33">
        <v>2</v>
      </c>
    </row>
    <row r="22" spans="1:19">
      <c r="A22" s="8" t="s">
        <v>39</v>
      </c>
      <c r="B22" s="9">
        <v>0</v>
      </c>
      <c r="C22" s="9">
        <v>0.09</v>
      </c>
      <c r="D22" s="9">
        <v>0.4</v>
      </c>
      <c r="E22" s="9">
        <v>0.191</v>
      </c>
      <c r="F22" s="9">
        <v>1.3582000000000001</v>
      </c>
      <c r="G22" s="9">
        <v>4.7080000000000002</v>
      </c>
      <c r="H22" s="10">
        <v>2.1025999999999998</v>
      </c>
      <c r="I22" s="11"/>
      <c r="J22" s="11">
        <v>4.7080000000000002</v>
      </c>
      <c r="K22" s="10"/>
      <c r="L22" s="10"/>
      <c r="M22" s="10">
        <v>0.191</v>
      </c>
      <c r="N22" s="10">
        <v>-1.4829000000000001</v>
      </c>
      <c r="O22" s="10"/>
      <c r="P22" s="10"/>
      <c r="Q22" s="10"/>
      <c r="R22" s="10"/>
      <c r="S22" s="33">
        <v>2</v>
      </c>
    </row>
    <row r="23" spans="1:19">
      <c r="A23" s="8" t="s">
        <v>40</v>
      </c>
      <c r="B23" s="9">
        <v>0</v>
      </c>
      <c r="C23" s="9">
        <v>0</v>
      </c>
      <c r="D23" s="9">
        <v>0.38</v>
      </c>
      <c r="E23" s="9">
        <v>0.45800000000000002</v>
      </c>
      <c r="F23" s="9">
        <v>0.73909999999999998</v>
      </c>
      <c r="G23" s="9">
        <v>2.823</v>
      </c>
      <c r="H23" s="10">
        <v>4.16</v>
      </c>
      <c r="I23" s="11"/>
      <c r="J23" s="11">
        <v>2.823</v>
      </c>
      <c r="K23" s="12">
        <v>2.79</v>
      </c>
      <c r="L23" s="10"/>
      <c r="M23" s="10">
        <v>0.04</v>
      </c>
      <c r="N23" s="10">
        <v>0.73</v>
      </c>
      <c r="O23" s="10">
        <v>2.77</v>
      </c>
      <c r="P23" s="10"/>
      <c r="Q23" s="10"/>
      <c r="R23" s="10"/>
      <c r="S23" s="33">
        <v>2</v>
      </c>
    </row>
    <row r="24" spans="1:19">
      <c r="A24" s="8" t="s">
        <v>41</v>
      </c>
      <c r="B24" s="9">
        <v>0.13</v>
      </c>
      <c r="C24" s="9">
        <v>0.13</v>
      </c>
      <c r="D24" s="9">
        <v>0.68</v>
      </c>
      <c r="E24" s="9">
        <v>0.499</v>
      </c>
      <c r="F24" s="9">
        <v>0.75760000000000005</v>
      </c>
      <c r="G24" s="9">
        <v>3.29</v>
      </c>
      <c r="H24" s="10">
        <v>3.6</v>
      </c>
      <c r="I24" s="11"/>
      <c r="J24" s="11">
        <v>3.29</v>
      </c>
      <c r="K24" s="12">
        <v>3.4</v>
      </c>
      <c r="L24" s="10"/>
      <c r="M24" s="10">
        <v>-1.32</v>
      </c>
      <c r="N24" s="10">
        <v>1.53</v>
      </c>
      <c r="O24" s="10">
        <v>2.34</v>
      </c>
      <c r="P24" s="10"/>
      <c r="Q24" s="10"/>
      <c r="R24" s="10"/>
      <c r="S24" s="33">
        <v>2</v>
      </c>
    </row>
    <row r="25" spans="1:19">
      <c r="A25" s="8" t="s">
        <v>42</v>
      </c>
      <c r="B25" s="9">
        <v>0</v>
      </c>
      <c r="C25" s="9">
        <v>0</v>
      </c>
      <c r="D25" s="9">
        <v>0.68</v>
      </c>
      <c r="E25" s="9">
        <v>0.68</v>
      </c>
      <c r="F25" s="9">
        <v>1.1248</v>
      </c>
      <c r="G25" s="9">
        <v>4.718</v>
      </c>
      <c r="H25" s="10">
        <v>0.92430000000000001</v>
      </c>
      <c r="I25" s="11"/>
      <c r="J25" s="11">
        <v>4.718</v>
      </c>
      <c r="K25" s="10">
        <v>4.47</v>
      </c>
      <c r="L25" s="10"/>
      <c r="M25" s="10">
        <v>-1.01</v>
      </c>
      <c r="N25" s="10"/>
      <c r="O25" s="10">
        <v>3.93</v>
      </c>
      <c r="P25" s="10"/>
      <c r="Q25" s="10"/>
      <c r="R25" s="10"/>
      <c r="S25" s="33">
        <v>2</v>
      </c>
    </row>
    <row r="26" spans="1:19">
      <c r="A26" s="13" t="s">
        <v>43</v>
      </c>
      <c r="B26" s="14">
        <v>0</v>
      </c>
      <c r="C26" s="14">
        <v>0.5</v>
      </c>
      <c r="D26" s="14">
        <v>1.28</v>
      </c>
      <c r="E26" s="14">
        <v>1.45</v>
      </c>
      <c r="F26" s="14">
        <v>1.58</v>
      </c>
      <c r="G26" s="14">
        <v>7.59</v>
      </c>
      <c r="H26" s="10">
        <v>-1.1200000000000001</v>
      </c>
      <c r="I26" s="11">
        <v>70.5</v>
      </c>
      <c r="J26" s="11">
        <v>7.59</v>
      </c>
      <c r="K26" s="11">
        <v>7.74</v>
      </c>
      <c r="L26" s="10"/>
      <c r="M26" s="10">
        <v>-3.83</v>
      </c>
      <c r="N26" s="10">
        <v>-0.61</v>
      </c>
      <c r="O26" s="10">
        <v>3.7</v>
      </c>
      <c r="P26" s="11">
        <v>3.07</v>
      </c>
      <c r="Q26" s="11">
        <v>3.26</v>
      </c>
      <c r="R26" s="11">
        <f>AVERAGE(3.76,4.04,4.36,4.4)</f>
        <v>4.1400000000000006</v>
      </c>
      <c r="S26" s="34">
        <v>2</v>
      </c>
    </row>
    <row r="27" spans="1:19">
      <c r="A27" s="8" t="s">
        <v>44</v>
      </c>
      <c r="B27" s="9">
        <v>0</v>
      </c>
      <c r="C27" s="9">
        <v>0.1</v>
      </c>
      <c r="D27" s="9">
        <v>0.52</v>
      </c>
      <c r="E27" s="9">
        <v>1.0189999999999999</v>
      </c>
      <c r="F27" s="9">
        <v>1.3206</v>
      </c>
      <c r="G27" s="9">
        <v>5.4210000000000003</v>
      </c>
      <c r="H27" s="10">
        <v>1.5</v>
      </c>
      <c r="I27" s="11"/>
      <c r="J27" s="11">
        <v>5.4210000000000003</v>
      </c>
      <c r="K27" s="10"/>
      <c r="L27" s="10"/>
      <c r="M27" s="11">
        <v>-0.376</v>
      </c>
      <c r="N27" s="10"/>
      <c r="O27" s="12">
        <v>4.78</v>
      </c>
      <c r="P27" s="9">
        <v>4.7300000000000004</v>
      </c>
      <c r="Q27" s="10"/>
      <c r="R27" s="10"/>
      <c r="S27" s="33">
        <v>2</v>
      </c>
    </row>
    <row r="28" spans="1:19">
      <c r="A28" s="8" t="s">
        <v>45</v>
      </c>
      <c r="B28" s="9">
        <v>0</v>
      </c>
      <c r="C28" s="9">
        <v>0.09</v>
      </c>
      <c r="D28" s="9">
        <v>0.48</v>
      </c>
      <c r="E28" s="9">
        <v>1.097</v>
      </c>
      <c r="F28" s="9">
        <v>1.3529</v>
      </c>
      <c r="G28" s="9">
        <v>5.7249999999999996</v>
      </c>
      <c r="H28" s="10">
        <v>0.90305000000000002</v>
      </c>
      <c r="I28" s="11"/>
      <c r="J28" s="11">
        <v>5.7249999999999996</v>
      </c>
      <c r="K28" s="10"/>
      <c r="L28" s="10"/>
      <c r="M28" s="10">
        <v>4.2999999999999997E-2</v>
      </c>
      <c r="N28" s="10"/>
      <c r="O28" s="10">
        <v>5.04</v>
      </c>
      <c r="P28" s="10"/>
      <c r="Q28" s="10"/>
      <c r="R28" s="10"/>
      <c r="S28" s="33">
        <v>2</v>
      </c>
    </row>
    <row r="29" spans="1:19">
      <c r="A29" s="8" t="s">
        <v>46</v>
      </c>
      <c r="B29" s="9">
        <v>0.12</v>
      </c>
      <c r="C29" s="9">
        <v>0.13</v>
      </c>
      <c r="D29" s="9">
        <v>0.4</v>
      </c>
      <c r="E29" s="9">
        <v>-0.23</v>
      </c>
      <c r="F29" s="9">
        <v>0.8004</v>
      </c>
      <c r="G29" s="9">
        <v>1.75</v>
      </c>
      <c r="H29" s="10"/>
      <c r="I29" s="11"/>
      <c r="J29" s="11">
        <v>1.75</v>
      </c>
      <c r="K29" s="10"/>
      <c r="L29" s="10"/>
      <c r="M29" s="10"/>
      <c r="N29" s="10">
        <v>1.4836</v>
      </c>
      <c r="O29" s="10">
        <v>2.1</v>
      </c>
      <c r="P29" s="10"/>
      <c r="Q29" s="10"/>
      <c r="R29" s="10"/>
      <c r="S29" s="33">
        <v>2</v>
      </c>
    </row>
    <row r="30" spans="1:19">
      <c r="A30" s="8" t="s">
        <v>47</v>
      </c>
      <c r="B30" s="9">
        <v>0</v>
      </c>
      <c r="C30" s="9">
        <v>0.12</v>
      </c>
      <c r="D30" s="9">
        <v>0.4</v>
      </c>
      <c r="E30" s="9">
        <v>0.36</v>
      </c>
      <c r="F30" s="9">
        <v>0.84719999999999995</v>
      </c>
      <c r="G30" s="9">
        <v>3.105</v>
      </c>
      <c r="H30" s="10">
        <v>3.7481</v>
      </c>
      <c r="I30" s="11"/>
      <c r="J30" s="11">
        <v>3.105</v>
      </c>
      <c r="K30" s="10"/>
      <c r="L30" s="10"/>
      <c r="M30" s="10">
        <v>-0.44800000000000001</v>
      </c>
      <c r="N30" s="10">
        <v>0.80223999999999995</v>
      </c>
      <c r="O30" s="10">
        <v>2.75</v>
      </c>
      <c r="P30" s="10"/>
      <c r="Q30" s="10"/>
      <c r="R30" s="10"/>
      <c r="S30" s="33">
        <v>2</v>
      </c>
    </row>
    <row r="31" spans="1:19">
      <c r="A31" s="8" t="s">
        <v>48</v>
      </c>
      <c r="B31" s="9">
        <v>0</v>
      </c>
      <c r="C31" s="9">
        <v>0.12</v>
      </c>
      <c r="D31" s="9">
        <v>0.4</v>
      </c>
      <c r="E31" s="9">
        <v>0.33900000000000002</v>
      </c>
      <c r="F31" s="9">
        <v>1.4108000000000001</v>
      </c>
      <c r="G31" s="9">
        <v>5.1429999999999998</v>
      </c>
      <c r="H31" s="10">
        <v>1.706966</v>
      </c>
      <c r="I31" s="11"/>
      <c r="J31" s="11">
        <v>5.1429999999999998</v>
      </c>
      <c r="K31" s="10"/>
      <c r="L31" s="10"/>
      <c r="M31" s="10">
        <v>0.376</v>
      </c>
      <c r="N31" s="10">
        <v>-2.0631200000000001</v>
      </c>
      <c r="O31" s="10">
        <v>4.8899999999999997</v>
      </c>
      <c r="P31" s="10"/>
      <c r="Q31" s="10"/>
      <c r="R31" s="10"/>
      <c r="S31" s="33">
        <v>2</v>
      </c>
    </row>
    <row r="32" spans="1:19">
      <c r="A32" s="8" t="s">
        <v>49</v>
      </c>
      <c r="B32" s="9">
        <v>0.11</v>
      </c>
      <c r="C32" s="9">
        <v>7.0000000000000007E-2</v>
      </c>
      <c r="D32" s="9">
        <v>0.69</v>
      </c>
      <c r="E32" s="9">
        <v>0.71399999999999997</v>
      </c>
      <c r="F32" s="9">
        <v>0.59950000000000003</v>
      </c>
      <c r="G32" s="9">
        <v>2.8860000000000001</v>
      </c>
      <c r="H32" s="10">
        <v>3.81</v>
      </c>
      <c r="I32" s="11"/>
      <c r="J32" s="11">
        <v>2.8860000000000001</v>
      </c>
      <c r="K32" s="10">
        <v>3.07</v>
      </c>
      <c r="L32" s="10"/>
      <c r="M32" s="10">
        <v>-1.2</v>
      </c>
      <c r="N32" s="10">
        <v>1.82</v>
      </c>
      <c r="O32" s="10">
        <v>1.88</v>
      </c>
      <c r="P32" s="10"/>
      <c r="Q32" s="10"/>
      <c r="R32" s="10"/>
      <c r="S32" s="33">
        <v>2</v>
      </c>
    </row>
    <row r="33" spans="1:19">
      <c r="A33" s="8" t="s">
        <v>50</v>
      </c>
      <c r="B33" s="9">
        <v>0.15</v>
      </c>
      <c r="C33" s="9">
        <v>0.06</v>
      </c>
      <c r="D33" s="9">
        <v>0.68</v>
      </c>
      <c r="E33" s="9">
        <v>0.97399999999999998</v>
      </c>
      <c r="F33" s="9">
        <v>0.77449999999999997</v>
      </c>
      <c r="G33" s="9">
        <v>3.7839999999999998</v>
      </c>
      <c r="H33" s="10">
        <v>2.86</v>
      </c>
      <c r="I33" s="11"/>
      <c r="J33" s="11">
        <v>3.7839999999999998</v>
      </c>
      <c r="K33" s="10"/>
      <c r="L33" s="10"/>
      <c r="M33" s="10">
        <v>-1.72</v>
      </c>
      <c r="N33" s="10">
        <v>1.0900000000000001</v>
      </c>
      <c r="O33" s="10">
        <v>2.67</v>
      </c>
      <c r="P33" s="10"/>
      <c r="Q33" s="10"/>
      <c r="R33" s="10"/>
      <c r="S33" s="33">
        <v>2</v>
      </c>
    </row>
    <row r="34" spans="1:19">
      <c r="A34" s="8" t="s">
        <v>51</v>
      </c>
      <c r="B34" s="9">
        <v>0</v>
      </c>
      <c r="C34" s="9">
        <v>0</v>
      </c>
      <c r="D34" s="9">
        <v>1.0900000000000001</v>
      </c>
      <c r="E34" s="9">
        <v>1.8</v>
      </c>
      <c r="F34" s="9">
        <v>1.4403999999999999</v>
      </c>
      <c r="G34" s="9">
        <v>6.93</v>
      </c>
      <c r="H34" s="10"/>
      <c r="I34" s="11"/>
      <c r="J34" s="11">
        <v>6.93</v>
      </c>
      <c r="K34" s="10"/>
      <c r="L34" s="10"/>
      <c r="M34" s="10"/>
      <c r="N34" s="10"/>
      <c r="O34" s="10"/>
      <c r="P34" s="10"/>
      <c r="Q34" s="10"/>
      <c r="R34" s="10"/>
      <c r="S34" s="33">
        <v>2</v>
      </c>
    </row>
    <row r="35" spans="1:19">
      <c r="A35" s="8" t="s">
        <v>52</v>
      </c>
      <c r="B35" s="9">
        <v>0.05</v>
      </c>
      <c r="C35" s="9">
        <v>0.17</v>
      </c>
      <c r="D35" s="9">
        <v>0.69</v>
      </c>
      <c r="E35" s="9">
        <v>1.2</v>
      </c>
      <c r="F35" s="9">
        <v>0.76590000000000003</v>
      </c>
      <c r="G35" s="9">
        <v>3.8570000000000002</v>
      </c>
      <c r="H35" s="10">
        <v>2.2000000000000002</v>
      </c>
      <c r="I35" s="11"/>
      <c r="J35" s="11">
        <v>3.8570000000000002</v>
      </c>
      <c r="K35" s="10"/>
      <c r="L35" s="10"/>
      <c r="M35" s="10">
        <v>-1.879</v>
      </c>
      <c r="N35" s="10">
        <v>0.7</v>
      </c>
      <c r="O35" s="10">
        <v>2.2999999999999998</v>
      </c>
      <c r="P35" s="10"/>
      <c r="Q35" s="10"/>
      <c r="R35" s="10"/>
      <c r="S35" s="33">
        <v>2</v>
      </c>
    </row>
    <row r="36" spans="1:19">
      <c r="A36" s="8" t="s">
        <v>53</v>
      </c>
      <c r="B36" s="9">
        <v>0.04</v>
      </c>
      <c r="C36" s="9">
        <v>0.08</v>
      </c>
      <c r="D36" s="9">
        <v>0.68</v>
      </c>
      <c r="E36" s="9">
        <v>2.08</v>
      </c>
      <c r="F36" s="9">
        <v>0.90680000000000005</v>
      </c>
      <c r="G36" s="9">
        <v>4.3</v>
      </c>
      <c r="H36" s="10">
        <v>1.8025</v>
      </c>
      <c r="I36" s="11"/>
      <c r="J36" s="11">
        <v>4.3</v>
      </c>
      <c r="K36" s="10"/>
      <c r="L36" s="10"/>
      <c r="M36" s="10"/>
      <c r="N36" s="10"/>
      <c r="O36" s="10">
        <v>2.71</v>
      </c>
      <c r="P36" s="10"/>
      <c r="Q36" s="10"/>
      <c r="R36" s="10"/>
      <c r="S36" s="33">
        <v>2</v>
      </c>
    </row>
    <row r="37" spans="1:19">
      <c r="A37" s="8" t="s">
        <v>54</v>
      </c>
      <c r="B37" s="9">
        <v>0</v>
      </c>
      <c r="C37" s="9">
        <v>0.15</v>
      </c>
      <c r="D37" s="9">
        <v>0.4</v>
      </c>
      <c r="E37" s="9">
        <v>0.61499999999999999</v>
      </c>
      <c r="F37" s="9">
        <v>1.2121999999999999</v>
      </c>
      <c r="G37" s="9">
        <v>4.62</v>
      </c>
      <c r="H37" s="10">
        <v>2.2710300000000001</v>
      </c>
      <c r="I37" s="11"/>
      <c r="J37" s="11">
        <v>4.62</v>
      </c>
      <c r="K37" s="10"/>
      <c r="L37" s="10"/>
      <c r="M37" s="10">
        <v>0.06</v>
      </c>
      <c r="N37" s="10"/>
      <c r="O37" s="10"/>
      <c r="P37" s="10"/>
      <c r="Q37" s="10"/>
      <c r="R37" s="10"/>
      <c r="S37" s="33">
        <v>2</v>
      </c>
    </row>
    <row r="38" spans="1:19">
      <c r="A38" s="8" t="s">
        <v>55</v>
      </c>
      <c r="B38" s="9">
        <v>0</v>
      </c>
      <c r="C38" s="9">
        <v>0.15</v>
      </c>
      <c r="D38" s="9">
        <v>0.4</v>
      </c>
      <c r="E38" s="9">
        <v>0.59799999999999998</v>
      </c>
      <c r="F38" s="9">
        <v>1.6349</v>
      </c>
      <c r="G38" s="9">
        <v>6.2690000000000001</v>
      </c>
      <c r="H38" s="10"/>
      <c r="I38" s="11"/>
      <c r="J38" s="11">
        <v>6.2690000000000001</v>
      </c>
      <c r="K38" s="10"/>
      <c r="L38" s="10"/>
      <c r="M38" s="10"/>
      <c r="N38" s="10"/>
      <c r="O38" s="10"/>
      <c r="P38" s="10"/>
      <c r="Q38" s="10"/>
      <c r="R38" s="10"/>
      <c r="S38" s="33">
        <v>2</v>
      </c>
    </row>
    <row r="39" spans="1:19">
      <c r="A39" s="8" t="s">
        <v>56</v>
      </c>
      <c r="B39" s="9">
        <v>0</v>
      </c>
      <c r="C39" s="9">
        <v>0.14000000000000001</v>
      </c>
      <c r="D39" s="9">
        <v>0.4</v>
      </c>
      <c r="E39" s="9">
        <v>0.628</v>
      </c>
      <c r="F39" s="9">
        <v>0.9304</v>
      </c>
      <c r="G39" s="9">
        <v>3.6280000000000001</v>
      </c>
      <c r="H39" s="10">
        <v>3.2679100000000001</v>
      </c>
      <c r="I39" s="11"/>
      <c r="J39" s="11">
        <v>3.6280000000000001</v>
      </c>
      <c r="K39" s="10"/>
      <c r="L39" s="10"/>
      <c r="M39" s="10">
        <v>-0.16600000000000001</v>
      </c>
      <c r="N39" s="10">
        <v>4.0890000000000003E-2</v>
      </c>
      <c r="O39" s="10"/>
      <c r="P39" s="10"/>
      <c r="Q39" s="10"/>
      <c r="R39" s="10"/>
      <c r="S39" s="33">
        <v>2</v>
      </c>
    </row>
    <row r="40" spans="1:19">
      <c r="A40" s="8" t="s">
        <v>57</v>
      </c>
      <c r="B40" s="9">
        <v>0</v>
      </c>
      <c r="C40" s="9">
        <v>0.14000000000000001</v>
      </c>
      <c r="D40" s="9">
        <v>0.28999999999999998</v>
      </c>
      <c r="E40" s="9">
        <v>0.56899999999999995</v>
      </c>
      <c r="F40" s="9">
        <v>0.71640000000000004</v>
      </c>
      <c r="G40" s="9">
        <v>2.786</v>
      </c>
      <c r="H40" s="10">
        <v>4.0999999999999996</v>
      </c>
      <c r="I40" s="11"/>
      <c r="J40" s="11">
        <v>2.786</v>
      </c>
      <c r="K40" s="10"/>
      <c r="L40" s="10"/>
      <c r="M40" s="10">
        <v>-0.65</v>
      </c>
      <c r="N40" s="10">
        <v>1.35</v>
      </c>
      <c r="O40" s="10">
        <v>2.17</v>
      </c>
      <c r="P40" s="10"/>
      <c r="Q40" s="10"/>
      <c r="R40" s="10"/>
      <c r="S40" s="33">
        <v>1</v>
      </c>
    </row>
    <row r="41" spans="1:19">
      <c r="A41" s="8" t="s">
        <v>58</v>
      </c>
      <c r="B41" s="9">
        <v>0</v>
      </c>
      <c r="C41" s="9">
        <v>0.14000000000000001</v>
      </c>
      <c r="D41" s="9">
        <v>0.51600000000000001</v>
      </c>
      <c r="E41" s="9">
        <v>0.56399999999999995</v>
      </c>
      <c r="F41" s="9">
        <v>0.85729999999999995</v>
      </c>
      <c r="G41" s="9">
        <v>3.3250000000000002</v>
      </c>
      <c r="H41" s="10">
        <v>3.57</v>
      </c>
      <c r="I41" s="11"/>
      <c r="J41" s="11">
        <v>3.3250000000000002</v>
      </c>
      <c r="K41" s="10"/>
      <c r="L41" s="10"/>
      <c r="M41" s="10">
        <v>-0.6</v>
      </c>
      <c r="N41" s="10">
        <v>0.78</v>
      </c>
      <c r="O41" s="10">
        <v>2.69</v>
      </c>
      <c r="P41" s="10"/>
      <c r="Q41" s="10"/>
      <c r="R41" s="10"/>
      <c r="S41" s="33">
        <v>1</v>
      </c>
    </row>
    <row r="42" spans="1:19">
      <c r="A42" s="15" t="s">
        <v>59</v>
      </c>
      <c r="B42" s="9">
        <v>0</v>
      </c>
      <c r="C42" s="9">
        <v>0.15</v>
      </c>
      <c r="D42" s="9">
        <v>0.5</v>
      </c>
      <c r="E42" s="9">
        <v>0.60399999999999998</v>
      </c>
      <c r="F42" s="9">
        <v>1.1391</v>
      </c>
      <c r="G42" s="9">
        <v>4.2300000000000004</v>
      </c>
      <c r="H42" s="10">
        <v>2.6500000000000004</v>
      </c>
      <c r="I42" s="11">
        <v>47.9</v>
      </c>
      <c r="J42" s="11">
        <v>4.2300000000000004</v>
      </c>
      <c r="K42" s="10">
        <v>4.09</v>
      </c>
      <c r="L42" s="10">
        <v>3.1</v>
      </c>
      <c r="M42" s="10">
        <v>-0.4</v>
      </c>
      <c r="N42" s="10">
        <v>-0.43</v>
      </c>
      <c r="O42" s="10">
        <v>3.69</v>
      </c>
      <c r="P42" s="10">
        <v>2.87</v>
      </c>
      <c r="Q42" s="10"/>
      <c r="R42" s="10"/>
      <c r="S42" s="32">
        <v>1</v>
      </c>
    </row>
    <row r="43" spans="1:19">
      <c r="A43" s="15" t="s">
        <v>60</v>
      </c>
      <c r="B43" s="9">
        <v>0</v>
      </c>
      <c r="C43" s="9">
        <v>0.15</v>
      </c>
      <c r="D43" s="9">
        <v>0.501</v>
      </c>
      <c r="E43" s="9">
        <v>0.55300000000000005</v>
      </c>
      <c r="F43" s="9">
        <v>1.28</v>
      </c>
      <c r="G43" s="16">
        <v>4.13</v>
      </c>
      <c r="H43" s="10">
        <v>2.15</v>
      </c>
      <c r="I43" s="11">
        <v>53.5</v>
      </c>
      <c r="J43" s="17">
        <v>4.13</v>
      </c>
      <c r="K43" s="10"/>
      <c r="L43" s="10">
        <v>3.53</v>
      </c>
      <c r="M43" s="10">
        <v>-0.28999999999999998</v>
      </c>
      <c r="N43" s="10">
        <v>-0.95000000000000073</v>
      </c>
      <c r="O43" s="10">
        <v>4.38</v>
      </c>
      <c r="P43" s="10">
        <v>3.395</v>
      </c>
      <c r="Q43" s="10"/>
      <c r="R43" s="10"/>
      <c r="S43" s="32">
        <v>1</v>
      </c>
    </row>
    <row r="44" spans="1:19">
      <c r="A44" s="15" t="s">
        <v>61</v>
      </c>
      <c r="B44" s="16">
        <v>0</v>
      </c>
      <c r="C44" s="16">
        <v>0.15</v>
      </c>
      <c r="D44" s="16">
        <v>0.51</v>
      </c>
      <c r="E44" s="16">
        <v>0.59399999999999997</v>
      </c>
      <c r="F44" s="16">
        <v>1.4209000000000001</v>
      </c>
      <c r="G44" s="16">
        <v>5.23</v>
      </c>
      <c r="H44" s="10">
        <v>1.6500000000000001</v>
      </c>
      <c r="I44" s="11"/>
      <c r="J44" s="17">
        <v>5.23</v>
      </c>
      <c r="K44" s="10"/>
      <c r="L44" s="10">
        <v>4.03</v>
      </c>
      <c r="M44" s="10">
        <v>-0.15</v>
      </c>
      <c r="N44" s="10">
        <v>-1.5900000000000005</v>
      </c>
      <c r="O44" s="10">
        <v>4.9000000000000004</v>
      </c>
      <c r="P44" s="10">
        <v>3.66</v>
      </c>
      <c r="Q44" s="10"/>
      <c r="R44" s="10"/>
      <c r="S44" s="32">
        <v>1</v>
      </c>
    </row>
    <row r="45" spans="1:19">
      <c r="A45" s="8" t="s">
        <v>62</v>
      </c>
      <c r="B45" s="9">
        <v>0</v>
      </c>
      <c r="C45" s="9">
        <v>0.15</v>
      </c>
      <c r="D45" s="9">
        <v>0.48</v>
      </c>
      <c r="E45" s="9">
        <v>0.57899999999999996</v>
      </c>
      <c r="F45" s="9">
        <v>1.8435999999999999</v>
      </c>
      <c r="G45" s="9">
        <v>6.7140000000000004</v>
      </c>
      <c r="H45" s="10">
        <v>0.13</v>
      </c>
      <c r="I45" s="11"/>
      <c r="J45" s="11">
        <v>6.7140000000000004</v>
      </c>
      <c r="K45" s="10"/>
      <c r="L45" s="10"/>
      <c r="M45" s="10">
        <v>0.33</v>
      </c>
      <c r="N45" s="10">
        <v>-3.59</v>
      </c>
      <c r="O45" s="10">
        <v>6.34</v>
      </c>
      <c r="P45" s="10"/>
      <c r="Q45" s="10"/>
      <c r="R45" s="10"/>
      <c r="S45" s="32">
        <v>1</v>
      </c>
    </row>
    <row r="46" spans="1:19">
      <c r="A46" s="8" t="s">
        <v>63</v>
      </c>
      <c r="B46" s="9">
        <v>0</v>
      </c>
      <c r="C46" s="9">
        <v>0.15</v>
      </c>
      <c r="D46" s="9">
        <v>0.47</v>
      </c>
      <c r="E46" s="9">
        <v>0.57899999999999996</v>
      </c>
      <c r="F46" s="9">
        <v>2.1254</v>
      </c>
      <c r="G46" s="9">
        <v>7.7080000000000002</v>
      </c>
      <c r="H46" s="10">
        <v>-0.88</v>
      </c>
      <c r="I46" s="11">
        <v>77.599999999999994</v>
      </c>
      <c r="J46" s="11">
        <v>7.7080000000000002</v>
      </c>
      <c r="K46" s="10"/>
      <c r="L46" s="10"/>
      <c r="M46" s="10">
        <v>0.67</v>
      </c>
      <c r="N46" s="10">
        <v>-4.9400000000000022</v>
      </c>
      <c r="O46" s="10">
        <v>7.4</v>
      </c>
      <c r="P46" s="10"/>
      <c r="Q46" s="10"/>
      <c r="R46" s="10"/>
      <c r="S46" s="32">
        <v>1</v>
      </c>
    </row>
    <row r="47" spans="1:19">
      <c r="A47" s="8" t="s">
        <v>64</v>
      </c>
      <c r="B47" s="9">
        <v>0</v>
      </c>
      <c r="C47" s="9">
        <v>0.1</v>
      </c>
      <c r="D47" s="9">
        <v>0.56999999999999995</v>
      </c>
      <c r="E47" s="9">
        <v>0.47699999999999998</v>
      </c>
      <c r="F47" s="9">
        <v>0.73399999999999999</v>
      </c>
      <c r="G47" s="9">
        <v>2.7879999999999998</v>
      </c>
      <c r="H47" s="10">
        <v>4.0125000000000002</v>
      </c>
      <c r="I47" s="11"/>
      <c r="J47" s="11">
        <v>2.7879999999999998</v>
      </c>
      <c r="K47" s="10"/>
      <c r="L47" s="10"/>
      <c r="M47" s="12">
        <v>-0.58899999999999997</v>
      </c>
      <c r="N47" s="10">
        <v>1.205079</v>
      </c>
      <c r="O47" s="10">
        <v>2.27</v>
      </c>
      <c r="P47" s="10"/>
      <c r="Q47" s="10"/>
      <c r="R47" s="10"/>
      <c r="S47" s="32">
        <v>2</v>
      </c>
    </row>
    <row r="48" spans="1:19">
      <c r="A48" s="8" t="s">
        <v>65</v>
      </c>
      <c r="B48" s="9">
        <v>0</v>
      </c>
      <c r="C48" s="9">
        <v>0.06</v>
      </c>
      <c r="D48" s="9">
        <v>0.57999999999999996</v>
      </c>
      <c r="E48" s="9">
        <v>0.374</v>
      </c>
      <c r="F48" s="9">
        <v>0.75160000000000005</v>
      </c>
      <c r="G48" s="9">
        <v>2.7759999999999998</v>
      </c>
      <c r="H48" s="10">
        <v>4.0429329999999997</v>
      </c>
      <c r="I48" s="11"/>
      <c r="J48" s="11">
        <v>2.7759999999999998</v>
      </c>
      <c r="K48" s="10"/>
      <c r="L48" s="10"/>
      <c r="M48" s="10"/>
      <c r="N48" s="10">
        <v>0.99965000000000004</v>
      </c>
      <c r="O48" s="10">
        <v>2.21</v>
      </c>
      <c r="P48" s="10"/>
      <c r="Q48" s="10"/>
      <c r="R48" s="10"/>
      <c r="S48" s="32">
        <v>2</v>
      </c>
    </row>
    <row r="49" spans="1:19">
      <c r="A49" s="8" t="s">
        <v>66</v>
      </c>
      <c r="B49" s="9">
        <v>0</v>
      </c>
      <c r="C49" s="9">
        <v>0.06</v>
      </c>
      <c r="D49" s="9">
        <v>0.6</v>
      </c>
      <c r="E49" s="9">
        <v>0.38400000000000001</v>
      </c>
      <c r="F49" s="9">
        <v>0.75160000000000005</v>
      </c>
      <c r="G49" s="9">
        <v>2.766</v>
      </c>
      <c r="H49" s="10"/>
      <c r="I49" s="11"/>
      <c r="J49" s="11">
        <v>2.766</v>
      </c>
      <c r="K49" s="10"/>
      <c r="L49" s="10"/>
      <c r="M49" s="10"/>
      <c r="N49" s="10"/>
      <c r="O49" s="10"/>
      <c r="P49" s="10"/>
      <c r="Q49" s="10"/>
      <c r="R49" s="10"/>
      <c r="S49" s="32">
        <v>2</v>
      </c>
    </row>
    <row r="50" spans="1:19">
      <c r="A50" s="8" t="s">
        <v>67</v>
      </c>
      <c r="B50" s="9">
        <v>0</v>
      </c>
      <c r="C50" s="9">
        <v>0</v>
      </c>
      <c r="D50" s="9">
        <v>0.62</v>
      </c>
      <c r="E50" s="9">
        <v>0.253</v>
      </c>
      <c r="F50" s="9">
        <v>0.76919999999999999</v>
      </c>
      <c r="G50" s="9">
        <v>2.88</v>
      </c>
      <c r="H50" s="10"/>
      <c r="I50" s="11"/>
      <c r="J50" s="11">
        <v>2.88</v>
      </c>
      <c r="K50" s="10"/>
      <c r="L50" s="10"/>
      <c r="M50" s="10"/>
      <c r="N50" s="10"/>
      <c r="O50" s="10"/>
      <c r="P50" s="10"/>
      <c r="Q50" s="10"/>
      <c r="R50" s="10"/>
      <c r="S50" s="32">
        <v>2</v>
      </c>
    </row>
    <row r="51" spans="1:19">
      <c r="A51" s="8" t="s">
        <v>68</v>
      </c>
      <c r="B51" s="9">
        <v>0</v>
      </c>
      <c r="C51" s="9">
        <v>0</v>
      </c>
      <c r="D51" s="9">
        <v>0.59</v>
      </c>
      <c r="E51" s="9">
        <v>0.28999999999999998</v>
      </c>
      <c r="F51" s="9">
        <v>0.78680000000000005</v>
      </c>
      <c r="G51" s="9">
        <v>2.73</v>
      </c>
      <c r="H51" s="10"/>
      <c r="I51" s="11"/>
      <c r="J51" s="11">
        <v>2.73</v>
      </c>
      <c r="K51" s="10"/>
      <c r="L51" s="10"/>
      <c r="M51" s="10"/>
      <c r="N51" s="10"/>
      <c r="O51" s="10"/>
      <c r="P51" s="10"/>
      <c r="Q51" s="10"/>
      <c r="R51" s="10"/>
      <c r="S51" s="32">
        <v>2</v>
      </c>
    </row>
    <row r="52" spans="1:19">
      <c r="A52" s="8" t="s">
        <v>69</v>
      </c>
      <c r="B52" s="9">
        <v>0</v>
      </c>
      <c r="C52" s="9">
        <v>0.02</v>
      </c>
      <c r="D52" s="9">
        <v>0.68799999999999994</v>
      </c>
      <c r="E52" s="9">
        <v>0.95199999999999996</v>
      </c>
      <c r="F52" s="9">
        <v>0.96120000000000005</v>
      </c>
      <c r="G52" s="9">
        <v>4.41</v>
      </c>
      <c r="H52" s="10">
        <v>2.4500000000000002</v>
      </c>
      <c r="I52" s="11">
        <v>48</v>
      </c>
      <c r="J52" s="11">
        <v>4.41</v>
      </c>
      <c r="K52" s="10">
        <v>4.12</v>
      </c>
      <c r="L52" s="10">
        <v>3.81</v>
      </c>
      <c r="M52" s="10">
        <v>-0.89181771386752096</v>
      </c>
      <c r="N52" s="10">
        <v>-8.0000000000000307E-2</v>
      </c>
      <c r="O52" s="10">
        <v>3.47</v>
      </c>
      <c r="P52" s="10">
        <v>2.4700000000000002</v>
      </c>
      <c r="Q52" s="10"/>
      <c r="R52" s="10">
        <v>3.9</v>
      </c>
      <c r="S52" s="32">
        <v>2</v>
      </c>
    </row>
    <row r="53" spans="1:19">
      <c r="A53" s="15" t="s">
        <v>70</v>
      </c>
      <c r="B53" s="16">
        <v>0</v>
      </c>
      <c r="C53" s="16">
        <v>0.02</v>
      </c>
      <c r="D53" s="16">
        <v>0.75</v>
      </c>
      <c r="E53" s="16">
        <v>0.82499999999999996</v>
      </c>
      <c r="F53" s="16">
        <v>0.96120000000000005</v>
      </c>
      <c r="G53" s="16">
        <v>4.4349999999999996</v>
      </c>
      <c r="H53" s="10">
        <v>2.324088367704952</v>
      </c>
      <c r="I53" s="11">
        <v>47.3</v>
      </c>
      <c r="J53" s="17">
        <v>4.4349999999999996</v>
      </c>
      <c r="K53" s="10">
        <v>4.46</v>
      </c>
      <c r="L53" s="10">
        <v>3.87</v>
      </c>
      <c r="M53" s="10">
        <v>-1.01584693290382</v>
      </c>
      <c r="N53" s="10">
        <v>-2.5911632295048448E-2</v>
      </c>
      <c r="O53" s="10">
        <v>3.45</v>
      </c>
      <c r="P53" s="10">
        <v>2.6550000000000002</v>
      </c>
      <c r="Q53" s="10">
        <v>2.92</v>
      </c>
      <c r="R53" s="10">
        <v>3.7800000000000002</v>
      </c>
      <c r="S53" s="32">
        <v>2</v>
      </c>
    </row>
    <row r="54" spans="1:19">
      <c r="A54" s="8" t="s">
        <v>71</v>
      </c>
      <c r="B54" s="9">
        <v>0</v>
      </c>
      <c r="C54" s="9">
        <v>0.04</v>
      </c>
      <c r="D54" s="9">
        <v>0.77200000000000002</v>
      </c>
      <c r="E54" s="9">
        <v>0.96399999999999997</v>
      </c>
      <c r="F54" s="9">
        <v>0.96120000000000005</v>
      </c>
      <c r="G54" s="9">
        <v>4.5179999999999998</v>
      </c>
      <c r="H54" s="10">
        <v>2.2999999999999998</v>
      </c>
      <c r="I54" s="11">
        <v>49.2</v>
      </c>
      <c r="J54" s="11">
        <v>4.5179999999999998</v>
      </c>
      <c r="K54" s="10">
        <v>4.3600000000000003</v>
      </c>
      <c r="L54" s="10">
        <v>4.01</v>
      </c>
      <c r="M54" s="10">
        <v>-1.1438248315430599</v>
      </c>
      <c r="N54" s="10">
        <v>-5.0000000000000148E-2</v>
      </c>
      <c r="O54" s="10">
        <v>3.4</v>
      </c>
      <c r="P54" s="10">
        <v>2.591369863013699</v>
      </c>
      <c r="Q54" s="10"/>
      <c r="R54" s="10">
        <v>3.76</v>
      </c>
      <c r="S54" s="32">
        <v>2</v>
      </c>
    </row>
    <row r="55" spans="1:19">
      <c r="A55" s="8" t="s">
        <v>72</v>
      </c>
      <c r="B55" s="9">
        <v>0</v>
      </c>
      <c r="C55" s="9">
        <v>0</v>
      </c>
      <c r="D55" s="9">
        <v>0.74099999999999999</v>
      </c>
      <c r="E55" s="9">
        <v>0.97</v>
      </c>
      <c r="F55" s="9">
        <v>1.0835999999999999</v>
      </c>
      <c r="G55" s="9">
        <v>5.2480000000000002</v>
      </c>
      <c r="H55" s="10">
        <v>1.58</v>
      </c>
      <c r="I55" s="11">
        <v>55.1</v>
      </c>
      <c r="J55" s="11">
        <v>5.2480000000000002</v>
      </c>
      <c r="K55" s="10">
        <v>4.95</v>
      </c>
      <c r="L55" s="10">
        <v>4.51</v>
      </c>
      <c r="M55" s="10">
        <v>-1.1365662589827701</v>
      </c>
      <c r="N55" s="10">
        <v>-0.78000000000000058</v>
      </c>
      <c r="O55" s="10">
        <v>4.0599999999999996</v>
      </c>
      <c r="P55" s="10">
        <v>3.2485714285714287</v>
      </c>
      <c r="Q55" s="10">
        <v>3.11</v>
      </c>
      <c r="R55" s="10">
        <v>4.2859999999999996</v>
      </c>
      <c r="S55" s="32">
        <v>2</v>
      </c>
    </row>
    <row r="56" spans="1:19">
      <c r="A56" s="8" t="s">
        <v>73</v>
      </c>
      <c r="B56" s="9">
        <v>0</v>
      </c>
      <c r="C56" s="9">
        <v>0</v>
      </c>
      <c r="D56" s="9">
        <v>0.99</v>
      </c>
      <c r="E56" s="9">
        <v>1.49</v>
      </c>
      <c r="F56" s="9">
        <v>1.4510000000000001</v>
      </c>
      <c r="G56" s="9">
        <v>7.66</v>
      </c>
      <c r="H56" s="10">
        <v>-1.3199346150065479</v>
      </c>
      <c r="I56" s="11">
        <v>79.739999999999995</v>
      </c>
      <c r="J56" s="11">
        <v>7.66</v>
      </c>
      <c r="K56" s="10">
        <v>7.38</v>
      </c>
      <c r="L56" s="10">
        <v>6.5</v>
      </c>
      <c r="M56" s="10">
        <v>-1.28</v>
      </c>
      <c r="N56" s="18">
        <v>-3.0213839510020621</v>
      </c>
      <c r="O56" s="10">
        <v>5.47</v>
      </c>
      <c r="P56" s="10">
        <v>4.4266666666666667</v>
      </c>
      <c r="Q56" s="10">
        <v>5.0599999999999996</v>
      </c>
      <c r="R56" s="10">
        <v>6.0749999999999993</v>
      </c>
      <c r="S56" s="32">
        <v>2</v>
      </c>
    </row>
    <row r="57" spans="1:19">
      <c r="A57" s="8" t="s">
        <v>74</v>
      </c>
      <c r="B57" s="9">
        <v>0</v>
      </c>
      <c r="C57" s="9">
        <v>0.09</v>
      </c>
      <c r="D57" s="9">
        <v>0.73</v>
      </c>
      <c r="E57" s="9">
        <v>0.88200000000000001</v>
      </c>
      <c r="F57" s="9">
        <v>0.89139999999999997</v>
      </c>
      <c r="G57" s="9">
        <v>4.0410000000000004</v>
      </c>
      <c r="H57" s="10">
        <v>2.7461000000000002</v>
      </c>
      <c r="I57" s="11"/>
      <c r="J57" s="11">
        <v>4.0410000000000004</v>
      </c>
      <c r="K57" s="10"/>
      <c r="L57" s="10"/>
      <c r="M57" s="10">
        <v>-0.996</v>
      </c>
      <c r="N57" s="10">
        <v>0.45340000000000003</v>
      </c>
      <c r="O57" s="10">
        <v>2.99</v>
      </c>
      <c r="P57" s="10">
        <v>2.39</v>
      </c>
      <c r="Q57" s="10"/>
      <c r="R57" s="10"/>
      <c r="S57" s="32">
        <v>2</v>
      </c>
    </row>
    <row r="58" spans="1:19">
      <c r="A58" s="8" t="s">
        <v>75</v>
      </c>
      <c r="B58" s="9">
        <v>0</v>
      </c>
      <c r="C58" s="9">
        <v>0.04</v>
      </c>
      <c r="D58" s="9">
        <v>0.86</v>
      </c>
      <c r="E58" s="9">
        <v>1.1499999999999999</v>
      </c>
      <c r="F58" s="9">
        <v>1.0664</v>
      </c>
      <c r="G58" s="9">
        <v>5.3239999999999998</v>
      </c>
      <c r="H58" s="10">
        <v>1.5015000000000001</v>
      </c>
      <c r="I58" s="11"/>
      <c r="J58" s="11">
        <v>5.3239999999999998</v>
      </c>
      <c r="K58" s="10">
        <v>5.21</v>
      </c>
      <c r="L58" s="10"/>
      <c r="M58" s="10">
        <v>-1.4379999999999999</v>
      </c>
      <c r="N58" s="10"/>
      <c r="O58" s="10">
        <v>3.79</v>
      </c>
      <c r="P58" s="10"/>
      <c r="Q58" s="10"/>
      <c r="R58" s="10"/>
      <c r="S58" s="32">
        <v>2</v>
      </c>
    </row>
    <row r="59" spans="1:19">
      <c r="A59" s="8" t="s">
        <v>76</v>
      </c>
      <c r="B59" s="9">
        <v>0</v>
      </c>
      <c r="C59" s="9">
        <v>0.04</v>
      </c>
      <c r="D59" s="9">
        <v>0.88</v>
      </c>
      <c r="E59" s="9">
        <v>1.17</v>
      </c>
      <c r="F59" s="9">
        <v>1.0664</v>
      </c>
      <c r="G59" s="9">
        <v>5.327</v>
      </c>
      <c r="H59" s="10">
        <v>1.5547</v>
      </c>
      <c r="I59" s="11"/>
      <c r="J59" s="11">
        <v>5.327</v>
      </c>
      <c r="K59" s="10"/>
      <c r="L59" s="10"/>
      <c r="M59" s="10">
        <v>-1.2949999999999999</v>
      </c>
      <c r="N59" s="10">
        <v>-0.54339999999999999</v>
      </c>
      <c r="O59" s="10">
        <v>3.75</v>
      </c>
      <c r="P59" s="10"/>
      <c r="Q59" s="10"/>
      <c r="R59" s="10"/>
      <c r="S59" s="32">
        <v>2</v>
      </c>
    </row>
    <row r="60" spans="1:19">
      <c r="A60" s="8" t="s">
        <v>77</v>
      </c>
      <c r="B60" s="9">
        <v>0</v>
      </c>
      <c r="C60" s="9">
        <v>0</v>
      </c>
      <c r="D60" s="9">
        <v>1.02</v>
      </c>
      <c r="E60" s="9">
        <v>1.45</v>
      </c>
      <c r="F60" s="9">
        <v>1.2414000000000001</v>
      </c>
      <c r="G60" s="9">
        <v>6.3070000000000004</v>
      </c>
      <c r="H60" s="10">
        <v>0.26790000000000003</v>
      </c>
      <c r="I60" s="11"/>
      <c r="J60" s="11">
        <v>6.3070000000000004</v>
      </c>
      <c r="K60" s="10"/>
      <c r="L60" s="10"/>
      <c r="M60" s="10">
        <v>-1.4930000000000001</v>
      </c>
      <c r="N60" s="10"/>
      <c r="O60" s="10">
        <v>4.51</v>
      </c>
      <c r="P60" s="10"/>
      <c r="Q60" s="10"/>
      <c r="R60" s="10"/>
      <c r="S60" s="32">
        <v>2</v>
      </c>
    </row>
    <row r="61" spans="1:19">
      <c r="A61" s="8" t="s">
        <v>78</v>
      </c>
      <c r="B61" s="9">
        <v>0</v>
      </c>
      <c r="C61" s="9">
        <v>0</v>
      </c>
      <c r="D61" s="9">
        <v>1.24</v>
      </c>
      <c r="E61" s="9">
        <v>1.83</v>
      </c>
      <c r="F61" s="9">
        <v>1.4164000000000001</v>
      </c>
      <c r="G61" s="9">
        <v>7.57</v>
      </c>
      <c r="H61" s="10"/>
      <c r="I61" s="11"/>
      <c r="J61" s="11">
        <v>7.57</v>
      </c>
      <c r="K61" s="10"/>
      <c r="L61" s="10"/>
      <c r="M61" s="10"/>
      <c r="N61" s="10"/>
      <c r="O61" s="10"/>
      <c r="P61" s="10"/>
      <c r="Q61" s="10"/>
      <c r="R61" s="10"/>
      <c r="S61" s="32">
        <v>2</v>
      </c>
    </row>
    <row r="62" spans="1:19">
      <c r="A62" s="8" t="s">
        <v>79</v>
      </c>
      <c r="B62" s="9">
        <v>0</v>
      </c>
      <c r="C62" s="9">
        <v>0.12</v>
      </c>
      <c r="D62" s="9">
        <v>0.82</v>
      </c>
      <c r="E62" s="9">
        <v>1.1879999999999999</v>
      </c>
      <c r="F62" s="9">
        <v>0.97460000000000002</v>
      </c>
      <c r="G62" s="9">
        <v>4.5019999999999998</v>
      </c>
      <c r="H62" s="10">
        <v>2.15021</v>
      </c>
      <c r="I62" s="11"/>
      <c r="J62" s="11">
        <v>4.5019999999999998</v>
      </c>
      <c r="K62" s="10"/>
      <c r="L62" s="10"/>
      <c r="M62" s="10">
        <v>-1.292</v>
      </c>
      <c r="N62" s="10">
        <v>0.22183</v>
      </c>
      <c r="O62" s="10">
        <v>3.25</v>
      </c>
      <c r="P62" s="10">
        <v>2.63</v>
      </c>
      <c r="Q62" s="10"/>
      <c r="R62" s="10"/>
      <c r="S62" s="32">
        <v>2</v>
      </c>
    </row>
    <row r="63" spans="1:19">
      <c r="A63" s="8" t="s">
        <v>80</v>
      </c>
      <c r="B63" s="9">
        <v>0</v>
      </c>
      <c r="C63" s="9">
        <v>0.09</v>
      </c>
      <c r="D63" s="9">
        <v>1.07</v>
      </c>
      <c r="E63" s="9">
        <v>1.83</v>
      </c>
      <c r="F63" s="9">
        <v>1.2327999999999999</v>
      </c>
      <c r="G63" s="9">
        <v>6.3769999999999998</v>
      </c>
      <c r="H63" s="10"/>
      <c r="I63" s="11"/>
      <c r="J63" s="11">
        <v>6.3769999999999998</v>
      </c>
      <c r="K63" s="10"/>
      <c r="L63" s="10"/>
      <c r="M63" s="10"/>
      <c r="N63" s="10"/>
      <c r="O63" s="10"/>
      <c r="P63" s="10"/>
      <c r="Q63" s="10"/>
      <c r="R63" s="10"/>
      <c r="S63" s="32">
        <v>2</v>
      </c>
    </row>
    <row r="64" spans="1:19">
      <c r="A64" s="8" t="s">
        <v>81</v>
      </c>
      <c r="B64" s="9">
        <v>0</v>
      </c>
      <c r="C64" s="9">
        <v>0.06</v>
      </c>
      <c r="D64" s="9">
        <v>1.1499999999999999</v>
      </c>
      <c r="E64" s="9">
        <v>1.8</v>
      </c>
      <c r="F64" s="9">
        <v>1.2327999999999999</v>
      </c>
      <c r="G64" s="9">
        <v>6.2549999999999999</v>
      </c>
      <c r="H64" s="10">
        <v>-0.24062</v>
      </c>
      <c r="I64" s="11"/>
      <c r="J64" s="11">
        <v>6.2549999999999999</v>
      </c>
      <c r="K64" s="10"/>
      <c r="L64" s="10"/>
      <c r="M64" s="10"/>
      <c r="N64" s="10"/>
      <c r="O64" s="10">
        <v>4.1100000000000003</v>
      </c>
      <c r="P64" s="10"/>
      <c r="Q64" s="10"/>
      <c r="R64" s="10"/>
      <c r="S64" s="32">
        <v>2</v>
      </c>
    </row>
    <row r="65" spans="1:19">
      <c r="A65" s="8" t="s">
        <v>82</v>
      </c>
      <c r="B65" s="9">
        <v>0</v>
      </c>
      <c r="C65" s="9">
        <v>0.2</v>
      </c>
      <c r="D65" s="9">
        <v>0.93700000000000006</v>
      </c>
      <c r="E65" s="9">
        <v>1.071</v>
      </c>
      <c r="F65" s="9">
        <v>1.0853999999999999</v>
      </c>
      <c r="G65" s="9">
        <v>5.1609999999999996</v>
      </c>
      <c r="H65" s="10">
        <v>1.5586383061657274</v>
      </c>
      <c r="I65" s="11">
        <f>AVERAGE(54.4,55.6,56.7)</f>
        <v>55.566666666666663</v>
      </c>
      <c r="J65" s="11">
        <v>5.1609999999999996</v>
      </c>
      <c r="K65" s="10">
        <v>5.37</v>
      </c>
      <c r="L65" s="10">
        <v>4.66</v>
      </c>
      <c r="M65" s="10">
        <v>-1.7373803423030401</v>
      </c>
      <c r="N65" s="10">
        <v>-9.1361693834273172E-2</v>
      </c>
      <c r="O65" s="10">
        <v>3.41</v>
      </c>
      <c r="P65" s="10">
        <v>2.8678571428571429</v>
      </c>
      <c r="Q65" s="10">
        <v>2.7</v>
      </c>
      <c r="R65" s="10"/>
      <c r="S65" s="32">
        <v>1</v>
      </c>
    </row>
    <row r="66" spans="1:19">
      <c r="A66" s="15" t="s">
        <v>83</v>
      </c>
      <c r="B66" s="9">
        <v>0</v>
      </c>
      <c r="C66" s="9">
        <v>0.2</v>
      </c>
      <c r="D66" s="9">
        <v>0.9</v>
      </c>
      <c r="E66" s="9">
        <v>1.3440000000000001</v>
      </c>
      <c r="F66" s="9">
        <v>1.226</v>
      </c>
      <c r="G66" s="9">
        <v>5.8019999999999996</v>
      </c>
      <c r="H66" s="10">
        <v>0.92</v>
      </c>
      <c r="I66" s="11"/>
      <c r="J66" s="11">
        <v>5.8019999999999996</v>
      </c>
      <c r="K66" s="10"/>
      <c r="L66" s="10">
        <v>5.48</v>
      </c>
      <c r="M66" s="10">
        <v>-1.7148169372398301</v>
      </c>
      <c r="N66" s="10">
        <v>-0.71000000000000019</v>
      </c>
      <c r="O66" s="10">
        <v>3.87</v>
      </c>
      <c r="P66" s="10">
        <v>3.36</v>
      </c>
      <c r="Q66" s="10">
        <v>3.3</v>
      </c>
      <c r="R66" s="10"/>
      <c r="S66" s="32">
        <v>1</v>
      </c>
    </row>
    <row r="67" spans="1:19">
      <c r="A67" s="8" t="s">
        <v>84</v>
      </c>
      <c r="B67" s="9">
        <v>0</v>
      </c>
      <c r="C67" s="9">
        <v>0.2</v>
      </c>
      <c r="D67" s="9">
        <v>1.1399999999999999</v>
      </c>
      <c r="E67" s="9">
        <v>1.75</v>
      </c>
      <c r="F67" s="9">
        <v>1.22</v>
      </c>
      <c r="G67" s="9">
        <v>6.18</v>
      </c>
      <c r="H67" s="10">
        <v>0.39702833319952485</v>
      </c>
      <c r="I67" s="11">
        <v>74.2</v>
      </c>
      <c r="J67" s="11">
        <v>6.18</v>
      </c>
      <c r="K67" s="10">
        <v>6.43</v>
      </c>
      <c r="L67" s="10"/>
      <c r="M67" s="10">
        <v>-2.2904411128960001</v>
      </c>
      <c r="N67" s="18">
        <v>-0.52766580153570508</v>
      </c>
      <c r="O67" s="10">
        <v>3.61</v>
      </c>
      <c r="P67" s="10"/>
      <c r="Q67" s="10"/>
      <c r="R67" s="10"/>
      <c r="S67" s="32">
        <v>1</v>
      </c>
    </row>
    <row r="68" spans="1:19">
      <c r="A68" s="8" t="s">
        <v>85</v>
      </c>
      <c r="B68" s="9">
        <v>0</v>
      </c>
      <c r="C68" s="9">
        <v>0.2</v>
      </c>
      <c r="D68" s="9">
        <v>1.04</v>
      </c>
      <c r="E68" s="9">
        <v>1.6040000000000001</v>
      </c>
      <c r="F68" s="9">
        <v>1.2585999999999999</v>
      </c>
      <c r="G68" s="9">
        <v>6.4690000000000003</v>
      </c>
      <c r="H68" s="10">
        <v>0.17193666503723834</v>
      </c>
      <c r="I68" s="11">
        <v>58.8</v>
      </c>
      <c r="J68" s="11">
        <v>6.4690000000000003</v>
      </c>
      <c r="K68" s="10">
        <v>6.31</v>
      </c>
      <c r="L68" s="10">
        <v>5.75</v>
      </c>
      <c r="M68" s="10">
        <v>-2.12707310544894</v>
      </c>
      <c r="N68" s="18">
        <v>-0.89893402722078586</v>
      </c>
      <c r="O68" s="10">
        <v>3.92</v>
      </c>
      <c r="P68" s="10">
        <v>3.85</v>
      </c>
      <c r="Q68" s="10"/>
      <c r="R68" s="10">
        <v>4.8333333333333339</v>
      </c>
      <c r="S68" s="32">
        <v>1</v>
      </c>
    </row>
    <row r="69" spans="1:19">
      <c r="A69" s="15" t="s">
        <v>86</v>
      </c>
      <c r="B69" s="9">
        <v>0</v>
      </c>
      <c r="C69" s="9">
        <v>0.17</v>
      </c>
      <c r="D69" s="9">
        <v>1.02</v>
      </c>
      <c r="E69" s="9">
        <v>1.407</v>
      </c>
      <c r="F69" s="9">
        <v>1.27</v>
      </c>
      <c r="G69" s="9">
        <v>6.72</v>
      </c>
      <c r="H69" s="10">
        <v>-2.8735836087538597E-3</v>
      </c>
      <c r="I69" s="11">
        <v>65.400000000000006</v>
      </c>
      <c r="J69" s="11">
        <v>6.72</v>
      </c>
      <c r="K69" s="10"/>
      <c r="L69" s="10">
        <v>5.8</v>
      </c>
      <c r="M69" s="10">
        <v>-2.3642448338519499</v>
      </c>
      <c r="N69" s="18">
        <v>-1.0328735836087544</v>
      </c>
      <c r="O69" s="19">
        <v>4.3099999999999996</v>
      </c>
      <c r="P69" s="10">
        <v>3.4</v>
      </c>
      <c r="Q69" s="10">
        <v>3.9</v>
      </c>
      <c r="R69" s="10">
        <v>4.58</v>
      </c>
      <c r="S69" s="32">
        <v>1</v>
      </c>
    </row>
    <row r="70" spans="1:19">
      <c r="A70" s="8" t="s">
        <v>87</v>
      </c>
      <c r="B70" s="9">
        <v>0</v>
      </c>
      <c r="C70" s="9">
        <v>0.2</v>
      </c>
      <c r="D70" s="9">
        <v>1.06</v>
      </c>
      <c r="E70" s="9">
        <v>1.5880000000000001</v>
      </c>
      <c r="F70" s="9">
        <v>1.357</v>
      </c>
      <c r="G70" s="9">
        <v>6.9219999999999997</v>
      </c>
      <c r="H70" s="10">
        <v>-0.26054924828259984</v>
      </c>
      <c r="I70" s="11">
        <v>71</v>
      </c>
      <c r="J70" s="11">
        <v>6.9219999999999997</v>
      </c>
      <c r="K70" s="10">
        <v>6.84</v>
      </c>
      <c r="L70" s="10"/>
      <c r="M70" s="10">
        <v>-2.4025758264720101</v>
      </c>
      <c r="N70" s="18">
        <v>-1.1941098306242921</v>
      </c>
      <c r="O70" s="10">
        <v>4.18</v>
      </c>
      <c r="P70" s="10">
        <v>3.68</v>
      </c>
      <c r="Q70" s="10"/>
      <c r="R70" s="10">
        <v>4.3899999999999997</v>
      </c>
      <c r="S70" s="32">
        <v>1</v>
      </c>
    </row>
    <row r="71" spans="1:19">
      <c r="A71" s="15" t="s">
        <v>88</v>
      </c>
      <c r="B71" s="9">
        <v>0</v>
      </c>
      <c r="C71" s="9">
        <v>0.26</v>
      </c>
      <c r="D71" s="9">
        <v>1.29</v>
      </c>
      <c r="E71" s="9">
        <v>2.0550000000000002</v>
      </c>
      <c r="F71" s="9">
        <v>1.454</v>
      </c>
      <c r="G71" s="9">
        <v>7.6319999999999997</v>
      </c>
      <c r="H71" s="10">
        <v>-1.0961626470407562</v>
      </c>
      <c r="I71" s="11">
        <v>76.400000000000006</v>
      </c>
      <c r="J71" s="11">
        <v>7.6319999999999997</v>
      </c>
      <c r="K71" s="10">
        <v>7.62</v>
      </c>
      <c r="L71" s="10">
        <v>7.17</v>
      </c>
      <c r="M71" s="10">
        <v>-2.7617875416672302</v>
      </c>
      <c r="N71" s="18">
        <v>-1.6696754408010621</v>
      </c>
      <c r="O71" s="10">
        <v>4.57</v>
      </c>
      <c r="P71" s="10">
        <v>4.3441666666666663</v>
      </c>
      <c r="Q71" s="10">
        <v>4.78</v>
      </c>
      <c r="R71" s="10">
        <v>4.6550000000000002</v>
      </c>
      <c r="S71" s="32">
        <v>1</v>
      </c>
    </row>
    <row r="72" spans="1:19">
      <c r="A72" s="8" t="s">
        <v>89</v>
      </c>
      <c r="B72" s="9">
        <v>0</v>
      </c>
      <c r="C72" s="9">
        <v>0.28999999999999998</v>
      </c>
      <c r="D72" s="9">
        <v>1.71</v>
      </c>
      <c r="E72" s="9">
        <v>2.8079999999999998</v>
      </c>
      <c r="F72" s="9">
        <v>1.585</v>
      </c>
      <c r="G72" s="9">
        <v>8.8330000000000002</v>
      </c>
      <c r="H72" s="10">
        <v>-2.2422883443830566</v>
      </c>
      <c r="I72" s="11">
        <v>85.6</v>
      </c>
      <c r="J72" s="11">
        <v>8.8330000000000002</v>
      </c>
      <c r="K72" s="10">
        <v>8.65</v>
      </c>
      <c r="L72" s="10"/>
      <c r="M72" s="10">
        <v>-3.1612487234598001</v>
      </c>
      <c r="N72" s="18">
        <v>-2.3566400125509595</v>
      </c>
      <c r="O72" s="10">
        <v>5.18</v>
      </c>
      <c r="P72" s="10">
        <v>4.9092307692307697</v>
      </c>
      <c r="Q72" s="10">
        <v>5.55</v>
      </c>
      <c r="R72" s="10">
        <v>5.6433333333333335</v>
      </c>
      <c r="S72" s="32">
        <v>1</v>
      </c>
    </row>
    <row r="73" spans="1:19">
      <c r="A73" s="8" t="s">
        <v>90</v>
      </c>
      <c r="B73" s="9">
        <v>0</v>
      </c>
      <c r="C73" s="9">
        <v>0.33</v>
      </c>
      <c r="D73" s="9">
        <v>1.7</v>
      </c>
      <c r="E73" s="9">
        <v>2.992</v>
      </c>
      <c r="F73" s="9">
        <v>1.823</v>
      </c>
      <c r="G73" s="9">
        <v>10.29</v>
      </c>
      <c r="H73" s="10">
        <v>-3.4410928433510088</v>
      </c>
      <c r="I73" s="11">
        <v>103.8</v>
      </c>
      <c r="J73" s="11">
        <v>10.29</v>
      </c>
      <c r="K73" s="10">
        <v>8.69</v>
      </c>
      <c r="L73" s="10"/>
      <c r="M73" s="10">
        <v>-3.3078850031772098</v>
      </c>
      <c r="N73" s="18">
        <v>-3.1385392250052973</v>
      </c>
      <c r="O73" s="10">
        <v>5.91</v>
      </c>
      <c r="P73" s="10">
        <v>5.3</v>
      </c>
      <c r="Q73" s="10">
        <v>6.28</v>
      </c>
      <c r="R73" s="10">
        <v>6.5049999999999999</v>
      </c>
      <c r="S73" s="32">
        <v>1</v>
      </c>
    </row>
    <row r="74" spans="1:19">
      <c r="A74" s="8" t="s">
        <v>91</v>
      </c>
      <c r="B74" s="9">
        <v>0</v>
      </c>
      <c r="C74" s="9">
        <v>0.36</v>
      </c>
      <c r="D74" s="9">
        <v>1.73</v>
      </c>
      <c r="E74" s="9">
        <v>3.0270000000000001</v>
      </c>
      <c r="F74" s="9">
        <v>1.823</v>
      </c>
      <c r="G74" s="9">
        <v>10.334</v>
      </c>
      <c r="H74" s="10">
        <v>-4.5836119798921446</v>
      </c>
      <c r="I74" s="11">
        <v>96.9</v>
      </c>
      <c r="J74" s="11">
        <v>10.334</v>
      </c>
      <c r="K74" s="10">
        <v>9.85</v>
      </c>
      <c r="L74" s="10"/>
      <c r="M74" s="10">
        <v>-3.6699689642511699</v>
      </c>
      <c r="N74" s="18">
        <v>-3.5364581841346783</v>
      </c>
      <c r="O74" s="10">
        <v>5.79</v>
      </c>
      <c r="P74" s="10">
        <v>5.41</v>
      </c>
      <c r="Q74" s="10"/>
      <c r="R74" s="10">
        <v>6.4350000000000005</v>
      </c>
      <c r="S74" s="32">
        <v>1</v>
      </c>
    </row>
    <row r="75" spans="1:19">
      <c r="A75" s="8" t="s">
        <v>92</v>
      </c>
      <c r="B75" s="9">
        <v>0</v>
      </c>
      <c r="C75" s="9">
        <v>5.5E-2</v>
      </c>
      <c r="D75" s="9">
        <v>1.35</v>
      </c>
      <c r="E75" s="9">
        <v>1.75</v>
      </c>
      <c r="F75" s="9">
        <v>1.6043000000000001</v>
      </c>
      <c r="G75" s="9">
        <v>8.2799999999999994</v>
      </c>
      <c r="H75" s="10">
        <v>-1.4509221852372571</v>
      </c>
      <c r="I75" s="11">
        <v>78.400000000000006</v>
      </c>
      <c r="J75" s="11">
        <v>8.2799999999999994</v>
      </c>
      <c r="K75" s="20">
        <v>7.93</v>
      </c>
      <c r="L75" s="10"/>
      <c r="M75" s="10">
        <v>-1.95999538145548</v>
      </c>
      <c r="N75" s="18">
        <v>-2.9050005551372258</v>
      </c>
      <c r="O75" s="10">
        <v>5.5600000000000005</v>
      </c>
      <c r="P75" s="19">
        <v>4.63</v>
      </c>
      <c r="Q75" s="10">
        <v>5.83</v>
      </c>
      <c r="R75" s="10">
        <v>6.11</v>
      </c>
      <c r="S75" s="32">
        <v>2</v>
      </c>
    </row>
    <row r="76" spans="1:19">
      <c r="A76" s="8" t="s">
        <v>93</v>
      </c>
      <c r="B76" s="9">
        <v>0</v>
      </c>
      <c r="C76" s="9">
        <v>0</v>
      </c>
      <c r="D76" s="9">
        <v>1.33</v>
      </c>
      <c r="E76" s="9">
        <v>1.92</v>
      </c>
      <c r="F76" s="9">
        <v>1.6397999999999999</v>
      </c>
      <c r="G76" s="9">
        <v>9.35</v>
      </c>
      <c r="H76" s="10">
        <v>-1.8893941924450439</v>
      </c>
      <c r="I76" s="11">
        <v>85.1</v>
      </c>
      <c r="J76" s="11">
        <v>9.35</v>
      </c>
      <c r="K76" s="20">
        <v>8.2200000000000006</v>
      </c>
      <c r="L76" s="10"/>
      <c r="M76" s="10">
        <v>-1.9019035805969799</v>
      </c>
      <c r="N76" s="18">
        <v>-2.9938426119587529</v>
      </c>
      <c r="O76" s="10">
        <v>5.79</v>
      </c>
      <c r="P76" s="10">
        <v>5.3459999999999992</v>
      </c>
      <c r="Q76" s="10">
        <v>6.05</v>
      </c>
      <c r="R76" s="10">
        <v>6.2840000000000007</v>
      </c>
      <c r="S76" s="32">
        <v>2</v>
      </c>
    </row>
    <row r="77" spans="1:19">
      <c r="A77" s="8" t="s">
        <v>94</v>
      </c>
      <c r="B77" s="9">
        <v>0</v>
      </c>
      <c r="C77" s="9">
        <v>0</v>
      </c>
      <c r="D77" s="9">
        <v>1.47</v>
      </c>
      <c r="E77" s="9">
        <v>2.06</v>
      </c>
      <c r="F77" s="9">
        <v>1.7622</v>
      </c>
      <c r="G77" s="9">
        <v>8.8000000000000007</v>
      </c>
      <c r="H77" s="10">
        <v>-2.4900525951142134</v>
      </c>
      <c r="I77" s="11">
        <v>92.6</v>
      </c>
      <c r="J77" s="11">
        <v>8.8000000000000007</v>
      </c>
      <c r="K77" s="10">
        <v>8.9</v>
      </c>
      <c r="L77" s="10"/>
      <c r="M77" s="10">
        <v>-1.7702723218349601</v>
      </c>
      <c r="N77" s="18">
        <v>-3.9859845507639378</v>
      </c>
      <c r="O77" s="10">
        <v>6.5</v>
      </c>
      <c r="P77" s="19">
        <v>5.81</v>
      </c>
      <c r="Q77" s="10">
        <v>6.51</v>
      </c>
      <c r="R77" s="10">
        <v>6.72</v>
      </c>
      <c r="S77" s="32">
        <v>2</v>
      </c>
    </row>
    <row r="78" spans="1:19">
      <c r="A78" s="15" t="s">
        <v>95</v>
      </c>
      <c r="B78" s="21">
        <v>0</v>
      </c>
      <c r="C78" s="21">
        <v>0</v>
      </c>
      <c r="D78" s="21">
        <v>1.67</v>
      </c>
      <c r="E78" s="21">
        <v>2.0099999999999998</v>
      </c>
      <c r="F78" s="21">
        <v>1.8491</v>
      </c>
      <c r="G78" s="21">
        <v>9.4</v>
      </c>
      <c r="H78" s="10">
        <v>-2.7752118438641911</v>
      </c>
      <c r="I78" s="11">
        <v>87.03</v>
      </c>
      <c r="J78" s="22">
        <v>9.4</v>
      </c>
      <c r="K78" s="20">
        <v>9.8000000000000007</v>
      </c>
      <c r="L78" s="10"/>
      <c r="M78" s="10">
        <v>-1.8355362633187899</v>
      </c>
      <c r="N78" s="18">
        <v>-3.4423900137763583</v>
      </c>
      <c r="O78" s="10">
        <v>6.49</v>
      </c>
      <c r="P78" s="10"/>
      <c r="Q78" s="10">
        <v>6.7</v>
      </c>
      <c r="R78" s="10">
        <v>6.8900000000000006</v>
      </c>
      <c r="S78" s="32">
        <v>2</v>
      </c>
    </row>
    <row r="79" spans="1:19">
      <c r="A79" s="15" t="s">
        <v>96</v>
      </c>
      <c r="B79" s="9">
        <v>0</v>
      </c>
      <c r="C79" s="9">
        <v>0</v>
      </c>
      <c r="D79" s="9">
        <v>1.61</v>
      </c>
      <c r="E79" s="9">
        <v>2.2000000000000002</v>
      </c>
      <c r="F79" s="9">
        <v>1.8846000000000001</v>
      </c>
      <c r="G79" s="9">
        <v>10.220000000000001</v>
      </c>
      <c r="H79" s="10">
        <v>-3.3353580244438743</v>
      </c>
      <c r="I79" s="11">
        <v>101.3</v>
      </c>
      <c r="J79" s="11">
        <v>10.220000000000001</v>
      </c>
      <c r="K79" s="20">
        <v>9.76</v>
      </c>
      <c r="L79" s="10"/>
      <c r="M79" s="10">
        <v>-1.7449099751398101</v>
      </c>
      <c r="N79" s="18">
        <v>-4.5985308215400194</v>
      </c>
      <c r="O79" s="10">
        <v>6.73</v>
      </c>
      <c r="P79" s="10"/>
      <c r="Q79" s="10">
        <v>7.02</v>
      </c>
      <c r="R79" s="10">
        <v>7.335</v>
      </c>
      <c r="S79" s="32">
        <v>2</v>
      </c>
    </row>
    <row r="80" spans="1:19">
      <c r="A80" s="15" t="s">
        <v>97</v>
      </c>
      <c r="B80" s="21">
        <v>0</v>
      </c>
      <c r="C80" s="21">
        <v>0</v>
      </c>
      <c r="D80" s="21">
        <v>1.61</v>
      </c>
      <c r="E80" s="21">
        <v>2.2000000000000002</v>
      </c>
      <c r="F80" s="21">
        <v>1.8846000000000001</v>
      </c>
      <c r="G80" s="9">
        <v>10.08</v>
      </c>
      <c r="H80" s="10">
        <v>-3.2364525377637792</v>
      </c>
      <c r="I80" s="11">
        <v>98.2</v>
      </c>
      <c r="J80" s="11">
        <v>10.08</v>
      </c>
      <c r="K80" s="20">
        <v>9.52</v>
      </c>
      <c r="L80" s="10"/>
      <c r="M80" s="10">
        <v>-1.67</v>
      </c>
      <c r="N80" s="18">
        <v>-4.2522282955821682</v>
      </c>
      <c r="O80" s="10">
        <v>6.9</v>
      </c>
      <c r="P80" s="10">
        <v>6.4</v>
      </c>
      <c r="Q80" s="10">
        <v>6.88</v>
      </c>
      <c r="R80" s="10">
        <v>7.18</v>
      </c>
      <c r="S80" s="32">
        <v>2</v>
      </c>
    </row>
    <row r="81" spans="1:19">
      <c r="A81" s="15" t="s">
        <v>98</v>
      </c>
      <c r="B81" s="9">
        <v>0</v>
      </c>
      <c r="C81" s="9">
        <v>0</v>
      </c>
      <c r="D81" s="9">
        <v>1.75</v>
      </c>
      <c r="E81" s="9">
        <v>2.34</v>
      </c>
      <c r="F81" s="9">
        <v>2.0070000000000001</v>
      </c>
      <c r="G81" s="9">
        <v>10.89</v>
      </c>
      <c r="H81" s="10">
        <v>-4.017728766960432</v>
      </c>
      <c r="I81" s="11">
        <v>104.3</v>
      </c>
      <c r="J81" s="11">
        <v>10.89</v>
      </c>
      <c r="K81" s="20">
        <v>10.119999999999999</v>
      </c>
      <c r="L81" s="10"/>
      <c r="M81" s="10">
        <v>-1.8260431097849601</v>
      </c>
      <c r="N81" s="18">
        <v>-4.97</v>
      </c>
      <c r="O81" s="10">
        <v>7.21</v>
      </c>
      <c r="P81" s="10"/>
      <c r="Q81" s="10">
        <v>7.12</v>
      </c>
      <c r="R81" s="10">
        <v>7.57</v>
      </c>
      <c r="S81" s="32">
        <v>2</v>
      </c>
    </row>
    <row r="82" spans="1:19">
      <c r="A82" s="15" t="s">
        <v>99</v>
      </c>
      <c r="B82" s="9">
        <v>0</v>
      </c>
      <c r="C82" s="9">
        <v>0.16</v>
      </c>
      <c r="D82" s="9">
        <v>1.36</v>
      </c>
      <c r="E82" s="9">
        <v>1.8</v>
      </c>
      <c r="F82" s="9">
        <v>2.0499999999999998</v>
      </c>
      <c r="G82" s="23">
        <v>9.42</v>
      </c>
      <c r="H82" s="10">
        <v>-2.7710278868159159</v>
      </c>
      <c r="I82" s="11"/>
      <c r="J82" s="11">
        <v>9.42</v>
      </c>
      <c r="K82" s="10">
        <v>9.68</v>
      </c>
      <c r="L82" s="10"/>
      <c r="M82" s="10">
        <v>-2.7709955434540499</v>
      </c>
      <c r="N82" s="18">
        <v>-3.0786361973176617</v>
      </c>
      <c r="O82" s="10">
        <v>6.2169999999999996</v>
      </c>
      <c r="P82" s="10"/>
      <c r="Q82" s="10"/>
      <c r="R82" s="10"/>
      <c r="S82" s="32">
        <v>2</v>
      </c>
    </row>
    <row r="83" spans="1:19">
      <c r="A83" s="24" t="s">
        <v>100</v>
      </c>
      <c r="B83" s="2" t="s">
        <v>101</v>
      </c>
      <c r="C83" s="25"/>
    </row>
    <row r="84" spans="1:19">
      <c r="A84" s="24" t="s">
        <v>102</v>
      </c>
      <c r="B84" s="2" t="s">
        <v>103</v>
      </c>
      <c r="C84" s="2"/>
    </row>
    <row r="85" spans="1:19">
      <c r="A85" s="24" t="s">
        <v>104</v>
      </c>
      <c r="B85" s="2" t="s">
        <v>105</v>
      </c>
      <c r="C85" s="2"/>
    </row>
    <row r="86" spans="1:19">
      <c r="A86" s="27"/>
      <c r="B86" s="28" t="s">
        <v>106</v>
      </c>
      <c r="C86" s="39" t="s">
        <v>107</v>
      </c>
      <c r="D86" s="39"/>
    </row>
    <row r="87" spans="1:19" ht="17">
      <c r="B87" s="29" t="s">
        <v>108</v>
      </c>
      <c r="C87" s="40" t="s">
        <v>109</v>
      </c>
      <c r="D87" s="40"/>
    </row>
    <row r="88" spans="1:19" ht="17">
      <c r="B88" s="29" t="s">
        <v>110</v>
      </c>
      <c r="C88" s="35" t="s">
        <v>111</v>
      </c>
      <c r="D88" s="35"/>
    </row>
    <row r="89" spans="1:19" ht="17">
      <c r="B89" s="29" t="s">
        <v>112</v>
      </c>
      <c r="C89" s="35" t="s">
        <v>113</v>
      </c>
      <c r="D89" s="35"/>
    </row>
    <row r="90" spans="1:19" ht="17">
      <c r="B90" s="29" t="s">
        <v>114</v>
      </c>
      <c r="C90" s="35" t="s">
        <v>113</v>
      </c>
      <c r="D90" s="35"/>
    </row>
    <row r="91" spans="1:19" ht="17">
      <c r="B91" s="29" t="s">
        <v>115</v>
      </c>
      <c r="C91" s="35" t="s">
        <v>116</v>
      </c>
      <c r="D91" s="35"/>
    </row>
    <row r="92" spans="1:19" ht="17">
      <c r="B92" s="29" t="s">
        <v>117</v>
      </c>
      <c r="C92" s="35" t="s">
        <v>113</v>
      </c>
      <c r="D92" s="35"/>
    </row>
    <row r="93" spans="1:19" ht="17">
      <c r="B93" s="29" t="s">
        <v>118</v>
      </c>
      <c r="C93" s="35" t="s">
        <v>119</v>
      </c>
      <c r="D93" s="35"/>
    </row>
    <row r="94" spans="1:19" ht="17">
      <c r="B94" s="29" t="s">
        <v>120</v>
      </c>
      <c r="C94" s="35" t="s">
        <v>113</v>
      </c>
      <c r="D94" s="35"/>
    </row>
    <row r="95" spans="1:19" ht="17">
      <c r="B95" s="29" t="s">
        <v>121</v>
      </c>
      <c r="C95" s="35" t="s">
        <v>116</v>
      </c>
      <c r="D95" s="35"/>
    </row>
    <row r="96" spans="1:19" ht="17">
      <c r="B96" s="29" t="s">
        <v>122</v>
      </c>
      <c r="C96" s="35" t="s">
        <v>116</v>
      </c>
      <c r="D96" s="35"/>
    </row>
    <row r="97" spans="2:14">
      <c r="B97" s="29" t="s">
        <v>123</v>
      </c>
      <c r="C97" s="35" t="s">
        <v>116</v>
      </c>
      <c r="D97" s="35"/>
      <c r="N97"/>
    </row>
  </sheetData>
  <mergeCells count="14">
    <mergeCell ref="C96:D96"/>
    <mergeCell ref="C97:D97"/>
    <mergeCell ref="C90:D90"/>
    <mergeCell ref="C91:D91"/>
    <mergeCell ref="C92:D92"/>
    <mergeCell ref="C93:D93"/>
    <mergeCell ref="C94:D94"/>
    <mergeCell ref="C95:D95"/>
    <mergeCell ref="C89:D89"/>
    <mergeCell ref="B2:G2"/>
    <mergeCell ref="H2:R2"/>
    <mergeCell ref="C86:D86"/>
    <mergeCell ref="C87:D87"/>
    <mergeCell ref="C88:D8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Arey</dc:creator>
  <cp:lastModifiedBy>Jeremy Arey</cp:lastModifiedBy>
  <dcterms:created xsi:type="dcterms:W3CDTF">2014-04-11T16:05:40Z</dcterms:created>
  <dcterms:modified xsi:type="dcterms:W3CDTF">2014-04-12T08:50:36Z</dcterms:modified>
</cp:coreProperties>
</file>