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9574798F-9F60-4B26-8695-5A3A00BB10D6}" xr6:coauthVersionLast="47" xr6:coauthVersionMax="47" xr10:uidLastSave="{00000000-0000-0000-0000-000000000000}"/>
  <bookViews>
    <workbookView xWindow="6105" yWindow="-16320" windowWidth="29040" windowHeight="15720" firstSheet="64" activeTab="69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1" r:id="rId11"/>
    <sheet name="all_table1" sheetId="12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49" r:id="rId49"/>
    <sheet name="all_table20" sheetId="50" r:id="rId50"/>
    <sheet name="target_table21" sheetId="51" r:id="rId51"/>
    <sheet name="all_table21" sheetId="52" r:id="rId52"/>
    <sheet name="target_table22" sheetId="53" r:id="rId53"/>
    <sheet name="all_table22" sheetId="54" r:id="rId54"/>
    <sheet name="target_table23" sheetId="55" r:id="rId55"/>
    <sheet name="all_table23" sheetId="56" r:id="rId56"/>
    <sheet name="target_table24" sheetId="57" r:id="rId57"/>
    <sheet name="all_table24" sheetId="58" r:id="rId58"/>
    <sheet name="target_table25" sheetId="59" r:id="rId59"/>
    <sheet name="all_table25" sheetId="60" r:id="rId60"/>
    <sheet name="target_table26" sheetId="61" r:id="rId61"/>
    <sheet name="all_table26" sheetId="62" r:id="rId62"/>
    <sheet name="target_table27" sheetId="63" r:id="rId63"/>
    <sheet name="all_table27" sheetId="64" r:id="rId64"/>
    <sheet name="target_table28" sheetId="65" r:id="rId65"/>
    <sheet name="all_table28" sheetId="66" r:id="rId66"/>
    <sheet name="target_table29" sheetId="70" r:id="rId67"/>
    <sheet name="all_table29" sheetId="71" r:id="rId68"/>
    <sheet name="target_consolidated_table" sheetId="67" r:id="rId69"/>
    <sheet name="all_consolidated_table" sheetId="68" r:id="rId70"/>
    <sheet name="vendor_table" sheetId="69" r:id="rId71"/>
  </sheets>
  <definedNames>
    <definedName name="_xlnm._FilterDatabase" localSheetId="69" hidden="1">all_consolidated_table!$A$2:$F$603</definedName>
  </definedNames>
  <calcPr calcId="191029"/>
  <pivotCaches>
    <pivotCache cacheId="0" r:id="rId72"/>
    <pivotCache cacheId="1" r:id="rId73"/>
    <pivotCache cacheId="2" r:id="rId7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52" i="68" l="1"/>
  <c r="F1253" i="68"/>
  <c r="F1254" i="68"/>
  <c r="F1255" i="68"/>
  <c r="F1256" i="68"/>
  <c r="F1257" i="68"/>
  <c r="F1258" i="68"/>
  <c r="F1259" i="68"/>
  <c r="F1260" i="68"/>
  <c r="F1261" i="68"/>
  <c r="F1262" i="68"/>
  <c r="F1263" i="68"/>
  <c r="F1264" i="68"/>
  <c r="F1265" i="68"/>
  <c r="F1266" i="68"/>
  <c r="F1267" i="68"/>
  <c r="F1268" i="68"/>
  <c r="F1269" i="68"/>
  <c r="F1270" i="68"/>
  <c r="F1271" i="68"/>
  <c r="F1272" i="68"/>
  <c r="F1273" i="68"/>
  <c r="F1274" i="68"/>
  <c r="F1275" i="68"/>
  <c r="F1276" i="68"/>
  <c r="F1277" i="68"/>
  <c r="F1278" i="68"/>
  <c r="F1279" i="68"/>
  <c r="F1280" i="68"/>
  <c r="F1281" i="68"/>
  <c r="F1282" i="68"/>
  <c r="F1283" i="68"/>
  <c r="F1284" i="68"/>
  <c r="F1285" i="68"/>
  <c r="F1286" i="68"/>
  <c r="F1287" i="68"/>
  <c r="F1288" i="68"/>
  <c r="F1289" i="68"/>
  <c r="F1290" i="68"/>
  <c r="F1291" i="68"/>
  <c r="F1292" i="68"/>
  <c r="F1293" i="68"/>
  <c r="F1294" i="68"/>
  <c r="F1295" i="68"/>
  <c r="F1296" i="68"/>
  <c r="F1297" i="68"/>
  <c r="F1298" i="68"/>
  <c r="D1252" i="68"/>
  <c r="D1253" i="68"/>
  <c r="D1254" i="68"/>
  <c r="D1255" i="68"/>
  <c r="D1256" i="68"/>
  <c r="D1257" i="68"/>
  <c r="D1258" i="68"/>
  <c r="D1259" i="68"/>
  <c r="D1260" i="68"/>
  <c r="D1261" i="68"/>
  <c r="D1262" i="68"/>
  <c r="D1263" i="68"/>
  <c r="D1264" i="68"/>
  <c r="D1265" i="68"/>
  <c r="D1266" i="68"/>
  <c r="D1267" i="68"/>
  <c r="D1268" i="68"/>
  <c r="D1269" i="68"/>
  <c r="D1270" i="68"/>
  <c r="D1271" i="68"/>
  <c r="D1272" i="68"/>
  <c r="D1273" i="68"/>
  <c r="D1274" i="68"/>
  <c r="D1275" i="68"/>
  <c r="D1276" i="68"/>
  <c r="D1277" i="68"/>
  <c r="D1278" i="68"/>
  <c r="D1279" i="68"/>
  <c r="D1280" i="68"/>
  <c r="D1281" i="68"/>
  <c r="D1282" i="68"/>
  <c r="D1283" i="68"/>
  <c r="D1284" i="68"/>
  <c r="D1285" i="68"/>
  <c r="D1286" i="68"/>
  <c r="D1287" i="68"/>
  <c r="D1288" i="68"/>
  <c r="D1289" i="68"/>
  <c r="D1290" i="68"/>
  <c r="D1291" i="68"/>
  <c r="D1292" i="68"/>
  <c r="D1293" i="68"/>
  <c r="D1294" i="68"/>
  <c r="D1295" i="68"/>
  <c r="D1296" i="68"/>
  <c r="D1297" i="68"/>
  <c r="D1298" i="68"/>
  <c r="F103" i="67"/>
  <c r="F104" i="67"/>
  <c r="F105" i="67"/>
  <c r="F106" i="67"/>
  <c r="F107" i="67"/>
  <c r="F108" i="67"/>
  <c r="F109" i="67"/>
  <c r="F110" i="67"/>
  <c r="F111" i="67"/>
  <c r="F112" i="67"/>
  <c r="F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F131" i="67"/>
  <c r="F132" i="67"/>
  <c r="F133" i="67"/>
  <c r="F134" i="67"/>
  <c r="F135" i="67"/>
  <c r="F136" i="67"/>
  <c r="F137" i="67"/>
  <c r="F138" i="67"/>
  <c r="F139" i="67"/>
  <c r="F140" i="67"/>
  <c r="F141" i="67"/>
  <c r="F142" i="67"/>
  <c r="F143" i="67"/>
  <c r="F144" i="67"/>
  <c r="F145" i="67"/>
  <c r="F146" i="67"/>
  <c r="F147" i="67"/>
  <c r="F148" i="67"/>
  <c r="F149" i="67"/>
  <c r="F150" i="67"/>
  <c r="F151" i="67"/>
  <c r="F152" i="67"/>
  <c r="F153" i="67"/>
  <c r="F154" i="67"/>
  <c r="F155" i="67"/>
  <c r="F156" i="67"/>
  <c r="F157" i="67"/>
  <c r="F158" i="67"/>
  <c r="F159" i="67"/>
  <c r="F160" i="67"/>
  <c r="F161" i="67"/>
  <c r="F162" i="67"/>
  <c r="F163" i="67"/>
  <c r="F164" i="67"/>
  <c r="F165" i="67"/>
  <c r="F166" i="67"/>
  <c r="F167" i="67"/>
  <c r="F168" i="67"/>
  <c r="F169" i="67"/>
  <c r="F170" i="67"/>
  <c r="F171" i="67"/>
  <c r="F172" i="67"/>
  <c r="F173" i="67"/>
  <c r="F174" i="67"/>
  <c r="F175" i="67"/>
  <c r="F176" i="67"/>
  <c r="F177" i="67"/>
  <c r="F178" i="67"/>
  <c r="F179" i="67"/>
  <c r="F180" i="67"/>
  <c r="F181" i="67"/>
  <c r="F182" i="67"/>
  <c r="F183" i="67"/>
  <c r="F184" i="67"/>
  <c r="F185" i="67"/>
  <c r="F186" i="67"/>
  <c r="F187" i="67"/>
  <c r="F188" i="67"/>
  <c r="F189" i="67"/>
  <c r="F190" i="67"/>
  <c r="F191" i="67"/>
  <c r="F192" i="67"/>
  <c r="F193" i="67"/>
  <c r="F194" i="67"/>
  <c r="F195" i="67"/>
  <c r="F196" i="67"/>
  <c r="F197" i="67"/>
  <c r="F198" i="67"/>
  <c r="F199" i="67"/>
  <c r="F200" i="67"/>
  <c r="F201" i="67"/>
  <c r="F202" i="67"/>
  <c r="F203" i="67"/>
  <c r="F204" i="67"/>
  <c r="F205" i="67"/>
  <c r="F206" i="67"/>
  <c r="F207" i="67"/>
  <c r="F208" i="67"/>
  <c r="F209" i="67"/>
  <c r="F210" i="67"/>
  <c r="F211" i="67"/>
  <c r="F212" i="67"/>
  <c r="F213" i="67"/>
  <c r="F214" i="67"/>
  <c r="F215" i="67"/>
  <c r="F216" i="67"/>
  <c r="F217" i="67"/>
  <c r="F218" i="67"/>
  <c r="F219" i="67"/>
  <c r="F220" i="67"/>
  <c r="F221" i="67"/>
  <c r="F222" i="67"/>
  <c r="F223" i="67"/>
  <c r="F224" i="67"/>
  <c r="F225" i="67"/>
  <c r="F226" i="67"/>
  <c r="F227" i="67"/>
  <c r="F228" i="67"/>
  <c r="F229" i="67"/>
  <c r="F230" i="67"/>
  <c r="F231" i="67"/>
  <c r="F232" i="67"/>
  <c r="F233" i="67"/>
  <c r="F234" i="67"/>
  <c r="F235" i="67"/>
  <c r="F236" i="67"/>
  <c r="F237" i="67"/>
  <c r="F238" i="67"/>
  <c r="F239" i="67"/>
  <c r="F240" i="67"/>
  <c r="F241" i="67"/>
  <c r="F242" i="67"/>
  <c r="F243" i="67"/>
  <c r="F244" i="67"/>
  <c r="F245" i="67"/>
  <c r="F246" i="67"/>
  <c r="F247" i="67"/>
  <c r="F248" i="67"/>
  <c r="F249" i="67"/>
  <c r="F250" i="67"/>
  <c r="F251" i="67"/>
  <c r="F252" i="67"/>
  <c r="F253" i="67"/>
  <c r="F254" i="67"/>
  <c r="F255" i="67"/>
  <c r="F256" i="67"/>
  <c r="F257" i="67"/>
  <c r="F258" i="67"/>
  <c r="F259" i="67"/>
  <c r="F260" i="67"/>
  <c r="F261" i="67"/>
  <c r="F262" i="67"/>
  <c r="F263" i="67"/>
  <c r="F264" i="67"/>
  <c r="F265" i="67"/>
  <c r="F266" i="67"/>
  <c r="F267" i="67"/>
  <c r="F268" i="67"/>
  <c r="F269" i="67"/>
  <c r="F270" i="67"/>
  <c r="F271" i="67"/>
  <c r="F272" i="67"/>
  <c r="F273" i="67"/>
  <c r="F274" i="67"/>
  <c r="F275" i="67"/>
  <c r="F276" i="67"/>
  <c r="F277" i="67"/>
  <c r="F278" i="67"/>
  <c r="F279" i="67"/>
  <c r="F280" i="67"/>
  <c r="F281" i="67"/>
  <c r="F282" i="67"/>
  <c r="F283" i="67"/>
  <c r="F284" i="67"/>
  <c r="F285" i="67"/>
  <c r="F286" i="67"/>
  <c r="F287" i="67"/>
  <c r="F288" i="67"/>
  <c r="F289" i="67"/>
  <c r="F290" i="67"/>
  <c r="F291" i="67"/>
  <c r="F292" i="67"/>
  <c r="F293" i="67"/>
  <c r="F294" i="67"/>
  <c r="F295" i="67"/>
  <c r="F296" i="67"/>
  <c r="F297" i="67"/>
  <c r="F298" i="67"/>
  <c r="F299" i="67"/>
  <c r="F300" i="67"/>
  <c r="F301" i="67"/>
  <c r="F302" i="67"/>
  <c r="F303" i="67"/>
  <c r="F304" i="67"/>
  <c r="F305" i="67"/>
  <c r="F306" i="67"/>
  <c r="F307" i="67"/>
  <c r="F308" i="67"/>
  <c r="F309" i="67"/>
  <c r="F310" i="67"/>
  <c r="F311" i="67"/>
  <c r="F312" i="67"/>
  <c r="F313" i="67"/>
  <c r="F314" i="67"/>
  <c r="F315" i="67"/>
  <c r="F316" i="67"/>
  <c r="F317" i="67"/>
  <c r="F318" i="67"/>
  <c r="F319" i="67"/>
  <c r="F320" i="67"/>
  <c r="F321" i="67"/>
  <c r="F322" i="67"/>
  <c r="F323" i="67"/>
  <c r="F324" i="67"/>
  <c r="F325" i="67"/>
  <c r="F326" i="67"/>
  <c r="F327" i="67"/>
  <c r="F328" i="67"/>
  <c r="F329" i="67"/>
  <c r="F330" i="67"/>
  <c r="F331" i="67"/>
  <c r="F332" i="67"/>
  <c r="F333" i="67"/>
  <c r="F334" i="67"/>
  <c r="F335" i="67"/>
  <c r="F336" i="67"/>
  <c r="F337" i="67"/>
  <c r="F338" i="67"/>
  <c r="F339" i="67"/>
  <c r="F340" i="67"/>
  <c r="F341" i="67"/>
  <c r="F342" i="67"/>
  <c r="F343" i="67"/>
  <c r="F344" i="67"/>
  <c r="F345" i="67"/>
  <c r="F346" i="67"/>
  <c r="F347" i="67"/>
  <c r="F348" i="67"/>
  <c r="F349" i="67"/>
  <c r="F350" i="67"/>
  <c r="F351" i="67"/>
  <c r="F352" i="67"/>
  <c r="F353" i="67"/>
  <c r="F354" i="67"/>
  <c r="F355" i="67"/>
  <c r="F356" i="67"/>
  <c r="F357" i="67"/>
  <c r="F358" i="67"/>
  <c r="F359" i="67"/>
  <c r="F360" i="67"/>
  <c r="F361" i="67"/>
  <c r="F362" i="67"/>
  <c r="F363" i="67"/>
  <c r="F364" i="67"/>
  <c r="F365" i="67"/>
  <c r="F366" i="67"/>
  <c r="F367" i="67"/>
  <c r="F368" i="67"/>
  <c r="F369" i="67"/>
  <c r="F370" i="67"/>
  <c r="F371" i="67"/>
  <c r="F372" i="67"/>
  <c r="F373" i="67"/>
  <c r="F374" i="67"/>
  <c r="F375" i="67"/>
  <c r="F376" i="67"/>
  <c r="F377" i="67"/>
  <c r="F378" i="67"/>
  <c r="F379" i="67"/>
  <c r="F380" i="67"/>
  <c r="F381" i="67"/>
  <c r="F382" i="67"/>
  <c r="F383" i="67"/>
  <c r="F384" i="67"/>
  <c r="F385" i="67"/>
  <c r="F386" i="67"/>
  <c r="F387" i="67"/>
  <c r="F388" i="67"/>
  <c r="F389" i="67"/>
  <c r="F390" i="67"/>
  <c r="F391" i="67"/>
  <c r="F392" i="67"/>
  <c r="F393" i="67"/>
  <c r="F394" i="67"/>
  <c r="F395" i="67"/>
  <c r="F396" i="67"/>
  <c r="F397" i="67"/>
  <c r="F398" i="67"/>
  <c r="F399" i="67"/>
  <c r="F400" i="67"/>
  <c r="F401" i="67"/>
  <c r="F402" i="67"/>
  <c r="F403" i="67"/>
  <c r="F404" i="67"/>
  <c r="F405" i="67"/>
  <c r="F406" i="67"/>
  <c r="F407" i="67"/>
  <c r="F408" i="67"/>
  <c r="F409" i="67"/>
  <c r="F410" i="67"/>
  <c r="F411" i="67"/>
  <c r="F412" i="67"/>
  <c r="F413" i="67"/>
  <c r="F414" i="67"/>
  <c r="F415" i="67"/>
  <c r="F416" i="67"/>
  <c r="F417" i="67"/>
  <c r="F418" i="67"/>
  <c r="F419" i="67"/>
  <c r="F420" i="67"/>
  <c r="F421" i="67"/>
  <c r="F422" i="67"/>
  <c r="F423" i="67"/>
  <c r="F424" i="67"/>
  <c r="F425" i="67"/>
  <c r="F426" i="67"/>
  <c r="F427" i="67"/>
  <c r="F428" i="67"/>
  <c r="F429" i="67"/>
  <c r="F430" i="67"/>
  <c r="F431" i="67"/>
  <c r="F432" i="67"/>
  <c r="F433" i="67"/>
  <c r="F434" i="67"/>
  <c r="F435" i="67"/>
  <c r="F436" i="67"/>
  <c r="F437" i="67"/>
  <c r="F438" i="67"/>
  <c r="F439" i="67"/>
  <c r="F440" i="67"/>
  <c r="F441" i="67"/>
  <c r="F442" i="67"/>
  <c r="F443" i="67"/>
  <c r="F444" i="67"/>
  <c r="F445" i="67"/>
  <c r="F446" i="67"/>
  <c r="F447" i="67"/>
  <c r="F448" i="67"/>
  <c r="F449" i="67"/>
  <c r="F450" i="67"/>
  <c r="F451" i="67"/>
  <c r="F452" i="67"/>
  <c r="F453" i="67"/>
  <c r="F454" i="67"/>
  <c r="F455" i="67"/>
  <c r="F456" i="67"/>
  <c r="F457" i="67"/>
  <c r="F458" i="67"/>
  <c r="F459" i="67"/>
  <c r="F460" i="67"/>
  <c r="F461" i="67"/>
  <c r="F462" i="67"/>
  <c r="F463" i="67"/>
  <c r="F464" i="67"/>
  <c r="F465" i="67"/>
  <c r="F466" i="67"/>
  <c r="F467" i="67"/>
  <c r="F468" i="67"/>
  <c r="F469" i="67"/>
  <c r="D454" i="67"/>
  <c r="D455" i="67"/>
  <c r="D456" i="67"/>
  <c r="D457" i="67"/>
  <c r="D458" i="67"/>
  <c r="D459" i="67"/>
  <c r="D460" i="67"/>
  <c r="D461" i="67"/>
  <c r="D462" i="67"/>
  <c r="D463" i="67"/>
  <c r="D464" i="67"/>
  <c r="D465" i="67"/>
  <c r="D466" i="67"/>
  <c r="D467" i="67"/>
  <c r="D468" i="67"/>
  <c r="D469" i="67"/>
  <c r="F1251" i="68"/>
  <c r="D1251" i="68"/>
  <c r="F1250" i="68"/>
  <c r="D1250" i="68"/>
  <c r="F1249" i="68"/>
  <c r="D1249" i="68"/>
  <c r="F1248" i="68"/>
  <c r="D1248" i="68"/>
  <c r="F1247" i="68"/>
  <c r="D1247" i="68"/>
  <c r="F1246" i="68"/>
  <c r="D1246" i="68"/>
  <c r="F1245" i="68"/>
  <c r="D1245" i="68"/>
  <c r="F1244" i="68"/>
  <c r="D1244" i="68"/>
  <c r="F1243" i="68"/>
  <c r="D1243" i="68"/>
  <c r="F1242" i="68"/>
  <c r="D1242" i="68"/>
  <c r="F1241" i="68"/>
  <c r="D1241" i="68"/>
  <c r="F1240" i="68"/>
  <c r="D1240" i="68"/>
  <c r="F1239" i="68"/>
  <c r="D1239" i="68"/>
  <c r="F1238" i="68"/>
  <c r="D1238" i="68"/>
  <c r="F1237" i="68"/>
  <c r="D1237" i="68"/>
  <c r="F1236" i="68"/>
  <c r="D1236" i="68"/>
  <c r="F1235" i="68"/>
  <c r="D1235" i="68"/>
  <c r="F1234" i="68"/>
  <c r="D1234" i="68"/>
  <c r="F1233" i="68"/>
  <c r="D1233" i="68"/>
  <c r="F1232" i="68"/>
  <c r="D1232" i="68"/>
  <c r="F1231" i="68"/>
  <c r="D1231" i="68"/>
  <c r="F1230" i="68"/>
  <c r="D1230" i="68"/>
  <c r="F1229" i="68"/>
  <c r="D1229" i="68"/>
  <c r="F1228" i="68"/>
  <c r="D1228" i="68"/>
  <c r="F1227" i="68"/>
  <c r="D1227" i="68"/>
  <c r="F1226" i="68"/>
  <c r="D1226" i="68"/>
  <c r="F1225" i="68"/>
  <c r="D1225" i="68"/>
  <c r="F1224" i="68"/>
  <c r="D1224" i="68"/>
  <c r="F1223" i="68"/>
  <c r="D1223" i="68"/>
  <c r="F1222" i="68"/>
  <c r="D1222" i="68"/>
  <c r="F1221" i="68"/>
  <c r="D1221" i="68"/>
  <c r="F1220" i="68"/>
  <c r="D1220" i="68"/>
  <c r="F1219" i="68"/>
  <c r="D1219" i="68"/>
  <c r="F1218" i="68"/>
  <c r="D1218" i="68"/>
  <c r="F1217" i="68"/>
  <c r="D1217" i="68"/>
  <c r="F1216" i="68"/>
  <c r="D1216" i="68"/>
  <c r="F1215" i="68"/>
  <c r="D1215" i="68"/>
  <c r="F1214" i="68"/>
  <c r="D1214" i="68"/>
  <c r="F1213" i="68"/>
  <c r="D1213" i="68"/>
  <c r="F1212" i="68"/>
  <c r="D1212" i="68"/>
  <c r="F1211" i="68"/>
  <c r="D1211" i="68"/>
  <c r="F1210" i="68"/>
  <c r="D1210" i="68"/>
  <c r="F1209" i="68"/>
  <c r="D1209" i="68"/>
  <c r="F1208" i="68"/>
  <c r="D1208" i="68"/>
  <c r="F1207" i="68"/>
  <c r="D1207" i="68"/>
  <c r="F1206" i="68"/>
  <c r="D1206" i="68"/>
  <c r="F1205" i="68"/>
  <c r="D1205" i="68"/>
  <c r="F1204" i="68"/>
  <c r="D1204" i="68"/>
  <c r="F1203" i="68"/>
  <c r="D1203" i="68"/>
  <c r="F1202" i="68"/>
  <c r="D1202" i="68"/>
  <c r="F1201" i="68"/>
  <c r="D1201" i="68"/>
  <c r="F1200" i="68"/>
  <c r="D1200" i="68"/>
  <c r="F1199" i="68"/>
  <c r="D1199" i="68"/>
  <c r="F1198" i="68"/>
  <c r="D1198" i="68"/>
  <c r="F1197" i="68"/>
  <c r="D1197" i="68"/>
  <c r="F1196" i="68"/>
  <c r="D1196" i="68"/>
  <c r="F1195" i="68"/>
  <c r="D1195" i="68"/>
  <c r="F1194" i="68"/>
  <c r="D1194" i="68"/>
  <c r="F1193" i="68"/>
  <c r="D1193" i="68"/>
  <c r="F1192" i="68"/>
  <c r="D1192" i="68"/>
  <c r="F1191" i="68"/>
  <c r="D1191" i="68"/>
  <c r="F1190" i="68"/>
  <c r="D1190" i="68"/>
  <c r="F1189" i="68"/>
  <c r="D1189" i="68"/>
  <c r="F1188" i="68"/>
  <c r="D1188" i="68"/>
  <c r="F1187" i="68"/>
  <c r="D1187" i="68"/>
  <c r="F1186" i="68"/>
  <c r="D1186" i="68"/>
  <c r="F1185" i="68"/>
  <c r="D1185" i="68"/>
  <c r="F1184" i="68"/>
  <c r="D1184" i="68"/>
  <c r="F1183" i="68"/>
  <c r="D1183" i="68"/>
  <c r="F1182" i="68"/>
  <c r="D1182" i="68"/>
  <c r="F1181" i="68"/>
  <c r="D1181" i="68"/>
  <c r="F1180" i="68"/>
  <c r="D1180" i="68"/>
  <c r="F1179" i="68"/>
  <c r="D1179" i="68"/>
  <c r="F1178" i="68"/>
  <c r="D1178" i="68"/>
  <c r="F1177" i="68"/>
  <c r="D1177" i="68"/>
  <c r="F1176" i="68"/>
  <c r="D1176" i="68"/>
  <c r="F1175" i="68"/>
  <c r="D1175" i="68"/>
  <c r="F1174" i="68"/>
  <c r="D1174" i="68"/>
  <c r="F1173" i="68"/>
  <c r="D1173" i="68"/>
  <c r="F1172" i="68"/>
  <c r="D1172" i="68"/>
  <c r="F1171" i="68"/>
  <c r="D1171" i="68"/>
  <c r="F1170" i="68"/>
  <c r="D1170" i="68"/>
  <c r="F1169" i="68"/>
  <c r="D1169" i="68"/>
  <c r="F1168" i="68"/>
  <c r="D1168" i="68"/>
  <c r="F1167" i="68"/>
  <c r="D1167" i="68"/>
  <c r="F1166" i="68"/>
  <c r="D1166" i="68"/>
  <c r="F1165" i="68"/>
  <c r="D1165" i="68"/>
  <c r="F1164" i="68"/>
  <c r="D1164" i="68"/>
  <c r="F1163" i="68"/>
  <c r="D1163" i="68"/>
  <c r="F1162" i="68"/>
  <c r="D1162" i="68"/>
  <c r="F1161" i="68"/>
  <c r="D1161" i="68"/>
  <c r="F1160" i="68"/>
  <c r="D1160" i="68"/>
  <c r="F1159" i="68"/>
  <c r="D1159" i="68"/>
  <c r="F1158" i="68"/>
  <c r="D1158" i="68"/>
  <c r="F1157" i="68"/>
  <c r="D1157" i="68"/>
  <c r="F1156" i="68"/>
  <c r="D1156" i="68"/>
  <c r="F1155" i="68"/>
  <c r="D1155" i="68"/>
  <c r="F1154" i="68"/>
  <c r="D1154" i="68"/>
  <c r="F1153" i="68"/>
  <c r="D1153" i="68"/>
  <c r="F1152" i="68"/>
  <c r="D1152" i="68"/>
  <c r="F1151" i="68"/>
  <c r="D1151" i="68"/>
  <c r="F1150" i="68"/>
  <c r="D1150" i="68"/>
  <c r="F1149" i="68"/>
  <c r="D1149" i="68"/>
  <c r="F1148" i="68"/>
  <c r="D1148" i="68"/>
  <c r="F1147" i="68"/>
  <c r="D1147" i="68"/>
  <c r="F1146" i="68"/>
  <c r="D1146" i="68"/>
  <c r="F1145" i="68"/>
  <c r="D1145" i="68"/>
  <c r="F1144" i="68"/>
  <c r="D1144" i="68"/>
  <c r="F1143" i="68"/>
  <c r="D1143" i="68"/>
  <c r="F1142" i="68"/>
  <c r="D1142" i="68"/>
  <c r="F1141" i="68"/>
  <c r="D1141" i="68"/>
  <c r="F1140" i="68"/>
  <c r="D1140" i="68"/>
  <c r="F1139" i="68"/>
  <c r="D1139" i="68"/>
  <c r="F1138" i="68"/>
  <c r="D1138" i="68"/>
  <c r="F1137" i="68"/>
  <c r="D1137" i="68"/>
  <c r="F1136" i="68"/>
  <c r="D1136" i="68"/>
  <c r="F1135" i="68"/>
  <c r="D1135" i="68"/>
  <c r="F1134" i="68"/>
  <c r="D1134" i="68"/>
  <c r="F1133" i="68"/>
  <c r="D1133" i="68"/>
  <c r="F1132" i="68"/>
  <c r="D1132" i="68"/>
  <c r="F1131" i="68"/>
  <c r="D1131" i="68"/>
  <c r="F1130" i="68"/>
  <c r="D1130" i="68"/>
  <c r="F1129" i="68"/>
  <c r="D1129" i="68"/>
  <c r="F1128" i="68"/>
  <c r="D1128" i="68"/>
  <c r="F1127" i="68"/>
  <c r="D1127" i="68"/>
  <c r="F1126" i="68"/>
  <c r="D1126" i="68"/>
  <c r="F1125" i="68"/>
  <c r="D1125" i="68"/>
  <c r="F1124" i="68"/>
  <c r="D1124" i="68"/>
  <c r="F1123" i="68"/>
  <c r="D1123" i="68"/>
  <c r="F1122" i="68"/>
  <c r="D1122" i="68"/>
  <c r="F1121" i="68"/>
  <c r="D1121" i="68"/>
  <c r="F1120" i="68"/>
  <c r="D1120" i="68"/>
  <c r="F1119" i="68"/>
  <c r="D1119" i="68"/>
  <c r="F1118" i="68"/>
  <c r="D1118" i="68"/>
  <c r="F1117" i="68"/>
  <c r="D1117" i="68"/>
  <c r="F1116" i="68"/>
  <c r="D1116" i="68"/>
  <c r="F1115" i="68"/>
  <c r="D1115" i="68"/>
  <c r="F1114" i="68"/>
  <c r="D1114" i="68"/>
  <c r="F1113" i="68"/>
  <c r="D1113" i="68"/>
  <c r="F1112" i="68"/>
  <c r="D1112" i="68"/>
  <c r="F1111" i="68"/>
  <c r="D1111" i="68"/>
  <c r="F1110" i="68"/>
  <c r="D1110" i="68"/>
  <c r="F1109" i="68"/>
  <c r="D1109" i="68"/>
  <c r="F1108" i="68"/>
  <c r="D1108" i="68"/>
  <c r="F1107" i="68"/>
  <c r="D1107" i="68"/>
  <c r="F1106" i="68"/>
  <c r="D1106" i="68"/>
  <c r="F1105" i="68"/>
  <c r="D1105" i="68"/>
  <c r="F1104" i="68"/>
  <c r="D1104" i="68"/>
  <c r="F1103" i="68"/>
  <c r="D1103" i="68"/>
  <c r="F1102" i="68"/>
  <c r="D1102" i="68"/>
  <c r="F1101" i="68"/>
  <c r="D1101" i="68"/>
  <c r="F1100" i="68"/>
  <c r="D1100" i="68"/>
  <c r="F1099" i="68"/>
  <c r="D1099" i="68"/>
  <c r="F1098" i="68"/>
  <c r="D1098" i="68"/>
  <c r="F1097" i="68"/>
  <c r="D1097" i="68"/>
  <c r="F1096" i="68"/>
  <c r="D1096" i="68"/>
  <c r="F1095" i="68"/>
  <c r="D1095" i="68"/>
  <c r="F1094" i="68"/>
  <c r="D1094" i="68"/>
  <c r="F1093" i="68"/>
  <c r="D1093" i="68"/>
  <c r="F1092" i="68"/>
  <c r="D1092" i="68"/>
  <c r="F1091" i="68"/>
  <c r="D1091" i="68"/>
  <c r="F1090" i="68"/>
  <c r="D1090" i="68"/>
  <c r="F1089" i="68"/>
  <c r="D1089" i="68"/>
  <c r="F1088" i="68"/>
  <c r="D1088" i="68"/>
  <c r="F1087" i="68"/>
  <c r="D1087" i="68"/>
  <c r="F1086" i="68"/>
  <c r="D1086" i="68"/>
  <c r="F1085" i="68"/>
  <c r="D1085" i="68"/>
  <c r="F1084" i="68"/>
  <c r="D1084" i="68"/>
  <c r="F1083" i="68"/>
  <c r="D1083" i="68"/>
  <c r="F1082" i="68"/>
  <c r="D1082" i="68"/>
  <c r="F1081" i="68"/>
  <c r="D1081" i="68"/>
  <c r="F1080" i="68"/>
  <c r="D1080" i="68"/>
  <c r="F1079" i="68"/>
  <c r="D1079" i="68"/>
  <c r="F1078" i="68"/>
  <c r="D1078" i="68"/>
  <c r="F1077" i="68"/>
  <c r="D1077" i="68"/>
  <c r="F1076" i="68"/>
  <c r="D1076" i="68"/>
  <c r="F1075" i="68"/>
  <c r="D1075" i="68"/>
  <c r="F1074" i="68"/>
  <c r="D1074" i="68"/>
  <c r="F1073" i="68"/>
  <c r="D1073" i="68"/>
  <c r="F1072" i="68"/>
  <c r="D1072" i="68"/>
  <c r="F1071" i="68"/>
  <c r="D1071" i="68"/>
  <c r="F1070" i="68"/>
  <c r="D1070" i="68"/>
  <c r="F1069" i="68"/>
  <c r="D1069" i="68"/>
  <c r="F1068" i="68"/>
  <c r="D1068" i="68"/>
  <c r="F1067" i="68"/>
  <c r="D1067" i="68"/>
  <c r="F1066" i="68"/>
  <c r="D1066" i="68"/>
  <c r="F1065" i="68"/>
  <c r="D1065" i="68"/>
  <c r="F1064" i="68"/>
  <c r="D1064" i="68"/>
  <c r="F1063" i="68"/>
  <c r="D1063" i="68"/>
  <c r="F1062" i="68"/>
  <c r="D1062" i="68"/>
  <c r="F1061" i="68"/>
  <c r="D1061" i="68"/>
  <c r="F1060" i="68"/>
  <c r="D1060" i="68"/>
  <c r="F1059" i="68"/>
  <c r="D1059" i="68"/>
  <c r="F1058" i="68"/>
  <c r="D1058" i="68"/>
  <c r="F1057" i="68"/>
  <c r="D1057" i="68"/>
  <c r="F1056" i="68"/>
  <c r="D1056" i="68"/>
  <c r="F1055" i="68"/>
  <c r="D1055" i="68"/>
  <c r="F1054" i="68"/>
  <c r="D1054" i="68"/>
  <c r="F1053" i="68"/>
  <c r="D1053" i="68"/>
  <c r="F1052" i="68"/>
  <c r="D1052" i="68"/>
  <c r="F1051" i="68"/>
  <c r="D1051" i="68"/>
  <c r="F1050" i="68"/>
  <c r="D1050" i="68"/>
  <c r="F1049" i="68"/>
  <c r="D1049" i="68"/>
  <c r="F1048" i="68"/>
  <c r="D1048" i="68"/>
  <c r="F1047" i="68"/>
  <c r="D1047" i="68"/>
  <c r="F1046" i="68"/>
  <c r="D1046" i="68"/>
  <c r="F1045" i="68"/>
  <c r="D1045" i="68"/>
  <c r="F1044" i="68"/>
  <c r="D1044" i="68"/>
  <c r="F1043" i="68"/>
  <c r="D1043" i="68"/>
  <c r="F1042" i="68"/>
  <c r="D1042" i="68"/>
  <c r="F1041" i="68"/>
  <c r="D1041" i="68"/>
  <c r="F1040" i="68"/>
  <c r="D1040" i="68"/>
  <c r="F1039" i="68"/>
  <c r="D1039" i="68"/>
  <c r="F1038" i="68"/>
  <c r="D1038" i="68"/>
  <c r="F1037" i="68"/>
  <c r="D1037" i="68"/>
  <c r="F1036" i="68"/>
  <c r="D1036" i="68"/>
  <c r="F1035" i="68"/>
  <c r="D1035" i="68"/>
  <c r="F1034" i="68"/>
  <c r="D1034" i="68"/>
  <c r="F1033" i="68"/>
  <c r="D1033" i="68"/>
  <c r="F1032" i="68"/>
  <c r="D1032" i="68"/>
  <c r="F1031" i="68"/>
  <c r="D1031" i="68"/>
  <c r="F1030" i="68"/>
  <c r="D1030" i="68"/>
  <c r="F1029" i="68"/>
  <c r="D1029" i="68"/>
  <c r="F1028" i="68"/>
  <c r="D1028" i="68"/>
  <c r="F1027" i="68"/>
  <c r="D1027" i="68"/>
  <c r="F1026" i="68"/>
  <c r="D1026" i="68"/>
  <c r="F1025" i="68"/>
  <c r="D1025" i="68"/>
  <c r="F1024" i="68"/>
  <c r="D1024" i="68"/>
  <c r="F1023" i="68"/>
  <c r="D1023" i="68"/>
  <c r="F1022" i="68"/>
  <c r="D1022" i="68"/>
  <c r="F1021" i="68"/>
  <c r="D1021" i="68"/>
  <c r="F1020" i="68"/>
  <c r="D1020" i="68"/>
  <c r="F1019" i="68"/>
  <c r="D1019" i="68"/>
  <c r="F1018" i="68"/>
  <c r="D1018" i="68"/>
  <c r="F1017" i="68"/>
  <c r="D1017" i="68"/>
  <c r="F1016" i="68"/>
  <c r="D1016" i="68"/>
  <c r="F1015" i="68"/>
  <c r="D1015" i="68"/>
  <c r="F1014" i="68"/>
  <c r="D1014" i="68"/>
  <c r="F1013" i="68"/>
  <c r="D1013" i="68"/>
  <c r="F1012" i="68"/>
  <c r="D1012" i="68"/>
  <c r="F1011" i="68"/>
  <c r="D1011" i="68"/>
  <c r="F1010" i="68"/>
  <c r="D1010" i="68"/>
  <c r="F1009" i="68"/>
  <c r="D1009" i="68"/>
  <c r="F1008" i="68"/>
  <c r="D1008" i="68"/>
  <c r="F1007" i="68"/>
  <c r="D1007" i="68"/>
  <c r="F1006" i="68"/>
  <c r="D1006" i="68"/>
  <c r="F1005" i="68"/>
  <c r="D1005" i="68"/>
  <c r="F1004" i="68"/>
  <c r="D1004" i="68"/>
  <c r="F1003" i="68"/>
  <c r="D1003" i="68"/>
  <c r="F1002" i="68"/>
  <c r="D1002" i="68"/>
  <c r="F1001" i="68"/>
  <c r="D1001" i="68"/>
  <c r="F1000" i="68"/>
  <c r="D1000" i="68"/>
  <c r="F999" i="68"/>
  <c r="D999" i="68"/>
  <c r="F998" i="68"/>
  <c r="D998" i="68"/>
  <c r="F997" i="68"/>
  <c r="D997" i="68"/>
  <c r="F996" i="68"/>
  <c r="D996" i="68"/>
  <c r="F995" i="68"/>
  <c r="D995" i="68"/>
  <c r="F994" i="68"/>
  <c r="D994" i="68"/>
  <c r="F993" i="68"/>
  <c r="D993" i="68"/>
  <c r="F992" i="68"/>
  <c r="D992" i="68"/>
  <c r="F991" i="68"/>
  <c r="D991" i="68"/>
  <c r="F990" i="68"/>
  <c r="D990" i="68"/>
  <c r="F989" i="68"/>
  <c r="D989" i="68"/>
  <c r="F988" i="68"/>
  <c r="D988" i="68"/>
  <c r="F987" i="68"/>
  <c r="D987" i="68"/>
  <c r="F986" i="68"/>
  <c r="D986" i="68"/>
  <c r="F985" i="68"/>
  <c r="D985" i="68"/>
  <c r="F984" i="68"/>
  <c r="D984" i="68"/>
  <c r="F983" i="68"/>
  <c r="D983" i="68"/>
  <c r="F982" i="68"/>
  <c r="D982" i="68"/>
  <c r="F981" i="68"/>
  <c r="D981" i="68"/>
  <c r="F980" i="68"/>
  <c r="D980" i="68"/>
  <c r="F979" i="68"/>
  <c r="D979" i="68"/>
  <c r="F978" i="68"/>
  <c r="D978" i="68"/>
  <c r="F977" i="68"/>
  <c r="D977" i="68"/>
  <c r="F976" i="68"/>
  <c r="D976" i="68"/>
  <c r="F975" i="68"/>
  <c r="D975" i="68"/>
  <c r="F974" i="68"/>
  <c r="D974" i="68"/>
  <c r="F973" i="68"/>
  <c r="D973" i="68"/>
  <c r="F972" i="68"/>
  <c r="D972" i="68"/>
  <c r="F971" i="68"/>
  <c r="D971" i="68"/>
  <c r="F970" i="68"/>
  <c r="D970" i="68"/>
  <c r="F969" i="68"/>
  <c r="D969" i="68"/>
  <c r="F968" i="68"/>
  <c r="D968" i="68"/>
  <c r="F967" i="68"/>
  <c r="D967" i="68"/>
  <c r="F966" i="68"/>
  <c r="D966" i="68"/>
  <c r="F965" i="68"/>
  <c r="D965" i="68"/>
  <c r="F964" i="68"/>
  <c r="D964" i="68"/>
  <c r="F963" i="68"/>
  <c r="D963" i="68"/>
  <c r="F962" i="68"/>
  <c r="D962" i="68"/>
  <c r="F961" i="68"/>
  <c r="D961" i="68"/>
  <c r="F960" i="68"/>
  <c r="D960" i="68"/>
  <c r="F959" i="68"/>
  <c r="D959" i="68"/>
  <c r="F958" i="68"/>
  <c r="D958" i="68"/>
  <c r="F957" i="68"/>
  <c r="D957" i="68"/>
  <c r="F956" i="68"/>
  <c r="D956" i="68"/>
  <c r="F955" i="68"/>
  <c r="D955" i="68"/>
  <c r="F954" i="68"/>
  <c r="D954" i="68"/>
  <c r="F953" i="68"/>
  <c r="D953" i="68"/>
  <c r="F952" i="68"/>
  <c r="D952" i="68"/>
  <c r="F951" i="68"/>
  <c r="D951" i="68"/>
  <c r="F950" i="68"/>
  <c r="D950" i="68"/>
  <c r="F949" i="68"/>
  <c r="D949" i="68"/>
  <c r="F948" i="68"/>
  <c r="D948" i="68"/>
  <c r="F947" i="68"/>
  <c r="D947" i="68"/>
  <c r="F946" i="68"/>
  <c r="D946" i="68"/>
  <c r="F945" i="68"/>
  <c r="D945" i="68"/>
  <c r="F944" i="68"/>
  <c r="D944" i="68"/>
  <c r="F943" i="68"/>
  <c r="D943" i="68"/>
  <c r="F942" i="68"/>
  <c r="D942" i="68"/>
  <c r="F941" i="68"/>
  <c r="D941" i="68"/>
  <c r="F940" i="68"/>
  <c r="D940" i="68"/>
  <c r="F939" i="68"/>
  <c r="D939" i="68"/>
  <c r="F938" i="68"/>
  <c r="D938" i="68"/>
  <c r="F937" i="68"/>
  <c r="D937" i="68"/>
  <c r="F936" i="68"/>
  <c r="D936" i="68"/>
  <c r="F935" i="68"/>
  <c r="D935" i="68"/>
  <c r="F934" i="68"/>
  <c r="D934" i="68"/>
  <c r="F933" i="68"/>
  <c r="D933" i="68"/>
  <c r="F932" i="68"/>
  <c r="D932" i="68"/>
  <c r="F931" i="68"/>
  <c r="D931" i="68"/>
  <c r="F930" i="68"/>
  <c r="D930" i="68"/>
  <c r="F929" i="68"/>
  <c r="D929" i="68"/>
  <c r="F928" i="68"/>
  <c r="D928" i="68"/>
  <c r="F927" i="68"/>
  <c r="D927" i="68"/>
  <c r="F926" i="68"/>
  <c r="D926" i="68"/>
  <c r="F925" i="68"/>
  <c r="D925" i="68"/>
  <c r="F924" i="68"/>
  <c r="D924" i="68"/>
  <c r="F923" i="68"/>
  <c r="D923" i="68"/>
  <c r="F922" i="68"/>
  <c r="D922" i="68"/>
  <c r="F921" i="68"/>
  <c r="D921" i="68"/>
  <c r="F920" i="68"/>
  <c r="D920" i="68"/>
  <c r="F919" i="68"/>
  <c r="D919" i="68"/>
  <c r="F918" i="68"/>
  <c r="D918" i="68"/>
  <c r="F917" i="68"/>
  <c r="D917" i="68"/>
  <c r="F916" i="68"/>
  <c r="D916" i="68"/>
  <c r="F915" i="68"/>
  <c r="D915" i="68"/>
  <c r="F914" i="68"/>
  <c r="D914" i="68"/>
  <c r="F913" i="68"/>
  <c r="D913" i="68"/>
  <c r="F912" i="68"/>
  <c r="D912" i="68"/>
  <c r="F911" i="68"/>
  <c r="D911" i="68"/>
  <c r="F910" i="68"/>
  <c r="D910" i="68"/>
  <c r="F909" i="68"/>
  <c r="D909" i="68"/>
  <c r="F908" i="68"/>
  <c r="D908" i="68"/>
  <c r="F907" i="68"/>
  <c r="D907" i="68"/>
  <c r="F906" i="68"/>
  <c r="D906" i="68"/>
  <c r="F905" i="68"/>
  <c r="D905" i="68"/>
  <c r="F904" i="68"/>
  <c r="D904" i="68"/>
  <c r="F903" i="68"/>
  <c r="D903" i="68"/>
  <c r="F902" i="68"/>
  <c r="D902" i="68"/>
  <c r="F901" i="68"/>
  <c r="D901" i="68"/>
  <c r="F900" i="68"/>
  <c r="D900" i="68"/>
  <c r="F899" i="68"/>
  <c r="D899" i="68"/>
  <c r="F898" i="68"/>
  <c r="D898" i="68"/>
  <c r="F897" i="68"/>
  <c r="D897" i="68"/>
  <c r="F896" i="68"/>
  <c r="D896" i="68"/>
  <c r="F895" i="68"/>
  <c r="D895" i="68"/>
  <c r="F894" i="68"/>
  <c r="D894" i="68"/>
  <c r="F893" i="68"/>
  <c r="D893" i="68"/>
  <c r="F892" i="68"/>
  <c r="D892" i="68"/>
  <c r="F891" i="68"/>
  <c r="D891" i="68"/>
  <c r="F890" i="68"/>
  <c r="D890" i="68"/>
  <c r="F889" i="68"/>
  <c r="D889" i="68"/>
  <c r="F888" i="68"/>
  <c r="D888" i="68"/>
  <c r="F887" i="68"/>
  <c r="D887" i="68"/>
  <c r="F886" i="68"/>
  <c r="D886" i="68"/>
  <c r="F885" i="68"/>
  <c r="D885" i="68"/>
  <c r="F884" i="68"/>
  <c r="D884" i="68"/>
  <c r="F883" i="68"/>
  <c r="D883" i="68"/>
  <c r="F882" i="68"/>
  <c r="D882" i="68"/>
  <c r="F881" i="68"/>
  <c r="D881" i="68"/>
  <c r="F880" i="68"/>
  <c r="D880" i="68"/>
  <c r="F879" i="68"/>
  <c r="D879" i="68"/>
  <c r="F878" i="68"/>
  <c r="D878" i="68"/>
  <c r="F877" i="68"/>
  <c r="D877" i="68"/>
  <c r="F876" i="68"/>
  <c r="D876" i="68"/>
  <c r="F875" i="68"/>
  <c r="D875" i="68"/>
  <c r="F874" i="68"/>
  <c r="D874" i="68"/>
  <c r="F873" i="68"/>
  <c r="D873" i="68"/>
  <c r="F872" i="68"/>
  <c r="D872" i="68"/>
  <c r="F871" i="68"/>
  <c r="D871" i="68"/>
  <c r="F870" i="68"/>
  <c r="D870" i="68"/>
  <c r="F869" i="68"/>
  <c r="D869" i="68"/>
  <c r="F868" i="68"/>
  <c r="D868" i="68"/>
  <c r="F867" i="68"/>
  <c r="D867" i="68"/>
  <c r="F866" i="68"/>
  <c r="D866" i="68"/>
  <c r="F865" i="68"/>
  <c r="D865" i="68"/>
  <c r="F864" i="68"/>
  <c r="D864" i="68"/>
  <c r="F863" i="68"/>
  <c r="D863" i="68"/>
  <c r="F862" i="68"/>
  <c r="D862" i="68"/>
  <c r="F861" i="68"/>
  <c r="D861" i="68"/>
  <c r="F860" i="68"/>
  <c r="D860" i="68"/>
  <c r="F859" i="68"/>
  <c r="D859" i="68"/>
  <c r="F858" i="68"/>
  <c r="D858" i="68"/>
  <c r="F857" i="68"/>
  <c r="D857" i="68"/>
  <c r="F856" i="68"/>
  <c r="D856" i="68"/>
  <c r="F855" i="68"/>
  <c r="D855" i="68"/>
  <c r="F854" i="68"/>
  <c r="D854" i="68"/>
  <c r="F853" i="68"/>
  <c r="D853" i="68"/>
  <c r="F852" i="68"/>
  <c r="D852" i="68"/>
  <c r="F851" i="68"/>
  <c r="D851" i="68"/>
  <c r="F850" i="68"/>
  <c r="D850" i="68"/>
  <c r="F849" i="68"/>
  <c r="D849" i="68"/>
  <c r="F848" i="68"/>
  <c r="D848" i="68"/>
  <c r="F847" i="68"/>
  <c r="D847" i="68"/>
  <c r="F846" i="68"/>
  <c r="D846" i="68"/>
  <c r="F845" i="68"/>
  <c r="D845" i="68"/>
  <c r="F844" i="68"/>
  <c r="D844" i="68"/>
  <c r="F843" i="68"/>
  <c r="D843" i="68"/>
  <c r="F842" i="68"/>
  <c r="D842" i="68"/>
  <c r="F841" i="68"/>
  <c r="D841" i="68"/>
  <c r="F840" i="68"/>
  <c r="D840" i="68"/>
  <c r="F839" i="68"/>
  <c r="D839" i="68"/>
  <c r="F838" i="68"/>
  <c r="D838" i="68"/>
  <c r="F837" i="68"/>
  <c r="D837" i="68"/>
  <c r="F836" i="68"/>
  <c r="D836" i="68"/>
  <c r="F835" i="68"/>
  <c r="D835" i="68"/>
  <c r="F834" i="68"/>
  <c r="D834" i="68"/>
  <c r="F833" i="68"/>
  <c r="D833" i="68"/>
  <c r="F832" i="68"/>
  <c r="D832" i="68"/>
  <c r="F831" i="68"/>
  <c r="D831" i="68"/>
  <c r="F830" i="68"/>
  <c r="D830" i="68"/>
  <c r="F829" i="68"/>
  <c r="D829" i="68"/>
  <c r="F828" i="68"/>
  <c r="D828" i="68"/>
  <c r="F827" i="68"/>
  <c r="D827" i="68"/>
  <c r="F826" i="68"/>
  <c r="D826" i="68"/>
  <c r="F825" i="68"/>
  <c r="D825" i="68"/>
  <c r="F824" i="68"/>
  <c r="D824" i="68"/>
  <c r="F823" i="68"/>
  <c r="D823" i="68"/>
  <c r="F822" i="68"/>
  <c r="D822" i="68"/>
  <c r="F821" i="68"/>
  <c r="D821" i="68"/>
  <c r="F820" i="68"/>
  <c r="D820" i="68"/>
  <c r="F819" i="68"/>
  <c r="D819" i="68"/>
  <c r="F818" i="68"/>
  <c r="D818" i="68"/>
  <c r="F817" i="68"/>
  <c r="D817" i="68"/>
  <c r="F816" i="68"/>
  <c r="D816" i="68"/>
  <c r="F815" i="68"/>
  <c r="D815" i="68"/>
  <c r="F814" i="68"/>
  <c r="D814" i="68"/>
  <c r="F813" i="68"/>
  <c r="D813" i="68"/>
  <c r="F812" i="68"/>
  <c r="D812" i="68"/>
  <c r="F811" i="68"/>
  <c r="D811" i="68"/>
  <c r="F810" i="68"/>
  <c r="D810" i="68"/>
  <c r="F809" i="68"/>
  <c r="D809" i="68"/>
  <c r="F808" i="68"/>
  <c r="D808" i="68"/>
  <c r="F807" i="68"/>
  <c r="D807" i="68"/>
  <c r="F806" i="68"/>
  <c r="D806" i="68"/>
  <c r="F805" i="68"/>
  <c r="D805" i="68"/>
  <c r="F804" i="68"/>
  <c r="D804" i="68"/>
  <c r="F803" i="68"/>
  <c r="D803" i="68"/>
  <c r="F802" i="68"/>
  <c r="D802" i="68"/>
  <c r="F801" i="68"/>
  <c r="D801" i="68"/>
  <c r="F800" i="68"/>
  <c r="D800" i="68"/>
  <c r="F799" i="68"/>
  <c r="D799" i="68"/>
  <c r="F798" i="68"/>
  <c r="D798" i="68"/>
  <c r="F797" i="68"/>
  <c r="D797" i="68"/>
  <c r="F796" i="68"/>
  <c r="D796" i="68"/>
  <c r="F795" i="68"/>
  <c r="D795" i="68"/>
  <c r="F794" i="68"/>
  <c r="D794" i="68"/>
  <c r="F793" i="68"/>
  <c r="D793" i="68"/>
  <c r="F792" i="68"/>
  <c r="D792" i="68"/>
  <c r="F791" i="68"/>
  <c r="D791" i="68"/>
  <c r="F790" i="68"/>
  <c r="D790" i="68"/>
  <c r="F789" i="68"/>
  <c r="D789" i="68"/>
  <c r="F788" i="68"/>
  <c r="D788" i="68"/>
  <c r="F787" i="68"/>
  <c r="D787" i="68"/>
  <c r="F786" i="68"/>
  <c r="D786" i="68"/>
  <c r="F785" i="68"/>
  <c r="D785" i="68"/>
  <c r="F784" i="68"/>
  <c r="D784" i="68"/>
  <c r="F783" i="68"/>
  <c r="D783" i="68"/>
  <c r="F782" i="68"/>
  <c r="D782" i="68"/>
  <c r="F781" i="68"/>
  <c r="D781" i="68"/>
  <c r="F780" i="68"/>
  <c r="D780" i="68"/>
  <c r="F779" i="68"/>
  <c r="D779" i="68"/>
  <c r="F778" i="68"/>
  <c r="D778" i="68"/>
  <c r="F777" i="68"/>
  <c r="D777" i="68"/>
  <c r="F776" i="68"/>
  <c r="D776" i="68"/>
  <c r="F775" i="68"/>
  <c r="D775" i="68"/>
  <c r="F774" i="68"/>
  <c r="D774" i="68"/>
  <c r="F773" i="68"/>
  <c r="D773" i="68"/>
  <c r="F772" i="68"/>
  <c r="D772" i="68"/>
  <c r="F771" i="68"/>
  <c r="D771" i="68"/>
  <c r="F770" i="68"/>
  <c r="D770" i="68"/>
  <c r="F769" i="68"/>
  <c r="D769" i="68"/>
  <c r="F768" i="68"/>
  <c r="D768" i="68"/>
  <c r="F767" i="68"/>
  <c r="D767" i="68"/>
  <c r="F766" i="68"/>
  <c r="D766" i="68"/>
  <c r="F765" i="68"/>
  <c r="D765" i="68"/>
  <c r="F764" i="68"/>
  <c r="D764" i="68"/>
  <c r="F763" i="68"/>
  <c r="D763" i="68"/>
  <c r="F762" i="68"/>
  <c r="D762" i="68"/>
  <c r="F761" i="68"/>
  <c r="D761" i="68"/>
  <c r="F760" i="68"/>
  <c r="D760" i="68"/>
  <c r="F759" i="68"/>
  <c r="D759" i="68"/>
  <c r="F758" i="68"/>
  <c r="D758" i="68"/>
  <c r="F757" i="68"/>
  <c r="D757" i="68"/>
  <c r="F756" i="68"/>
  <c r="D756" i="68"/>
  <c r="F755" i="68"/>
  <c r="D755" i="68"/>
  <c r="F754" i="68"/>
  <c r="D754" i="68"/>
  <c r="F753" i="68"/>
  <c r="D753" i="68"/>
  <c r="F752" i="68"/>
  <c r="D752" i="68"/>
  <c r="F751" i="68"/>
  <c r="D751" i="68"/>
  <c r="F750" i="68"/>
  <c r="D750" i="68"/>
  <c r="F749" i="68"/>
  <c r="D749" i="68"/>
  <c r="F748" i="68"/>
  <c r="D748" i="68"/>
  <c r="F747" i="68"/>
  <c r="D747" i="68"/>
  <c r="F746" i="68"/>
  <c r="D746" i="68"/>
  <c r="F745" i="68"/>
  <c r="D745" i="68"/>
  <c r="F744" i="68"/>
  <c r="D744" i="68"/>
  <c r="F743" i="68"/>
  <c r="D743" i="68"/>
  <c r="F742" i="68"/>
  <c r="D742" i="68"/>
  <c r="F741" i="68"/>
  <c r="D741" i="68"/>
  <c r="F740" i="68"/>
  <c r="D740" i="68"/>
  <c r="F739" i="68"/>
  <c r="D739" i="68"/>
  <c r="F738" i="68"/>
  <c r="D738" i="68"/>
  <c r="F737" i="68"/>
  <c r="D737" i="68"/>
  <c r="F736" i="68"/>
  <c r="D736" i="68"/>
  <c r="F735" i="68"/>
  <c r="D735" i="68"/>
  <c r="F734" i="68"/>
  <c r="D734" i="68"/>
  <c r="F733" i="68"/>
  <c r="D733" i="68"/>
  <c r="F732" i="68"/>
  <c r="D732" i="68"/>
  <c r="F731" i="68"/>
  <c r="D731" i="68"/>
  <c r="F730" i="68"/>
  <c r="D730" i="68"/>
  <c r="F729" i="68"/>
  <c r="D729" i="68"/>
  <c r="F728" i="68"/>
  <c r="D728" i="68"/>
  <c r="F727" i="68"/>
  <c r="D727" i="68"/>
  <c r="F726" i="68"/>
  <c r="D726" i="68"/>
  <c r="F725" i="68"/>
  <c r="D725" i="68"/>
  <c r="F724" i="68"/>
  <c r="D724" i="68"/>
  <c r="F723" i="68"/>
  <c r="D723" i="68"/>
  <c r="F722" i="68"/>
  <c r="D722" i="68"/>
  <c r="F721" i="68"/>
  <c r="D721" i="68"/>
  <c r="F720" i="68"/>
  <c r="D720" i="68"/>
  <c r="F719" i="68"/>
  <c r="D719" i="68"/>
  <c r="F718" i="68"/>
  <c r="D718" i="68"/>
  <c r="F717" i="68"/>
  <c r="D717" i="68"/>
  <c r="F716" i="68"/>
  <c r="D716" i="68"/>
  <c r="F715" i="68"/>
  <c r="D715" i="68"/>
  <c r="F714" i="68"/>
  <c r="D714" i="68"/>
  <c r="F713" i="68"/>
  <c r="D713" i="68"/>
  <c r="F712" i="68"/>
  <c r="D712" i="68"/>
  <c r="F711" i="68"/>
  <c r="D711" i="68"/>
  <c r="F710" i="68"/>
  <c r="D710" i="68"/>
  <c r="F709" i="68"/>
  <c r="D709" i="68"/>
  <c r="F708" i="68"/>
  <c r="D708" i="68"/>
  <c r="F707" i="68"/>
  <c r="D707" i="68"/>
  <c r="F706" i="68"/>
  <c r="D706" i="68"/>
  <c r="F705" i="68"/>
  <c r="D705" i="68"/>
  <c r="F704" i="68"/>
  <c r="D704" i="68"/>
  <c r="F703" i="68"/>
  <c r="D703" i="68"/>
  <c r="F702" i="68"/>
  <c r="D702" i="68"/>
  <c r="F701" i="68"/>
  <c r="D701" i="68"/>
  <c r="F700" i="68"/>
  <c r="D700" i="68"/>
  <c r="F699" i="68"/>
  <c r="D699" i="68"/>
  <c r="F698" i="68"/>
  <c r="D698" i="68"/>
  <c r="F697" i="68"/>
  <c r="D697" i="68"/>
  <c r="F696" i="68"/>
  <c r="D696" i="68"/>
  <c r="F695" i="68"/>
  <c r="D695" i="68"/>
  <c r="F694" i="68"/>
  <c r="D694" i="68"/>
  <c r="F693" i="68"/>
  <c r="D693" i="68"/>
  <c r="F692" i="68"/>
  <c r="D692" i="68"/>
  <c r="F691" i="68"/>
  <c r="D691" i="68"/>
  <c r="F690" i="68"/>
  <c r="D690" i="68"/>
  <c r="F689" i="68"/>
  <c r="D689" i="68"/>
  <c r="F688" i="68"/>
  <c r="D688" i="68"/>
  <c r="F687" i="68"/>
  <c r="D687" i="68"/>
  <c r="F686" i="68"/>
  <c r="D686" i="68"/>
  <c r="F685" i="68"/>
  <c r="D685" i="68"/>
  <c r="F684" i="68"/>
  <c r="D684" i="68"/>
  <c r="F683" i="68"/>
  <c r="D683" i="68"/>
  <c r="F682" i="68"/>
  <c r="D682" i="68"/>
  <c r="F681" i="68"/>
  <c r="D681" i="68"/>
  <c r="F680" i="68"/>
  <c r="D680" i="68"/>
  <c r="F679" i="68"/>
  <c r="D679" i="68"/>
  <c r="F678" i="68"/>
  <c r="D678" i="68"/>
  <c r="F677" i="68"/>
  <c r="D677" i="68"/>
  <c r="F676" i="68"/>
  <c r="D676" i="68"/>
  <c r="F675" i="68"/>
  <c r="D675" i="68"/>
  <c r="F674" i="68"/>
  <c r="D674" i="68"/>
  <c r="F673" i="68"/>
  <c r="D673" i="68"/>
  <c r="F672" i="68"/>
  <c r="D672" i="68"/>
  <c r="F671" i="68"/>
  <c r="D671" i="68"/>
  <c r="F670" i="68"/>
  <c r="D670" i="68"/>
  <c r="F669" i="68"/>
  <c r="D669" i="68"/>
  <c r="F668" i="68"/>
  <c r="D668" i="68"/>
  <c r="F667" i="68"/>
  <c r="D667" i="68"/>
  <c r="F666" i="68"/>
  <c r="D666" i="68"/>
  <c r="F665" i="68"/>
  <c r="D665" i="68"/>
  <c r="F664" i="68"/>
  <c r="D664" i="68"/>
  <c r="F663" i="68"/>
  <c r="D663" i="68"/>
  <c r="F662" i="68"/>
  <c r="D662" i="68"/>
  <c r="F661" i="68"/>
  <c r="D661" i="68"/>
  <c r="F660" i="68"/>
  <c r="D660" i="68"/>
  <c r="F659" i="68"/>
  <c r="D659" i="68"/>
  <c r="F658" i="68"/>
  <c r="D658" i="68"/>
  <c r="F657" i="68"/>
  <c r="D657" i="68"/>
  <c r="F656" i="68"/>
  <c r="D656" i="68"/>
  <c r="F655" i="68"/>
  <c r="D655" i="68"/>
  <c r="F654" i="68"/>
  <c r="D654" i="68"/>
  <c r="F653" i="68"/>
  <c r="D653" i="68"/>
  <c r="F652" i="68"/>
  <c r="D652" i="68"/>
  <c r="F651" i="68"/>
  <c r="D651" i="68"/>
  <c r="F650" i="68"/>
  <c r="D650" i="68"/>
  <c r="F649" i="68"/>
  <c r="D649" i="68"/>
  <c r="F648" i="68"/>
  <c r="D648" i="68"/>
  <c r="F647" i="68"/>
  <c r="D647" i="68"/>
  <c r="F646" i="68"/>
  <c r="D646" i="68"/>
  <c r="F645" i="68"/>
  <c r="D645" i="68"/>
  <c r="F644" i="68"/>
  <c r="D644" i="68"/>
  <c r="F643" i="68"/>
  <c r="D643" i="68"/>
  <c r="F642" i="68"/>
  <c r="D642" i="68"/>
  <c r="F641" i="68"/>
  <c r="D641" i="68"/>
  <c r="F640" i="68"/>
  <c r="D640" i="68"/>
  <c r="F639" i="68"/>
  <c r="D639" i="68"/>
  <c r="F638" i="68"/>
  <c r="D638" i="68"/>
  <c r="F637" i="68"/>
  <c r="D637" i="68"/>
  <c r="F636" i="68"/>
  <c r="D636" i="68"/>
  <c r="F635" i="68"/>
  <c r="D635" i="68"/>
  <c r="F634" i="68"/>
  <c r="D634" i="68"/>
  <c r="F633" i="68"/>
  <c r="D633" i="68"/>
  <c r="F632" i="68"/>
  <c r="D632" i="68"/>
  <c r="F631" i="68"/>
  <c r="D631" i="68"/>
  <c r="F630" i="68"/>
  <c r="D630" i="68"/>
  <c r="F629" i="68"/>
  <c r="D629" i="68"/>
  <c r="F628" i="68"/>
  <c r="D628" i="68"/>
  <c r="F627" i="68"/>
  <c r="D627" i="68"/>
  <c r="F626" i="68"/>
  <c r="D626" i="68"/>
  <c r="F625" i="68"/>
  <c r="D625" i="68"/>
  <c r="F624" i="68"/>
  <c r="D624" i="68"/>
  <c r="F623" i="68"/>
  <c r="D623" i="68"/>
  <c r="F622" i="68"/>
  <c r="D622" i="68"/>
  <c r="F621" i="68"/>
  <c r="D621" i="68"/>
  <c r="F620" i="68"/>
  <c r="D620" i="68"/>
  <c r="F619" i="68"/>
  <c r="D619" i="68"/>
  <c r="F618" i="68"/>
  <c r="D618" i="68"/>
  <c r="F617" i="68"/>
  <c r="D617" i="68"/>
  <c r="F616" i="68"/>
  <c r="D616" i="68"/>
  <c r="F615" i="68"/>
  <c r="D615" i="68"/>
  <c r="F614" i="68"/>
  <c r="D614" i="68"/>
  <c r="F613" i="68"/>
  <c r="D613" i="68"/>
  <c r="F612" i="68"/>
  <c r="D612" i="68"/>
  <c r="F611" i="68"/>
  <c r="D611" i="68"/>
  <c r="F610" i="68"/>
  <c r="D610" i="68"/>
  <c r="F609" i="68"/>
  <c r="D609" i="68"/>
  <c r="F608" i="68"/>
  <c r="D608" i="68"/>
  <c r="F607" i="68"/>
  <c r="D607" i="68"/>
  <c r="F606" i="68"/>
  <c r="D606" i="68"/>
  <c r="F605" i="68"/>
  <c r="D605" i="68"/>
  <c r="F604" i="68"/>
  <c r="D604" i="68"/>
  <c r="F603" i="68"/>
  <c r="D603" i="68"/>
  <c r="F602" i="68"/>
  <c r="D602" i="68"/>
  <c r="F601" i="68"/>
  <c r="D601" i="68"/>
  <c r="F600" i="68"/>
  <c r="D600" i="68"/>
  <c r="F599" i="68"/>
  <c r="D599" i="68"/>
  <c r="F598" i="68"/>
  <c r="D598" i="68"/>
  <c r="F597" i="68"/>
  <c r="D597" i="68"/>
  <c r="F596" i="68"/>
  <c r="D596" i="68"/>
  <c r="F595" i="68"/>
  <c r="D595" i="68"/>
  <c r="F594" i="68"/>
  <c r="D594" i="68"/>
  <c r="F593" i="68"/>
  <c r="D593" i="68"/>
  <c r="F592" i="68"/>
  <c r="D592" i="68"/>
  <c r="F591" i="68"/>
  <c r="D591" i="68"/>
  <c r="F590" i="68"/>
  <c r="D590" i="68"/>
  <c r="F589" i="68"/>
  <c r="D589" i="68"/>
  <c r="F588" i="68"/>
  <c r="D588" i="68"/>
  <c r="F587" i="68"/>
  <c r="D587" i="68"/>
  <c r="F586" i="68"/>
  <c r="D586" i="68"/>
  <c r="F585" i="68"/>
  <c r="D585" i="68"/>
  <c r="F584" i="68"/>
  <c r="D584" i="68"/>
  <c r="F583" i="68"/>
  <c r="D583" i="68"/>
  <c r="F582" i="68"/>
  <c r="D582" i="68"/>
  <c r="F581" i="68"/>
  <c r="D581" i="68"/>
  <c r="F580" i="68"/>
  <c r="D580" i="68"/>
  <c r="F579" i="68"/>
  <c r="D579" i="68"/>
  <c r="F578" i="68"/>
  <c r="D578" i="68"/>
  <c r="F577" i="68"/>
  <c r="D577" i="68"/>
  <c r="F576" i="68"/>
  <c r="D576" i="68"/>
  <c r="F575" i="68"/>
  <c r="D575" i="68"/>
  <c r="F574" i="68"/>
  <c r="D574" i="68"/>
  <c r="F573" i="68"/>
  <c r="D573" i="68"/>
  <c r="F572" i="68"/>
  <c r="D572" i="68"/>
  <c r="F571" i="68"/>
  <c r="D571" i="68"/>
  <c r="F570" i="68"/>
  <c r="D570" i="68"/>
  <c r="F569" i="68"/>
  <c r="D569" i="68"/>
  <c r="F568" i="68"/>
  <c r="D568" i="68"/>
  <c r="F567" i="68"/>
  <c r="D567" i="68"/>
  <c r="F566" i="68"/>
  <c r="D566" i="68"/>
  <c r="F565" i="68"/>
  <c r="D565" i="68"/>
  <c r="F564" i="68"/>
  <c r="D564" i="68"/>
  <c r="F563" i="68"/>
  <c r="D563" i="68"/>
  <c r="F562" i="68"/>
  <c r="D562" i="68"/>
  <c r="F561" i="68"/>
  <c r="D561" i="68"/>
  <c r="F560" i="68"/>
  <c r="D560" i="68"/>
  <c r="F559" i="68"/>
  <c r="D559" i="68"/>
  <c r="F558" i="68"/>
  <c r="D558" i="68"/>
  <c r="F557" i="68"/>
  <c r="D557" i="68"/>
  <c r="F556" i="68"/>
  <c r="D556" i="68"/>
  <c r="F555" i="68"/>
  <c r="D555" i="68"/>
  <c r="F554" i="68"/>
  <c r="D554" i="68"/>
  <c r="F553" i="68"/>
  <c r="D553" i="68"/>
  <c r="F552" i="68"/>
  <c r="D552" i="68"/>
  <c r="F551" i="68"/>
  <c r="D551" i="68"/>
  <c r="F550" i="68"/>
  <c r="D550" i="68"/>
  <c r="F549" i="68"/>
  <c r="D549" i="68"/>
  <c r="F548" i="68"/>
  <c r="D548" i="68"/>
  <c r="F547" i="68"/>
  <c r="D547" i="68"/>
  <c r="F546" i="68"/>
  <c r="D546" i="68"/>
  <c r="F545" i="68"/>
  <c r="D545" i="68"/>
  <c r="F544" i="68"/>
  <c r="D544" i="68"/>
  <c r="F543" i="68"/>
  <c r="D543" i="68"/>
  <c r="F542" i="68"/>
  <c r="D542" i="68"/>
  <c r="F541" i="68"/>
  <c r="D541" i="68"/>
  <c r="F540" i="68"/>
  <c r="D540" i="68"/>
  <c r="F539" i="68"/>
  <c r="D539" i="68"/>
  <c r="F538" i="68"/>
  <c r="D538" i="68"/>
  <c r="F537" i="68"/>
  <c r="D537" i="68"/>
  <c r="F536" i="68"/>
  <c r="D536" i="68"/>
  <c r="F535" i="68"/>
  <c r="D535" i="68"/>
  <c r="F534" i="68"/>
  <c r="D534" i="68"/>
  <c r="F533" i="68"/>
  <c r="D533" i="68"/>
  <c r="F532" i="68"/>
  <c r="D532" i="68"/>
  <c r="F531" i="68"/>
  <c r="D531" i="68"/>
  <c r="F530" i="68"/>
  <c r="D530" i="68"/>
  <c r="F529" i="68"/>
  <c r="D529" i="68"/>
  <c r="F528" i="68"/>
  <c r="D528" i="68"/>
  <c r="F527" i="68"/>
  <c r="D527" i="68"/>
  <c r="F526" i="68"/>
  <c r="D526" i="68"/>
  <c r="F525" i="68"/>
  <c r="D525" i="68"/>
  <c r="F524" i="68"/>
  <c r="D524" i="68"/>
  <c r="F523" i="68"/>
  <c r="D523" i="68"/>
  <c r="F522" i="68"/>
  <c r="D522" i="68"/>
  <c r="F521" i="68"/>
  <c r="D521" i="68"/>
  <c r="F520" i="68"/>
  <c r="D520" i="68"/>
  <c r="F519" i="68"/>
  <c r="D519" i="68"/>
  <c r="F518" i="68"/>
  <c r="D518" i="68"/>
  <c r="F517" i="68"/>
  <c r="D517" i="68"/>
  <c r="F516" i="68"/>
  <c r="D516" i="68"/>
  <c r="F515" i="68"/>
  <c r="D515" i="68"/>
  <c r="F514" i="68"/>
  <c r="D514" i="68"/>
  <c r="F513" i="68"/>
  <c r="D513" i="68"/>
  <c r="F512" i="68"/>
  <c r="D512" i="68"/>
  <c r="F511" i="68"/>
  <c r="D511" i="68"/>
  <c r="F510" i="68"/>
  <c r="D510" i="68"/>
  <c r="F509" i="68"/>
  <c r="D509" i="68"/>
  <c r="F508" i="68"/>
  <c r="D508" i="68"/>
  <c r="F507" i="68"/>
  <c r="D507" i="68"/>
  <c r="F506" i="68"/>
  <c r="D506" i="68"/>
  <c r="F505" i="68"/>
  <c r="D505" i="68"/>
  <c r="F504" i="68"/>
  <c r="D504" i="68"/>
  <c r="F503" i="68"/>
  <c r="D503" i="68"/>
  <c r="F502" i="68"/>
  <c r="D502" i="68"/>
  <c r="F501" i="68"/>
  <c r="D501" i="68"/>
  <c r="F500" i="68"/>
  <c r="D500" i="68"/>
  <c r="F499" i="68"/>
  <c r="D499" i="68"/>
  <c r="F498" i="68"/>
  <c r="D498" i="68"/>
  <c r="F497" i="68"/>
  <c r="D497" i="68"/>
  <c r="F496" i="68"/>
  <c r="D496" i="68"/>
  <c r="F495" i="68"/>
  <c r="D495" i="68"/>
  <c r="F494" i="68"/>
  <c r="D494" i="68"/>
  <c r="F493" i="68"/>
  <c r="D493" i="68"/>
  <c r="F492" i="68"/>
  <c r="D492" i="68"/>
  <c r="F491" i="68"/>
  <c r="D491" i="68"/>
  <c r="F490" i="68"/>
  <c r="D490" i="68"/>
  <c r="F489" i="68"/>
  <c r="D489" i="68"/>
  <c r="F488" i="68"/>
  <c r="D488" i="68"/>
  <c r="F487" i="68"/>
  <c r="D487" i="68"/>
  <c r="F486" i="68"/>
  <c r="D486" i="68"/>
  <c r="F485" i="68"/>
  <c r="D485" i="68"/>
  <c r="F484" i="68"/>
  <c r="D484" i="68"/>
  <c r="F483" i="68"/>
  <c r="D483" i="68"/>
  <c r="F482" i="68"/>
  <c r="D482" i="68"/>
  <c r="F481" i="68"/>
  <c r="D481" i="68"/>
  <c r="F480" i="68"/>
  <c r="D480" i="68"/>
  <c r="F479" i="68"/>
  <c r="D479" i="68"/>
  <c r="F478" i="68"/>
  <c r="D478" i="68"/>
  <c r="F477" i="68"/>
  <c r="D477" i="68"/>
  <c r="F476" i="68"/>
  <c r="D476" i="68"/>
  <c r="F475" i="68"/>
  <c r="D475" i="68"/>
  <c r="F474" i="68"/>
  <c r="D474" i="68"/>
  <c r="F473" i="68"/>
  <c r="D473" i="68"/>
  <c r="F472" i="68"/>
  <c r="D472" i="68"/>
  <c r="F471" i="68"/>
  <c r="D471" i="68"/>
  <c r="F470" i="68"/>
  <c r="D470" i="68"/>
  <c r="F469" i="68"/>
  <c r="D469" i="68"/>
  <c r="F468" i="68"/>
  <c r="D468" i="68"/>
  <c r="F467" i="68"/>
  <c r="D467" i="68"/>
  <c r="F466" i="68"/>
  <c r="D466" i="68"/>
  <c r="F465" i="68"/>
  <c r="D465" i="68"/>
  <c r="F464" i="68"/>
  <c r="D464" i="68"/>
  <c r="F463" i="68"/>
  <c r="D463" i="68"/>
  <c r="F462" i="68"/>
  <c r="D462" i="68"/>
  <c r="F461" i="68"/>
  <c r="D461" i="68"/>
  <c r="F460" i="68"/>
  <c r="D460" i="68"/>
  <c r="F459" i="68"/>
  <c r="D459" i="68"/>
  <c r="F458" i="68"/>
  <c r="D458" i="68"/>
  <c r="F457" i="68"/>
  <c r="D457" i="68"/>
  <c r="F456" i="68"/>
  <c r="D456" i="68"/>
  <c r="F455" i="68"/>
  <c r="D455" i="68"/>
  <c r="F454" i="68"/>
  <c r="D454" i="68"/>
  <c r="F453" i="68"/>
  <c r="D453" i="68"/>
  <c r="F452" i="68"/>
  <c r="D452" i="68"/>
  <c r="F451" i="68"/>
  <c r="D451" i="68"/>
  <c r="F450" i="68"/>
  <c r="D450" i="68"/>
  <c r="F449" i="68"/>
  <c r="D449" i="68"/>
  <c r="F448" i="68"/>
  <c r="D448" i="68"/>
  <c r="F447" i="68"/>
  <c r="D447" i="68"/>
  <c r="F446" i="68"/>
  <c r="D446" i="68"/>
  <c r="F445" i="68"/>
  <c r="D445" i="68"/>
  <c r="F444" i="68"/>
  <c r="D444" i="68"/>
  <c r="F443" i="68"/>
  <c r="D443" i="68"/>
  <c r="F442" i="68"/>
  <c r="D442" i="68"/>
  <c r="F441" i="68"/>
  <c r="D441" i="68"/>
  <c r="F440" i="68"/>
  <c r="D440" i="68"/>
  <c r="F439" i="68"/>
  <c r="D439" i="68"/>
  <c r="F438" i="68"/>
  <c r="D438" i="68"/>
  <c r="F437" i="68"/>
  <c r="D437" i="68"/>
  <c r="F436" i="68"/>
  <c r="D436" i="68"/>
  <c r="F435" i="68"/>
  <c r="D435" i="68"/>
  <c r="F434" i="68"/>
  <c r="D434" i="68"/>
  <c r="F433" i="68"/>
  <c r="D433" i="68"/>
  <c r="F432" i="68"/>
  <c r="D432" i="68"/>
  <c r="F431" i="68"/>
  <c r="D431" i="68"/>
  <c r="F430" i="68"/>
  <c r="D430" i="68"/>
  <c r="F429" i="68"/>
  <c r="D429" i="68"/>
  <c r="F428" i="68"/>
  <c r="D428" i="68"/>
  <c r="F427" i="68"/>
  <c r="D427" i="68"/>
  <c r="F426" i="68"/>
  <c r="D426" i="68"/>
  <c r="F425" i="68"/>
  <c r="D425" i="68"/>
  <c r="F424" i="68"/>
  <c r="D424" i="68"/>
  <c r="F423" i="68"/>
  <c r="D423" i="68"/>
  <c r="F422" i="68"/>
  <c r="D422" i="68"/>
  <c r="F421" i="68"/>
  <c r="D421" i="68"/>
  <c r="F420" i="68"/>
  <c r="D420" i="68"/>
  <c r="F419" i="68"/>
  <c r="D419" i="68"/>
  <c r="F418" i="68"/>
  <c r="D418" i="68"/>
  <c r="F417" i="68"/>
  <c r="D417" i="68"/>
  <c r="F416" i="68"/>
  <c r="D416" i="68"/>
  <c r="F415" i="68"/>
  <c r="D415" i="68"/>
  <c r="F414" i="68"/>
  <c r="D414" i="68"/>
  <c r="F413" i="68"/>
  <c r="D413" i="68"/>
  <c r="F412" i="68"/>
  <c r="D412" i="68"/>
  <c r="F411" i="68"/>
  <c r="D411" i="68"/>
  <c r="F410" i="68"/>
  <c r="D410" i="68"/>
  <c r="F409" i="68"/>
  <c r="D409" i="68"/>
  <c r="F408" i="68"/>
  <c r="D408" i="68"/>
  <c r="F407" i="68"/>
  <c r="D407" i="68"/>
  <c r="F406" i="68"/>
  <c r="D406" i="68"/>
  <c r="F405" i="68"/>
  <c r="D405" i="68"/>
  <c r="F404" i="68"/>
  <c r="D404" i="68"/>
  <c r="F403" i="68"/>
  <c r="D403" i="68"/>
  <c r="F402" i="68"/>
  <c r="D402" i="68"/>
  <c r="F401" i="68"/>
  <c r="D401" i="68"/>
  <c r="F400" i="68"/>
  <c r="D400" i="68"/>
  <c r="F399" i="68"/>
  <c r="D399" i="68"/>
  <c r="F398" i="68"/>
  <c r="D398" i="68"/>
  <c r="F397" i="68"/>
  <c r="D397" i="68"/>
  <c r="F396" i="68"/>
  <c r="D396" i="68"/>
  <c r="F395" i="68"/>
  <c r="D395" i="68"/>
  <c r="F394" i="68"/>
  <c r="D394" i="68"/>
  <c r="F393" i="68"/>
  <c r="D393" i="68"/>
  <c r="F392" i="68"/>
  <c r="D392" i="68"/>
  <c r="F391" i="68"/>
  <c r="D391" i="68"/>
  <c r="F390" i="68"/>
  <c r="D390" i="68"/>
  <c r="F389" i="68"/>
  <c r="D389" i="68"/>
  <c r="F388" i="68"/>
  <c r="D388" i="68"/>
  <c r="F387" i="68"/>
  <c r="D387" i="68"/>
  <c r="F386" i="68"/>
  <c r="D386" i="68"/>
  <c r="F385" i="68"/>
  <c r="D385" i="68"/>
  <c r="F384" i="68"/>
  <c r="D384" i="68"/>
  <c r="F383" i="68"/>
  <c r="D383" i="68"/>
  <c r="F382" i="68"/>
  <c r="D382" i="68"/>
  <c r="F381" i="68"/>
  <c r="D381" i="68"/>
  <c r="F380" i="68"/>
  <c r="D380" i="68"/>
  <c r="F379" i="68"/>
  <c r="D379" i="68"/>
  <c r="F378" i="68"/>
  <c r="D378" i="68"/>
  <c r="F377" i="68"/>
  <c r="D377" i="68"/>
  <c r="F376" i="68"/>
  <c r="D376" i="68"/>
  <c r="F375" i="68"/>
  <c r="D375" i="68"/>
  <c r="F374" i="68"/>
  <c r="D374" i="68"/>
  <c r="F373" i="68"/>
  <c r="D373" i="68"/>
  <c r="F372" i="68"/>
  <c r="D372" i="68"/>
  <c r="F371" i="68"/>
  <c r="D371" i="68"/>
  <c r="F370" i="68"/>
  <c r="D370" i="68"/>
  <c r="F369" i="68"/>
  <c r="D369" i="68"/>
  <c r="F368" i="68"/>
  <c r="D368" i="68"/>
  <c r="F367" i="68"/>
  <c r="D367" i="68"/>
  <c r="F366" i="68"/>
  <c r="D366" i="68"/>
  <c r="F365" i="68"/>
  <c r="D365" i="68"/>
  <c r="F364" i="68"/>
  <c r="D364" i="68"/>
  <c r="F363" i="68"/>
  <c r="D363" i="68"/>
  <c r="F362" i="68"/>
  <c r="D362" i="68"/>
  <c r="F361" i="68"/>
  <c r="D361" i="68"/>
  <c r="F360" i="68"/>
  <c r="D360" i="68"/>
  <c r="F359" i="68"/>
  <c r="D359" i="68"/>
  <c r="F358" i="68"/>
  <c r="D358" i="68"/>
  <c r="F357" i="68"/>
  <c r="D357" i="68"/>
  <c r="F356" i="68"/>
  <c r="D356" i="68"/>
  <c r="F355" i="68"/>
  <c r="D355" i="68"/>
  <c r="F354" i="68"/>
  <c r="D354" i="68"/>
  <c r="F353" i="68"/>
  <c r="D353" i="68"/>
  <c r="F352" i="68"/>
  <c r="D352" i="68"/>
  <c r="F351" i="68"/>
  <c r="D351" i="68"/>
  <c r="F350" i="68"/>
  <c r="D350" i="68"/>
  <c r="F349" i="68"/>
  <c r="D349" i="68"/>
  <c r="F348" i="68"/>
  <c r="D348" i="68"/>
  <c r="F347" i="68"/>
  <c r="D347" i="68"/>
  <c r="F346" i="68"/>
  <c r="D346" i="68"/>
  <c r="F345" i="68"/>
  <c r="D345" i="68"/>
  <c r="F344" i="68"/>
  <c r="D344" i="68"/>
  <c r="F343" i="68"/>
  <c r="D343" i="68"/>
  <c r="F342" i="68"/>
  <c r="D342" i="68"/>
  <c r="F341" i="68"/>
  <c r="D341" i="68"/>
  <c r="F340" i="68"/>
  <c r="D340" i="68"/>
  <c r="F339" i="68"/>
  <c r="D339" i="68"/>
  <c r="F338" i="68"/>
  <c r="D338" i="68"/>
  <c r="F337" i="68"/>
  <c r="D337" i="68"/>
  <c r="F336" i="68"/>
  <c r="D336" i="68"/>
  <c r="F335" i="68"/>
  <c r="D335" i="68"/>
  <c r="F334" i="68"/>
  <c r="D334" i="68"/>
  <c r="F333" i="68"/>
  <c r="D333" i="68"/>
  <c r="F332" i="68"/>
  <c r="D332" i="68"/>
  <c r="F331" i="68"/>
  <c r="D331" i="68"/>
  <c r="F330" i="68"/>
  <c r="D330" i="68"/>
  <c r="F329" i="68"/>
  <c r="D329" i="68"/>
  <c r="F328" i="68"/>
  <c r="D328" i="68"/>
  <c r="F327" i="68"/>
  <c r="D327" i="68"/>
  <c r="F326" i="68"/>
  <c r="D326" i="68"/>
  <c r="F325" i="68"/>
  <c r="D325" i="68"/>
  <c r="F324" i="68"/>
  <c r="D324" i="68"/>
  <c r="F323" i="68"/>
  <c r="D323" i="68"/>
  <c r="F322" i="68"/>
  <c r="D322" i="68"/>
  <c r="F321" i="68"/>
  <c r="D321" i="68"/>
  <c r="F320" i="68"/>
  <c r="D320" i="68"/>
  <c r="F319" i="68"/>
  <c r="D319" i="68"/>
  <c r="F318" i="68"/>
  <c r="D318" i="68"/>
  <c r="F317" i="68"/>
  <c r="D317" i="68"/>
  <c r="F316" i="68"/>
  <c r="D316" i="68"/>
  <c r="F315" i="68"/>
  <c r="D315" i="68"/>
  <c r="F314" i="68"/>
  <c r="D314" i="68"/>
  <c r="F313" i="68"/>
  <c r="D313" i="68"/>
  <c r="F312" i="68"/>
  <c r="D312" i="68"/>
  <c r="F311" i="68"/>
  <c r="D311" i="68"/>
  <c r="F310" i="68"/>
  <c r="D310" i="68"/>
  <c r="F309" i="68"/>
  <c r="D309" i="68"/>
  <c r="F308" i="68"/>
  <c r="D308" i="68"/>
  <c r="F307" i="68"/>
  <c r="D307" i="68"/>
  <c r="F306" i="68"/>
  <c r="D306" i="68"/>
  <c r="F305" i="68"/>
  <c r="D305" i="68"/>
  <c r="F304" i="68"/>
  <c r="D304" i="68"/>
  <c r="F303" i="68"/>
  <c r="D303" i="68"/>
  <c r="F302" i="68"/>
  <c r="D302" i="68"/>
  <c r="F301" i="68"/>
  <c r="D301" i="68"/>
  <c r="F300" i="68"/>
  <c r="D300" i="68"/>
  <c r="F299" i="68"/>
  <c r="D299" i="68"/>
  <c r="F298" i="68"/>
  <c r="D298" i="68"/>
  <c r="F297" i="68"/>
  <c r="D297" i="68"/>
  <c r="F296" i="68"/>
  <c r="D296" i="68"/>
  <c r="F295" i="68"/>
  <c r="D295" i="68"/>
  <c r="F294" i="68"/>
  <c r="D294" i="68"/>
  <c r="F293" i="68"/>
  <c r="D293" i="68"/>
  <c r="F292" i="68"/>
  <c r="D292" i="68"/>
  <c r="F291" i="68"/>
  <c r="D291" i="68"/>
  <c r="F290" i="68"/>
  <c r="D290" i="68"/>
  <c r="F289" i="68"/>
  <c r="D289" i="68"/>
  <c r="F288" i="68"/>
  <c r="D288" i="68"/>
  <c r="F287" i="68"/>
  <c r="D287" i="68"/>
  <c r="F286" i="68"/>
  <c r="D286" i="68"/>
  <c r="F285" i="68"/>
  <c r="D285" i="68"/>
  <c r="F284" i="68"/>
  <c r="D284" i="68"/>
  <c r="F283" i="68"/>
  <c r="D283" i="68"/>
  <c r="F282" i="68"/>
  <c r="D282" i="68"/>
  <c r="F281" i="68"/>
  <c r="D281" i="68"/>
  <c r="F280" i="68"/>
  <c r="D280" i="68"/>
  <c r="F279" i="68"/>
  <c r="D279" i="68"/>
  <c r="F278" i="68"/>
  <c r="D278" i="68"/>
  <c r="F277" i="68"/>
  <c r="D277" i="68"/>
  <c r="F276" i="68"/>
  <c r="D276" i="68"/>
  <c r="F275" i="68"/>
  <c r="D275" i="68"/>
  <c r="F274" i="68"/>
  <c r="D274" i="68"/>
  <c r="F273" i="68"/>
  <c r="D273" i="68"/>
  <c r="F272" i="68"/>
  <c r="D272" i="68"/>
  <c r="F271" i="68"/>
  <c r="D271" i="68"/>
  <c r="F270" i="68"/>
  <c r="D270" i="68"/>
  <c r="F269" i="68"/>
  <c r="D269" i="68"/>
  <c r="F268" i="68"/>
  <c r="D268" i="68"/>
  <c r="F267" i="68"/>
  <c r="D267" i="68"/>
  <c r="F266" i="68"/>
  <c r="D266" i="68"/>
  <c r="F265" i="68"/>
  <c r="D265" i="68"/>
  <c r="F264" i="68"/>
  <c r="D264" i="68"/>
  <c r="F263" i="68"/>
  <c r="D263" i="68"/>
  <c r="F262" i="68"/>
  <c r="D262" i="68"/>
  <c r="F261" i="68"/>
  <c r="D261" i="68"/>
  <c r="F260" i="68"/>
  <c r="D260" i="68"/>
  <c r="F259" i="68"/>
  <c r="D259" i="68"/>
  <c r="F258" i="68"/>
  <c r="D258" i="68"/>
  <c r="F257" i="68"/>
  <c r="D257" i="68"/>
  <c r="F256" i="68"/>
  <c r="D256" i="68"/>
  <c r="F255" i="68"/>
  <c r="D255" i="68"/>
  <c r="F254" i="68"/>
  <c r="D254" i="68"/>
  <c r="F253" i="68"/>
  <c r="D253" i="68"/>
  <c r="F252" i="68"/>
  <c r="D252" i="68"/>
  <c r="F251" i="68"/>
  <c r="D251" i="68"/>
  <c r="F250" i="68"/>
  <c r="D250" i="68"/>
  <c r="F249" i="68"/>
  <c r="D249" i="68"/>
  <c r="F248" i="68"/>
  <c r="D248" i="68"/>
  <c r="F247" i="68"/>
  <c r="D247" i="68"/>
  <c r="F246" i="68"/>
  <c r="D246" i="68"/>
  <c r="F245" i="68"/>
  <c r="D245" i="68"/>
  <c r="F244" i="68"/>
  <c r="D244" i="68"/>
  <c r="F243" i="68"/>
  <c r="D243" i="68"/>
  <c r="F242" i="68"/>
  <c r="D242" i="68"/>
  <c r="F241" i="68"/>
  <c r="D241" i="68"/>
  <c r="F240" i="68"/>
  <c r="D240" i="68"/>
  <c r="F239" i="68"/>
  <c r="D239" i="68"/>
  <c r="F238" i="68"/>
  <c r="D238" i="68"/>
  <c r="F237" i="68"/>
  <c r="D237" i="68"/>
  <c r="F236" i="68"/>
  <c r="D236" i="68"/>
  <c r="F235" i="68"/>
  <c r="D235" i="68"/>
  <c r="F234" i="68"/>
  <c r="D234" i="68"/>
  <c r="F233" i="68"/>
  <c r="D233" i="68"/>
  <c r="F232" i="68"/>
  <c r="D232" i="68"/>
  <c r="F231" i="68"/>
  <c r="D231" i="68"/>
  <c r="F230" i="68"/>
  <c r="D230" i="68"/>
  <c r="F229" i="68"/>
  <c r="D229" i="68"/>
  <c r="F228" i="68"/>
  <c r="D228" i="68"/>
  <c r="F227" i="68"/>
  <c r="D227" i="68"/>
  <c r="F226" i="68"/>
  <c r="D226" i="68"/>
  <c r="F225" i="68"/>
  <c r="D225" i="68"/>
  <c r="F224" i="68"/>
  <c r="D224" i="68"/>
  <c r="F223" i="68"/>
  <c r="D223" i="68"/>
  <c r="F222" i="68"/>
  <c r="D222" i="68"/>
  <c r="F221" i="68"/>
  <c r="D221" i="68"/>
  <c r="F220" i="68"/>
  <c r="D220" i="68"/>
  <c r="F219" i="68"/>
  <c r="D219" i="68"/>
  <c r="F218" i="68"/>
  <c r="D218" i="68"/>
  <c r="F217" i="68"/>
  <c r="D217" i="68"/>
  <c r="F216" i="68"/>
  <c r="D216" i="68"/>
  <c r="F215" i="68"/>
  <c r="D215" i="68"/>
  <c r="F214" i="68"/>
  <c r="D214" i="68"/>
  <c r="F213" i="68"/>
  <c r="D213" i="68"/>
  <c r="F212" i="68"/>
  <c r="D212" i="68"/>
  <c r="F211" i="68"/>
  <c r="D211" i="68"/>
  <c r="F210" i="68"/>
  <c r="D210" i="68"/>
  <c r="F209" i="68"/>
  <c r="D209" i="68"/>
  <c r="F208" i="68"/>
  <c r="D208" i="68"/>
  <c r="F207" i="68"/>
  <c r="D207" i="68"/>
  <c r="F206" i="68"/>
  <c r="D206" i="68"/>
  <c r="F205" i="68"/>
  <c r="D205" i="68"/>
  <c r="F204" i="68"/>
  <c r="D204" i="68"/>
  <c r="F203" i="68"/>
  <c r="D203" i="68"/>
  <c r="F202" i="68"/>
  <c r="D202" i="68"/>
  <c r="F201" i="68"/>
  <c r="D201" i="68"/>
  <c r="F200" i="68"/>
  <c r="D200" i="68"/>
  <c r="F199" i="68"/>
  <c r="D199" i="68"/>
  <c r="F198" i="68"/>
  <c r="D198" i="68"/>
  <c r="F197" i="68"/>
  <c r="D197" i="68"/>
  <c r="F196" i="68"/>
  <c r="D196" i="68"/>
  <c r="F195" i="68"/>
  <c r="D195" i="68"/>
  <c r="F194" i="68"/>
  <c r="D194" i="68"/>
  <c r="F193" i="68"/>
  <c r="D193" i="68"/>
  <c r="F192" i="68"/>
  <c r="D192" i="68"/>
  <c r="F191" i="68"/>
  <c r="D191" i="68"/>
  <c r="F190" i="68"/>
  <c r="D190" i="68"/>
  <c r="F189" i="68"/>
  <c r="D189" i="68"/>
  <c r="F188" i="68"/>
  <c r="D188" i="68"/>
  <c r="F187" i="68"/>
  <c r="D187" i="68"/>
  <c r="F186" i="68"/>
  <c r="D186" i="68"/>
  <c r="F185" i="68"/>
  <c r="D185" i="68"/>
  <c r="F184" i="68"/>
  <c r="D184" i="68"/>
  <c r="F183" i="68"/>
  <c r="D183" i="68"/>
  <c r="F182" i="68"/>
  <c r="D182" i="68"/>
  <c r="F181" i="68"/>
  <c r="D181" i="68"/>
  <c r="F180" i="68"/>
  <c r="D180" i="68"/>
  <c r="F179" i="68"/>
  <c r="D179" i="68"/>
  <c r="F178" i="68"/>
  <c r="D178" i="68"/>
  <c r="F177" i="68"/>
  <c r="D177" i="68"/>
  <c r="F176" i="68"/>
  <c r="D176" i="68"/>
  <c r="F175" i="68"/>
  <c r="D175" i="68"/>
  <c r="F174" i="68"/>
  <c r="D174" i="68"/>
  <c r="F173" i="68"/>
  <c r="D173" i="68"/>
  <c r="F172" i="68"/>
  <c r="D172" i="68"/>
  <c r="F171" i="68"/>
  <c r="D171" i="68"/>
  <c r="F170" i="68"/>
  <c r="D170" i="68"/>
  <c r="F169" i="68"/>
  <c r="D169" i="68"/>
  <c r="F168" i="68"/>
  <c r="D168" i="68"/>
  <c r="F167" i="68"/>
  <c r="D167" i="68"/>
  <c r="F166" i="68"/>
  <c r="D166" i="68"/>
  <c r="F165" i="68"/>
  <c r="D165" i="68"/>
  <c r="F164" i="68"/>
  <c r="D164" i="68"/>
  <c r="F163" i="68"/>
  <c r="D163" i="68"/>
  <c r="F162" i="68"/>
  <c r="D162" i="68"/>
  <c r="F161" i="68"/>
  <c r="D161" i="68"/>
  <c r="F160" i="68"/>
  <c r="D160" i="68"/>
  <c r="F159" i="68"/>
  <c r="D159" i="68"/>
  <c r="F158" i="68"/>
  <c r="D158" i="68"/>
  <c r="F157" i="68"/>
  <c r="D157" i="68"/>
  <c r="F156" i="68"/>
  <c r="D156" i="68"/>
  <c r="F155" i="68"/>
  <c r="D155" i="68"/>
  <c r="F154" i="68"/>
  <c r="D154" i="68"/>
  <c r="F153" i="68"/>
  <c r="D153" i="68"/>
  <c r="F152" i="68"/>
  <c r="D152" i="68"/>
  <c r="F151" i="68"/>
  <c r="D151" i="68"/>
  <c r="F150" i="68"/>
  <c r="D150" i="68"/>
  <c r="F149" i="68"/>
  <c r="D149" i="68"/>
  <c r="F148" i="68"/>
  <c r="D148" i="68"/>
  <c r="F147" i="68"/>
  <c r="D147" i="68"/>
  <c r="F146" i="68"/>
  <c r="D146" i="68"/>
  <c r="F145" i="68"/>
  <c r="D145" i="68"/>
  <c r="F144" i="68"/>
  <c r="D144" i="68"/>
  <c r="F143" i="68"/>
  <c r="D143" i="68"/>
  <c r="F142" i="68"/>
  <c r="D142" i="68"/>
  <c r="F141" i="68"/>
  <c r="D141" i="68"/>
  <c r="F140" i="68"/>
  <c r="D140" i="68"/>
  <c r="F139" i="68"/>
  <c r="D139" i="68"/>
  <c r="F138" i="68"/>
  <c r="D138" i="68"/>
  <c r="F137" i="68"/>
  <c r="D137" i="68"/>
  <c r="F136" i="68"/>
  <c r="D136" i="68"/>
  <c r="F135" i="68"/>
  <c r="D135" i="68"/>
  <c r="F134" i="68"/>
  <c r="D134" i="68"/>
  <c r="F133" i="68"/>
  <c r="D133" i="68"/>
  <c r="F132" i="68"/>
  <c r="D132" i="68"/>
  <c r="F131" i="68"/>
  <c r="D131" i="68"/>
  <c r="F130" i="68"/>
  <c r="D130" i="68"/>
  <c r="F129" i="68"/>
  <c r="D129" i="68"/>
  <c r="F128" i="68"/>
  <c r="D128" i="68"/>
  <c r="F127" i="68"/>
  <c r="D127" i="68"/>
  <c r="F126" i="68"/>
  <c r="D126" i="68"/>
  <c r="F125" i="68"/>
  <c r="D125" i="68"/>
  <c r="F124" i="68"/>
  <c r="D124" i="68"/>
  <c r="F123" i="68"/>
  <c r="D123" i="68"/>
  <c r="F122" i="68"/>
  <c r="D122" i="68"/>
  <c r="F121" i="68"/>
  <c r="D121" i="68"/>
  <c r="F120" i="68"/>
  <c r="D120" i="68"/>
  <c r="F119" i="68"/>
  <c r="D119" i="68"/>
  <c r="F118" i="68"/>
  <c r="D118" i="68"/>
  <c r="F117" i="68"/>
  <c r="D117" i="68"/>
  <c r="F116" i="68"/>
  <c r="D116" i="68"/>
  <c r="F115" i="68"/>
  <c r="D115" i="68"/>
  <c r="F114" i="68"/>
  <c r="D114" i="68"/>
  <c r="F113" i="68"/>
  <c r="D113" i="68"/>
  <c r="F112" i="68"/>
  <c r="D112" i="68"/>
  <c r="F111" i="68"/>
  <c r="D111" i="68"/>
  <c r="F110" i="68"/>
  <c r="D110" i="68"/>
  <c r="F109" i="68"/>
  <c r="D109" i="68"/>
  <c r="F108" i="68"/>
  <c r="D108" i="68"/>
  <c r="F107" i="68"/>
  <c r="D107" i="68"/>
  <c r="F106" i="68"/>
  <c r="D106" i="68"/>
  <c r="F105" i="68"/>
  <c r="D105" i="68"/>
  <c r="F104" i="68"/>
  <c r="D104" i="68"/>
  <c r="F103" i="68"/>
  <c r="D103" i="68"/>
  <c r="F102" i="68"/>
  <c r="D102" i="68"/>
  <c r="F101" i="68"/>
  <c r="D101" i="68"/>
  <c r="F100" i="68"/>
  <c r="D100" i="68"/>
  <c r="F99" i="68"/>
  <c r="D99" i="68"/>
  <c r="F98" i="68"/>
  <c r="D98" i="68"/>
  <c r="F97" i="68"/>
  <c r="D97" i="68"/>
  <c r="F96" i="68"/>
  <c r="D96" i="68"/>
  <c r="F95" i="68"/>
  <c r="D95" i="68"/>
  <c r="F94" i="68"/>
  <c r="D94" i="68"/>
  <c r="F93" i="68"/>
  <c r="D93" i="68"/>
  <c r="F92" i="68"/>
  <c r="D92" i="68"/>
  <c r="F91" i="68"/>
  <c r="D91" i="68"/>
  <c r="F90" i="68"/>
  <c r="D90" i="68"/>
  <c r="F89" i="68"/>
  <c r="D89" i="68"/>
  <c r="F88" i="68"/>
  <c r="D88" i="68"/>
  <c r="F87" i="68"/>
  <c r="D87" i="68"/>
  <c r="F86" i="68"/>
  <c r="D86" i="68"/>
  <c r="F85" i="68"/>
  <c r="D85" i="68"/>
  <c r="F84" i="68"/>
  <c r="D84" i="68"/>
  <c r="F83" i="68"/>
  <c r="D83" i="68"/>
  <c r="F82" i="68"/>
  <c r="D82" i="68"/>
  <c r="F81" i="68"/>
  <c r="D81" i="68"/>
  <c r="F80" i="68"/>
  <c r="D80" i="68"/>
  <c r="F79" i="68"/>
  <c r="D79" i="68"/>
  <c r="F78" i="68"/>
  <c r="D78" i="68"/>
  <c r="F77" i="68"/>
  <c r="D77" i="68"/>
  <c r="F76" i="68"/>
  <c r="D76" i="68"/>
  <c r="F75" i="68"/>
  <c r="D75" i="68"/>
  <c r="F74" i="68"/>
  <c r="D74" i="68"/>
  <c r="F73" i="68"/>
  <c r="D73" i="68"/>
  <c r="F72" i="68"/>
  <c r="D72" i="68"/>
  <c r="F71" i="68"/>
  <c r="D71" i="68"/>
  <c r="F70" i="68"/>
  <c r="D70" i="68"/>
  <c r="F69" i="68"/>
  <c r="D69" i="68"/>
  <c r="F68" i="68"/>
  <c r="D68" i="68"/>
  <c r="F67" i="68"/>
  <c r="D67" i="68"/>
  <c r="F66" i="68"/>
  <c r="D66" i="68"/>
  <c r="F65" i="68"/>
  <c r="D65" i="68"/>
  <c r="F64" i="68"/>
  <c r="D64" i="68"/>
  <c r="F63" i="68"/>
  <c r="D63" i="68"/>
  <c r="F62" i="68"/>
  <c r="D62" i="68"/>
  <c r="F61" i="68"/>
  <c r="D61" i="68"/>
  <c r="F60" i="68"/>
  <c r="D60" i="68"/>
  <c r="F59" i="68"/>
  <c r="D59" i="68"/>
  <c r="F58" i="68"/>
  <c r="D58" i="68"/>
  <c r="F57" i="68"/>
  <c r="D57" i="68"/>
  <c r="F56" i="68"/>
  <c r="D56" i="68"/>
  <c r="F55" i="68"/>
  <c r="D55" i="68"/>
  <c r="F54" i="68"/>
  <c r="D54" i="68"/>
  <c r="F53" i="68"/>
  <c r="D53" i="68"/>
  <c r="F52" i="68"/>
  <c r="D52" i="68"/>
  <c r="F51" i="68"/>
  <c r="D51" i="68"/>
  <c r="F50" i="68"/>
  <c r="D50" i="68"/>
  <c r="F49" i="68"/>
  <c r="D49" i="68"/>
  <c r="F48" i="68"/>
  <c r="D48" i="68"/>
  <c r="F47" i="68"/>
  <c r="D47" i="68"/>
  <c r="F46" i="68"/>
  <c r="D46" i="68"/>
  <c r="F45" i="68"/>
  <c r="D45" i="68"/>
  <c r="F44" i="68"/>
  <c r="D44" i="68"/>
  <c r="F43" i="68"/>
  <c r="D43" i="68"/>
  <c r="F42" i="68"/>
  <c r="D42" i="68"/>
  <c r="F41" i="68"/>
  <c r="D41" i="68"/>
  <c r="F40" i="68"/>
  <c r="D40" i="68"/>
  <c r="F39" i="68"/>
  <c r="D39" i="68"/>
  <c r="F38" i="68"/>
  <c r="D38" i="68"/>
  <c r="F37" i="68"/>
  <c r="D37" i="68"/>
  <c r="F36" i="68"/>
  <c r="D36" i="68"/>
  <c r="F35" i="68"/>
  <c r="D35" i="68"/>
  <c r="F34" i="68"/>
  <c r="D34" i="68"/>
  <c r="F33" i="68"/>
  <c r="D33" i="68"/>
  <c r="F32" i="68"/>
  <c r="D32" i="68"/>
  <c r="F31" i="68"/>
  <c r="D31" i="68"/>
  <c r="F30" i="68"/>
  <c r="D30" i="68"/>
  <c r="F29" i="68"/>
  <c r="D29" i="68"/>
  <c r="F28" i="68"/>
  <c r="D28" i="68"/>
  <c r="F27" i="68"/>
  <c r="D27" i="68"/>
  <c r="F26" i="68"/>
  <c r="D26" i="68"/>
  <c r="F25" i="68"/>
  <c r="D25" i="68"/>
  <c r="F24" i="68"/>
  <c r="D24" i="68"/>
  <c r="F23" i="68"/>
  <c r="D23" i="68"/>
  <c r="F22" i="68"/>
  <c r="D22" i="68"/>
  <c r="F21" i="68"/>
  <c r="D21" i="68"/>
  <c r="F20" i="68"/>
  <c r="D20" i="68"/>
  <c r="F19" i="68"/>
  <c r="D19" i="68"/>
  <c r="F18" i="68"/>
  <c r="D18" i="68"/>
  <c r="F17" i="68"/>
  <c r="D17" i="68"/>
  <c r="F16" i="68"/>
  <c r="D16" i="68"/>
  <c r="F15" i="68"/>
  <c r="D15" i="68"/>
  <c r="F14" i="68"/>
  <c r="D14" i="68"/>
  <c r="F13" i="68"/>
  <c r="D13" i="68"/>
  <c r="F12" i="68"/>
  <c r="D12" i="68"/>
  <c r="F11" i="68"/>
  <c r="D11" i="68"/>
  <c r="F10" i="68"/>
  <c r="D10" i="68"/>
  <c r="F9" i="68"/>
  <c r="D9" i="68"/>
  <c r="F8" i="68"/>
  <c r="D8" i="68"/>
  <c r="F7" i="68"/>
  <c r="D7" i="68"/>
  <c r="F6" i="68"/>
  <c r="D6" i="68"/>
  <c r="F5" i="68"/>
  <c r="D5" i="68"/>
  <c r="F4" i="68"/>
  <c r="D4" i="68"/>
  <c r="F3" i="68"/>
  <c r="D3" i="68"/>
  <c r="I2" i="68" a="1"/>
  <c r="I22" i="68" s="1"/>
  <c r="F2" i="68"/>
  <c r="D2" i="68"/>
  <c r="D453" i="67"/>
  <c r="D452" i="67"/>
  <c r="D451" i="67"/>
  <c r="D450" i="67"/>
  <c r="D449" i="67"/>
  <c r="D448" i="67"/>
  <c r="D447" i="67"/>
  <c r="D446" i="67"/>
  <c r="D445" i="67"/>
  <c r="D444" i="67"/>
  <c r="D443" i="67"/>
  <c r="D442" i="67"/>
  <c r="D441" i="67"/>
  <c r="D440" i="67"/>
  <c r="D439" i="67"/>
  <c r="D438" i="67"/>
  <c r="D437" i="67"/>
  <c r="D436" i="67"/>
  <c r="D435" i="67"/>
  <c r="D434" i="67"/>
  <c r="D433" i="67"/>
  <c r="D432" i="67"/>
  <c r="D431" i="67"/>
  <c r="D430" i="67"/>
  <c r="D429" i="67"/>
  <c r="D428" i="67"/>
  <c r="D427" i="67"/>
  <c r="D426" i="67"/>
  <c r="D425" i="67"/>
  <c r="D424" i="67"/>
  <c r="D423" i="67"/>
  <c r="D422" i="67"/>
  <c r="D421" i="67"/>
  <c r="D420" i="67"/>
  <c r="D419" i="67"/>
  <c r="D418" i="67"/>
  <c r="D417" i="67"/>
  <c r="D416" i="67"/>
  <c r="D415" i="67"/>
  <c r="D414" i="67"/>
  <c r="D413" i="67"/>
  <c r="D412" i="67"/>
  <c r="D411" i="67"/>
  <c r="D410" i="67"/>
  <c r="D409" i="67"/>
  <c r="D408" i="67"/>
  <c r="D407" i="67"/>
  <c r="D406" i="67"/>
  <c r="D405" i="67"/>
  <c r="D404" i="67"/>
  <c r="D403" i="67"/>
  <c r="D402" i="67"/>
  <c r="D401" i="67"/>
  <c r="D400" i="67"/>
  <c r="D399" i="67"/>
  <c r="D398" i="67"/>
  <c r="D397" i="67"/>
  <c r="D396" i="67"/>
  <c r="D395" i="67"/>
  <c r="D394" i="67"/>
  <c r="D393" i="67"/>
  <c r="D392" i="67"/>
  <c r="D391" i="67"/>
  <c r="D390" i="67"/>
  <c r="D389" i="67"/>
  <c r="D388" i="67"/>
  <c r="D387" i="67"/>
  <c r="D386" i="67"/>
  <c r="D385" i="67"/>
  <c r="D384" i="67"/>
  <c r="D383" i="67"/>
  <c r="D382" i="67"/>
  <c r="D381" i="67"/>
  <c r="D380" i="67"/>
  <c r="D379" i="67"/>
  <c r="D378" i="67"/>
  <c r="D377" i="67"/>
  <c r="D376" i="67"/>
  <c r="D375" i="67"/>
  <c r="D374" i="67"/>
  <c r="D373" i="67"/>
  <c r="D372" i="67"/>
  <c r="D371" i="67"/>
  <c r="D370" i="67"/>
  <c r="D369" i="67"/>
  <c r="D368" i="67"/>
  <c r="D367" i="67"/>
  <c r="D366" i="67"/>
  <c r="D365" i="67"/>
  <c r="D364" i="67"/>
  <c r="D363" i="67"/>
  <c r="D362" i="67"/>
  <c r="D361" i="67"/>
  <c r="D360" i="67"/>
  <c r="D359" i="67"/>
  <c r="D358" i="67"/>
  <c r="D357" i="67"/>
  <c r="D356" i="67"/>
  <c r="D355" i="67"/>
  <c r="D354" i="67"/>
  <c r="D353" i="67"/>
  <c r="D352" i="67"/>
  <c r="D351" i="67"/>
  <c r="D350" i="67"/>
  <c r="D349" i="67"/>
  <c r="D348" i="67"/>
  <c r="D347" i="67"/>
  <c r="D346" i="67"/>
  <c r="D345" i="67"/>
  <c r="D344" i="67"/>
  <c r="D343" i="67"/>
  <c r="D342" i="67"/>
  <c r="D341" i="67"/>
  <c r="D340" i="67"/>
  <c r="D339" i="67"/>
  <c r="D338" i="67"/>
  <c r="D337" i="67"/>
  <c r="D336" i="67"/>
  <c r="D335" i="67"/>
  <c r="D334" i="67"/>
  <c r="D333" i="67"/>
  <c r="D332" i="67"/>
  <c r="D331" i="67"/>
  <c r="D330" i="67"/>
  <c r="D329" i="67"/>
  <c r="D328" i="67"/>
  <c r="D327" i="67"/>
  <c r="D326" i="67"/>
  <c r="D325" i="67"/>
  <c r="D324" i="67"/>
  <c r="D323" i="67"/>
  <c r="D322" i="67"/>
  <c r="D321" i="67"/>
  <c r="D320" i="67"/>
  <c r="D319" i="67"/>
  <c r="D318" i="67"/>
  <c r="D317" i="67"/>
  <c r="D316" i="67"/>
  <c r="D315" i="67"/>
  <c r="D314" i="67"/>
  <c r="D313" i="67"/>
  <c r="D312" i="67"/>
  <c r="D311" i="67"/>
  <c r="D310" i="67"/>
  <c r="D309" i="67"/>
  <c r="D308" i="67"/>
  <c r="D307" i="67"/>
  <c r="D306" i="67"/>
  <c r="D305" i="67"/>
  <c r="D304" i="67"/>
  <c r="D303" i="67"/>
  <c r="D302" i="67"/>
  <c r="D301" i="67"/>
  <c r="D300" i="67"/>
  <c r="D299" i="67"/>
  <c r="D298" i="67"/>
  <c r="D297" i="67"/>
  <c r="D296" i="67"/>
  <c r="D295" i="67"/>
  <c r="D294" i="67"/>
  <c r="D293" i="67"/>
  <c r="D292" i="67"/>
  <c r="D291" i="67"/>
  <c r="D290" i="67"/>
  <c r="D289" i="67"/>
  <c r="D288" i="67"/>
  <c r="D287" i="67"/>
  <c r="D286" i="67"/>
  <c r="D285" i="67"/>
  <c r="D284" i="67"/>
  <c r="D283" i="67"/>
  <c r="D282" i="67"/>
  <c r="D281" i="67"/>
  <c r="D280" i="67"/>
  <c r="D279" i="67"/>
  <c r="D278" i="67"/>
  <c r="D277" i="67"/>
  <c r="D276" i="67"/>
  <c r="D275" i="67"/>
  <c r="D274" i="67"/>
  <c r="D273" i="67"/>
  <c r="D272" i="67"/>
  <c r="D271" i="67"/>
  <c r="D270" i="67"/>
  <c r="D269" i="67"/>
  <c r="D268" i="67"/>
  <c r="D267" i="67"/>
  <c r="D266" i="67"/>
  <c r="D265" i="67"/>
  <c r="D264" i="67"/>
  <c r="D263" i="67"/>
  <c r="D262" i="67"/>
  <c r="D261" i="67"/>
  <c r="D260" i="67"/>
  <c r="D259" i="67"/>
  <c r="D258" i="67"/>
  <c r="D257" i="67"/>
  <c r="D256" i="67"/>
  <c r="D255" i="67"/>
  <c r="D254" i="67"/>
  <c r="D253" i="67"/>
  <c r="D252" i="67"/>
  <c r="D251" i="67"/>
  <c r="D250" i="67"/>
  <c r="D249" i="67"/>
  <c r="D248" i="67"/>
  <c r="D247" i="67"/>
  <c r="D246" i="67"/>
  <c r="D245" i="67"/>
  <c r="D244" i="67"/>
  <c r="D243" i="67"/>
  <c r="D242" i="67"/>
  <c r="D241" i="67"/>
  <c r="D240" i="67"/>
  <c r="D239" i="67"/>
  <c r="D238" i="67"/>
  <c r="D237" i="67"/>
  <c r="D236" i="67"/>
  <c r="D235" i="67"/>
  <c r="D234" i="67"/>
  <c r="D233" i="67"/>
  <c r="D232" i="67"/>
  <c r="D231" i="67"/>
  <c r="D230" i="67"/>
  <c r="D229" i="67"/>
  <c r="D228" i="67"/>
  <c r="D227" i="67"/>
  <c r="D226" i="67"/>
  <c r="D225" i="67"/>
  <c r="D224" i="67"/>
  <c r="D223" i="67"/>
  <c r="D222" i="67"/>
  <c r="D221" i="67"/>
  <c r="D220" i="67"/>
  <c r="D219" i="67"/>
  <c r="D218" i="67"/>
  <c r="D217" i="67"/>
  <c r="D216" i="67"/>
  <c r="D215" i="67"/>
  <c r="D214" i="67"/>
  <c r="D213" i="67"/>
  <c r="D212" i="67"/>
  <c r="D211" i="67"/>
  <c r="D210" i="67"/>
  <c r="D209" i="67"/>
  <c r="D208" i="67"/>
  <c r="D207" i="67"/>
  <c r="D206" i="67"/>
  <c r="D205" i="67"/>
  <c r="D204" i="67"/>
  <c r="D203" i="67"/>
  <c r="D202" i="67"/>
  <c r="D201" i="67"/>
  <c r="D200" i="67"/>
  <c r="D199" i="67"/>
  <c r="D198" i="67"/>
  <c r="D197" i="67"/>
  <c r="D196" i="67"/>
  <c r="D195" i="67"/>
  <c r="D194" i="67"/>
  <c r="D193" i="67"/>
  <c r="D192" i="67"/>
  <c r="D191" i="67"/>
  <c r="D190" i="67"/>
  <c r="D189" i="67"/>
  <c r="D188" i="67"/>
  <c r="D187" i="67"/>
  <c r="D186" i="67"/>
  <c r="D185" i="67"/>
  <c r="D184" i="67"/>
  <c r="D183" i="67"/>
  <c r="D182" i="67"/>
  <c r="D181" i="67"/>
  <c r="D180" i="67"/>
  <c r="D179" i="67"/>
  <c r="D178" i="67"/>
  <c r="D177" i="67"/>
  <c r="D176" i="67"/>
  <c r="D175" i="67"/>
  <c r="D174" i="67"/>
  <c r="D173" i="67"/>
  <c r="D172" i="67"/>
  <c r="D171" i="67"/>
  <c r="D170" i="67"/>
  <c r="D169" i="67"/>
  <c r="D168" i="67"/>
  <c r="D167" i="67"/>
  <c r="D166" i="67"/>
  <c r="D165" i="67"/>
  <c r="D164" i="67"/>
  <c r="D163" i="67"/>
  <c r="D162" i="67"/>
  <c r="D161" i="67"/>
  <c r="D160" i="67"/>
  <c r="D159" i="67"/>
  <c r="D158" i="67"/>
  <c r="D157" i="67"/>
  <c r="D156" i="67"/>
  <c r="D155" i="67"/>
  <c r="D154" i="67"/>
  <c r="D153" i="67"/>
  <c r="D152" i="67"/>
  <c r="D151" i="67"/>
  <c r="D150" i="67"/>
  <c r="D149" i="67"/>
  <c r="D148" i="67"/>
  <c r="D147" i="67"/>
  <c r="D146" i="67"/>
  <c r="D145" i="67"/>
  <c r="D144" i="67"/>
  <c r="D143" i="67"/>
  <c r="D142" i="67"/>
  <c r="D141" i="67"/>
  <c r="D140" i="67"/>
  <c r="D139" i="67"/>
  <c r="D138" i="67"/>
  <c r="D137" i="67"/>
  <c r="D136" i="67"/>
  <c r="D135" i="67"/>
  <c r="D134" i="67"/>
  <c r="D133" i="67"/>
  <c r="D132" i="67"/>
  <c r="D131" i="67"/>
  <c r="D130" i="67"/>
  <c r="D129" i="67"/>
  <c r="D128" i="67"/>
  <c r="D127" i="67"/>
  <c r="D126" i="67"/>
  <c r="D125" i="67"/>
  <c r="D124" i="67"/>
  <c r="D123" i="67"/>
  <c r="D122" i="67"/>
  <c r="D121" i="67"/>
  <c r="D120" i="67"/>
  <c r="D119" i="67"/>
  <c r="D118" i="67"/>
  <c r="D117" i="67"/>
  <c r="D116" i="67"/>
  <c r="D115" i="67"/>
  <c r="D114" i="67"/>
  <c r="D113" i="67"/>
  <c r="D112" i="67"/>
  <c r="D111" i="67"/>
  <c r="D110" i="67"/>
  <c r="D109" i="67"/>
  <c r="D108" i="67"/>
  <c r="D107" i="67"/>
  <c r="D106" i="67"/>
  <c r="D105" i="67"/>
  <c r="D104" i="67"/>
  <c r="D103" i="67"/>
  <c r="F102" i="67"/>
  <c r="D102" i="67"/>
  <c r="F101" i="67"/>
  <c r="D101" i="67"/>
  <c r="F100" i="67"/>
  <c r="D100" i="67"/>
  <c r="F99" i="67"/>
  <c r="D99" i="67"/>
  <c r="F98" i="67"/>
  <c r="D98" i="67"/>
  <c r="F97" i="67"/>
  <c r="D97" i="67"/>
  <c r="F96" i="67"/>
  <c r="D96" i="67"/>
  <c r="F95" i="67"/>
  <c r="D95" i="67"/>
  <c r="F94" i="67"/>
  <c r="D94" i="67"/>
  <c r="F93" i="67"/>
  <c r="D93" i="67"/>
  <c r="F92" i="67"/>
  <c r="D92" i="67"/>
  <c r="F91" i="67"/>
  <c r="D91" i="67"/>
  <c r="F90" i="67"/>
  <c r="D90" i="67"/>
  <c r="F89" i="67"/>
  <c r="D89" i="67"/>
  <c r="F88" i="67"/>
  <c r="D88" i="67"/>
  <c r="F87" i="67"/>
  <c r="D87" i="67"/>
  <c r="F86" i="67"/>
  <c r="D86" i="67"/>
  <c r="F85" i="67"/>
  <c r="D85" i="67"/>
  <c r="F84" i="67"/>
  <c r="D84" i="67"/>
  <c r="F83" i="67"/>
  <c r="D83" i="67"/>
  <c r="F82" i="67"/>
  <c r="D82" i="67"/>
  <c r="F81" i="67"/>
  <c r="D81" i="67"/>
  <c r="F80" i="67"/>
  <c r="D80" i="67"/>
  <c r="F79" i="67"/>
  <c r="D79" i="67"/>
  <c r="F78" i="67"/>
  <c r="D78" i="67"/>
  <c r="F77" i="67"/>
  <c r="D77" i="67"/>
  <c r="F76" i="67"/>
  <c r="D76" i="67"/>
  <c r="F75" i="67"/>
  <c r="D75" i="67"/>
  <c r="F74" i="67"/>
  <c r="D74" i="67"/>
  <c r="F73" i="67"/>
  <c r="D73" i="67"/>
  <c r="F72" i="67"/>
  <c r="D72" i="67"/>
  <c r="F71" i="67"/>
  <c r="D71" i="67"/>
  <c r="F70" i="67"/>
  <c r="D70" i="67"/>
  <c r="F69" i="67"/>
  <c r="D69" i="67"/>
  <c r="F68" i="67"/>
  <c r="D68" i="67"/>
  <c r="F67" i="67"/>
  <c r="D67" i="67"/>
  <c r="F66" i="67"/>
  <c r="D66" i="67"/>
  <c r="F65" i="67"/>
  <c r="D65" i="67"/>
  <c r="F64" i="67"/>
  <c r="D64" i="67"/>
  <c r="F63" i="67"/>
  <c r="D63" i="67"/>
  <c r="F62" i="67"/>
  <c r="D62" i="67"/>
  <c r="F61" i="67"/>
  <c r="D61" i="67"/>
  <c r="F60" i="67"/>
  <c r="D60" i="67"/>
  <c r="F59" i="67"/>
  <c r="D59" i="67"/>
  <c r="F58" i="67"/>
  <c r="D58" i="67"/>
  <c r="F57" i="67"/>
  <c r="D57" i="67"/>
  <c r="F56" i="67"/>
  <c r="D56" i="67"/>
  <c r="F55" i="67"/>
  <c r="D55" i="67"/>
  <c r="F54" i="67"/>
  <c r="D54" i="67"/>
  <c r="F53" i="67"/>
  <c r="D53" i="67"/>
  <c r="F52" i="67"/>
  <c r="D52" i="67"/>
  <c r="F51" i="67"/>
  <c r="D51" i="67"/>
  <c r="F50" i="67"/>
  <c r="D50" i="67"/>
  <c r="F49" i="67"/>
  <c r="D49" i="67"/>
  <c r="F48" i="67"/>
  <c r="D48" i="67"/>
  <c r="F47" i="67"/>
  <c r="D47" i="67"/>
  <c r="F46" i="67"/>
  <c r="D46" i="67"/>
  <c r="F45" i="67"/>
  <c r="D45" i="67"/>
  <c r="F44" i="67"/>
  <c r="D44" i="67"/>
  <c r="F43" i="67"/>
  <c r="D43" i="67"/>
  <c r="F42" i="67"/>
  <c r="D42" i="67"/>
  <c r="F41" i="67"/>
  <c r="D41" i="67"/>
  <c r="F40" i="67"/>
  <c r="D40" i="67"/>
  <c r="F39" i="67"/>
  <c r="D39" i="67"/>
  <c r="F38" i="67"/>
  <c r="D38" i="67"/>
  <c r="F37" i="67"/>
  <c r="D37" i="67"/>
  <c r="F36" i="67"/>
  <c r="D36" i="67"/>
  <c r="F35" i="67"/>
  <c r="D35" i="67"/>
  <c r="F34" i="67"/>
  <c r="D34" i="67"/>
  <c r="F33" i="67"/>
  <c r="D33" i="67"/>
  <c r="F32" i="67"/>
  <c r="D32" i="67"/>
  <c r="F31" i="67"/>
  <c r="D31" i="67"/>
  <c r="F30" i="67"/>
  <c r="D30" i="67"/>
  <c r="F29" i="67"/>
  <c r="D29" i="67"/>
  <c r="F28" i="67"/>
  <c r="D28" i="67"/>
  <c r="F27" i="67"/>
  <c r="D27" i="67"/>
  <c r="F26" i="67"/>
  <c r="D26" i="67"/>
  <c r="F25" i="67"/>
  <c r="D25" i="67"/>
  <c r="F24" i="67"/>
  <c r="D24" i="67"/>
  <c r="F23" i="67"/>
  <c r="D23" i="67"/>
  <c r="F22" i="67"/>
  <c r="D22" i="67"/>
  <c r="F21" i="67"/>
  <c r="D21" i="67"/>
  <c r="F20" i="67"/>
  <c r="D20" i="67"/>
  <c r="F19" i="67"/>
  <c r="D19" i="67"/>
  <c r="F18" i="67"/>
  <c r="D18" i="67"/>
  <c r="F17" i="67"/>
  <c r="D17" i="67"/>
  <c r="F16" i="67"/>
  <c r="D16" i="67"/>
  <c r="F15" i="67"/>
  <c r="D15" i="67"/>
  <c r="F14" i="67"/>
  <c r="D14" i="67"/>
  <c r="F13" i="67"/>
  <c r="D13" i="67"/>
  <c r="F12" i="67"/>
  <c r="D12" i="67"/>
  <c r="F11" i="67"/>
  <c r="D11" i="67"/>
  <c r="F10" i="67"/>
  <c r="D10" i="67"/>
  <c r="F9" i="67"/>
  <c r="D9" i="67"/>
  <c r="F8" i="67"/>
  <c r="D8" i="67"/>
  <c r="F7" i="67"/>
  <c r="D7" i="67"/>
  <c r="F6" i="67"/>
  <c r="D6" i="67"/>
  <c r="F5" i="67"/>
  <c r="D5" i="67"/>
  <c r="F4" i="67"/>
  <c r="D4" i="67"/>
  <c r="F3" i="67"/>
  <c r="D3" i="67"/>
  <c r="F2" i="67"/>
  <c r="D2" i="67"/>
  <c r="B40" i="8"/>
  <c r="B39" i="8"/>
  <c r="B38" i="8"/>
  <c r="B37" i="8"/>
  <c r="B36" i="8"/>
  <c r="B35" i="8"/>
  <c r="B34" i="8"/>
  <c r="A32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B13" i="8"/>
  <c r="B12" i="8"/>
  <c r="B11" i="8"/>
  <c r="B10" i="8"/>
  <c r="B9" i="8"/>
  <c r="B8" i="8"/>
  <c r="H51" i="4"/>
  <c r="B50" i="4"/>
  <c r="C50" i="4" s="1"/>
  <c r="A50" i="4"/>
  <c r="A49" i="4"/>
  <c r="B48" i="4"/>
  <c r="C48" i="4" s="1"/>
  <c r="A48" i="4"/>
  <c r="E47" i="4"/>
  <c r="A47" i="4"/>
  <c r="B46" i="4"/>
  <c r="C46" i="4" s="1"/>
  <c r="A46" i="4"/>
  <c r="A45" i="4"/>
  <c r="B44" i="4"/>
  <c r="C44" i="4" s="1"/>
  <c r="A44" i="4"/>
  <c r="E43" i="4"/>
  <c r="A43" i="4"/>
  <c r="B42" i="4"/>
  <c r="C42" i="4" s="1"/>
  <c r="A42" i="4"/>
  <c r="A41" i="4"/>
  <c r="B40" i="4"/>
  <c r="C40" i="4" s="1"/>
  <c r="A40" i="4"/>
  <c r="E39" i="4"/>
  <c r="A39" i="4"/>
  <c r="B38" i="4"/>
  <c r="C38" i="4" s="1"/>
  <c r="A38" i="4"/>
  <c r="A37" i="4"/>
  <c r="B36" i="4"/>
  <c r="C36" i="4" s="1"/>
  <c r="A36" i="4"/>
  <c r="E35" i="4"/>
  <c r="A35" i="4"/>
  <c r="B34" i="4"/>
  <c r="C34" i="4" s="1"/>
  <c r="A34" i="4"/>
  <c r="A33" i="4"/>
  <c r="B32" i="4"/>
  <c r="C32" i="4" s="1"/>
  <c r="A32" i="4"/>
  <c r="E31" i="4"/>
  <c r="A31" i="4"/>
  <c r="B30" i="4"/>
  <c r="C30" i="4" s="1"/>
  <c r="A30" i="4"/>
  <c r="A29" i="4"/>
  <c r="B28" i="4"/>
  <c r="C28" i="4" s="1"/>
  <c r="A28" i="4"/>
  <c r="E27" i="4"/>
  <c r="A27" i="4"/>
  <c r="B26" i="4"/>
  <c r="C26" i="4" s="1"/>
  <c r="A26" i="4"/>
  <c r="A25" i="4"/>
  <c r="B24" i="4"/>
  <c r="C24" i="4" s="1"/>
  <c r="A24" i="4"/>
  <c r="E23" i="4"/>
  <c r="A23" i="4"/>
  <c r="B22" i="4"/>
  <c r="C22" i="4" s="1"/>
  <c r="A22" i="4"/>
  <c r="A21" i="4"/>
  <c r="B20" i="4"/>
  <c r="C20" i="4" s="1"/>
  <c r="A20" i="4"/>
  <c r="E19" i="4"/>
  <c r="A19" i="4"/>
  <c r="B18" i="4"/>
  <c r="C18" i="4" s="1"/>
  <c r="A18" i="4"/>
  <c r="A17" i="4"/>
  <c r="B16" i="4"/>
  <c r="C16" i="4" s="1"/>
  <c r="A16" i="4"/>
  <c r="E15" i="4"/>
  <c r="A15" i="4"/>
  <c r="E14" i="4"/>
  <c r="B14" i="4"/>
  <c r="C14" i="4" s="1"/>
  <c r="A14" i="4"/>
  <c r="A13" i="4"/>
  <c r="B12" i="4"/>
  <c r="C12" i="4" s="1"/>
  <c r="A12" i="4"/>
  <c r="E11" i="4"/>
  <c r="A11" i="4"/>
  <c r="E10" i="4"/>
  <c r="B10" i="4"/>
  <c r="C10" i="4" s="1"/>
  <c r="A10" i="4"/>
  <c r="A9" i="4"/>
  <c r="E8" i="4"/>
  <c r="B8" i="4"/>
  <c r="C8" i="4" s="1"/>
  <c r="A8" i="4"/>
  <c r="A7" i="4"/>
  <c r="A6" i="4"/>
  <c r="B5" i="4"/>
  <c r="C5" i="4" s="1"/>
  <c r="D5" i="4" s="1"/>
  <c r="F5" i="4" s="1"/>
  <c r="A5" i="4"/>
  <c r="B4" i="4"/>
  <c r="C4" i="4" s="1"/>
  <c r="D4" i="4" s="1"/>
  <c r="F4" i="4" s="1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H49" i="3"/>
  <c r="E49" i="4" s="1"/>
  <c r="F49" i="3"/>
  <c r="B49" i="4" s="1"/>
  <c r="H48" i="3"/>
  <c r="E48" i="4" s="1"/>
  <c r="F48" i="3"/>
  <c r="H47" i="3"/>
  <c r="F47" i="3"/>
  <c r="B47" i="4" s="1"/>
  <c r="H46" i="3"/>
  <c r="E46" i="4" s="1"/>
  <c r="F46" i="3"/>
  <c r="H45" i="3"/>
  <c r="E45" i="4" s="1"/>
  <c r="F45" i="3"/>
  <c r="B45" i="4" s="1"/>
  <c r="H44" i="3"/>
  <c r="E44" i="4" s="1"/>
  <c r="F44" i="3"/>
  <c r="H43" i="3"/>
  <c r="F43" i="3"/>
  <c r="B43" i="4" s="1"/>
  <c r="H42" i="3"/>
  <c r="E42" i="4" s="1"/>
  <c r="F42" i="3"/>
  <c r="H41" i="3"/>
  <c r="E41" i="4" s="1"/>
  <c r="F41" i="3"/>
  <c r="B41" i="4" s="1"/>
  <c r="H40" i="3"/>
  <c r="E40" i="4" s="1"/>
  <c r="F40" i="3"/>
  <c r="H39" i="3"/>
  <c r="F39" i="3"/>
  <c r="B39" i="4" s="1"/>
  <c r="H38" i="3"/>
  <c r="E38" i="4" s="1"/>
  <c r="F38" i="3"/>
  <c r="H37" i="3"/>
  <c r="E37" i="4" s="1"/>
  <c r="F37" i="3"/>
  <c r="B37" i="4" s="1"/>
  <c r="H36" i="3"/>
  <c r="E36" i="4" s="1"/>
  <c r="F36" i="3"/>
  <c r="H35" i="3"/>
  <c r="F35" i="3"/>
  <c r="B35" i="4" s="1"/>
  <c r="H34" i="3"/>
  <c r="E34" i="4" s="1"/>
  <c r="F34" i="3"/>
  <c r="H33" i="3"/>
  <c r="E33" i="4" s="1"/>
  <c r="F33" i="3"/>
  <c r="B33" i="4" s="1"/>
  <c r="H32" i="3"/>
  <c r="E32" i="4" s="1"/>
  <c r="F32" i="3"/>
  <c r="H31" i="3"/>
  <c r="F31" i="3"/>
  <c r="B31" i="4" s="1"/>
  <c r="H30" i="3"/>
  <c r="E30" i="4" s="1"/>
  <c r="F30" i="3"/>
  <c r="H29" i="3"/>
  <c r="E29" i="4" s="1"/>
  <c r="F29" i="3"/>
  <c r="B29" i="4" s="1"/>
  <c r="H28" i="3"/>
  <c r="E28" i="4" s="1"/>
  <c r="F28" i="3"/>
  <c r="H27" i="3"/>
  <c r="F27" i="3"/>
  <c r="B27" i="4" s="1"/>
  <c r="H26" i="3"/>
  <c r="E26" i="4" s="1"/>
  <c r="F26" i="3"/>
  <c r="H25" i="3"/>
  <c r="E25" i="4" s="1"/>
  <c r="F25" i="3"/>
  <c r="B25" i="4" s="1"/>
  <c r="H24" i="3"/>
  <c r="E24" i="4" s="1"/>
  <c r="F24" i="3"/>
  <c r="H23" i="3"/>
  <c r="F23" i="3"/>
  <c r="B23" i="4" s="1"/>
  <c r="H22" i="3"/>
  <c r="E22" i="4" s="1"/>
  <c r="F22" i="3"/>
  <c r="H21" i="3"/>
  <c r="E21" i="4" s="1"/>
  <c r="F21" i="3"/>
  <c r="B21" i="4" s="1"/>
  <c r="H20" i="3"/>
  <c r="E20" i="4" s="1"/>
  <c r="F20" i="3"/>
  <c r="H19" i="3"/>
  <c r="F19" i="3"/>
  <c r="B19" i="4" s="1"/>
  <c r="H18" i="3"/>
  <c r="E18" i="4" s="1"/>
  <c r="F18" i="3"/>
  <c r="H17" i="3"/>
  <c r="E17" i="4" s="1"/>
  <c r="F17" i="3"/>
  <c r="B17" i="4" s="1"/>
  <c r="H16" i="3"/>
  <c r="E16" i="4" s="1"/>
  <c r="F16" i="3"/>
  <c r="H15" i="3"/>
  <c r="F15" i="3"/>
  <c r="B15" i="4" s="1"/>
  <c r="H14" i="3"/>
  <c r="F14" i="3"/>
  <c r="H13" i="3"/>
  <c r="E13" i="4" s="1"/>
  <c r="F13" i="3"/>
  <c r="B13" i="4" s="1"/>
  <c r="H12" i="3"/>
  <c r="E12" i="4" s="1"/>
  <c r="F12" i="3"/>
  <c r="H11" i="3"/>
  <c r="F11" i="3"/>
  <c r="B11" i="4" s="1"/>
  <c r="H10" i="3"/>
  <c r="F10" i="3"/>
  <c r="H9" i="3"/>
  <c r="E9" i="4" s="1"/>
  <c r="F9" i="3"/>
  <c r="B9" i="4" s="1"/>
  <c r="K8" i="3"/>
  <c r="H8" i="3"/>
  <c r="F8" i="3"/>
  <c r="P7" i="3"/>
  <c r="K7" i="3" a="1"/>
  <c r="S7" i="3" s="1"/>
  <c r="H7" i="3"/>
  <c r="E7" i="4" s="1"/>
  <c r="F7" i="3"/>
  <c r="B7" i="4" s="1"/>
  <c r="H6" i="3"/>
  <c r="E6" i="4" s="1"/>
  <c r="F6" i="3"/>
  <c r="B6" i="4" s="1"/>
  <c r="C6" i="4" s="1"/>
  <c r="H5" i="3"/>
  <c r="E5" i="4" s="1"/>
  <c r="F5" i="3"/>
  <c r="H4" i="3"/>
  <c r="E4" i="4" s="1"/>
  <c r="F4" i="3"/>
  <c r="H3" i="3"/>
  <c r="E3" i="4" s="1"/>
  <c r="F3" i="3"/>
  <c r="B3" i="4" s="1"/>
  <c r="C3" i="4" s="1"/>
  <c r="H2" i="3"/>
  <c r="H51" i="3" s="1"/>
  <c r="E52" i="4" s="1"/>
  <c r="C2" i="2" s="1"/>
  <c r="C12" i="2" s="1"/>
  <c r="F2" i="3"/>
  <c r="M15" i="2"/>
  <c r="F10" i="2"/>
  <c r="G9" i="2"/>
  <c r="E8" i="2"/>
  <c r="G8" i="2" s="1"/>
  <c r="G7" i="2"/>
  <c r="E7" i="2"/>
  <c r="G6" i="2"/>
  <c r="E6" i="2"/>
  <c r="G5" i="2"/>
  <c r="E5" i="2"/>
  <c r="E4" i="2"/>
  <c r="G4" i="2" s="1"/>
  <c r="G3" i="2"/>
  <c r="E3" i="2"/>
  <c r="F1" i="2"/>
  <c r="D1" i="2"/>
  <c r="G5" i="4" l="1"/>
  <c r="H5" i="4" s="1"/>
  <c r="G4" i="4"/>
  <c r="H4" i="4" s="1"/>
  <c r="C21" i="4"/>
  <c r="D21" i="4"/>
  <c r="F21" i="4" s="1"/>
  <c r="C19" i="4"/>
  <c r="D19" i="4" s="1"/>
  <c r="F19" i="4" s="1"/>
  <c r="C33" i="4"/>
  <c r="D33" i="4"/>
  <c r="F33" i="4" s="1"/>
  <c r="F51" i="3"/>
  <c r="D3" i="4"/>
  <c r="F3" i="4" s="1"/>
  <c r="D6" i="4"/>
  <c r="F6" i="4" s="1"/>
  <c r="C17" i="4"/>
  <c r="D17" i="4" s="1"/>
  <c r="F17" i="4" s="1"/>
  <c r="C41" i="4"/>
  <c r="D41" i="4" s="1"/>
  <c r="F41" i="4" s="1"/>
  <c r="C9" i="4"/>
  <c r="D9" i="4"/>
  <c r="F9" i="4" s="1"/>
  <c r="C25" i="4"/>
  <c r="D25" i="4"/>
  <c r="F25" i="4" s="1"/>
  <c r="C49" i="4"/>
  <c r="D49" i="4" s="1"/>
  <c r="F49" i="4" s="1"/>
  <c r="C37" i="4"/>
  <c r="D37" i="4" s="1"/>
  <c r="F37" i="4" s="1"/>
  <c r="C7" i="4"/>
  <c r="D7" i="4"/>
  <c r="F7" i="4" s="1"/>
  <c r="C15" i="4"/>
  <c r="D15" i="4"/>
  <c r="F15" i="4" s="1"/>
  <c r="C27" i="4"/>
  <c r="D27" i="4" s="1"/>
  <c r="F27" i="4" s="1"/>
  <c r="C31" i="4"/>
  <c r="D31" i="4" s="1"/>
  <c r="F31" i="4" s="1"/>
  <c r="C39" i="4"/>
  <c r="D39" i="4"/>
  <c r="F39" i="4" s="1"/>
  <c r="C43" i="4"/>
  <c r="D43" i="4"/>
  <c r="F43" i="4" s="1"/>
  <c r="C47" i="4"/>
  <c r="D47" i="4" s="1"/>
  <c r="F47" i="4" s="1"/>
  <c r="C13" i="4"/>
  <c r="D13" i="4" s="1"/>
  <c r="F13" i="4" s="1"/>
  <c r="C29" i="4"/>
  <c r="D29" i="4"/>
  <c r="F29" i="4" s="1"/>
  <c r="C45" i="4"/>
  <c r="D45" i="4"/>
  <c r="F45" i="4" s="1"/>
  <c r="C11" i="4"/>
  <c r="D11" i="4" s="1"/>
  <c r="F11" i="4" s="1"/>
  <c r="C23" i="4"/>
  <c r="D23" i="4" s="1"/>
  <c r="F23" i="4" s="1"/>
  <c r="C35" i="4"/>
  <c r="D35" i="4"/>
  <c r="F35" i="4" s="1"/>
  <c r="R7" i="3"/>
  <c r="L7" i="3"/>
  <c r="M7" i="3"/>
  <c r="D8" i="4"/>
  <c r="F8" i="4" s="1"/>
  <c r="D10" i="4"/>
  <c r="F10" i="4" s="1"/>
  <c r="D12" i="4"/>
  <c r="F12" i="4" s="1"/>
  <c r="D14" i="4"/>
  <c r="F14" i="4" s="1"/>
  <c r="D16" i="4"/>
  <c r="F16" i="4" s="1"/>
  <c r="D18" i="4"/>
  <c r="F18" i="4" s="1"/>
  <c r="D20" i="4"/>
  <c r="F20" i="4" s="1"/>
  <c r="D22" i="4"/>
  <c r="F22" i="4" s="1"/>
  <c r="D24" i="4"/>
  <c r="F24" i="4" s="1"/>
  <c r="D26" i="4"/>
  <c r="F26" i="4" s="1"/>
  <c r="D28" i="4"/>
  <c r="F28" i="4" s="1"/>
  <c r="D30" i="4"/>
  <c r="F30" i="4" s="1"/>
  <c r="D32" i="4"/>
  <c r="F32" i="4" s="1"/>
  <c r="D34" i="4"/>
  <c r="F34" i="4" s="1"/>
  <c r="D36" i="4"/>
  <c r="F36" i="4" s="1"/>
  <c r="D38" i="4"/>
  <c r="F38" i="4" s="1"/>
  <c r="D40" i="4"/>
  <c r="F40" i="4" s="1"/>
  <c r="D42" i="4"/>
  <c r="F42" i="4" s="1"/>
  <c r="D44" i="4"/>
  <c r="F44" i="4" s="1"/>
  <c r="D46" i="4"/>
  <c r="F46" i="4" s="1"/>
  <c r="D48" i="4"/>
  <c r="F48" i="4" s="1"/>
  <c r="D50" i="4"/>
  <c r="F50" i="4" s="1"/>
  <c r="I7" i="68"/>
  <c r="I15" i="68"/>
  <c r="I23" i="68"/>
  <c r="I8" i="68"/>
  <c r="I16" i="68"/>
  <c r="I24" i="68"/>
  <c r="N7" i="3"/>
  <c r="B2" i="4"/>
  <c r="O7" i="3"/>
  <c r="I2" i="68"/>
  <c r="I9" i="68"/>
  <c r="I17" i="68"/>
  <c r="I25" i="68"/>
  <c r="I10" i="68"/>
  <c r="I18" i="68"/>
  <c r="I26" i="68"/>
  <c r="Q7" i="3"/>
  <c r="E2" i="4"/>
  <c r="E53" i="4" s="1"/>
  <c r="D2" i="2" s="1"/>
  <c r="D12" i="2" s="1"/>
  <c r="I3" i="68"/>
  <c r="I11" i="68"/>
  <c r="I19" i="68"/>
  <c r="I27" i="68"/>
  <c r="I4" i="68"/>
  <c r="I12" i="68"/>
  <c r="I20" i="68"/>
  <c r="I28" i="68"/>
  <c r="I5" i="68"/>
  <c r="I13" i="68"/>
  <c r="I21" i="68"/>
  <c r="K7" i="3"/>
  <c r="J7" i="4" s="1" a="1"/>
  <c r="I6" i="68"/>
  <c r="I14" i="68"/>
  <c r="G13" i="4" l="1"/>
  <c r="H13" i="4" s="1"/>
  <c r="G23" i="4"/>
  <c r="H23" i="4" s="1"/>
  <c r="G41" i="4"/>
  <c r="H41" i="4" s="1"/>
  <c r="G47" i="4"/>
  <c r="H47" i="4" s="1"/>
  <c r="G11" i="4"/>
  <c r="H11" i="4" s="1"/>
  <c r="G17" i="4"/>
  <c r="H17" i="4" s="1"/>
  <c r="G31" i="4"/>
  <c r="H31" i="4" s="1"/>
  <c r="G37" i="4"/>
  <c r="H37" i="4" s="1"/>
  <c r="G27" i="4"/>
  <c r="H27" i="4" s="1"/>
  <c r="G19" i="4"/>
  <c r="H19" i="4" s="1"/>
  <c r="G49" i="4"/>
  <c r="H49" i="4" s="1"/>
  <c r="G42" i="4"/>
  <c r="H42" i="4" s="1"/>
  <c r="G26" i="4"/>
  <c r="H26" i="4" s="1"/>
  <c r="G10" i="4"/>
  <c r="H10" i="4" s="1"/>
  <c r="G40" i="4"/>
  <c r="H40" i="4" s="1"/>
  <c r="G24" i="4"/>
  <c r="H24" i="4" s="1"/>
  <c r="G8" i="4"/>
  <c r="H8" i="4" s="1"/>
  <c r="G22" i="4"/>
  <c r="H22" i="4" s="1"/>
  <c r="G45" i="4"/>
  <c r="H45" i="4" s="1"/>
  <c r="G43" i="4"/>
  <c r="H43" i="4" s="1"/>
  <c r="G15" i="4"/>
  <c r="H15" i="4" s="1"/>
  <c r="G25" i="4"/>
  <c r="H25" i="4" s="1"/>
  <c r="G6" i="4"/>
  <c r="H6" i="4" s="1"/>
  <c r="G21" i="4"/>
  <c r="H21" i="4" s="1"/>
  <c r="B53" i="4"/>
  <c r="C2" i="4"/>
  <c r="C53" i="4" s="1"/>
  <c r="G50" i="4"/>
  <c r="H50" i="4" s="1"/>
  <c r="H34" i="4"/>
  <c r="G34" i="4"/>
  <c r="H18" i="4"/>
  <c r="G18" i="4"/>
  <c r="H3" i="4"/>
  <c r="G3" i="4"/>
  <c r="G38" i="4"/>
  <c r="H38" i="4" s="1"/>
  <c r="H20" i="4"/>
  <c r="G20" i="4"/>
  <c r="H48" i="4"/>
  <c r="G48" i="4"/>
  <c r="H16" i="4"/>
  <c r="G16" i="4"/>
  <c r="G35" i="4"/>
  <c r="H35" i="4" s="1"/>
  <c r="H29" i="4"/>
  <c r="G29" i="4"/>
  <c r="H39" i="4"/>
  <c r="G39" i="4"/>
  <c r="H7" i="4"/>
  <c r="G7" i="4"/>
  <c r="G9" i="4"/>
  <c r="H9" i="4" s="1"/>
  <c r="H36" i="4"/>
  <c r="G36" i="4"/>
  <c r="H32" i="4"/>
  <c r="G32" i="4"/>
  <c r="H46" i="4"/>
  <c r="G46" i="4"/>
  <c r="G14" i="4"/>
  <c r="H14" i="4" s="1"/>
  <c r="H33" i="4"/>
  <c r="G33" i="4"/>
  <c r="K8" i="4"/>
  <c r="K7" i="4"/>
  <c r="J7" i="4"/>
  <c r="J8" i="4"/>
  <c r="G30" i="4"/>
  <c r="H30" i="4" s="1"/>
  <c r="H44" i="4"/>
  <c r="G44" i="4"/>
  <c r="H28" i="4"/>
  <c r="G28" i="4"/>
  <c r="H12" i="4"/>
  <c r="G12" i="4"/>
  <c r="D2" i="4" l="1"/>
  <c r="F2" i="4" l="1"/>
  <c r="D53" i="4"/>
  <c r="B2" i="2" s="1"/>
  <c r="B12" i="2" l="1"/>
  <c r="E2" i="2"/>
  <c r="G2" i="4"/>
  <c r="G53" i="4" s="1"/>
  <c r="F2" i="2" s="1"/>
  <c r="F12" i="2" s="1"/>
  <c r="F53" i="4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<sst xmlns="http://schemas.openxmlformats.org/spreadsheetml/2006/main" count="12835" uniqueCount="303">
  <si>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</si>
  <si>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</si>
  <si>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</si>
  <si>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</si>
  <si>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</si>
  <si>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</si>
  <si>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</si>
  <si>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</si>
  <si>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</si>
  <si>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</si>
  <si>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</si>
  <si>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</si>
  <si>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</si>
  <si>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</si>
  <si>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</si>
  <si>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</si>
  <si>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</si>
  <si>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</si>
  <si>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</si>
  <si>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</si>
  <si>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</si>
  <si>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</si>
  <si>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</si>
  <si>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</si>
  <si>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</si>
  <si>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</si>
  <si>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</si>
  <si>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</si>
  <si>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</si>
  <si>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</si>
  <si>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</si>
  <si>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</si>
  <si>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</si>
  <si>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</si>
  <si>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</si>
  <si>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</si>
  <si>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</si>
  <si>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</si>
  <si>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</si>
  <si>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</si>
  <si>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</si>
  <si>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</si>
  <si>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</si>
  <si>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</si>
  <si>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</si>
  <si>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</si>
  <si>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</si>
  <si>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</si>
  <si>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</si>
  <si>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</si>
  <si>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</si>
  <si>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</si>
  <si>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</si>
  <si>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</si>
  <si>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</si>
  <si>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</si>
  <si>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</si>
  <si>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</si>
  <si>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</si>
  <si>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</si>
  <si>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</si>
  <si>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</si>
  <si>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</si>
  <si>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</si>
  <si>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</si>
  <si>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</si>
  <si>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</si>
  <si>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</si>
  <si>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</si>
  <si>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</si>
  <si>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</si>
  <si>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</si>
  <si>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</si>
  <si>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</si>
  <si>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</si>
  <si>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</si>
  <si>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</si>
  <si>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</si>
  <si>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</si>
  <si>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</si>
  <si>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</si>
  <si>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</si>
  <si>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</si>
  <si>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</si>
  <si>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</si>
  <si>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</si>
  <si>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</si>
  <si>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</si>
  <si>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</si>
  <si>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</si>
  <si>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</si>
  <si>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</si>
  <si>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</si>
  <si>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</si>
  <si>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</si>
  <si>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</si>
  <si>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</si>
  <si>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</si>
  <si>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</si>
  <si>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</si>
  <si>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</si>
  <si>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</si>
  <si>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</si>
  <si>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</si>
  <si>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</si>
  <si>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</si>
  <si>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</si>
  <si>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</si>
  <si>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</si>
  <si>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</si>
  <si>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</si>
  <si>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</si>
  <si>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</si>
  <si>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</si>
  <si>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</si>
  <si>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</si>
  <si>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</si>
  <si>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</si>
  <si>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</si>
  <si>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</si>
  <si>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</si>
  <si>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</si>
  <si>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</si>
  <si>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</si>
  <si>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</si>
  <si>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</si>
  <si>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</si>
  <si>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</si>
  <si>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</si>
  <si>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</si>
  <si>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</si>
  <si>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</si>
  <si>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</si>
  <si>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</si>
  <si>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</si>
  <si>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</si>
  <si>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</si>
  <si>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</si>
  <si>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</si>
  <si>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</si>
  <si>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</si>
  <si>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</si>
  <si>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</si>
  <si>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</si>
  <si>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</si>
  <si>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</si>
  <si>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</si>
  <si>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</si>
  <si>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</si>
  <si>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</si>
  <si>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</si>
  <si>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</si>
  <si>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</si>
  <si>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</si>
  <si>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</si>
  <si>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</si>
  <si>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</si>
  <si>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</si>
  <si>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</si>
  <si>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</si>
  <si>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</si>
  <si>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</si>
  <si>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</si>
  <si>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</si>
  <si>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</si>
  <si>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</si>
  <si>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</si>
  <si>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</si>
  <si>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</si>
  <si>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</si>
  <si>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</si>
  <si>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</si>
  <si>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</si>
  <si>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</si>
  <si>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</si>
  <si>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</si>
  <si>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</si>
  <si>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</si>
  <si>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</si>
  <si>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</si>
  <si>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</si>
  <si>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</si>
  <si>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</si>
  <si>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</si>
  <si>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</si>
  <si>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</si>
  <si>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</si>
  <si>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</si>
  <si>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</si>
  <si>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</si>
  <si>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</si>
  <si>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</si>
  <si>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</si>
  <si>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</si>
  <si>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</si>
  <si>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</si>
  <si>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</si>
  <si>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</si>
  <si>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</si>
  <si>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</si>
  <si>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</si>
  <si>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</si>
  <si>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</si>
  <si>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</si>
  <si>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</si>
  <si>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</si>
  <si>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</si>
  <si>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</si>
  <si>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</si>
  <si>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</si>
  <si>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</si>
  <si>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</si>
  <si>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</si>
  <si>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</si>
  <si>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</si>
  <si>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</si>
  <si>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</si>
  <si>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</si>
  <si>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</si>
  <si>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</si>
  <si>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</si>
  <si>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</si>
  <si>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</si>
  <si>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ca/1-2-x-10-emt-conduit-1022191</t>
  </si>
  <si>
    <t>https://kent.ca/1-2-x-10-emt-conduit-1022191</t>
  </si>
  <si>
    <t>11/09/2022 03:29:39</t>
  </si>
  <si>
    <t>11/09/2022 03:29:40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</si>
  <si>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</si>
  <si>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</si>
  <si>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</si>
  <si>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</si>
  <si>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</si>
  <si>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11/10/2022 12:48:47</t>
  </si>
  <si>
    <t>11/10/2022 12:48:48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</si>
  <si>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</si>
  <si>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</si>
  <si>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</si>
  <si>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11/11/2022 11:38:32</t>
  </si>
  <si>
    <t>11/11/2022 11:38:33</t>
  </si>
  <si>
    <t>11/12/2022 10:19:40</t>
  </si>
  <si>
    <t>11/12/2022 10:19:41</t>
  </si>
  <si>
    <t>procuru</t>
  </si>
  <si>
    <t>https://www.procuru.com/14-2-x-250-ft-romex-simpull-solid-nm-b-w-g-wire/</t>
  </si>
  <si>
    <t>11/13/2022 11:20:44</t>
  </si>
  <si>
    <t>elliottelectric</t>
  </si>
  <si>
    <t>https://www.elliottelectric.com/P/Item/BRI/232/</t>
  </si>
  <si>
    <t>https://www.dkhardware.com/southwire-250-ft-12-3-solid-romex-simpull-cu-nm-b-w-g-wire-63947655-product-3154056.html</t>
  </si>
  <si>
    <t>11/13/2022 11:20:45</t>
  </si>
  <si>
    <t>https://www.procuru.com/14-3-x-250-ft-romex-simpull-solid-nm-b-w-g-wire/</t>
  </si>
  <si>
    <t>https://www.walmart.com/ip/Southwire-500-Ft-10-AWG-Solid-Black-THHN-Electrical-Wire-11595657/39744717</t>
  </si>
  <si>
    <t>11/14/2022 09:46:08</t>
  </si>
  <si>
    <t>11/14/2022 09:46:09</t>
  </si>
  <si>
    <t>https://www.menards.com/main/electrical/electrical-wire-cable/thhn-electrical-wire/stranded-thhn-building-wire/20493301/p-1444442918910-c-1525874617505.htm</t>
  </si>
  <si>
    <t>11/15/2022 08:23:33</t>
  </si>
  <si>
    <t>11/16/2022 08:33:11</t>
  </si>
  <si>
    <t>11/17/2022 09:35:26</t>
  </si>
  <si>
    <t>location</t>
  </si>
  <si>
    <t>dow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</si>
  <si>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</si>
  <si>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</si>
  <si>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</si>
  <si>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</si>
  <si>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</si>
  <si>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</si>
  <si>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</si>
  <si>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</si>
  <si>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</si>
  <si>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</si>
  <si>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</si>
  <si>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</si>
  <si>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</si>
  <si>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</si>
  <si>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Unique</t>
  </si>
  <si>
    <t>vendor_id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</si>
  <si>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</si>
  <si>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</si>
  <si>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</si>
  <si>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</si>
  <si>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</si>
  <si>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</si>
  <si>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</si>
  <si>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</si>
  <si>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</si>
  <si>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</si>
  <si>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</si>
  <si>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</si>
  <si>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</si>
  <si>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</si>
  <si>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</si>
  <si>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</si>
  <si>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</si>
  <si>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</si>
  <si>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</si>
  <si>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</si>
  <si>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</si>
  <si>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1220 Village Way #A. Santa Ana, CA, 92705</t>
  </si>
  <si>
    <t>2526 Stallings Dr. N Nacogdoches, TX 75964</t>
  </si>
  <si>
    <t>online</t>
  </si>
  <si>
    <t>11/18/2022 08:03:36</t>
  </si>
  <si>
    <t>https://www.amazon.com/EMT-Conduit-ft-4in-304/dp/B06XCJLD4J</t>
  </si>
  <si>
    <t>https://www.amazon.co.uk/SOUTHWIRE-Company-28827455-250-Cable/dp/B000LNOJVW</t>
  </si>
  <si>
    <t>10/26/2022 13:58:14</t>
  </si>
  <si>
    <t>10/28/2022 13:28:59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</si>
</sst>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5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7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7" fillId="0" borderId="54" xfId="0" applyFont="1" applyBorder="1" applyAlignment="1">
      <alignment horizontal="center" vertical="top"/>
    </xf>
    <xf numFmtId="0" fontId="48" fillId="0" borderId="55" xfId="0" applyFont="1" applyBorder="1" applyAlignment="1">
      <alignment horizontal="center" vertical="top"/>
    </xf>
    <xf numFmtId="0" fontId="48" fillId="0" borderId="56" xfId="0" applyFont="1" applyBorder="1" applyAlignment="1">
      <alignment horizontal="center" vertical="top"/>
    </xf>
    <xf numFmtId="0" fontId="0" fillId="0" borderId="58" xfId="0" applyBorder="1"/>
    <xf numFmtId="0" fontId="40" fillId="0" borderId="57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49" fillId="0" borderId="59" xfId="0" applyFont="1" applyBorder="1" applyAlignment="1">
      <alignment horizontal="center" vertical="top"/>
    </xf>
    <xf numFmtId="0" fontId="49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50" fillId="0" borderId="61" xfId="0" applyFont="1" applyBorder="1" applyAlignment="1">
      <alignment horizontal="center" vertical="top"/>
    </xf>
    <xf numFmtId="0" fontId="50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left" vertical="top"/>
    </xf>
    <xf numFmtId="0" fontId="51" fillId="0" borderId="62" xfId="0" applyFont="1" applyBorder="1" applyAlignment="1">
      <alignment horizontal="center" vertical="top"/>
    </xf>
    <xf numFmtId="0" fontId="51" fillId="0" borderId="60" xfId="0" applyFont="1" applyBorder="1" applyAlignment="1">
      <alignment horizontal="center" vertical="top"/>
    </xf>
    <xf numFmtId="0" fontId="52" fillId="0" borderId="63" xfId="0" applyFont="1" applyBorder="1" applyAlignment="1">
      <alignment horizontal="center" vertical="top"/>
    </xf>
    <xf numFmtId="0" fontId="52" fillId="0" borderId="60" xfId="0" applyFont="1" applyBorder="1" applyAlignment="1">
      <alignment horizontal="center" vertical="top"/>
    </xf>
    <xf numFmtId="0" fontId="29" fillId="0" borderId="63" xfId="0" applyFont="1" applyBorder="1" applyAlignment="1">
      <alignment horizontal="center" vertical="top"/>
    </xf>
    <xf numFmtId="0" fontId="29" fillId="0" borderId="3" xfId="0" applyFont="1" applyBorder="1" applyAlignment="1">
      <alignment horizontal="center" vertical="top"/>
    </xf>
    <xf numFmtId="0" fontId="53" fillId="0" borderId="64" xfId="0" applyFont="1" applyBorder="1" applyAlignment="1">
      <alignment horizontal="center" vertical="top"/>
    </xf>
    <xf numFmtId="0" fontId="53" fillId="0" borderId="60" xfId="0" applyFont="1" applyBorder="1" applyAlignment="1">
      <alignment horizontal="center" vertical="top"/>
    </xf>
    <xf numFmtId="0" fontId="41" fillId="0" borderId="0" xfId="0" applyFont="1" applyAlignment="1">
      <alignment horizontal="left" vertical="top"/>
    </xf>
    <xf numFmtId="0" fontId="54" fillId="0" borderId="65" xfId="0" applyFont="1" applyBorder="1" applyAlignment="1">
      <alignment horizontal="center" vertical="top"/>
    </xf>
    <xf numFmtId="0" fontId="54" fillId="0" borderId="60" xfId="0" applyFont="1" applyBorder="1" applyAlignment="1">
      <alignment horizontal="center" vertical="top"/>
    </xf>
    <xf numFmtId="0" fontId="29" fillId="0" borderId="65" xfId="0" applyFont="1" applyBorder="1" applyAlignment="1">
      <alignment horizontal="center" vertical="top"/>
    </xf>
    <xf numFmtId="0" fontId="55" fillId="0" borderId="66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55" fillId="0" borderId="60" xfId="0" applyFont="1" applyBorder="1" applyAlignment="1">
      <alignment horizontal="center" vertical="top"/>
    </xf>
    <xf numFmtId="0" fontId="0" fillId="0" borderId="0" xfId="0" applyFont="1" applyBorder="1"/>
    <xf numFmtId="0" fontId="40" fillId="0" borderId="0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pivotCacheDefinition" Target="pivotCache/pivotCacheDefinition2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50" t="s">
        <v>10</v>
      </c>
      <c r="B9" s="151"/>
      <c r="C9" s="151"/>
      <c r="D9" s="151"/>
      <c r="E9" s="152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53" t="s">
        <v>12</v>
      </c>
      <c r="F10" s="54" t="str">
        <f>C10</f>
        <v>TOTAL</v>
      </c>
      <c r="G10" s="155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54"/>
      <c r="F11" s="57" t="s">
        <v>15</v>
      </c>
      <c r="G11" s="156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57" t="s">
        <v>16</v>
      </c>
      <c r="B12" s="158">
        <f t="shared" ref="B12:G12" si="2">SUM(B2:B8)</f>
        <v>0</v>
      </c>
      <c r="C12" s="158">
        <f t="shared" si="2"/>
        <v>0</v>
      </c>
      <c r="D12" s="158">
        <f t="shared" si="2"/>
        <v>0</v>
      </c>
      <c r="E12" s="158">
        <f t="shared" si="2"/>
        <v>0</v>
      </c>
      <c r="F12" s="158">
        <f t="shared" si="2"/>
        <v>0</v>
      </c>
      <c r="G12" s="161">
        <f t="shared" si="2"/>
        <v>0</v>
      </c>
      <c r="H12" s="163" t="s">
        <v>17</v>
      </c>
      <c r="I12" s="156"/>
      <c r="J12" s="156"/>
      <c r="K12" s="156"/>
      <c r="L12" s="156"/>
      <c r="M12" s="156"/>
      <c r="N12" s="63"/>
      <c r="O12" s="63"/>
      <c r="P12" s="63"/>
    </row>
    <row r="13" spans="1:16" ht="14.25" customHeight="1" thickBot="1" x14ac:dyDescent="0.5">
      <c r="A13" s="156"/>
      <c r="B13" s="156"/>
      <c r="C13" s="156"/>
      <c r="D13" s="156"/>
      <c r="E13" s="156"/>
      <c r="F13" s="156"/>
      <c r="G13" s="162"/>
      <c r="H13" s="164"/>
      <c r="I13" s="156"/>
      <c r="J13" s="156"/>
      <c r="K13" s="156"/>
      <c r="L13" s="156"/>
      <c r="M13" s="156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65"/>
      <c r="D18" s="166"/>
      <c r="E18" s="166"/>
      <c r="F18" s="166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59"/>
      <c r="D19" s="151"/>
      <c r="E19" s="151"/>
      <c r="F19" s="151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65"/>
      <c r="D20" s="166"/>
      <c r="E20" s="166"/>
      <c r="F20" s="166"/>
      <c r="G20" s="166"/>
      <c r="H20" s="166"/>
      <c r="I20" s="166"/>
      <c r="J20" s="166"/>
      <c r="K20" s="166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59"/>
      <c r="D21" s="151"/>
      <c r="E21" s="151"/>
      <c r="F21" s="151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60" t="s">
        <v>23</v>
      </c>
      <c r="D23" s="156"/>
      <c r="E23" s="156"/>
      <c r="F23" s="156"/>
      <c r="G23" s="156"/>
      <c r="H23" s="156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56"/>
      <c r="D24" s="156"/>
      <c r="E24" s="156"/>
      <c r="F24" s="156"/>
      <c r="G24" s="156"/>
      <c r="H24" s="156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56"/>
      <c r="D25" s="156"/>
      <c r="E25" s="156"/>
      <c r="F25" s="156"/>
      <c r="G25" s="156"/>
      <c r="H25" s="156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72" t="s">
        <v>76</v>
      </c>
      <c r="B1" s="168"/>
      <c r="C1" s="168"/>
      <c r="D1" s="169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70" t="s">
        <v>78</v>
      </c>
      <c r="B6" s="152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67" t="s">
        <v>81</v>
      </c>
      <c r="B15" s="168"/>
      <c r="C15" s="168"/>
      <c r="D15" s="169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70" t="str">
        <f>A6</f>
        <v>Metrics</v>
      </c>
      <c r="B20" s="152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67" t="s">
        <v>82</v>
      </c>
      <c r="B27" s="168"/>
      <c r="C27" s="168"/>
      <c r="D27" s="169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71" t="str">
        <f>A20</f>
        <v>Metrics</v>
      </c>
      <c r="B32" s="152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4" priority="1" operator="equal">
      <formula>150</formula>
    </cfRule>
    <cfRule type="cellIs" dxfId="63" priority="2" operator="equal">
      <formula>100</formula>
    </cfRule>
    <cfRule type="cellIs" dxfId="62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1" priority="1" operator="equal">
      <formula>150</formula>
    </cfRule>
    <cfRule type="cellIs" dxfId="60" priority="2" operator="equal">
      <formula>100</formula>
    </cfRule>
    <cfRule type="cellIs" dxfId="59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58" priority="1" operator="equal">
      <formula>98.99</formula>
    </cfRule>
    <cfRule type="cellIs" dxfId="57" priority="2" operator="equal">
      <formula>150</formula>
    </cfRule>
    <cfRule type="cellIs" dxfId="56" priority="3" operator="equal">
      <formula>100</formula>
    </cfRule>
    <cfRule type="cellIs" dxfId="55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39" priority="1" operator="equal">
      <formula>150</formula>
    </cfRule>
    <cfRule type="cellIs" dxfId="38" priority="2" operator="equal">
      <formula>100</formula>
    </cfRule>
    <cfRule type="cellIs" dxfId="37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6" priority="1" operator="equal">
      <formula>150</formula>
    </cfRule>
    <cfRule type="cellIs" dxfId="35" priority="2" operator="equal">
      <formula>100</formula>
    </cfRule>
    <cfRule type="cellIs" dxfId="34" priority="3" operator="equal">
      <formula>98.99</formula>
    </cfRule>
    <cfRule type="cellIs" dxfId="33" priority="4" operator="equal">
      <formula>0.68</formula>
    </cfRule>
    <cfRule type="cellIs" dxfId="32" priority="5" operator="equal">
      <formula>0.68</formula>
    </cfRule>
    <cfRule type="cellIs" dxfId="31" priority="6" operator="equal">
      <formula>100</formula>
    </cfRule>
    <cfRule type="cellIs" dxfId="30" priority="7" operator="equal">
      <formula>98.99</formula>
    </cfRule>
    <cfRule type="cellIs" dxfId="29" priority="8" operator="equal">
      <formula>100</formula>
    </cfRule>
    <cfRule type="cellIs" dxfId="28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7" priority="1" operator="equal">
      <formula>150</formula>
    </cfRule>
    <cfRule type="cellIs" dxfId="26" priority="2" operator="equal">
      <formula>100</formula>
    </cfRule>
    <cfRule type="cellIs" dxfId="25" priority="3" operator="equal">
      <formula>98.99</formula>
    </cfRule>
    <cfRule type="cellIs" dxfId="24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activeCell="D31" sqref="D31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3" priority="1" operator="equal">
      <formula>150</formula>
    </cfRule>
    <cfRule type="cellIs" dxfId="22" priority="2" operator="equal">
      <formula>100</formula>
    </cfRule>
    <cfRule type="cellIs" dxfId="21" priority="3" operator="equal">
      <formula>98.99</formula>
    </cfRule>
    <cfRule type="cellIs" dxfId="20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19" priority="1" operator="equal">
      <formula>150</formula>
    </cfRule>
    <cfRule type="cellIs" dxfId="18" priority="2" operator="equal">
      <formula>100</formula>
    </cfRule>
    <cfRule type="cellIs" dxfId="17" priority="3" operator="equal">
      <formula>98.99</formula>
    </cfRule>
    <cfRule type="cellIs" dxfId="16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5" priority="1" operator="equal">
      <formula>98.99</formula>
    </cfRule>
    <cfRule type="cellIs" dxfId="14" priority="2" operator="equal">
      <formula>150</formula>
    </cfRule>
    <cfRule type="cellIs" dxfId="13" priority="3" operator="equal">
      <formula>100</formula>
    </cfRule>
    <cfRule type="cellIs" dxfId="12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1" priority="1" operator="equal">
      <formula>98.99</formula>
    </cfRule>
    <cfRule type="cellIs" dxfId="10" priority="2" operator="equal">
      <formula>150</formula>
    </cfRule>
    <cfRule type="cellIs" dxfId="9" priority="3" operator="equal">
      <formula>100</formula>
    </cfRule>
    <cfRule type="cellIs" dxfId="8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7" priority="1" operator="equal">
      <formula>98.99</formula>
    </cfRule>
    <cfRule type="cellIs" dxfId="6" priority="2" operator="equal">
      <formula>150</formula>
    </cfRule>
    <cfRule type="cellIs" dxfId="5" priority="3" operator="equal">
      <formula>100</formula>
    </cfRule>
    <cfRule type="cellIs" dxfId="4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3" priority="1" operator="equal">
      <formula>150</formula>
    </cfRule>
    <cfRule type="cellIs" dxfId="2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223</v>
      </c>
      <c r="D2" t="s">
        <v>224</v>
      </c>
      <c r="E2" t="s">
        <v>225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225</v>
      </c>
    </row>
    <row r="12" spans="1:5" x14ac:dyDescent="0.45">
      <c r="A12" t="s">
        <v>107</v>
      </c>
      <c r="B12">
        <v>143.99</v>
      </c>
      <c r="C12" t="s">
        <v>49</v>
      </c>
      <c r="D12" t="s">
        <v>227</v>
      </c>
      <c r="E12" t="s">
        <v>225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228</v>
      </c>
      <c r="E2" t="s">
        <v>225</v>
      </c>
    </row>
    <row r="3" spans="1:5" x14ac:dyDescent="0.45">
      <c r="A3" t="s">
        <v>88</v>
      </c>
      <c r="B3">
        <v>25.19</v>
      </c>
      <c r="C3" t="s">
        <v>223</v>
      </c>
      <c r="D3" t="s">
        <v>224</v>
      </c>
      <c r="E3" t="s">
        <v>225</v>
      </c>
    </row>
    <row r="4" spans="1:5" x14ac:dyDescent="0.45">
      <c r="A4" t="s">
        <v>88</v>
      </c>
      <c r="B4">
        <v>17.989999999999998</v>
      </c>
      <c r="C4" t="s">
        <v>229</v>
      </c>
      <c r="D4" t="s">
        <v>230</v>
      </c>
      <c r="E4" t="s">
        <v>225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225</v>
      </c>
    </row>
    <row r="26" spans="1:5" x14ac:dyDescent="0.45">
      <c r="A26" t="s">
        <v>107</v>
      </c>
      <c r="B26">
        <v>143.99</v>
      </c>
      <c r="C26" t="s">
        <v>49</v>
      </c>
      <c r="D26" t="s">
        <v>227</v>
      </c>
      <c r="E26" t="s">
        <v>225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225</v>
      </c>
    </row>
    <row r="30" spans="1:5" x14ac:dyDescent="0.45">
      <c r="A30" t="s">
        <v>109</v>
      </c>
      <c r="B30">
        <v>150</v>
      </c>
      <c r="C30" t="s">
        <v>69</v>
      </c>
      <c r="D30" t="s">
        <v>231</v>
      </c>
      <c r="E30" t="s">
        <v>225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232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232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232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233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232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232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233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232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232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232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232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232</v>
      </c>
    </row>
    <row r="14" spans="1:5" x14ac:dyDescent="0.45">
      <c r="A14" t="s">
        <v>111</v>
      </c>
      <c r="B14">
        <v>289</v>
      </c>
      <c r="C14" t="s">
        <v>56</v>
      </c>
      <c r="D14" t="s">
        <v>234</v>
      </c>
      <c r="E14" t="s">
        <v>232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232</v>
      </c>
    </row>
    <row r="16" spans="1:5" x14ac:dyDescent="0.45">
      <c r="A16" t="s">
        <v>115</v>
      </c>
      <c r="B16">
        <v>392.7</v>
      </c>
      <c r="C16" t="s">
        <v>49</v>
      </c>
      <c r="D16" t="s">
        <v>235</v>
      </c>
      <c r="E16" t="s">
        <v>232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232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232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232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232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232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232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232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232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232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232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232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232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232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232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232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232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232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232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232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232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232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232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232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232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232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232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232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232</v>
      </c>
    </row>
    <row r="29" spans="1:5" x14ac:dyDescent="0.45">
      <c r="A29" t="s">
        <v>107</v>
      </c>
      <c r="B29">
        <v>330.85</v>
      </c>
      <c r="C29" t="s">
        <v>55</v>
      </c>
      <c r="D29" t="s">
        <v>236</v>
      </c>
      <c r="E29" t="s">
        <v>232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232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232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232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232</v>
      </c>
    </row>
    <row r="34" spans="1:5" x14ac:dyDescent="0.45">
      <c r="A34" t="s">
        <v>111</v>
      </c>
      <c r="B34">
        <v>315.01</v>
      </c>
      <c r="C34" t="s">
        <v>56</v>
      </c>
      <c r="D34" t="s">
        <v>234</v>
      </c>
      <c r="E34" t="s">
        <v>232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232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232</v>
      </c>
    </row>
    <row r="37" spans="1:5" x14ac:dyDescent="0.45">
      <c r="A37" t="s">
        <v>115</v>
      </c>
      <c r="B37">
        <v>392.7</v>
      </c>
      <c r="C37" t="s">
        <v>49</v>
      </c>
      <c r="D37" t="s">
        <v>235</v>
      </c>
      <c r="E37" t="s">
        <v>232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232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232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232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customWidth="1"/>
    <col min="2" max="2" width="13" bestFit="1" customWidth="1"/>
    <col min="3" max="3" width="18.59765625" bestFit="1" customWidth="1"/>
    <col min="4" max="4" width="114.8632812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237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237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238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237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237</v>
      </c>
    </row>
    <row r="8" spans="1:5" x14ac:dyDescent="0.45">
      <c r="A8" s="80" t="s">
        <v>99</v>
      </c>
      <c r="B8">
        <v>8.5399999999999991</v>
      </c>
      <c r="C8" t="s">
        <v>49</v>
      </c>
      <c r="D8" t="s">
        <v>100</v>
      </c>
      <c r="E8" t="s">
        <v>238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237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237</v>
      </c>
    </row>
    <row r="11" spans="1:5" x14ac:dyDescent="0.45">
      <c r="A11" s="129" t="s">
        <v>105</v>
      </c>
      <c r="B11">
        <v>84.99</v>
      </c>
      <c r="C11" t="s">
        <v>49</v>
      </c>
      <c r="D11" t="s">
        <v>106</v>
      </c>
      <c r="E11" t="s">
        <v>237</v>
      </c>
    </row>
    <row r="12" spans="1:5" x14ac:dyDescent="0.45">
      <c r="A12" s="129" t="s">
        <v>107</v>
      </c>
      <c r="B12">
        <v>158</v>
      </c>
      <c r="C12" t="s">
        <v>55</v>
      </c>
      <c r="D12" t="s">
        <v>236</v>
      </c>
      <c r="E12" t="s">
        <v>237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237</v>
      </c>
    </row>
    <row r="14" spans="1:5" x14ac:dyDescent="0.45">
      <c r="A14" s="129" t="s">
        <v>111</v>
      </c>
      <c r="B14">
        <v>279</v>
      </c>
      <c r="C14" t="s">
        <v>56</v>
      </c>
      <c r="D14" t="s">
        <v>168</v>
      </c>
      <c r="E14" t="s">
        <v>237</v>
      </c>
    </row>
    <row r="15" spans="1:5" x14ac:dyDescent="0.45">
      <c r="A15" s="129" t="s">
        <v>113</v>
      </c>
      <c r="B15">
        <v>634.6</v>
      </c>
      <c r="C15" t="s">
        <v>49</v>
      </c>
      <c r="D15" t="s">
        <v>114</v>
      </c>
      <c r="E15" t="s">
        <v>237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237</v>
      </c>
    </row>
    <row r="17" spans="1:5" x14ac:dyDescent="0.45">
      <c r="A17" s="129" t="s">
        <v>117</v>
      </c>
      <c r="B17">
        <v>155.99</v>
      </c>
      <c r="C17" t="s">
        <v>49</v>
      </c>
      <c r="D17" t="s">
        <v>118</v>
      </c>
      <c r="E17" t="s">
        <v>237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8"/>
  <sheetViews>
    <sheetView topLeftCell="C1" workbookViewId="0">
      <selection activeCell="A2" sqref="A2:E38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237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237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237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237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237</v>
      </c>
    </row>
    <row r="8" spans="1:5" x14ac:dyDescent="0.45">
      <c r="A8" s="129" t="s">
        <v>95</v>
      </c>
      <c r="B8">
        <v>5.99</v>
      </c>
      <c r="C8" t="s">
        <v>61</v>
      </c>
      <c r="D8" t="s">
        <v>154</v>
      </c>
      <c r="E8" t="s">
        <v>237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237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237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237</v>
      </c>
    </row>
    <row r="12" spans="1:5" x14ac:dyDescent="0.45">
      <c r="A12" s="129" t="s">
        <v>101</v>
      </c>
      <c r="B12">
        <v>8.6300000000000008</v>
      </c>
      <c r="C12" t="s">
        <v>49</v>
      </c>
      <c r="D12" t="s">
        <v>196</v>
      </c>
      <c r="E12" t="s">
        <v>237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237</v>
      </c>
    </row>
    <row r="14" spans="1:5" x14ac:dyDescent="0.45">
      <c r="A14" s="129" t="s">
        <v>105</v>
      </c>
      <c r="B14">
        <v>116.94</v>
      </c>
      <c r="C14" t="s">
        <v>49</v>
      </c>
      <c r="D14" t="s">
        <v>135</v>
      </c>
      <c r="E14" t="s">
        <v>237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237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237</v>
      </c>
    </row>
    <row r="17" spans="1:5" x14ac:dyDescent="0.45">
      <c r="A17" s="129" t="s">
        <v>105</v>
      </c>
      <c r="B17">
        <v>117</v>
      </c>
      <c r="C17" t="s">
        <v>67</v>
      </c>
      <c r="D17" t="s">
        <v>138</v>
      </c>
      <c r="E17" t="s">
        <v>237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237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237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237</v>
      </c>
    </row>
    <row r="21" spans="1:5" x14ac:dyDescent="0.45">
      <c r="A21" s="129" t="s">
        <v>107</v>
      </c>
      <c r="B21">
        <v>158</v>
      </c>
      <c r="C21" t="s">
        <v>61</v>
      </c>
      <c r="D21" t="s">
        <v>141</v>
      </c>
      <c r="E21" t="s">
        <v>237</v>
      </c>
    </row>
    <row r="22" spans="1:5" x14ac:dyDescent="0.45">
      <c r="A22" s="129" t="s">
        <v>107</v>
      </c>
      <c r="B22">
        <v>330.85</v>
      </c>
      <c r="C22" t="s">
        <v>55</v>
      </c>
      <c r="D22" t="s">
        <v>236</v>
      </c>
      <c r="E22" t="s">
        <v>237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237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237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237</v>
      </c>
    </row>
    <row r="26" spans="1:5" x14ac:dyDescent="0.45">
      <c r="A26" s="129" t="s">
        <v>111</v>
      </c>
      <c r="B26">
        <v>279</v>
      </c>
      <c r="C26" t="s">
        <v>61</v>
      </c>
      <c r="D26" t="s">
        <v>144</v>
      </c>
      <c r="E26" t="s">
        <v>237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237</v>
      </c>
    </row>
    <row r="28" spans="1:5" x14ac:dyDescent="0.45">
      <c r="A28" s="129" t="s">
        <v>111</v>
      </c>
      <c r="B28">
        <v>339.09</v>
      </c>
      <c r="C28" t="s">
        <v>65</v>
      </c>
      <c r="D28" t="s">
        <v>145</v>
      </c>
      <c r="E28" t="s">
        <v>237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237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237</v>
      </c>
    </row>
    <row r="31" spans="1:5" x14ac:dyDescent="0.45">
      <c r="A31" s="129" t="s">
        <v>113</v>
      </c>
      <c r="B31">
        <v>634.70000000000005</v>
      </c>
      <c r="C31" t="s">
        <v>56</v>
      </c>
      <c r="D31" t="s">
        <v>147</v>
      </c>
      <c r="E31" t="s">
        <v>237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237</v>
      </c>
    </row>
    <row r="33" spans="1:5" x14ac:dyDescent="0.45">
      <c r="A33" s="129" t="s">
        <v>115</v>
      </c>
      <c r="B33">
        <v>456.49</v>
      </c>
      <c r="C33" t="s">
        <v>49</v>
      </c>
      <c r="D33" t="s">
        <v>116</v>
      </c>
      <c r="E33" t="s">
        <v>237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237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237</v>
      </c>
    </row>
    <row r="36" spans="1:5" x14ac:dyDescent="0.45">
      <c r="A36" s="129" t="s">
        <v>117</v>
      </c>
      <c r="B36">
        <v>156</v>
      </c>
      <c r="C36" t="s">
        <v>58</v>
      </c>
      <c r="D36" t="s">
        <v>151</v>
      </c>
      <c r="E36" t="s">
        <v>237</v>
      </c>
    </row>
    <row r="37" spans="1:5" x14ac:dyDescent="0.45">
      <c r="A37" s="129" t="s">
        <v>117</v>
      </c>
      <c r="B37">
        <v>155.99</v>
      </c>
      <c r="C37" t="s">
        <v>49</v>
      </c>
      <c r="D37" t="s">
        <v>118</v>
      </c>
      <c r="E37" t="s">
        <v>237</v>
      </c>
    </row>
    <row r="38" spans="1:5" x14ac:dyDescent="0.45">
      <c r="A38" s="129" t="s">
        <v>117</v>
      </c>
      <c r="B38">
        <v>165</v>
      </c>
      <c r="C38" t="s">
        <v>72</v>
      </c>
      <c r="D38" t="s">
        <v>158</v>
      </c>
      <c r="E38" t="s">
        <v>237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239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239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239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240</v>
      </c>
    </row>
    <row r="6" spans="1:5" x14ac:dyDescent="0.45">
      <c r="A6" s="113" t="s">
        <v>95</v>
      </c>
      <c r="B6">
        <v>2.98</v>
      </c>
      <c r="C6" t="s">
        <v>58</v>
      </c>
      <c r="D6" t="s">
        <v>190</v>
      </c>
      <c r="E6" t="s">
        <v>239</v>
      </c>
    </row>
    <row r="7" spans="1:5" x14ac:dyDescent="0.45">
      <c r="A7" s="113" t="s">
        <v>97</v>
      </c>
      <c r="B7">
        <v>1.1499999999999999</v>
      </c>
      <c r="C7" t="s">
        <v>58</v>
      </c>
      <c r="D7" t="s">
        <v>98</v>
      </c>
      <c r="E7" t="s">
        <v>239</v>
      </c>
    </row>
    <row r="8" spans="1:5" x14ac:dyDescent="0.45">
      <c r="A8" s="80" t="s">
        <v>93</v>
      </c>
      <c r="B8">
        <v>8.5399999999999991</v>
      </c>
      <c r="C8" t="s">
        <v>49</v>
      </c>
      <c r="D8" t="s">
        <v>100</v>
      </c>
      <c r="E8" t="s">
        <v>240</v>
      </c>
    </row>
    <row r="9" spans="1:5" x14ac:dyDescent="0.45">
      <c r="A9" s="113" t="s">
        <v>101</v>
      </c>
      <c r="B9">
        <v>4.5999999999999996</v>
      </c>
      <c r="C9" t="s">
        <v>58</v>
      </c>
      <c r="D9" t="s">
        <v>102</v>
      </c>
      <c r="E9" t="s">
        <v>239</v>
      </c>
    </row>
    <row r="10" spans="1:5" x14ac:dyDescent="0.45">
      <c r="A10" s="113" t="s">
        <v>103</v>
      </c>
      <c r="B10">
        <v>1.6</v>
      </c>
      <c r="C10" t="s">
        <v>58</v>
      </c>
      <c r="D10" t="s">
        <v>104</v>
      </c>
      <c r="E10" t="s">
        <v>239</v>
      </c>
    </row>
    <row r="11" spans="1:5" x14ac:dyDescent="0.45">
      <c r="A11" s="113" t="s">
        <v>105</v>
      </c>
      <c r="B11">
        <v>84.99</v>
      </c>
      <c r="C11" t="s">
        <v>139</v>
      </c>
      <c r="D11" t="s">
        <v>106</v>
      </c>
      <c r="E11" t="s">
        <v>239</v>
      </c>
    </row>
    <row r="12" spans="1:5" x14ac:dyDescent="0.45">
      <c r="A12" s="113" t="s">
        <v>107</v>
      </c>
      <c r="B12">
        <v>143.99</v>
      </c>
      <c r="C12" t="s">
        <v>49</v>
      </c>
      <c r="D12" t="s">
        <v>217</v>
      </c>
      <c r="E12" t="s">
        <v>239</v>
      </c>
    </row>
    <row r="13" spans="1:5" x14ac:dyDescent="0.45">
      <c r="A13" s="113" t="s">
        <v>109</v>
      </c>
      <c r="B13">
        <v>149</v>
      </c>
      <c r="C13" t="s">
        <v>58</v>
      </c>
      <c r="D13" t="s">
        <v>143</v>
      </c>
      <c r="E13" t="s">
        <v>239</v>
      </c>
    </row>
    <row r="14" spans="1:5" x14ac:dyDescent="0.45">
      <c r="A14" s="113" t="s">
        <v>111</v>
      </c>
      <c r="B14">
        <v>289</v>
      </c>
      <c r="C14" t="s">
        <v>56</v>
      </c>
      <c r="D14" t="s">
        <v>168</v>
      </c>
      <c r="E14" t="s">
        <v>239</v>
      </c>
    </row>
    <row r="15" spans="1:5" x14ac:dyDescent="0.45">
      <c r="A15" s="113" t="s">
        <v>113</v>
      </c>
      <c r="B15">
        <v>634.6</v>
      </c>
      <c r="C15" t="s">
        <v>49</v>
      </c>
      <c r="D15" t="s">
        <v>114</v>
      </c>
      <c r="E15" t="s">
        <v>239</v>
      </c>
    </row>
    <row r="16" spans="1:5" x14ac:dyDescent="0.45">
      <c r="A16" s="113" t="s">
        <v>115</v>
      </c>
      <c r="B16">
        <v>354.99</v>
      </c>
      <c r="C16" t="s">
        <v>49</v>
      </c>
      <c r="D16" t="s">
        <v>116</v>
      </c>
      <c r="E16" t="s">
        <v>239</v>
      </c>
    </row>
    <row r="17" spans="1:5" x14ac:dyDescent="0.45">
      <c r="A17" s="113" t="s">
        <v>117</v>
      </c>
      <c r="B17">
        <v>155.99</v>
      </c>
      <c r="C17" t="s">
        <v>49</v>
      </c>
      <c r="D17" t="s">
        <v>118</v>
      </c>
      <c r="E17" t="s">
        <v>239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3"/>
  <sheetViews>
    <sheetView topLeftCell="C6" workbookViewId="0">
      <selection activeCell="A2" sqref="A2:E43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7.63</v>
      </c>
      <c r="C2" t="s">
        <v>58</v>
      </c>
      <c r="D2" t="s">
        <v>119</v>
      </c>
      <c r="E2" t="s">
        <v>239</v>
      </c>
    </row>
    <row r="3" spans="1:5" x14ac:dyDescent="0.45">
      <c r="A3" s="113" t="s">
        <v>88</v>
      </c>
      <c r="B3">
        <v>5.99</v>
      </c>
      <c r="C3" t="s">
        <v>61</v>
      </c>
      <c r="D3" t="s">
        <v>120</v>
      </c>
      <c r="E3" t="s">
        <v>239</v>
      </c>
    </row>
    <row r="4" spans="1:5" x14ac:dyDescent="0.45">
      <c r="A4" s="113" t="s">
        <v>88</v>
      </c>
      <c r="B4">
        <v>4.7300000000000004</v>
      </c>
      <c r="C4" t="s">
        <v>57</v>
      </c>
      <c r="D4" t="s">
        <v>121</v>
      </c>
      <c r="E4" t="s">
        <v>239</v>
      </c>
    </row>
    <row r="5" spans="1:5" x14ac:dyDescent="0.45">
      <c r="A5" s="113" t="s">
        <v>88</v>
      </c>
      <c r="B5">
        <v>5.88</v>
      </c>
      <c r="C5" t="s">
        <v>69</v>
      </c>
      <c r="D5" t="s">
        <v>122</v>
      </c>
      <c r="E5" t="s">
        <v>239</v>
      </c>
    </row>
    <row r="6" spans="1:5" x14ac:dyDescent="0.45">
      <c r="A6" s="113" t="s">
        <v>88</v>
      </c>
      <c r="B6">
        <v>5.88</v>
      </c>
      <c r="C6" t="s">
        <v>55</v>
      </c>
      <c r="D6" t="s">
        <v>207</v>
      </c>
      <c r="E6" t="s">
        <v>239</v>
      </c>
    </row>
    <row r="7" spans="1:5" x14ac:dyDescent="0.45">
      <c r="A7" s="113" t="s">
        <v>88</v>
      </c>
      <c r="B7">
        <v>7.24</v>
      </c>
      <c r="C7" t="s">
        <v>63</v>
      </c>
      <c r="D7" t="s">
        <v>186</v>
      </c>
      <c r="E7" t="s">
        <v>239</v>
      </c>
    </row>
    <row r="8" spans="1:5" x14ac:dyDescent="0.45">
      <c r="A8" s="113" t="s">
        <v>90</v>
      </c>
      <c r="B8">
        <v>11.91</v>
      </c>
      <c r="C8" t="s">
        <v>58</v>
      </c>
      <c r="D8" t="s">
        <v>123</v>
      </c>
      <c r="E8" t="s">
        <v>239</v>
      </c>
    </row>
    <row r="9" spans="1:5" x14ac:dyDescent="0.45">
      <c r="A9" s="113" t="s">
        <v>90</v>
      </c>
      <c r="B9">
        <v>10.47</v>
      </c>
      <c r="C9" t="s">
        <v>55</v>
      </c>
      <c r="D9" t="s">
        <v>91</v>
      </c>
      <c r="E9" t="s">
        <v>239</v>
      </c>
    </row>
    <row r="10" spans="1:5" x14ac:dyDescent="0.45">
      <c r="A10" s="113" t="s">
        <v>90</v>
      </c>
      <c r="B10">
        <v>8.35</v>
      </c>
      <c r="C10" t="s">
        <v>57</v>
      </c>
      <c r="D10" t="s">
        <v>124</v>
      </c>
      <c r="E10" t="s">
        <v>239</v>
      </c>
    </row>
    <row r="11" spans="1:5" x14ac:dyDescent="0.45">
      <c r="A11" s="113" t="s">
        <v>73</v>
      </c>
      <c r="B11">
        <v>20.62</v>
      </c>
      <c r="C11" t="s">
        <v>58</v>
      </c>
      <c r="D11" t="s">
        <v>92</v>
      </c>
      <c r="E11" t="s">
        <v>239</v>
      </c>
    </row>
    <row r="12" spans="1:5" x14ac:dyDescent="0.45">
      <c r="A12" s="113" t="s">
        <v>73</v>
      </c>
      <c r="B12">
        <v>17.55</v>
      </c>
      <c r="C12" t="s">
        <v>71</v>
      </c>
      <c r="D12" t="s">
        <v>125</v>
      </c>
      <c r="E12" t="s">
        <v>239</v>
      </c>
    </row>
    <row r="13" spans="1:5" x14ac:dyDescent="0.45">
      <c r="A13" s="113" t="s">
        <v>73</v>
      </c>
      <c r="B13">
        <v>33.340000000000003</v>
      </c>
      <c r="C13" t="s">
        <v>54</v>
      </c>
      <c r="D13" t="s">
        <v>165</v>
      </c>
      <c r="E13" t="s">
        <v>239</v>
      </c>
    </row>
    <row r="14" spans="1:5" x14ac:dyDescent="0.45">
      <c r="A14" s="113" t="s">
        <v>95</v>
      </c>
      <c r="B14">
        <v>2.98</v>
      </c>
      <c r="C14" t="s">
        <v>58</v>
      </c>
      <c r="D14" t="s">
        <v>190</v>
      </c>
      <c r="E14" t="s">
        <v>239</v>
      </c>
    </row>
    <row r="15" spans="1:5" x14ac:dyDescent="0.45">
      <c r="A15" s="113" t="s">
        <v>95</v>
      </c>
      <c r="B15">
        <v>5.99</v>
      </c>
      <c r="C15" t="s">
        <v>61</v>
      </c>
      <c r="D15" t="s">
        <v>154</v>
      </c>
      <c r="E15" t="s">
        <v>239</v>
      </c>
    </row>
    <row r="16" spans="1:5" x14ac:dyDescent="0.45">
      <c r="A16" s="113" t="s">
        <v>95</v>
      </c>
      <c r="B16">
        <v>2.98</v>
      </c>
      <c r="C16" t="s">
        <v>64</v>
      </c>
      <c r="D16" t="s">
        <v>132</v>
      </c>
      <c r="E16" t="s">
        <v>239</v>
      </c>
    </row>
    <row r="17" spans="1:5" x14ac:dyDescent="0.45">
      <c r="A17" s="113" t="s">
        <v>97</v>
      </c>
      <c r="B17">
        <v>1.1499999999999999</v>
      </c>
      <c r="C17" t="s">
        <v>58</v>
      </c>
      <c r="D17" t="s">
        <v>98</v>
      </c>
      <c r="E17" t="s">
        <v>239</v>
      </c>
    </row>
    <row r="18" spans="1:5" x14ac:dyDescent="0.45">
      <c r="A18" s="113" t="s">
        <v>101</v>
      </c>
      <c r="B18">
        <v>4.5999999999999996</v>
      </c>
      <c r="C18" t="s">
        <v>58</v>
      </c>
      <c r="D18" t="s">
        <v>102</v>
      </c>
      <c r="E18" t="s">
        <v>239</v>
      </c>
    </row>
    <row r="19" spans="1:5" x14ac:dyDescent="0.45">
      <c r="A19" s="113" t="s">
        <v>103</v>
      </c>
      <c r="B19">
        <v>1.6</v>
      </c>
      <c r="C19" t="s">
        <v>58</v>
      </c>
      <c r="D19" t="s">
        <v>104</v>
      </c>
      <c r="E19" t="s">
        <v>239</v>
      </c>
    </row>
    <row r="20" spans="1:5" x14ac:dyDescent="0.45">
      <c r="A20" s="113" t="s">
        <v>105</v>
      </c>
      <c r="B20">
        <v>118</v>
      </c>
      <c r="C20" t="s">
        <v>61</v>
      </c>
      <c r="D20" t="s">
        <v>136</v>
      </c>
      <c r="E20" t="s">
        <v>239</v>
      </c>
    </row>
    <row r="21" spans="1:5" x14ac:dyDescent="0.45">
      <c r="A21" s="113" t="s">
        <v>105</v>
      </c>
      <c r="B21">
        <v>111.07</v>
      </c>
      <c r="C21" t="s">
        <v>56</v>
      </c>
      <c r="D21" t="s">
        <v>137</v>
      </c>
      <c r="E21" t="s">
        <v>239</v>
      </c>
    </row>
    <row r="22" spans="1:5" x14ac:dyDescent="0.45">
      <c r="A22" s="113" t="s">
        <v>105</v>
      </c>
      <c r="B22">
        <v>84.99</v>
      </c>
      <c r="C22" t="s">
        <v>59</v>
      </c>
      <c r="D22" t="s">
        <v>170</v>
      </c>
      <c r="E22" t="s">
        <v>239</v>
      </c>
    </row>
    <row r="23" spans="1:5" x14ac:dyDescent="0.45">
      <c r="A23" s="113" t="s">
        <v>105</v>
      </c>
      <c r="B23">
        <v>90</v>
      </c>
      <c r="C23" t="s">
        <v>139</v>
      </c>
      <c r="D23" t="s">
        <v>106</v>
      </c>
      <c r="E23" t="s">
        <v>239</v>
      </c>
    </row>
    <row r="24" spans="1:5" x14ac:dyDescent="0.45">
      <c r="A24" s="113" t="s">
        <v>105</v>
      </c>
      <c r="B24">
        <v>110</v>
      </c>
      <c r="C24" t="s">
        <v>241</v>
      </c>
      <c r="D24" t="s">
        <v>242</v>
      </c>
      <c r="E24" t="s">
        <v>239</v>
      </c>
    </row>
    <row r="25" spans="1:5" x14ac:dyDescent="0.45">
      <c r="A25" s="113" t="s">
        <v>107</v>
      </c>
      <c r="B25">
        <v>159</v>
      </c>
      <c r="C25" t="s">
        <v>58</v>
      </c>
      <c r="D25" t="s">
        <v>140</v>
      </c>
      <c r="E25" t="s">
        <v>239</v>
      </c>
    </row>
    <row r="26" spans="1:5" x14ac:dyDescent="0.45">
      <c r="A26" s="113" t="s">
        <v>107</v>
      </c>
      <c r="B26">
        <v>158</v>
      </c>
      <c r="C26" t="s">
        <v>61</v>
      </c>
      <c r="D26" t="s">
        <v>141</v>
      </c>
      <c r="E26" t="s">
        <v>239</v>
      </c>
    </row>
    <row r="27" spans="1:5" x14ac:dyDescent="0.45">
      <c r="A27" s="113" t="s">
        <v>107</v>
      </c>
      <c r="B27">
        <v>143.99</v>
      </c>
      <c r="C27" t="s">
        <v>49</v>
      </c>
      <c r="D27" t="s">
        <v>217</v>
      </c>
      <c r="E27" t="s">
        <v>239</v>
      </c>
    </row>
    <row r="28" spans="1:5" x14ac:dyDescent="0.45">
      <c r="A28" s="113" t="s">
        <v>107</v>
      </c>
      <c r="B28">
        <v>330.85</v>
      </c>
      <c r="C28" t="s">
        <v>55</v>
      </c>
      <c r="D28" t="s">
        <v>236</v>
      </c>
      <c r="E28" t="s">
        <v>239</v>
      </c>
    </row>
    <row r="29" spans="1:5" x14ac:dyDescent="0.45">
      <c r="A29" s="113" t="s">
        <v>109</v>
      </c>
      <c r="B29">
        <v>149</v>
      </c>
      <c r="C29" t="s">
        <v>58</v>
      </c>
      <c r="D29" t="s">
        <v>143</v>
      </c>
      <c r="E29" t="s">
        <v>239</v>
      </c>
    </row>
    <row r="30" spans="1:5" x14ac:dyDescent="0.45">
      <c r="A30" s="113" t="s">
        <v>109</v>
      </c>
      <c r="B30">
        <v>149</v>
      </c>
      <c r="C30" t="s">
        <v>61</v>
      </c>
      <c r="D30" t="s">
        <v>157</v>
      </c>
      <c r="E30" t="s">
        <v>239</v>
      </c>
    </row>
    <row r="31" spans="1:5" x14ac:dyDescent="0.45">
      <c r="A31" s="113" t="s">
        <v>111</v>
      </c>
      <c r="B31">
        <v>289</v>
      </c>
      <c r="C31" t="s">
        <v>58</v>
      </c>
      <c r="D31" t="s">
        <v>112</v>
      </c>
      <c r="E31" t="s">
        <v>239</v>
      </c>
    </row>
    <row r="32" spans="1:5" x14ac:dyDescent="0.45">
      <c r="A32" s="113" t="s">
        <v>111</v>
      </c>
      <c r="B32">
        <v>289</v>
      </c>
      <c r="C32" t="s">
        <v>61</v>
      </c>
      <c r="D32" t="s">
        <v>144</v>
      </c>
      <c r="E32" t="s">
        <v>239</v>
      </c>
    </row>
    <row r="33" spans="1:5" x14ac:dyDescent="0.45">
      <c r="A33" s="113" t="s">
        <v>111</v>
      </c>
      <c r="B33">
        <v>315.01</v>
      </c>
      <c r="C33" t="s">
        <v>56</v>
      </c>
      <c r="D33" t="s">
        <v>168</v>
      </c>
      <c r="E33" t="s">
        <v>239</v>
      </c>
    </row>
    <row r="34" spans="1:5" x14ac:dyDescent="0.45">
      <c r="A34" s="113" t="s">
        <v>113</v>
      </c>
      <c r="B34">
        <v>765</v>
      </c>
      <c r="C34" t="s">
        <v>58</v>
      </c>
      <c r="D34" t="s">
        <v>146</v>
      </c>
      <c r="E34" t="s">
        <v>239</v>
      </c>
    </row>
    <row r="35" spans="1:5" x14ac:dyDescent="0.45">
      <c r="A35" s="113" t="s">
        <v>113</v>
      </c>
      <c r="B35">
        <v>634.6</v>
      </c>
      <c r="C35" t="s">
        <v>49</v>
      </c>
      <c r="D35" t="s">
        <v>114</v>
      </c>
      <c r="E35" t="s">
        <v>239</v>
      </c>
    </row>
    <row r="36" spans="1:5" x14ac:dyDescent="0.45">
      <c r="A36" s="113" t="s">
        <v>113</v>
      </c>
      <c r="B36">
        <v>634.70000000000005</v>
      </c>
      <c r="C36" t="s">
        <v>56</v>
      </c>
      <c r="D36" t="s">
        <v>147</v>
      </c>
      <c r="E36" t="s">
        <v>239</v>
      </c>
    </row>
    <row r="37" spans="1:5" x14ac:dyDescent="0.45">
      <c r="A37" s="113" t="s">
        <v>115</v>
      </c>
      <c r="B37">
        <v>409</v>
      </c>
      <c r="C37" t="s">
        <v>58</v>
      </c>
      <c r="D37" t="s">
        <v>149</v>
      </c>
      <c r="E37" t="s">
        <v>239</v>
      </c>
    </row>
    <row r="38" spans="1:5" x14ac:dyDescent="0.45">
      <c r="A38" s="113" t="s">
        <v>115</v>
      </c>
      <c r="B38">
        <v>456.49</v>
      </c>
      <c r="C38" t="s">
        <v>49</v>
      </c>
      <c r="D38" t="s">
        <v>116</v>
      </c>
      <c r="E38" t="s">
        <v>239</v>
      </c>
    </row>
    <row r="39" spans="1:5" x14ac:dyDescent="0.45">
      <c r="A39" s="113" t="s">
        <v>115</v>
      </c>
      <c r="B39">
        <v>354.99</v>
      </c>
      <c r="C39" t="s">
        <v>211</v>
      </c>
      <c r="D39" t="s">
        <v>212</v>
      </c>
      <c r="E39" t="s">
        <v>239</v>
      </c>
    </row>
    <row r="40" spans="1:5" x14ac:dyDescent="0.45">
      <c r="A40" s="113" t="s">
        <v>115</v>
      </c>
      <c r="B40">
        <v>445.81</v>
      </c>
      <c r="C40" t="s">
        <v>56</v>
      </c>
      <c r="D40" t="s">
        <v>150</v>
      </c>
      <c r="E40" t="s">
        <v>239</v>
      </c>
    </row>
    <row r="41" spans="1:5" x14ac:dyDescent="0.45">
      <c r="A41" s="113" t="s">
        <v>117</v>
      </c>
      <c r="B41">
        <v>156</v>
      </c>
      <c r="C41" t="s">
        <v>58</v>
      </c>
      <c r="D41" t="s">
        <v>151</v>
      </c>
      <c r="E41" t="s">
        <v>239</v>
      </c>
    </row>
    <row r="42" spans="1:5" x14ac:dyDescent="0.45">
      <c r="A42" s="113" t="s">
        <v>117</v>
      </c>
      <c r="B42">
        <v>155.99</v>
      </c>
      <c r="C42" t="s">
        <v>49</v>
      </c>
      <c r="D42" t="s">
        <v>118</v>
      </c>
      <c r="E42" t="s">
        <v>239</v>
      </c>
    </row>
    <row r="43" spans="1:5" x14ac:dyDescent="0.45">
      <c r="A43" s="113" t="s">
        <v>117</v>
      </c>
      <c r="B43">
        <v>165</v>
      </c>
      <c r="C43" t="s">
        <v>72</v>
      </c>
      <c r="D43" t="s">
        <v>158</v>
      </c>
      <c r="E43" t="s">
        <v>239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4.7300000000000004</v>
      </c>
      <c r="C2" t="s">
        <v>55</v>
      </c>
      <c r="D2" t="s">
        <v>207</v>
      </c>
      <c r="E2" t="s">
        <v>243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243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243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243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243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243</v>
      </c>
    </row>
    <row r="8" spans="1:5" x14ac:dyDescent="0.45">
      <c r="A8" s="129" t="s">
        <v>103</v>
      </c>
      <c r="B8">
        <v>0.98</v>
      </c>
      <c r="C8" t="s">
        <v>244</v>
      </c>
      <c r="D8" t="s">
        <v>245</v>
      </c>
      <c r="E8" t="s">
        <v>243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243</v>
      </c>
    </row>
    <row r="10" spans="1:5" x14ac:dyDescent="0.45">
      <c r="A10" s="129" t="s">
        <v>107</v>
      </c>
      <c r="B10">
        <v>135</v>
      </c>
      <c r="C10" t="s">
        <v>55</v>
      </c>
      <c r="D10" t="s">
        <v>236</v>
      </c>
      <c r="E10" t="s">
        <v>243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243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247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247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247</v>
      </c>
    </row>
    <row r="15" spans="1:5" x14ac:dyDescent="0.45">
      <c r="A15" s="129" t="s">
        <v>117</v>
      </c>
      <c r="B15">
        <v>155.99</v>
      </c>
      <c r="C15" t="s">
        <v>49</v>
      </c>
      <c r="D15" t="s">
        <v>118</v>
      </c>
      <c r="E15" t="s">
        <v>247</v>
      </c>
    </row>
  </sheetData>
  <pageMargins left="0.75" right="0.75" top="1" bottom="1" header="0.5" footer="0.5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8"/>
  <sheetViews>
    <sheetView topLeftCell="C11" workbookViewId="0">
      <selection activeCell="A2" sqref="A2:E4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6" t="s">
        <v>83</v>
      </c>
      <c r="B1" s="135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243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243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243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243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243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243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243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243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243</v>
      </c>
    </row>
    <row r="11" spans="1:5" x14ac:dyDescent="0.45">
      <c r="A11" s="129" t="s">
        <v>73</v>
      </c>
      <c r="B11">
        <v>33.340000000000003</v>
      </c>
      <c r="C11" t="s">
        <v>54</v>
      </c>
      <c r="D11" t="s">
        <v>165</v>
      </c>
      <c r="E11" t="s">
        <v>243</v>
      </c>
    </row>
    <row r="12" spans="1:5" x14ac:dyDescent="0.45">
      <c r="A12" s="129" t="s">
        <v>95</v>
      </c>
      <c r="B12">
        <v>2.98</v>
      </c>
      <c r="C12" t="s">
        <v>58</v>
      </c>
      <c r="D12" t="s">
        <v>190</v>
      </c>
      <c r="E12" t="s">
        <v>243</v>
      </c>
    </row>
    <row r="13" spans="1:5" x14ac:dyDescent="0.45">
      <c r="A13" s="129" t="s">
        <v>95</v>
      </c>
      <c r="B13">
        <v>5.99</v>
      </c>
      <c r="C13" t="s">
        <v>61</v>
      </c>
      <c r="D13" t="s">
        <v>154</v>
      </c>
      <c r="E13" t="s">
        <v>243</v>
      </c>
    </row>
    <row r="14" spans="1:5" x14ac:dyDescent="0.45">
      <c r="A14" s="129" t="s">
        <v>95</v>
      </c>
      <c r="B14">
        <v>2.98</v>
      </c>
      <c r="C14" t="s">
        <v>64</v>
      </c>
      <c r="D14" t="s">
        <v>132</v>
      </c>
      <c r="E14" t="s">
        <v>243</v>
      </c>
    </row>
    <row r="15" spans="1:5" x14ac:dyDescent="0.45">
      <c r="A15" s="129" t="s">
        <v>97</v>
      </c>
      <c r="B15">
        <v>1.1499999999999999</v>
      </c>
      <c r="C15" t="s">
        <v>58</v>
      </c>
      <c r="D15" t="s">
        <v>98</v>
      </c>
      <c r="E15" t="s">
        <v>243</v>
      </c>
    </row>
    <row r="16" spans="1:5" x14ac:dyDescent="0.45">
      <c r="A16" s="129" t="s">
        <v>101</v>
      </c>
      <c r="B16">
        <v>4.5999999999999996</v>
      </c>
      <c r="C16" t="s">
        <v>58</v>
      </c>
      <c r="D16" t="s">
        <v>102</v>
      </c>
      <c r="E16" t="s">
        <v>243</v>
      </c>
    </row>
    <row r="17" spans="1:5" x14ac:dyDescent="0.45">
      <c r="A17" s="129" t="s">
        <v>101</v>
      </c>
      <c r="B17">
        <v>5.99</v>
      </c>
      <c r="C17" t="s">
        <v>61</v>
      </c>
      <c r="D17" t="s">
        <v>134</v>
      </c>
      <c r="E17" t="s">
        <v>243</v>
      </c>
    </row>
    <row r="18" spans="1:5" x14ac:dyDescent="0.45">
      <c r="A18" s="129" t="s">
        <v>101</v>
      </c>
      <c r="B18">
        <v>8.6300000000000008</v>
      </c>
      <c r="C18" t="s">
        <v>49</v>
      </c>
      <c r="D18" t="s">
        <v>196</v>
      </c>
      <c r="E18" t="s">
        <v>243</v>
      </c>
    </row>
    <row r="19" spans="1:5" x14ac:dyDescent="0.45">
      <c r="A19" s="129" t="s">
        <v>103</v>
      </c>
      <c r="B19">
        <v>1.6</v>
      </c>
      <c r="C19" t="s">
        <v>58</v>
      </c>
      <c r="D19" t="s">
        <v>104</v>
      </c>
      <c r="E19" t="s">
        <v>243</v>
      </c>
    </row>
    <row r="20" spans="1:5" x14ac:dyDescent="0.45">
      <c r="A20" s="129" t="s">
        <v>103</v>
      </c>
      <c r="B20">
        <v>0.98</v>
      </c>
      <c r="C20" t="s">
        <v>244</v>
      </c>
      <c r="D20" t="s">
        <v>245</v>
      </c>
      <c r="E20" t="s">
        <v>243</v>
      </c>
    </row>
    <row r="21" spans="1:5" x14ac:dyDescent="0.45">
      <c r="A21" s="129" t="s">
        <v>105</v>
      </c>
      <c r="B21">
        <v>116.93</v>
      </c>
      <c r="C21" t="s">
        <v>49</v>
      </c>
      <c r="D21" t="s">
        <v>135</v>
      </c>
      <c r="E21" t="s">
        <v>243</v>
      </c>
    </row>
    <row r="22" spans="1:5" x14ac:dyDescent="0.45">
      <c r="A22" s="129" t="s">
        <v>105</v>
      </c>
      <c r="B22">
        <v>118</v>
      </c>
      <c r="C22" t="s">
        <v>61</v>
      </c>
      <c r="D22" t="s">
        <v>136</v>
      </c>
      <c r="E22" t="s">
        <v>243</v>
      </c>
    </row>
    <row r="23" spans="1:5" x14ac:dyDescent="0.45">
      <c r="A23" s="129" t="s">
        <v>105</v>
      </c>
      <c r="B23">
        <v>111.07</v>
      </c>
      <c r="C23" t="s">
        <v>56</v>
      </c>
      <c r="D23" t="s">
        <v>137</v>
      </c>
      <c r="E23" t="s">
        <v>243</v>
      </c>
    </row>
    <row r="24" spans="1:5" x14ac:dyDescent="0.45">
      <c r="A24" s="129" t="s">
        <v>105</v>
      </c>
      <c r="B24">
        <v>124</v>
      </c>
      <c r="C24" t="s">
        <v>67</v>
      </c>
      <c r="D24" t="s">
        <v>138</v>
      </c>
      <c r="E24" t="s">
        <v>243</v>
      </c>
    </row>
    <row r="25" spans="1:5" x14ac:dyDescent="0.45">
      <c r="A25" s="129" t="s">
        <v>105</v>
      </c>
      <c r="B25">
        <v>84.99</v>
      </c>
      <c r="C25" t="s">
        <v>59</v>
      </c>
      <c r="D25" t="s">
        <v>170</v>
      </c>
      <c r="E25" t="s">
        <v>243</v>
      </c>
    </row>
    <row r="26" spans="1:5" x14ac:dyDescent="0.45">
      <c r="A26" s="129" t="s">
        <v>105</v>
      </c>
      <c r="B26">
        <v>90</v>
      </c>
      <c r="C26" t="s">
        <v>139</v>
      </c>
      <c r="D26" t="s">
        <v>106</v>
      </c>
      <c r="E26" t="s">
        <v>243</v>
      </c>
    </row>
    <row r="27" spans="1:5" x14ac:dyDescent="0.45">
      <c r="A27" s="129" t="s">
        <v>105</v>
      </c>
      <c r="B27">
        <v>110</v>
      </c>
      <c r="C27" t="s">
        <v>241</v>
      </c>
      <c r="D27" t="s">
        <v>242</v>
      </c>
      <c r="E27" t="s">
        <v>243</v>
      </c>
    </row>
    <row r="28" spans="1:5" x14ac:dyDescent="0.45">
      <c r="A28" s="129" t="s">
        <v>107</v>
      </c>
      <c r="B28">
        <v>159</v>
      </c>
      <c r="C28" t="s">
        <v>58</v>
      </c>
      <c r="D28" t="s">
        <v>140</v>
      </c>
      <c r="E28" t="s">
        <v>243</v>
      </c>
    </row>
    <row r="29" spans="1:5" x14ac:dyDescent="0.45">
      <c r="A29" s="129" t="s">
        <v>107</v>
      </c>
      <c r="B29">
        <v>159</v>
      </c>
      <c r="C29" t="s">
        <v>61</v>
      </c>
      <c r="D29" t="s">
        <v>141</v>
      </c>
      <c r="E29" t="s">
        <v>243</v>
      </c>
    </row>
    <row r="30" spans="1:5" x14ac:dyDescent="0.45">
      <c r="A30" s="129" t="s">
        <v>107</v>
      </c>
      <c r="B30">
        <v>330.85</v>
      </c>
      <c r="C30" t="s">
        <v>55</v>
      </c>
      <c r="D30" t="s">
        <v>236</v>
      </c>
      <c r="E30" t="s">
        <v>243</v>
      </c>
    </row>
    <row r="31" spans="1:5" x14ac:dyDescent="0.45">
      <c r="A31" s="129" t="s">
        <v>107</v>
      </c>
      <c r="B31">
        <v>135</v>
      </c>
      <c r="C31" t="s">
        <v>241</v>
      </c>
      <c r="D31" t="s">
        <v>248</v>
      </c>
      <c r="E31" t="s">
        <v>243</v>
      </c>
    </row>
    <row r="32" spans="1:5" x14ac:dyDescent="0.45">
      <c r="A32" s="129" t="s">
        <v>109</v>
      </c>
      <c r="B32">
        <v>149</v>
      </c>
      <c r="C32" t="s">
        <v>58</v>
      </c>
      <c r="D32" t="s">
        <v>143</v>
      </c>
      <c r="E32" t="s">
        <v>243</v>
      </c>
    </row>
    <row r="33" spans="1:5" x14ac:dyDescent="0.45">
      <c r="A33" s="129" t="s">
        <v>109</v>
      </c>
      <c r="B33">
        <v>149</v>
      </c>
      <c r="C33" t="s">
        <v>61</v>
      </c>
      <c r="D33" t="s">
        <v>157</v>
      </c>
      <c r="E33" t="s">
        <v>243</v>
      </c>
    </row>
    <row r="34" spans="1:5" x14ac:dyDescent="0.45">
      <c r="A34" s="129" t="s">
        <v>111</v>
      </c>
      <c r="B34">
        <v>289</v>
      </c>
      <c r="C34" t="s">
        <v>58</v>
      </c>
      <c r="D34" t="s">
        <v>112</v>
      </c>
      <c r="E34" t="s">
        <v>247</v>
      </c>
    </row>
    <row r="35" spans="1:5" x14ac:dyDescent="0.45">
      <c r="A35" s="129" t="s">
        <v>111</v>
      </c>
      <c r="B35">
        <v>289</v>
      </c>
      <c r="C35" t="s">
        <v>61</v>
      </c>
      <c r="D35" t="s">
        <v>144</v>
      </c>
      <c r="E35" t="s">
        <v>247</v>
      </c>
    </row>
    <row r="36" spans="1:5" x14ac:dyDescent="0.45">
      <c r="A36" s="129" t="s">
        <v>111</v>
      </c>
      <c r="B36">
        <v>315.01</v>
      </c>
      <c r="C36" t="s">
        <v>56</v>
      </c>
      <c r="D36" t="s">
        <v>168</v>
      </c>
      <c r="E36" t="s">
        <v>247</v>
      </c>
    </row>
    <row r="37" spans="1:5" x14ac:dyDescent="0.45">
      <c r="A37" s="129" t="s">
        <v>111</v>
      </c>
      <c r="B37">
        <v>352.78</v>
      </c>
      <c r="C37" t="s">
        <v>54</v>
      </c>
      <c r="D37" t="s">
        <v>246</v>
      </c>
      <c r="E37" t="s">
        <v>247</v>
      </c>
    </row>
    <row r="38" spans="1:5" x14ac:dyDescent="0.45">
      <c r="A38" s="129" t="s">
        <v>113</v>
      </c>
      <c r="B38">
        <v>765</v>
      </c>
      <c r="C38" t="s">
        <v>58</v>
      </c>
      <c r="D38" t="s">
        <v>146</v>
      </c>
      <c r="E38" t="s">
        <v>247</v>
      </c>
    </row>
    <row r="39" spans="1:5" x14ac:dyDescent="0.45">
      <c r="A39" s="129" t="s">
        <v>113</v>
      </c>
      <c r="B39">
        <v>634.6</v>
      </c>
      <c r="C39" t="s">
        <v>49</v>
      </c>
      <c r="D39" t="s">
        <v>114</v>
      </c>
      <c r="E39" t="s">
        <v>247</v>
      </c>
    </row>
    <row r="40" spans="1:5" x14ac:dyDescent="0.45">
      <c r="A40" s="129" t="s">
        <v>113</v>
      </c>
      <c r="B40">
        <v>634.70000000000005</v>
      </c>
      <c r="C40" t="s">
        <v>56</v>
      </c>
      <c r="D40" t="s">
        <v>147</v>
      </c>
      <c r="E40" t="s">
        <v>247</v>
      </c>
    </row>
    <row r="41" spans="1:5" x14ac:dyDescent="0.45">
      <c r="A41" s="129" t="s">
        <v>115</v>
      </c>
      <c r="B41">
        <v>409</v>
      </c>
      <c r="C41" t="s">
        <v>58</v>
      </c>
      <c r="D41" t="s">
        <v>149</v>
      </c>
      <c r="E41" t="s">
        <v>247</v>
      </c>
    </row>
    <row r="42" spans="1:5" x14ac:dyDescent="0.45">
      <c r="A42" s="129" t="s">
        <v>115</v>
      </c>
      <c r="B42">
        <v>423</v>
      </c>
      <c r="C42" t="s">
        <v>49</v>
      </c>
      <c r="D42" t="s">
        <v>116</v>
      </c>
      <c r="E42" t="s">
        <v>247</v>
      </c>
    </row>
    <row r="43" spans="1:5" x14ac:dyDescent="0.45">
      <c r="A43" s="129" t="s">
        <v>115</v>
      </c>
      <c r="B43">
        <v>354.99</v>
      </c>
      <c r="C43" t="s">
        <v>211</v>
      </c>
      <c r="D43" t="s">
        <v>212</v>
      </c>
      <c r="E43" t="s">
        <v>247</v>
      </c>
    </row>
    <row r="44" spans="1:5" x14ac:dyDescent="0.45">
      <c r="A44" s="129" t="s">
        <v>115</v>
      </c>
      <c r="B44">
        <v>445.81</v>
      </c>
      <c r="C44" t="s">
        <v>56</v>
      </c>
      <c r="D44" t="s">
        <v>150</v>
      </c>
      <c r="E44" t="s">
        <v>247</v>
      </c>
    </row>
    <row r="45" spans="1:5" x14ac:dyDescent="0.45">
      <c r="A45" s="129" t="s">
        <v>117</v>
      </c>
      <c r="B45">
        <v>156</v>
      </c>
      <c r="C45" t="s">
        <v>58</v>
      </c>
      <c r="D45" t="s">
        <v>151</v>
      </c>
      <c r="E45" t="s">
        <v>247</v>
      </c>
    </row>
    <row r="46" spans="1:5" x14ac:dyDescent="0.45">
      <c r="A46" s="129" t="s">
        <v>117</v>
      </c>
      <c r="B46">
        <v>155.99</v>
      </c>
      <c r="C46" t="s">
        <v>49</v>
      </c>
      <c r="D46" t="s">
        <v>118</v>
      </c>
      <c r="E46" t="s">
        <v>247</v>
      </c>
    </row>
    <row r="47" spans="1:5" x14ac:dyDescent="0.45">
      <c r="A47" s="129" t="s">
        <v>117</v>
      </c>
      <c r="B47">
        <v>165</v>
      </c>
      <c r="C47" t="s">
        <v>72</v>
      </c>
      <c r="D47" t="s">
        <v>158</v>
      </c>
      <c r="E47" t="s">
        <v>247</v>
      </c>
    </row>
    <row r="48" spans="1:5" x14ac:dyDescent="0.45">
      <c r="A48" s="129" t="s">
        <v>117</v>
      </c>
      <c r="B48">
        <v>160.44</v>
      </c>
      <c r="C48" t="s">
        <v>203</v>
      </c>
      <c r="D48" t="s">
        <v>249</v>
      </c>
      <c r="E48" t="s">
        <v>247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5"/>
  <sheetViews>
    <sheetView topLeftCell="B1" workbookViewId="0">
      <selection activeCell="A2" sqref="A2:E15"/>
    </sheetView>
  </sheetViews>
  <sheetFormatPr defaultRowHeight="14.25" x14ac:dyDescent="0.45"/>
  <cols>
    <col min="1" max="1" width="64.796875" bestFit="1" customWidth="1"/>
    <col min="2" max="2" width="12.3984375" bestFit="1" customWidth="1"/>
    <col min="3" max="3" width="10.1328125" bestFit="1" customWidth="1"/>
    <col min="4" max="4" width="110.2656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250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250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251</v>
      </c>
    </row>
    <row r="5" spans="1:5" x14ac:dyDescent="0.45">
      <c r="A5" s="113" t="s">
        <v>95</v>
      </c>
      <c r="B5">
        <v>2.98</v>
      </c>
      <c r="C5" t="s">
        <v>58</v>
      </c>
      <c r="D5" t="s">
        <v>190</v>
      </c>
      <c r="E5" t="s">
        <v>251</v>
      </c>
    </row>
    <row r="6" spans="1:5" x14ac:dyDescent="0.45">
      <c r="A6" s="113" t="s">
        <v>97</v>
      </c>
      <c r="B6">
        <v>1.1499999999999999</v>
      </c>
      <c r="C6" t="s">
        <v>58</v>
      </c>
      <c r="D6" t="s">
        <v>98</v>
      </c>
      <c r="E6" t="s">
        <v>251</v>
      </c>
    </row>
    <row r="7" spans="1:5" x14ac:dyDescent="0.45">
      <c r="A7" s="113" t="s">
        <v>101</v>
      </c>
      <c r="B7">
        <v>4.5999999999999996</v>
      </c>
      <c r="C7" t="s">
        <v>58</v>
      </c>
      <c r="D7" t="s">
        <v>102</v>
      </c>
      <c r="E7" t="s">
        <v>251</v>
      </c>
    </row>
    <row r="8" spans="1:5" x14ac:dyDescent="0.45">
      <c r="A8" s="113" t="s">
        <v>103</v>
      </c>
      <c r="B8">
        <v>1.6</v>
      </c>
      <c r="C8" t="s">
        <v>58</v>
      </c>
      <c r="D8" t="s">
        <v>104</v>
      </c>
      <c r="E8" t="s">
        <v>251</v>
      </c>
    </row>
    <row r="9" spans="1:5" x14ac:dyDescent="0.45">
      <c r="A9" s="113" t="s">
        <v>105</v>
      </c>
      <c r="B9">
        <v>110</v>
      </c>
      <c r="C9" t="s">
        <v>49</v>
      </c>
      <c r="D9" t="s">
        <v>135</v>
      </c>
      <c r="E9" t="s">
        <v>251</v>
      </c>
    </row>
    <row r="10" spans="1:5" x14ac:dyDescent="0.45">
      <c r="A10" s="113" t="s">
        <v>107</v>
      </c>
      <c r="B10">
        <v>159</v>
      </c>
      <c r="C10" t="s">
        <v>56</v>
      </c>
      <c r="D10" t="s">
        <v>198</v>
      </c>
      <c r="E10" t="s">
        <v>251</v>
      </c>
    </row>
    <row r="11" spans="1:5" x14ac:dyDescent="0.45">
      <c r="A11" s="113" t="s">
        <v>109</v>
      </c>
      <c r="B11">
        <v>149</v>
      </c>
      <c r="C11" t="s">
        <v>58</v>
      </c>
      <c r="D11" t="s">
        <v>143</v>
      </c>
      <c r="E11" t="s">
        <v>251</v>
      </c>
    </row>
    <row r="12" spans="1:5" x14ac:dyDescent="0.45">
      <c r="A12" s="113" t="s">
        <v>111</v>
      </c>
      <c r="B12">
        <v>289</v>
      </c>
      <c r="C12" t="s">
        <v>54</v>
      </c>
      <c r="D12" t="s">
        <v>246</v>
      </c>
      <c r="E12" t="s">
        <v>251</v>
      </c>
    </row>
    <row r="13" spans="1:5" x14ac:dyDescent="0.45">
      <c r="A13" s="113" t="s">
        <v>113</v>
      </c>
      <c r="B13">
        <v>634.6</v>
      </c>
      <c r="C13" t="s">
        <v>49</v>
      </c>
      <c r="D13" t="s">
        <v>114</v>
      </c>
      <c r="E13" t="s">
        <v>251</v>
      </c>
    </row>
    <row r="14" spans="1:5" x14ac:dyDescent="0.45">
      <c r="A14" s="113" t="s">
        <v>115</v>
      </c>
      <c r="B14">
        <v>354.99</v>
      </c>
      <c r="C14" t="s">
        <v>49</v>
      </c>
      <c r="D14" t="s">
        <v>116</v>
      </c>
      <c r="E14" t="s">
        <v>251</v>
      </c>
    </row>
    <row r="15" spans="1:5" x14ac:dyDescent="0.45">
      <c r="A15" s="113" t="s">
        <v>117</v>
      </c>
      <c r="B15">
        <v>155.99</v>
      </c>
      <c r="C15" t="s">
        <v>49</v>
      </c>
      <c r="D15" t="s">
        <v>118</v>
      </c>
      <c r="E15" t="s">
        <v>251</v>
      </c>
    </row>
  </sheetData>
  <pageMargins left="0.75" right="0.75" top="1" bottom="1" header="0.5" footer="0.5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39"/>
  <sheetViews>
    <sheetView workbookViewId="0">
      <selection activeCell="A2" sqref="A2:E39"/>
    </sheetView>
  </sheetViews>
  <sheetFormatPr defaultRowHeight="14.25" x14ac:dyDescent="0.45"/>
  <cols>
    <col min="1" max="1" width="64.796875" bestFit="1" customWidth="1"/>
    <col min="2" max="2" width="6.73046875" bestFit="1" customWidth="1"/>
    <col min="3" max="3" width="18.1328125" bestFit="1" customWidth="1"/>
    <col min="4" max="4" width="137.53125" bestFit="1" customWidth="1"/>
    <col min="5" max="5" width="17.86328125" bestFit="1" customWidth="1"/>
  </cols>
  <sheetData>
    <row r="1" spans="1:5" x14ac:dyDescent="0.45">
      <c r="A1" s="133" t="s">
        <v>83</v>
      </c>
      <c r="B1" s="138" t="s">
        <v>84</v>
      </c>
      <c r="C1" s="137" t="s">
        <v>85</v>
      </c>
      <c r="D1" s="137" t="s">
        <v>86</v>
      </c>
      <c r="E1" s="137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250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250</v>
      </c>
    </row>
    <row r="4" spans="1:5" x14ac:dyDescent="0.45">
      <c r="A4" s="129" t="s">
        <v>88</v>
      </c>
      <c r="B4">
        <v>4.7300000000000004</v>
      </c>
      <c r="C4" t="s">
        <v>57</v>
      </c>
      <c r="D4" t="s">
        <v>121</v>
      </c>
      <c r="E4" t="s">
        <v>250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250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250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250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250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250</v>
      </c>
    </row>
    <row r="10" spans="1:5" x14ac:dyDescent="0.45">
      <c r="A10" s="129" t="s">
        <v>90</v>
      </c>
      <c r="B10">
        <v>8.35</v>
      </c>
      <c r="C10" t="s">
        <v>57</v>
      </c>
      <c r="D10" t="s">
        <v>124</v>
      </c>
      <c r="E10" t="s">
        <v>250</v>
      </c>
    </row>
    <row r="11" spans="1:5" x14ac:dyDescent="0.45">
      <c r="A11" s="129" t="s">
        <v>73</v>
      </c>
      <c r="B11">
        <v>20.62</v>
      </c>
      <c r="C11" t="s">
        <v>58</v>
      </c>
      <c r="D11" t="s">
        <v>92</v>
      </c>
      <c r="E11" t="s">
        <v>251</v>
      </c>
    </row>
    <row r="12" spans="1:5" x14ac:dyDescent="0.45">
      <c r="A12" s="129" t="s">
        <v>73</v>
      </c>
      <c r="B12">
        <v>17.55</v>
      </c>
      <c r="C12" t="s">
        <v>71</v>
      </c>
      <c r="D12" t="s">
        <v>125</v>
      </c>
      <c r="E12" t="s">
        <v>251</v>
      </c>
    </row>
    <row r="13" spans="1:5" x14ac:dyDescent="0.45">
      <c r="A13" s="129" t="s">
        <v>73</v>
      </c>
      <c r="B13">
        <v>33.340000000000003</v>
      </c>
      <c r="C13" t="s">
        <v>54</v>
      </c>
      <c r="D13" t="s">
        <v>165</v>
      </c>
      <c r="E13" t="s">
        <v>251</v>
      </c>
    </row>
    <row r="14" spans="1:5" x14ac:dyDescent="0.45">
      <c r="A14" s="129" t="s">
        <v>95</v>
      </c>
      <c r="B14">
        <v>2.98</v>
      </c>
      <c r="C14" t="s">
        <v>58</v>
      </c>
      <c r="D14" t="s">
        <v>190</v>
      </c>
      <c r="E14" t="s">
        <v>251</v>
      </c>
    </row>
    <row r="15" spans="1:5" x14ac:dyDescent="0.45">
      <c r="A15" s="129" t="s">
        <v>95</v>
      </c>
      <c r="B15">
        <v>2.98</v>
      </c>
      <c r="C15" t="s">
        <v>64</v>
      </c>
      <c r="D15" t="s">
        <v>132</v>
      </c>
      <c r="E15" t="s">
        <v>251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251</v>
      </c>
    </row>
    <row r="17" spans="1:5" x14ac:dyDescent="0.45">
      <c r="A17" s="129" t="s">
        <v>101</v>
      </c>
      <c r="B17">
        <v>4.5999999999999996</v>
      </c>
      <c r="C17" t="s">
        <v>58</v>
      </c>
      <c r="D17" t="s">
        <v>102</v>
      </c>
      <c r="E17" t="s">
        <v>251</v>
      </c>
    </row>
    <row r="18" spans="1:5" x14ac:dyDescent="0.45">
      <c r="A18" s="129" t="s">
        <v>103</v>
      </c>
      <c r="B18">
        <v>1.6</v>
      </c>
      <c r="C18" t="s">
        <v>58</v>
      </c>
      <c r="D18" t="s">
        <v>104</v>
      </c>
      <c r="E18" t="s">
        <v>251</v>
      </c>
    </row>
    <row r="19" spans="1:5" x14ac:dyDescent="0.45">
      <c r="A19" s="129" t="s">
        <v>105</v>
      </c>
      <c r="B19">
        <v>116.93</v>
      </c>
      <c r="C19" t="s">
        <v>49</v>
      </c>
      <c r="D19" t="s">
        <v>135</v>
      </c>
      <c r="E19" t="s">
        <v>251</v>
      </c>
    </row>
    <row r="20" spans="1:5" x14ac:dyDescent="0.45">
      <c r="A20" s="129" t="s">
        <v>105</v>
      </c>
      <c r="B20">
        <v>111.07</v>
      </c>
      <c r="C20" t="s">
        <v>56</v>
      </c>
      <c r="D20" t="s">
        <v>137</v>
      </c>
      <c r="E20" t="s">
        <v>251</v>
      </c>
    </row>
    <row r="21" spans="1:5" x14ac:dyDescent="0.45">
      <c r="A21" s="129" t="s">
        <v>105</v>
      </c>
      <c r="B21">
        <v>124</v>
      </c>
      <c r="C21" t="s">
        <v>67</v>
      </c>
      <c r="D21" t="s">
        <v>138</v>
      </c>
      <c r="E21" t="s">
        <v>251</v>
      </c>
    </row>
    <row r="22" spans="1:5" x14ac:dyDescent="0.45">
      <c r="A22" s="129" t="s">
        <v>105</v>
      </c>
      <c r="B22">
        <v>110</v>
      </c>
      <c r="C22" t="s">
        <v>241</v>
      </c>
      <c r="D22" t="s">
        <v>242</v>
      </c>
      <c r="E22" t="s">
        <v>251</v>
      </c>
    </row>
    <row r="23" spans="1:5" x14ac:dyDescent="0.45">
      <c r="A23" s="129" t="s">
        <v>107</v>
      </c>
      <c r="B23">
        <v>159</v>
      </c>
      <c r="C23" t="s">
        <v>58</v>
      </c>
      <c r="D23" t="s">
        <v>140</v>
      </c>
      <c r="E23" t="s">
        <v>251</v>
      </c>
    </row>
    <row r="24" spans="1:5" x14ac:dyDescent="0.45">
      <c r="A24" s="129" t="s">
        <v>107</v>
      </c>
      <c r="B24">
        <v>172.22</v>
      </c>
      <c r="C24" t="s">
        <v>56</v>
      </c>
      <c r="D24" t="s">
        <v>198</v>
      </c>
      <c r="E24" t="s">
        <v>251</v>
      </c>
    </row>
    <row r="25" spans="1:5" x14ac:dyDescent="0.45">
      <c r="A25" s="129" t="s">
        <v>109</v>
      </c>
      <c r="B25">
        <v>149</v>
      </c>
      <c r="C25" t="s">
        <v>58</v>
      </c>
      <c r="D25" t="s">
        <v>143</v>
      </c>
      <c r="E25" t="s">
        <v>251</v>
      </c>
    </row>
    <row r="26" spans="1:5" x14ac:dyDescent="0.45">
      <c r="A26" s="129" t="s">
        <v>109</v>
      </c>
      <c r="B26">
        <v>149</v>
      </c>
      <c r="C26" t="s">
        <v>61</v>
      </c>
      <c r="D26" t="s">
        <v>157</v>
      </c>
      <c r="E26" t="s">
        <v>251</v>
      </c>
    </row>
    <row r="27" spans="1:5" x14ac:dyDescent="0.45">
      <c r="A27" s="129" t="s">
        <v>111</v>
      </c>
      <c r="B27">
        <v>289</v>
      </c>
      <c r="C27" t="s">
        <v>58</v>
      </c>
      <c r="D27" t="s">
        <v>112</v>
      </c>
      <c r="E27" t="s">
        <v>251</v>
      </c>
    </row>
    <row r="28" spans="1:5" x14ac:dyDescent="0.45">
      <c r="A28" s="129" t="s">
        <v>111</v>
      </c>
      <c r="B28">
        <v>352.78</v>
      </c>
      <c r="C28" t="s">
        <v>54</v>
      </c>
      <c r="D28" t="s">
        <v>246</v>
      </c>
      <c r="E28" t="s">
        <v>251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251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251</v>
      </c>
    </row>
    <row r="31" spans="1:5" x14ac:dyDescent="0.45">
      <c r="A31" s="129" t="s">
        <v>113</v>
      </c>
      <c r="B31">
        <v>634.75</v>
      </c>
      <c r="C31" t="s">
        <v>56</v>
      </c>
      <c r="D31" t="s">
        <v>147</v>
      </c>
      <c r="E31" t="s">
        <v>251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251</v>
      </c>
    </row>
    <row r="33" spans="1:5" x14ac:dyDescent="0.45">
      <c r="A33" s="129" t="s">
        <v>115</v>
      </c>
      <c r="B33">
        <v>423</v>
      </c>
      <c r="C33" t="s">
        <v>49</v>
      </c>
      <c r="D33" t="s">
        <v>116</v>
      </c>
      <c r="E33" t="s">
        <v>251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251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251</v>
      </c>
    </row>
    <row r="36" spans="1:5" x14ac:dyDescent="0.45">
      <c r="A36" s="129" t="s">
        <v>115</v>
      </c>
      <c r="B36">
        <v>449</v>
      </c>
      <c r="C36" t="s">
        <v>63</v>
      </c>
      <c r="D36" t="s">
        <v>252</v>
      </c>
      <c r="E36" t="s">
        <v>251</v>
      </c>
    </row>
    <row r="37" spans="1:5" x14ac:dyDescent="0.45">
      <c r="A37" s="129" t="s">
        <v>117</v>
      </c>
      <c r="B37">
        <v>156</v>
      </c>
      <c r="C37" t="s">
        <v>58</v>
      </c>
      <c r="D37" t="s">
        <v>151</v>
      </c>
      <c r="E37" t="s">
        <v>251</v>
      </c>
    </row>
    <row r="38" spans="1:5" x14ac:dyDescent="0.45">
      <c r="A38" s="129" t="s">
        <v>117</v>
      </c>
      <c r="B38">
        <v>155.99</v>
      </c>
      <c r="C38" t="s">
        <v>49</v>
      </c>
      <c r="D38" t="s">
        <v>118</v>
      </c>
      <c r="E38" t="s">
        <v>251</v>
      </c>
    </row>
    <row r="39" spans="1:5" x14ac:dyDescent="0.45">
      <c r="A39" s="129" t="s">
        <v>117</v>
      </c>
      <c r="B39">
        <v>165</v>
      </c>
      <c r="C39" t="s">
        <v>72</v>
      </c>
      <c r="D39" t="s">
        <v>158</v>
      </c>
      <c r="E39" t="s">
        <v>251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68.19921875" bestFit="1" customWidth="1"/>
    <col min="2" max="2" width="6.73046875" bestFit="1" customWidth="1"/>
    <col min="3" max="3" width="18.59765625" bestFit="1" customWidth="1"/>
    <col min="4" max="4" width="116.86328125" bestFit="1" customWidth="1"/>
    <col min="5" max="5" width="17.86328125" bestFit="1" customWidth="1"/>
  </cols>
  <sheetData>
    <row r="1" spans="1:5" x14ac:dyDescent="0.45">
      <c r="A1" s="133" t="s">
        <v>83</v>
      </c>
      <c r="B1" s="140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253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253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253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253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253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253</v>
      </c>
    </row>
    <row r="8" spans="1:5" x14ac:dyDescent="0.45">
      <c r="A8" s="129" t="s">
        <v>103</v>
      </c>
      <c r="B8">
        <v>1.6</v>
      </c>
      <c r="C8" t="s">
        <v>58</v>
      </c>
      <c r="D8" t="s">
        <v>104</v>
      </c>
      <c r="E8" t="s">
        <v>253</v>
      </c>
    </row>
    <row r="9" spans="1:5" x14ac:dyDescent="0.45">
      <c r="A9" s="129" t="s">
        <v>105</v>
      </c>
      <c r="B9">
        <v>84.99</v>
      </c>
      <c r="C9" t="s">
        <v>49</v>
      </c>
      <c r="D9" t="s">
        <v>106</v>
      </c>
      <c r="E9" t="s">
        <v>253</v>
      </c>
    </row>
    <row r="10" spans="1:5" x14ac:dyDescent="0.45">
      <c r="A10" s="129" t="s">
        <v>107</v>
      </c>
      <c r="B10">
        <v>135</v>
      </c>
      <c r="C10" t="s">
        <v>58</v>
      </c>
      <c r="D10" t="s">
        <v>140</v>
      </c>
      <c r="E10" t="s">
        <v>253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253</v>
      </c>
    </row>
    <row r="12" spans="1:5" x14ac:dyDescent="0.45">
      <c r="A12" s="129" t="s">
        <v>111</v>
      </c>
      <c r="B12">
        <v>289</v>
      </c>
      <c r="C12" t="s">
        <v>54</v>
      </c>
      <c r="D12" t="s">
        <v>246</v>
      </c>
      <c r="E12" t="s">
        <v>253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253</v>
      </c>
    </row>
    <row r="14" spans="1:5" x14ac:dyDescent="0.45">
      <c r="A14" s="129" t="s">
        <v>115</v>
      </c>
      <c r="B14">
        <v>354.99</v>
      </c>
      <c r="C14" t="s">
        <v>49</v>
      </c>
      <c r="D14" t="s">
        <v>116</v>
      </c>
      <c r="E14" t="s">
        <v>253</v>
      </c>
    </row>
    <row r="15" spans="1:5" x14ac:dyDescent="0.45">
      <c r="A15" s="129" t="s">
        <v>117</v>
      </c>
      <c r="B15">
        <v>154.99</v>
      </c>
      <c r="C15" t="s">
        <v>49</v>
      </c>
      <c r="D15" t="s">
        <v>118</v>
      </c>
      <c r="E15" t="s">
        <v>253</v>
      </c>
    </row>
  </sheetData>
  <pageMargins left="0.75" right="0.75" top="1" bottom="1" header="0.5" footer="0.5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39"/>
  <sheetViews>
    <sheetView topLeftCell="C2" workbookViewId="0">
      <selection activeCell="A2" sqref="A2:E39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41" t="s">
        <v>83</v>
      </c>
      <c r="B1" s="139" t="s">
        <v>84</v>
      </c>
      <c r="C1" s="139" t="s">
        <v>85</v>
      </c>
      <c r="D1" s="139" t="s">
        <v>86</v>
      </c>
      <c r="E1" s="139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253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253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253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253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253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253</v>
      </c>
    </row>
    <row r="8" spans="1:5" x14ac:dyDescent="0.45">
      <c r="A8" s="129" t="s">
        <v>95</v>
      </c>
      <c r="B8">
        <v>2.98</v>
      </c>
      <c r="C8" t="s">
        <v>64</v>
      </c>
      <c r="D8" t="s">
        <v>132</v>
      </c>
      <c r="E8" t="s">
        <v>253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253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253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253</v>
      </c>
    </row>
    <row r="12" spans="1:5" x14ac:dyDescent="0.45">
      <c r="A12" s="129" t="s">
        <v>101</v>
      </c>
      <c r="B12">
        <v>20</v>
      </c>
      <c r="C12" t="s">
        <v>49</v>
      </c>
      <c r="D12" t="s">
        <v>196</v>
      </c>
      <c r="E12" t="s">
        <v>253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253</v>
      </c>
    </row>
    <row r="14" spans="1:5" x14ac:dyDescent="0.45">
      <c r="A14" s="129" t="s">
        <v>105</v>
      </c>
      <c r="B14">
        <v>116.92</v>
      </c>
      <c r="C14" t="s">
        <v>49</v>
      </c>
      <c r="D14" t="s">
        <v>135</v>
      </c>
      <c r="E14" t="s">
        <v>253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253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253</v>
      </c>
    </row>
    <row r="17" spans="1:5" x14ac:dyDescent="0.45">
      <c r="A17" s="129" t="s">
        <v>105</v>
      </c>
      <c r="B17">
        <v>124</v>
      </c>
      <c r="C17" t="s">
        <v>67</v>
      </c>
      <c r="D17" t="s">
        <v>138</v>
      </c>
      <c r="E17" t="s">
        <v>253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253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253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253</v>
      </c>
    </row>
    <row r="21" spans="1:5" x14ac:dyDescent="0.45">
      <c r="A21" s="129" t="s">
        <v>107</v>
      </c>
      <c r="B21">
        <v>159</v>
      </c>
      <c r="C21" t="s">
        <v>61</v>
      </c>
      <c r="D21" t="s">
        <v>141</v>
      </c>
      <c r="E21" t="s">
        <v>253</v>
      </c>
    </row>
    <row r="22" spans="1:5" x14ac:dyDescent="0.45">
      <c r="A22" s="129" t="s">
        <v>107</v>
      </c>
      <c r="B22">
        <v>135</v>
      </c>
      <c r="C22" t="s">
        <v>241</v>
      </c>
      <c r="D22" t="s">
        <v>248</v>
      </c>
      <c r="E22" t="s">
        <v>253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253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253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253</v>
      </c>
    </row>
    <row r="26" spans="1:5" x14ac:dyDescent="0.45">
      <c r="A26" s="129" t="s">
        <v>111</v>
      </c>
      <c r="B26">
        <v>289</v>
      </c>
      <c r="C26" t="s">
        <v>61</v>
      </c>
      <c r="D26" t="s">
        <v>144</v>
      </c>
      <c r="E26" t="s">
        <v>253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253</v>
      </c>
    </row>
    <row r="28" spans="1:5" x14ac:dyDescent="0.45">
      <c r="A28" s="129" t="s">
        <v>111</v>
      </c>
      <c r="B28">
        <v>352.78</v>
      </c>
      <c r="C28" t="s">
        <v>54</v>
      </c>
      <c r="D28" t="s">
        <v>246</v>
      </c>
      <c r="E28" t="s">
        <v>253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253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253</v>
      </c>
    </row>
    <row r="31" spans="1:5" x14ac:dyDescent="0.45">
      <c r="A31" s="129" t="s">
        <v>113</v>
      </c>
      <c r="B31">
        <v>634.75</v>
      </c>
      <c r="C31" t="s">
        <v>56</v>
      </c>
      <c r="D31" t="s">
        <v>147</v>
      </c>
      <c r="E31" t="s">
        <v>253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253</v>
      </c>
    </row>
    <row r="33" spans="1:5" x14ac:dyDescent="0.45">
      <c r="A33" s="129" t="s">
        <v>115</v>
      </c>
      <c r="B33">
        <v>423</v>
      </c>
      <c r="C33" t="s">
        <v>49</v>
      </c>
      <c r="D33" t="s">
        <v>116</v>
      </c>
      <c r="E33" t="s">
        <v>253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253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253</v>
      </c>
    </row>
    <row r="36" spans="1:5" x14ac:dyDescent="0.45">
      <c r="A36" s="129" t="s">
        <v>115</v>
      </c>
      <c r="B36">
        <v>449</v>
      </c>
      <c r="C36" t="s">
        <v>63</v>
      </c>
      <c r="D36" t="s">
        <v>252</v>
      </c>
      <c r="E36" t="s">
        <v>253</v>
      </c>
    </row>
    <row r="37" spans="1:5" x14ac:dyDescent="0.45">
      <c r="A37" s="129" t="s">
        <v>117</v>
      </c>
      <c r="B37">
        <v>156</v>
      </c>
      <c r="C37" t="s">
        <v>58</v>
      </c>
      <c r="D37" t="s">
        <v>151</v>
      </c>
      <c r="E37" t="s">
        <v>253</v>
      </c>
    </row>
    <row r="38" spans="1:5" x14ac:dyDescent="0.45">
      <c r="A38" s="129" t="s">
        <v>117</v>
      </c>
      <c r="B38">
        <v>154.99</v>
      </c>
      <c r="C38" t="s">
        <v>49</v>
      </c>
      <c r="D38" t="s">
        <v>118</v>
      </c>
      <c r="E38" t="s">
        <v>253</v>
      </c>
    </row>
    <row r="39" spans="1:5" x14ac:dyDescent="0.45">
      <c r="A39" s="129" t="s">
        <v>117</v>
      </c>
      <c r="B39">
        <v>165</v>
      </c>
      <c r="C39" t="s">
        <v>72</v>
      </c>
      <c r="D39" t="s">
        <v>158</v>
      </c>
      <c r="E39" t="s">
        <v>253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5"/>
  <sheetViews>
    <sheetView workbookViewId="0">
      <selection activeCell="E2" sqref="E2:E15"/>
    </sheetView>
  </sheetViews>
  <sheetFormatPr defaultRowHeight="14.25" x14ac:dyDescent="0.45"/>
  <cols>
    <col min="1" max="1" width="68.19921875" bestFit="1" customWidth="1"/>
    <col min="2" max="2" width="5.73046875" bestFit="1" customWidth="1"/>
    <col min="3" max="3" width="11.265625" bestFit="1" customWidth="1"/>
    <col min="4" max="4" width="117.1328125" bestFit="1" customWidth="1"/>
    <col min="5" max="5" width="17.86328125" bestFit="1" customWidth="1"/>
  </cols>
  <sheetData>
    <row r="1" spans="1:5" x14ac:dyDescent="0.45">
      <c r="A1" s="133" t="s">
        <v>83</v>
      </c>
      <c r="B1" s="144" t="s">
        <v>84</v>
      </c>
      <c r="C1" s="143" t="s">
        <v>85</v>
      </c>
      <c r="D1" s="143" t="s">
        <v>86</v>
      </c>
      <c r="E1" s="143" t="s">
        <v>87</v>
      </c>
    </row>
    <row r="2" spans="1:5" x14ac:dyDescent="0.45">
      <c r="A2" s="129" t="s">
        <v>88</v>
      </c>
      <c r="B2">
        <v>4.49</v>
      </c>
      <c r="C2" t="s">
        <v>55</v>
      </c>
      <c r="D2" t="s">
        <v>207</v>
      </c>
      <c r="E2" t="s">
        <v>254</v>
      </c>
    </row>
    <row r="3" spans="1:5" x14ac:dyDescent="0.45">
      <c r="A3" s="129" t="s">
        <v>90</v>
      </c>
      <c r="B3">
        <v>10.47</v>
      </c>
      <c r="C3" t="s">
        <v>55</v>
      </c>
      <c r="D3" t="s">
        <v>91</v>
      </c>
      <c r="E3" t="s">
        <v>254</v>
      </c>
    </row>
    <row r="4" spans="1:5" x14ac:dyDescent="0.45">
      <c r="A4" s="129" t="s">
        <v>73</v>
      </c>
      <c r="B4">
        <v>17.55</v>
      </c>
      <c r="C4" t="s">
        <v>54</v>
      </c>
      <c r="D4" t="s">
        <v>165</v>
      </c>
      <c r="E4" t="s">
        <v>254</v>
      </c>
    </row>
    <row r="5" spans="1:5" x14ac:dyDescent="0.45">
      <c r="A5" s="129" t="s">
        <v>95</v>
      </c>
      <c r="B5">
        <v>2.98</v>
      </c>
      <c r="C5" t="s">
        <v>58</v>
      </c>
      <c r="D5" t="s">
        <v>190</v>
      </c>
      <c r="E5" t="s">
        <v>254</v>
      </c>
    </row>
    <row r="6" spans="1:5" x14ac:dyDescent="0.45">
      <c r="A6" s="129" t="s">
        <v>97</v>
      </c>
      <c r="B6">
        <v>1.1499999999999999</v>
      </c>
      <c r="C6" t="s">
        <v>58</v>
      </c>
      <c r="D6" t="s">
        <v>98</v>
      </c>
      <c r="E6" t="s">
        <v>254</v>
      </c>
    </row>
    <row r="7" spans="1:5" x14ac:dyDescent="0.45">
      <c r="A7" s="129" t="s">
        <v>101</v>
      </c>
      <c r="B7">
        <v>4.5999999999999996</v>
      </c>
      <c r="C7" t="s">
        <v>49</v>
      </c>
      <c r="D7" t="s">
        <v>196</v>
      </c>
      <c r="E7" t="s">
        <v>254</v>
      </c>
    </row>
    <row r="8" spans="1:5" x14ac:dyDescent="0.45">
      <c r="A8" s="129" t="s">
        <v>103</v>
      </c>
      <c r="B8">
        <v>1.6</v>
      </c>
      <c r="C8" t="s">
        <v>58</v>
      </c>
      <c r="D8" t="s">
        <v>104</v>
      </c>
      <c r="E8" t="s">
        <v>254</v>
      </c>
    </row>
    <row r="9" spans="1:5" x14ac:dyDescent="0.45">
      <c r="A9" s="129" t="s">
        <v>105</v>
      </c>
      <c r="B9">
        <v>90</v>
      </c>
      <c r="C9" t="s">
        <v>49</v>
      </c>
      <c r="D9" t="s">
        <v>106</v>
      </c>
      <c r="E9" t="s">
        <v>254</v>
      </c>
    </row>
    <row r="10" spans="1:5" x14ac:dyDescent="0.45">
      <c r="A10" s="129" t="s">
        <v>107</v>
      </c>
      <c r="B10">
        <v>135</v>
      </c>
      <c r="C10" t="s">
        <v>58</v>
      </c>
      <c r="D10" t="s">
        <v>140</v>
      </c>
      <c r="E10" t="s">
        <v>254</v>
      </c>
    </row>
    <row r="11" spans="1:5" x14ac:dyDescent="0.45">
      <c r="A11" s="129" t="s">
        <v>109</v>
      </c>
      <c r="B11">
        <v>149</v>
      </c>
      <c r="C11" t="s">
        <v>58</v>
      </c>
      <c r="D11" t="s">
        <v>143</v>
      </c>
      <c r="E11" t="s">
        <v>254</v>
      </c>
    </row>
    <row r="12" spans="1:5" x14ac:dyDescent="0.45">
      <c r="A12" s="129" t="s">
        <v>111</v>
      </c>
      <c r="B12">
        <v>279</v>
      </c>
      <c r="C12" t="s">
        <v>54</v>
      </c>
      <c r="D12" t="s">
        <v>246</v>
      </c>
      <c r="E12" t="s">
        <v>254</v>
      </c>
    </row>
    <row r="13" spans="1:5" x14ac:dyDescent="0.45">
      <c r="A13" s="129" t="s">
        <v>113</v>
      </c>
      <c r="B13">
        <v>634.6</v>
      </c>
      <c r="C13" t="s">
        <v>49</v>
      </c>
      <c r="D13" t="s">
        <v>114</v>
      </c>
      <c r="E13" t="s">
        <v>254</v>
      </c>
    </row>
    <row r="14" spans="1:5" x14ac:dyDescent="0.45">
      <c r="A14" s="129" t="s">
        <v>115</v>
      </c>
      <c r="B14">
        <v>395</v>
      </c>
      <c r="C14" t="s">
        <v>49</v>
      </c>
      <c r="D14" t="s">
        <v>116</v>
      </c>
      <c r="E14" t="s">
        <v>254</v>
      </c>
    </row>
    <row r="15" spans="1:5" x14ac:dyDescent="0.45">
      <c r="A15" s="129" t="s">
        <v>117</v>
      </c>
      <c r="B15">
        <v>149</v>
      </c>
      <c r="C15" t="s">
        <v>49</v>
      </c>
      <c r="D15" t="s">
        <v>118</v>
      </c>
      <c r="E15" t="s">
        <v>254</v>
      </c>
    </row>
  </sheetData>
  <pageMargins left="0.75" right="0.75" top="1" bottom="1" header="0.5" footer="0.5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45"/>
  <sheetViews>
    <sheetView workbookViewId="0">
      <selection activeCell="A2" sqref="A2:E45"/>
    </sheetView>
  </sheetViews>
  <sheetFormatPr defaultRowHeight="14.25" x14ac:dyDescent="0.45"/>
  <cols>
    <col min="1" max="1" width="68.19921875" bestFit="1" customWidth="1"/>
    <col min="2" max="2" width="6.73046875" bestFit="1" customWidth="1"/>
    <col min="3" max="3" width="76.06640625" bestFit="1" customWidth="1"/>
    <col min="4" max="4" width="145" bestFit="1" customWidth="1"/>
    <col min="5" max="5" width="17.86328125" bestFit="1" customWidth="1"/>
  </cols>
  <sheetData>
    <row r="1" spans="1:5" x14ac:dyDescent="0.45">
      <c r="A1" s="133" t="s">
        <v>83</v>
      </c>
      <c r="B1" s="144" t="s">
        <v>84</v>
      </c>
      <c r="C1" s="143" t="s">
        <v>85</v>
      </c>
      <c r="D1" s="143" t="s">
        <v>86</v>
      </c>
      <c r="E1" s="143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254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254</v>
      </c>
    </row>
    <row r="4" spans="1:5" x14ac:dyDescent="0.45">
      <c r="A4" s="129" t="s">
        <v>88</v>
      </c>
      <c r="B4">
        <v>4.49</v>
      </c>
      <c r="C4" t="s">
        <v>57</v>
      </c>
      <c r="D4" t="s">
        <v>121</v>
      </c>
      <c r="E4" t="s">
        <v>254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254</v>
      </c>
    </row>
    <row r="6" spans="1:5" x14ac:dyDescent="0.45">
      <c r="A6" s="129" t="s">
        <v>88</v>
      </c>
      <c r="B6">
        <v>5.88</v>
      </c>
      <c r="C6" t="s">
        <v>55</v>
      </c>
      <c r="D6" t="s">
        <v>207</v>
      </c>
      <c r="E6" t="s">
        <v>254</v>
      </c>
    </row>
    <row r="7" spans="1:5" x14ac:dyDescent="0.45">
      <c r="A7" s="129" t="s">
        <v>88</v>
      </c>
      <c r="B7">
        <v>7.24</v>
      </c>
      <c r="C7" t="s">
        <v>63</v>
      </c>
      <c r="D7" t="s">
        <v>186</v>
      </c>
      <c r="E7" t="s">
        <v>254</v>
      </c>
    </row>
    <row r="8" spans="1:5" x14ac:dyDescent="0.45">
      <c r="A8" s="129" t="s">
        <v>90</v>
      </c>
      <c r="B8">
        <v>11.91</v>
      </c>
      <c r="C8" t="s">
        <v>58</v>
      </c>
      <c r="D8" t="s">
        <v>123</v>
      </c>
      <c r="E8" t="s">
        <v>254</v>
      </c>
    </row>
    <row r="9" spans="1:5" x14ac:dyDescent="0.45">
      <c r="A9" s="129" t="s">
        <v>90</v>
      </c>
      <c r="B9">
        <v>10.47</v>
      </c>
      <c r="C9" t="s">
        <v>55</v>
      </c>
      <c r="D9" t="s">
        <v>91</v>
      </c>
      <c r="E9" t="s">
        <v>254</v>
      </c>
    </row>
    <row r="10" spans="1:5" x14ac:dyDescent="0.45">
      <c r="A10" s="129" t="s">
        <v>73</v>
      </c>
      <c r="B10">
        <v>20.62</v>
      </c>
      <c r="C10" t="s">
        <v>58</v>
      </c>
      <c r="D10" t="s">
        <v>92</v>
      </c>
      <c r="E10" t="s">
        <v>254</v>
      </c>
    </row>
    <row r="11" spans="1:5" x14ac:dyDescent="0.45">
      <c r="A11" s="129" t="s">
        <v>73</v>
      </c>
      <c r="B11">
        <v>17.55</v>
      </c>
      <c r="C11" t="s">
        <v>71</v>
      </c>
      <c r="D11" t="s">
        <v>125</v>
      </c>
      <c r="E11" t="s">
        <v>254</v>
      </c>
    </row>
    <row r="12" spans="1:5" x14ac:dyDescent="0.45">
      <c r="A12" s="129" t="s">
        <v>73</v>
      </c>
      <c r="B12">
        <v>33.340000000000003</v>
      </c>
      <c r="C12" t="s">
        <v>54</v>
      </c>
      <c r="D12" t="s">
        <v>165</v>
      </c>
      <c r="E12" t="s">
        <v>254</v>
      </c>
    </row>
    <row r="13" spans="1:5" x14ac:dyDescent="0.45">
      <c r="A13" s="129" t="s">
        <v>95</v>
      </c>
      <c r="B13">
        <v>2.98</v>
      </c>
      <c r="C13" t="s">
        <v>58</v>
      </c>
      <c r="D13" t="s">
        <v>190</v>
      </c>
      <c r="E13" t="s">
        <v>254</v>
      </c>
    </row>
    <row r="14" spans="1:5" x14ac:dyDescent="0.45">
      <c r="A14" s="129" t="s">
        <v>95</v>
      </c>
      <c r="B14">
        <v>5.99</v>
      </c>
      <c r="C14" t="s">
        <v>61</v>
      </c>
      <c r="D14" t="s">
        <v>154</v>
      </c>
      <c r="E14" t="s">
        <v>254</v>
      </c>
    </row>
    <row r="15" spans="1:5" x14ac:dyDescent="0.45">
      <c r="A15" s="129" t="s">
        <v>95</v>
      </c>
      <c r="B15">
        <v>2.98</v>
      </c>
      <c r="C15" t="s">
        <v>64</v>
      </c>
      <c r="D15" t="s">
        <v>132</v>
      </c>
      <c r="E15" t="s">
        <v>254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254</v>
      </c>
    </row>
    <row r="17" spans="1:5" x14ac:dyDescent="0.45">
      <c r="A17" s="129" t="s">
        <v>101</v>
      </c>
      <c r="B17">
        <v>4.5999999999999996</v>
      </c>
      <c r="C17" t="s">
        <v>58</v>
      </c>
      <c r="D17" t="s">
        <v>102</v>
      </c>
      <c r="E17" t="s">
        <v>254</v>
      </c>
    </row>
    <row r="18" spans="1:5" x14ac:dyDescent="0.45">
      <c r="A18" s="129" t="s">
        <v>101</v>
      </c>
      <c r="B18">
        <v>5.99</v>
      </c>
      <c r="C18" t="s">
        <v>61</v>
      </c>
      <c r="D18" t="s">
        <v>134</v>
      </c>
      <c r="E18" t="s">
        <v>254</v>
      </c>
    </row>
    <row r="19" spans="1:5" x14ac:dyDescent="0.45">
      <c r="A19" s="129" t="s">
        <v>101</v>
      </c>
      <c r="B19">
        <v>20</v>
      </c>
      <c r="C19" t="s">
        <v>49</v>
      </c>
      <c r="D19" t="s">
        <v>196</v>
      </c>
      <c r="E19" t="s">
        <v>254</v>
      </c>
    </row>
    <row r="20" spans="1:5" x14ac:dyDescent="0.45">
      <c r="A20" s="129" t="s">
        <v>103</v>
      </c>
      <c r="B20">
        <v>1.6</v>
      </c>
      <c r="C20" t="s">
        <v>58</v>
      </c>
      <c r="D20" t="s">
        <v>104</v>
      </c>
      <c r="E20" t="s">
        <v>254</v>
      </c>
    </row>
    <row r="21" spans="1:5" x14ac:dyDescent="0.45">
      <c r="A21" s="129" t="s">
        <v>105</v>
      </c>
      <c r="B21">
        <v>116.91</v>
      </c>
      <c r="C21" t="s">
        <v>49</v>
      </c>
      <c r="D21" t="s">
        <v>135</v>
      </c>
      <c r="E21" t="s">
        <v>254</v>
      </c>
    </row>
    <row r="22" spans="1:5" x14ac:dyDescent="0.45">
      <c r="A22" s="129" t="s">
        <v>105</v>
      </c>
      <c r="B22">
        <v>118</v>
      </c>
      <c r="C22" t="s">
        <v>61</v>
      </c>
      <c r="D22" t="s">
        <v>136</v>
      </c>
      <c r="E22" t="s">
        <v>254</v>
      </c>
    </row>
    <row r="23" spans="1:5" x14ac:dyDescent="0.45">
      <c r="A23" s="129" t="s">
        <v>105</v>
      </c>
      <c r="B23">
        <v>111.07</v>
      </c>
      <c r="C23" t="s">
        <v>56</v>
      </c>
      <c r="D23" t="s">
        <v>137</v>
      </c>
      <c r="E23" t="s">
        <v>254</v>
      </c>
    </row>
    <row r="24" spans="1:5" x14ac:dyDescent="0.45">
      <c r="A24" s="129" t="s">
        <v>105</v>
      </c>
      <c r="B24">
        <v>124</v>
      </c>
      <c r="C24" t="s">
        <v>67</v>
      </c>
      <c r="D24" t="s">
        <v>138</v>
      </c>
      <c r="E24" t="s">
        <v>254</v>
      </c>
    </row>
    <row r="25" spans="1:5" x14ac:dyDescent="0.45">
      <c r="A25" s="129" t="s">
        <v>105</v>
      </c>
      <c r="B25">
        <v>90</v>
      </c>
      <c r="C25" t="s">
        <v>139</v>
      </c>
      <c r="D25" t="s">
        <v>106</v>
      </c>
      <c r="E25" t="s">
        <v>254</v>
      </c>
    </row>
    <row r="26" spans="1:5" x14ac:dyDescent="0.45">
      <c r="A26" s="129" t="s">
        <v>105</v>
      </c>
      <c r="B26">
        <v>110</v>
      </c>
      <c r="C26" t="s">
        <v>241</v>
      </c>
      <c r="D26" t="s">
        <v>242</v>
      </c>
      <c r="E26" t="s">
        <v>254</v>
      </c>
    </row>
    <row r="27" spans="1:5" x14ac:dyDescent="0.45">
      <c r="A27" s="129" t="s">
        <v>107</v>
      </c>
      <c r="B27">
        <v>167.24</v>
      </c>
      <c r="C27" t="s">
        <v>58</v>
      </c>
      <c r="D27" t="s">
        <v>140</v>
      </c>
      <c r="E27" t="s">
        <v>254</v>
      </c>
    </row>
    <row r="28" spans="1:5" x14ac:dyDescent="0.45">
      <c r="A28" s="129" t="s">
        <v>107</v>
      </c>
      <c r="B28">
        <v>158</v>
      </c>
      <c r="C28" t="s">
        <v>61</v>
      </c>
      <c r="D28" t="s">
        <v>141</v>
      </c>
      <c r="E28" t="s">
        <v>254</v>
      </c>
    </row>
    <row r="29" spans="1:5" x14ac:dyDescent="0.45">
      <c r="A29" s="129" t="s">
        <v>107</v>
      </c>
      <c r="B29">
        <v>135</v>
      </c>
      <c r="C29" t="s">
        <v>241</v>
      </c>
      <c r="D29" t="s">
        <v>248</v>
      </c>
      <c r="E29" t="s">
        <v>254</v>
      </c>
    </row>
    <row r="30" spans="1:5" x14ac:dyDescent="0.45">
      <c r="A30" s="129" t="s">
        <v>109</v>
      </c>
      <c r="B30">
        <v>149</v>
      </c>
      <c r="C30" t="s">
        <v>58</v>
      </c>
      <c r="D30" t="s">
        <v>143</v>
      </c>
      <c r="E30" t="s">
        <v>254</v>
      </c>
    </row>
    <row r="31" spans="1:5" x14ac:dyDescent="0.45">
      <c r="A31" s="129" t="s">
        <v>109</v>
      </c>
      <c r="B31">
        <v>149</v>
      </c>
      <c r="C31" t="s">
        <v>61</v>
      </c>
      <c r="D31" t="s">
        <v>157</v>
      </c>
      <c r="E31" t="s">
        <v>254</v>
      </c>
    </row>
    <row r="32" spans="1:5" x14ac:dyDescent="0.45">
      <c r="A32" s="129" t="s">
        <v>111</v>
      </c>
      <c r="B32">
        <v>279</v>
      </c>
      <c r="C32" t="s">
        <v>58</v>
      </c>
      <c r="D32" t="s">
        <v>112</v>
      </c>
      <c r="E32" t="s">
        <v>254</v>
      </c>
    </row>
    <row r="33" spans="1:5" x14ac:dyDescent="0.45">
      <c r="A33" s="129" t="s">
        <v>111</v>
      </c>
      <c r="B33">
        <v>289</v>
      </c>
      <c r="C33" t="s">
        <v>61</v>
      </c>
      <c r="D33" t="s">
        <v>144</v>
      </c>
      <c r="E33" t="s">
        <v>254</v>
      </c>
    </row>
    <row r="34" spans="1:5" x14ac:dyDescent="0.45">
      <c r="A34" s="129" t="s">
        <v>111</v>
      </c>
      <c r="B34">
        <v>315.01</v>
      </c>
      <c r="C34" t="s">
        <v>56</v>
      </c>
      <c r="D34" t="s">
        <v>168</v>
      </c>
      <c r="E34" t="s">
        <v>254</v>
      </c>
    </row>
    <row r="35" spans="1:5" x14ac:dyDescent="0.45">
      <c r="A35" s="129" t="s">
        <v>111</v>
      </c>
      <c r="B35">
        <v>352.78</v>
      </c>
      <c r="C35" t="s">
        <v>54</v>
      </c>
      <c r="D35" t="s">
        <v>246</v>
      </c>
      <c r="E35" t="s">
        <v>254</v>
      </c>
    </row>
    <row r="36" spans="1:5" x14ac:dyDescent="0.45">
      <c r="A36" s="129" t="s">
        <v>113</v>
      </c>
      <c r="B36">
        <v>765</v>
      </c>
      <c r="C36" t="s">
        <v>58</v>
      </c>
      <c r="D36" t="s">
        <v>146</v>
      </c>
      <c r="E36" t="s">
        <v>254</v>
      </c>
    </row>
    <row r="37" spans="1:5" x14ac:dyDescent="0.45">
      <c r="A37" s="129" t="s">
        <v>113</v>
      </c>
      <c r="B37">
        <v>634.6</v>
      </c>
      <c r="C37" t="s">
        <v>49</v>
      </c>
      <c r="D37" t="s">
        <v>114</v>
      </c>
      <c r="E37" t="s">
        <v>254</v>
      </c>
    </row>
    <row r="38" spans="1:5" x14ac:dyDescent="0.45">
      <c r="A38" s="129" t="s">
        <v>113</v>
      </c>
      <c r="B38">
        <v>634.75</v>
      </c>
      <c r="C38" t="s">
        <v>56</v>
      </c>
      <c r="D38" t="s">
        <v>147</v>
      </c>
      <c r="E38" t="s">
        <v>254</v>
      </c>
    </row>
    <row r="39" spans="1:5" x14ac:dyDescent="0.45">
      <c r="A39" s="129" t="s">
        <v>115</v>
      </c>
      <c r="B39">
        <v>395</v>
      </c>
      <c r="C39" t="s">
        <v>58</v>
      </c>
      <c r="D39" t="s">
        <v>149</v>
      </c>
      <c r="E39" t="s">
        <v>254</v>
      </c>
    </row>
    <row r="40" spans="1:5" x14ac:dyDescent="0.45">
      <c r="A40" s="129" t="s">
        <v>115</v>
      </c>
      <c r="B40">
        <v>423</v>
      </c>
      <c r="C40" t="s">
        <v>49</v>
      </c>
      <c r="D40" t="s">
        <v>116</v>
      </c>
      <c r="E40" t="s">
        <v>254</v>
      </c>
    </row>
    <row r="41" spans="1:5" x14ac:dyDescent="0.45">
      <c r="A41" s="129" t="s">
        <v>115</v>
      </c>
      <c r="B41">
        <v>445.81</v>
      </c>
      <c r="C41" t="s">
        <v>56</v>
      </c>
      <c r="D41" t="s">
        <v>150</v>
      </c>
      <c r="E41" t="s">
        <v>254</v>
      </c>
    </row>
    <row r="42" spans="1:5" x14ac:dyDescent="0.45">
      <c r="A42" s="129" t="s">
        <v>115</v>
      </c>
      <c r="B42">
        <v>449</v>
      </c>
      <c r="C42" t="s">
        <v>63</v>
      </c>
      <c r="D42" t="s">
        <v>252</v>
      </c>
      <c r="E42" t="s">
        <v>254</v>
      </c>
    </row>
    <row r="43" spans="1:5" x14ac:dyDescent="0.45">
      <c r="A43" s="129" t="s">
        <v>117</v>
      </c>
      <c r="B43">
        <v>149</v>
      </c>
      <c r="C43" t="s">
        <v>58</v>
      </c>
      <c r="D43" t="s">
        <v>151</v>
      </c>
      <c r="E43" t="s">
        <v>254</v>
      </c>
    </row>
    <row r="44" spans="1:5" x14ac:dyDescent="0.45">
      <c r="A44" s="129" t="s">
        <v>117</v>
      </c>
      <c r="B44">
        <v>154.99</v>
      </c>
      <c r="C44" t="s">
        <v>49</v>
      </c>
      <c r="D44" t="s">
        <v>118</v>
      </c>
      <c r="E44" t="s">
        <v>254</v>
      </c>
    </row>
    <row r="45" spans="1:5" x14ac:dyDescent="0.45">
      <c r="A45" s="129" t="s">
        <v>117</v>
      </c>
      <c r="B45">
        <v>165</v>
      </c>
      <c r="C45" t="s">
        <v>72</v>
      </c>
      <c r="D45" t="s">
        <v>158</v>
      </c>
      <c r="E45" t="s">
        <v>254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7"/>
  <sheetViews>
    <sheetView topLeftCell="B1"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2.3984375" bestFit="1" customWidth="1"/>
    <col min="3" max="3" width="17.2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33" t="s">
        <v>83</v>
      </c>
      <c r="B1" s="147" t="s">
        <v>84</v>
      </c>
      <c r="C1" s="146" t="s">
        <v>85</v>
      </c>
      <c r="D1" s="146" t="s">
        <v>86</v>
      </c>
      <c r="E1" s="146" t="s">
        <v>87</v>
      </c>
    </row>
    <row r="2" spans="1:5" x14ac:dyDescent="0.45">
      <c r="A2" s="129" t="s">
        <v>88</v>
      </c>
      <c r="B2">
        <v>4.49</v>
      </c>
      <c r="C2" t="s">
        <v>57</v>
      </c>
      <c r="D2" t="s">
        <v>121</v>
      </c>
      <c r="E2" t="s">
        <v>255</v>
      </c>
    </row>
    <row r="3" spans="1:5" x14ac:dyDescent="0.45">
      <c r="A3" s="129" t="s">
        <v>90</v>
      </c>
      <c r="B3">
        <v>10.47</v>
      </c>
      <c r="C3" t="s">
        <v>55</v>
      </c>
      <c r="D3" t="s">
        <v>91</v>
      </c>
      <c r="E3" t="s">
        <v>255</v>
      </c>
    </row>
    <row r="4" spans="1:5" x14ac:dyDescent="0.45">
      <c r="A4" s="129" t="s">
        <v>73</v>
      </c>
      <c r="B4">
        <v>17.55</v>
      </c>
      <c r="C4" t="s">
        <v>54</v>
      </c>
      <c r="D4" t="s">
        <v>165</v>
      </c>
      <c r="E4" t="s">
        <v>255</v>
      </c>
    </row>
    <row r="5" spans="1:5" x14ac:dyDescent="0.45">
      <c r="A5" s="129" t="s">
        <v>93</v>
      </c>
      <c r="B5">
        <v>3.98</v>
      </c>
      <c r="C5" t="s">
        <v>49</v>
      </c>
      <c r="D5" t="s">
        <v>100</v>
      </c>
      <c r="E5" t="s">
        <v>255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255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255</v>
      </c>
    </row>
    <row r="8" spans="1:5" x14ac:dyDescent="0.45">
      <c r="A8" s="129" t="s">
        <v>99</v>
      </c>
      <c r="B8">
        <v>3.98</v>
      </c>
      <c r="C8" t="s">
        <v>49</v>
      </c>
      <c r="D8" t="s">
        <v>100</v>
      </c>
      <c r="E8" t="s">
        <v>255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255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255</v>
      </c>
    </row>
    <row r="11" spans="1:5" x14ac:dyDescent="0.45">
      <c r="A11" s="129" t="s">
        <v>105</v>
      </c>
      <c r="B11">
        <v>90</v>
      </c>
      <c r="C11" t="s">
        <v>49</v>
      </c>
      <c r="D11" t="s">
        <v>106</v>
      </c>
      <c r="E11" t="s">
        <v>255</v>
      </c>
    </row>
    <row r="12" spans="1:5" x14ac:dyDescent="0.45">
      <c r="A12" s="129" t="s">
        <v>107</v>
      </c>
      <c r="B12">
        <v>159</v>
      </c>
      <c r="C12" t="s">
        <v>58</v>
      </c>
      <c r="D12" t="s">
        <v>140</v>
      </c>
      <c r="E12" t="s">
        <v>255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255</v>
      </c>
    </row>
    <row r="14" spans="1:5" x14ac:dyDescent="0.45">
      <c r="A14" s="129" t="s">
        <v>111</v>
      </c>
      <c r="B14">
        <v>279</v>
      </c>
      <c r="C14" t="s">
        <v>54</v>
      </c>
      <c r="D14" t="s">
        <v>246</v>
      </c>
      <c r="E14" t="s">
        <v>255</v>
      </c>
    </row>
    <row r="15" spans="1:5" x14ac:dyDescent="0.45">
      <c r="A15" s="129" t="s">
        <v>113</v>
      </c>
      <c r="B15">
        <v>634.75</v>
      </c>
      <c r="C15" t="s">
        <v>49</v>
      </c>
      <c r="D15" t="s">
        <v>114</v>
      </c>
      <c r="E15" t="s">
        <v>255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255</v>
      </c>
    </row>
    <row r="17" spans="1:5" x14ac:dyDescent="0.45">
      <c r="A17" s="129" t="s">
        <v>117</v>
      </c>
      <c r="B17">
        <v>149</v>
      </c>
      <c r="C17" t="s">
        <v>49</v>
      </c>
      <c r="D17" t="s">
        <v>118</v>
      </c>
      <c r="E17" t="s">
        <v>255</v>
      </c>
    </row>
  </sheetData>
  <pageMargins left="0.75" right="0.75" top="1" bottom="1" header="0.5" footer="0.5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50"/>
  <sheetViews>
    <sheetView topLeftCell="D21" workbookViewId="0">
      <selection activeCell="A2" sqref="A2:E50"/>
    </sheetView>
  </sheetViews>
  <sheetFormatPr defaultRowHeight="14.25" x14ac:dyDescent="0.45"/>
  <cols>
    <col min="1" max="1" width="64.796875" bestFit="1" customWidth="1"/>
    <col min="2" max="2" width="12.3984375" bestFit="1" customWidth="1"/>
    <col min="3" max="3" width="70.46484375" bestFit="1" customWidth="1"/>
    <col min="4" max="4" width="137.53125" bestFit="1" customWidth="1"/>
    <col min="5" max="5" width="17.86328125" bestFit="1" customWidth="1"/>
  </cols>
  <sheetData>
    <row r="1" spans="1:5" x14ac:dyDescent="0.45">
      <c r="A1" s="148" t="s">
        <v>83</v>
      </c>
      <c r="B1" s="146" t="s">
        <v>84</v>
      </c>
      <c r="C1" s="146" t="s">
        <v>85</v>
      </c>
      <c r="D1" s="146" t="s">
        <v>86</v>
      </c>
      <c r="E1" s="146" t="s">
        <v>87</v>
      </c>
    </row>
    <row r="2" spans="1:5" x14ac:dyDescent="0.45">
      <c r="A2" s="129" t="s">
        <v>88</v>
      </c>
      <c r="B2">
        <v>7.22</v>
      </c>
      <c r="C2" t="s">
        <v>58</v>
      </c>
      <c r="D2" t="s">
        <v>119</v>
      </c>
      <c r="E2" t="s">
        <v>255</v>
      </c>
    </row>
    <row r="3" spans="1:5" x14ac:dyDescent="0.45">
      <c r="A3" s="129" t="s">
        <v>88</v>
      </c>
      <c r="B3">
        <v>5.99</v>
      </c>
      <c r="C3" t="s">
        <v>61</v>
      </c>
      <c r="D3" t="s">
        <v>120</v>
      </c>
      <c r="E3" t="s">
        <v>255</v>
      </c>
    </row>
    <row r="4" spans="1:5" x14ac:dyDescent="0.45">
      <c r="A4" s="129" t="s">
        <v>88</v>
      </c>
      <c r="B4">
        <v>4.49</v>
      </c>
      <c r="C4" t="s">
        <v>57</v>
      </c>
      <c r="D4" t="s">
        <v>121</v>
      </c>
      <c r="E4" t="s">
        <v>255</v>
      </c>
    </row>
    <row r="5" spans="1:5" x14ac:dyDescent="0.45">
      <c r="A5" s="129" t="s">
        <v>88</v>
      </c>
      <c r="B5">
        <v>5.88</v>
      </c>
      <c r="C5" t="s">
        <v>69</v>
      </c>
      <c r="D5" t="s">
        <v>122</v>
      </c>
      <c r="E5" t="s">
        <v>255</v>
      </c>
    </row>
    <row r="6" spans="1:5" x14ac:dyDescent="0.45">
      <c r="A6" s="129" t="s">
        <v>88</v>
      </c>
      <c r="B6">
        <v>7.24</v>
      </c>
      <c r="C6" t="s">
        <v>63</v>
      </c>
      <c r="D6" t="s">
        <v>186</v>
      </c>
      <c r="E6" t="s">
        <v>255</v>
      </c>
    </row>
    <row r="7" spans="1:5" x14ac:dyDescent="0.45">
      <c r="A7" s="129" t="s">
        <v>90</v>
      </c>
      <c r="B7">
        <v>11.91</v>
      </c>
      <c r="C7" t="s">
        <v>58</v>
      </c>
      <c r="D7" t="s">
        <v>123</v>
      </c>
      <c r="E7" t="s">
        <v>255</v>
      </c>
    </row>
    <row r="8" spans="1:5" x14ac:dyDescent="0.45">
      <c r="A8" s="129" t="s">
        <v>90</v>
      </c>
      <c r="B8">
        <v>10.47</v>
      </c>
      <c r="C8" t="s">
        <v>55</v>
      </c>
      <c r="D8" t="s">
        <v>91</v>
      </c>
      <c r="E8" t="s">
        <v>255</v>
      </c>
    </row>
    <row r="9" spans="1:5" x14ac:dyDescent="0.45">
      <c r="A9" s="129" t="s">
        <v>73</v>
      </c>
      <c r="B9">
        <v>20.62</v>
      </c>
      <c r="C9" t="s">
        <v>58</v>
      </c>
      <c r="D9" t="s">
        <v>92</v>
      </c>
      <c r="E9" t="s">
        <v>255</v>
      </c>
    </row>
    <row r="10" spans="1:5" x14ac:dyDescent="0.45">
      <c r="A10" s="129" t="s">
        <v>73</v>
      </c>
      <c r="B10">
        <v>17.55</v>
      </c>
      <c r="C10" t="s">
        <v>71</v>
      </c>
      <c r="D10" t="s">
        <v>125</v>
      </c>
      <c r="E10" t="s">
        <v>255</v>
      </c>
    </row>
    <row r="11" spans="1:5" x14ac:dyDescent="0.45">
      <c r="A11" s="129" t="s">
        <v>73</v>
      </c>
      <c r="B11">
        <v>33.340000000000003</v>
      </c>
      <c r="C11" t="s">
        <v>54</v>
      </c>
      <c r="D11" t="s">
        <v>165</v>
      </c>
      <c r="E11" t="s">
        <v>255</v>
      </c>
    </row>
    <row r="12" spans="1:5" x14ac:dyDescent="0.45">
      <c r="A12" s="129" t="s">
        <v>93</v>
      </c>
      <c r="B12">
        <v>3.98</v>
      </c>
      <c r="C12" t="s">
        <v>58</v>
      </c>
      <c r="D12" t="s">
        <v>128</v>
      </c>
      <c r="E12" t="s">
        <v>255</v>
      </c>
    </row>
    <row r="13" spans="1:5" x14ac:dyDescent="0.45">
      <c r="A13" s="129" t="s">
        <v>93</v>
      </c>
      <c r="B13">
        <v>5.99</v>
      </c>
      <c r="C13" t="s">
        <v>49</v>
      </c>
      <c r="D13" t="s">
        <v>100</v>
      </c>
      <c r="E13" t="s">
        <v>255</v>
      </c>
    </row>
    <row r="14" spans="1:5" x14ac:dyDescent="0.45">
      <c r="A14" s="129" t="s">
        <v>95</v>
      </c>
      <c r="B14">
        <v>2.98</v>
      </c>
      <c r="C14" t="s">
        <v>58</v>
      </c>
      <c r="D14" t="s">
        <v>190</v>
      </c>
      <c r="E14" t="s">
        <v>255</v>
      </c>
    </row>
    <row r="15" spans="1:5" x14ac:dyDescent="0.45">
      <c r="A15" s="129" t="s">
        <v>95</v>
      </c>
      <c r="B15">
        <v>5.99</v>
      </c>
      <c r="C15" t="s">
        <v>61</v>
      </c>
      <c r="D15" t="s">
        <v>154</v>
      </c>
      <c r="E15" t="s">
        <v>255</v>
      </c>
    </row>
    <row r="16" spans="1:5" x14ac:dyDescent="0.45">
      <c r="A16" s="129" t="s">
        <v>97</v>
      </c>
      <c r="B16">
        <v>1.1499999999999999</v>
      </c>
      <c r="C16" t="s">
        <v>58</v>
      </c>
      <c r="D16" t="s">
        <v>98</v>
      </c>
      <c r="E16" t="s">
        <v>255</v>
      </c>
    </row>
    <row r="17" spans="1:5" x14ac:dyDescent="0.45">
      <c r="A17" s="129" t="s">
        <v>99</v>
      </c>
      <c r="B17">
        <v>3.98</v>
      </c>
      <c r="C17" t="s">
        <v>58</v>
      </c>
      <c r="D17" t="s">
        <v>128</v>
      </c>
      <c r="E17" t="s">
        <v>255</v>
      </c>
    </row>
    <row r="18" spans="1:5" x14ac:dyDescent="0.45">
      <c r="A18" s="129" t="s">
        <v>99</v>
      </c>
      <c r="B18">
        <v>5.99</v>
      </c>
      <c r="C18" t="s">
        <v>49</v>
      </c>
      <c r="D18" t="s">
        <v>100</v>
      </c>
      <c r="E18" t="s">
        <v>255</v>
      </c>
    </row>
    <row r="19" spans="1:5" x14ac:dyDescent="0.45">
      <c r="A19" s="129" t="s">
        <v>99</v>
      </c>
      <c r="B19">
        <v>5.99</v>
      </c>
      <c r="C19" t="s">
        <v>61</v>
      </c>
      <c r="D19" t="s">
        <v>133</v>
      </c>
      <c r="E19" t="s">
        <v>255</v>
      </c>
    </row>
    <row r="20" spans="1:5" x14ac:dyDescent="0.45">
      <c r="A20" s="129" t="s">
        <v>99</v>
      </c>
      <c r="B20">
        <v>9.99</v>
      </c>
      <c r="C20" t="s">
        <v>56</v>
      </c>
      <c r="D20" t="s">
        <v>209</v>
      </c>
      <c r="E20" t="s">
        <v>255</v>
      </c>
    </row>
    <row r="21" spans="1:5" x14ac:dyDescent="0.45">
      <c r="A21" s="129" t="s">
        <v>101</v>
      </c>
      <c r="B21">
        <v>4.5999999999999996</v>
      </c>
      <c r="C21" t="s">
        <v>58</v>
      </c>
      <c r="D21" t="s">
        <v>102</v>
      </c>
      <c r="E21" t="s">
        <v>255</v>
      </c>
    </row>
    <row r="22" spans="1:5" x14ac:dyDescent="0.45">
      <c r="A22" s="129" t="s">
        <v>101</v>
      </c>
      <c r="B22">
        <v>5.99</v>
      </c>
      <c r="C22" t="s">
        <v>61</v>
      </c>
      <c r="D22" t="s">
        <v>134</v>
      </c>
      <c r="E22" t="s">
        <v>255</v>
      </c>
    </row>
    <row r="23" spans="1:5" x14ac:dyDescent="0.45">
      <c r="A23" s="129" t="s">
        <v>101</v>
      </c>
      <c r="B23">
        <v>20</v>
      </c>
      <c r="C23" t="s">
        <v>49</v>
      </c>
      <c r="D23" t="s">
        <v>196</v>
      </c>
      <c r="E23" t="s">
        <v>255</v>
      </c>
    </row>
    <row r="24" spans="1:5" x14ac:dyDescent="0.45">
      <c r="A24" s="129" t="s">
        <v>103</v>
      </c>
      <c r="B24">
        <v>1.6</v>
      </c>
      <c r="C24" t="s">
        <v>58</v>
      </c>
      <c r="D24" t="s">
        <v>104</v>
      </c>
      <c r="E24" t="s">
        <v>255</v>
      </c>
    </row>
    <row r="25" spans="1:5" x14ac:dyDescent="0.45">
      <c r="A25" s="129" t="s">
        <v>105</v>
      </c>
      <c r="B25">
        <v>118</v>
      </c>
      <c r="C25" t="s">
        <v>58</v>
      </c>
      <c r="D25" t="s">
        <v>173</v>
      </c>
      <c r="E25" t="s">
        <v>255</v>
      </c>
    </row>
    <row r="26" spans="1:5" x14ac:dyDescent="0.45">
      <c r="A26" s="129" t="s">
        <v>105</v>
      </c>
      <c r="B26">
        <v>116.94</v>
      </c>
      <c r="C26" t="s">
        <v>49</v>
      </c>
      <c r="D26" t="s">
        <v>135</v>
      </c>
      <c r="E26" t="s">
        <v>255</v>
      </c>
    </row>
    <row r="27" spans="1:5" x14ac:dyDescent="0.45">
      <c r="A27" s="129" t="s">
        <v>105</v>
      </c>
      <c r="B27">
        <v>118</v>
      </c>
      <c r="C27" t="s">
        <v>61</v>
      </c>
      <c r="D27" t="s">
        <v>136</v>
      </c>
      <c r="E27" t="s">
        <v>255</v>
      </c>
    </row>
    <row r="28" spans="1:5" x14ac:dyDescent="0.45">
      <c r="A28" s="129" t="s">
        <v>105</v>
      </c>
      <c r="B28">
        <v>111.07</v>
      </c>
      <c r="C28" t="s">
        <v>56</v>
      </c>
      <c r="D28" t="s">
        <v>137</v>
      </c>
      <c r="E28" t="s">
        <v>255</v>
      </c>
    </row>
    <row r="29" spans="1:5" x14ac:dyDescent="0.45">
      <c r="A29" s="129" t="s">
        <v>105</v>
      </c>
      <c r="B29">
        <v>124</v>
      </c>
      <c r="C29" t="s">
        <v>67</v>
      </c>
      <c r="D29" t="s">
        <v>138</v>
      </c>
      <c r="E29" t="s">
        <v>255</v>
      </c>
    </row>
    <row r="30" spans="1:5" x14ac:dyDescent="0.45">
      <c r="A30" s="129" t="s">
        <v>105</v>
      </c>
      <c r="B30">
        <v>90</v>
      </c>
      <c r="C30" t="s">
        <v>139</v>
      </c>
      <c r="D30" t="s">
        <v>106</v>
      </c>
      <c r="E30" t="s">
        <v>255</v>
      </c>
    </row>
    <row r="31" spans="1:5" x14ac:dyDescent="0.45">
      <c r="A31" s="129" t="s">
        <v>105</v>
      </c>
      <c r="B31">
        <v>110</v>
      </c>
      <c r="C31" t="s">
        <v>241</v>
      </c>
      <c r="D31" t="s">
        <v>242</v>
      </c>
      <c r="E31" t="s">
        <v>255</v>
      </c>
    </row>
    <row r="32" spans="1:5" x14ac:dyDescent="0.45">
      <c r="A32" s="129" t="s">
        <v>107</v>
      </c>
      <c r="B32">
        <v>167.24</v>
      </c>
      <c r="C32" t="s">
        <v>58</v>
      </c>
      <c r="D32" t="s">
        <v>140</v>
      </c>
      <c r="E32" t="s">
        <v>255</v>
      </c>
    </row>
    <row r="33" spans="1:5" x14ac:dyDescent="0.45">
      <c r="A33" s="129" t="s">
        <v>107</v>
      </c>
      <c r="B33">
        <v>159</v>
      </c>
      <c r="C33" t="s">
        <v>61</v>
      </c>
      <c r="D33" t="s">
        <v>141</v>
      </c>
      <c r="E33" t="s">
        <v>255</v>
      </c>
    </row>
    <row r="34" spans="1:5" x14ac:dyDescent="0.45">
      <c r="A34" s="129" t="s">
        <v>109</v>
      </c>
      <c r="B34">
        <v>149</v>
      </c>
      <c r="C34" t="s">
        <v>58</v>
      </c>
      <c r="D34" t="s">
        <v>143</v>
      </c>
      <c r="E34" t="s">
        <v>255</v>
      </c>
    </row>
    <row r="35" spans="1:5" x14ac:dyDescent="0.45">
      <c r="A35" s="129" t="s">
        <v>109</v>
      </c>
      <c r="B35">
        <v>149</v>
      </c>
      <c r="C35" t="s">
        <v>61</v>
      </c>
      <c r="D35" t="s">
        <v>157</v>
      </c>
      <c r="E35" t="s">
        <v>255</v>
      </c>
    </row>
    <row r="36" spans="1:5" x14ac:dyDescent="0.45">
      <c r="A36" s="129" t="s">
        <v>111</v>
      </c>
      <c r="B36">
        <v>279</v>
      </c>
      <c r="C36" t="s">
        <v>58</v>
      </c>
      <c r="D36" t="s">
        <v>112</v>
      </c>
      <c r="E36" t="s">
        <v>255</v>
      </c>
    </row>
    <row r="37" spans="1:5" x14ac:dyDescent="0.45">
      <c r="A37" s="129" t="s">
        <v>111</v>
      </c>
      <c r="B37">
        <v>289</v>
      </c>
      <c r="C37" t="s">
        <v>61</v>
      </c>
      <c r="D37" t="s">
        <v>144</v>
      </c>
      <c r="E37" t="s">
        <v>255</v>
      </c>
    </row>
    <row r="38" spans="1:5" x14ac:dyDescent="0.45">
      <c r="A38" s="129" t="s">
        <v>111</v>
      </c>
      <c r="B38">
        <v>315.01</v>
      </c>
      <c r="C38" t="s">
        <v>56</v>
      </c>
      <c r="D38" t="s">
        <v>168</v>
      </c>
      <c r="E38" t="s">
        <v>255</v>
      </c>
    </row>
    <row r="39" spans="1:5" x14ac:dyDescent="0.45">
      <c r="A39" s="129" t="s">
        <v>111</v>
      </c>
      <c r="B39">
        <v>352.78</v>
      </c>
      <c r="C39" t="s">
        <v>54</v>
      </c>
      <c r="D39" t="s">
        <v>246</v>
      </c>
      <c r="E39" t="s">
        <v>255</v>
      </c>
    </row>
    <row r="40" spans="1:5" x14ac:dyDescent="0.45">
      <c r="A40" s="129" t="s">
        <v>113</v>
      </c>
      <c r="B40">
        <v>739</v>
      </c>
      <c r="C40" t="s">
        <v>58</v>
      </c>
      <c r="D40" t="s">
        <v>146</v>
      </c>
      <c r="E40" t="s">
        <v>255</v>
      </c>
    </row>
    <row r="41" spans="1:5" x14ac:dyDescent="0.45">
      <c r="A41" s="129" t="s">
        <v>113</v>
      </c>
      <c r="B41">
        <v>681.14</v>
      </c>
      <c r="C41" t="s">
        <v>49</v>
      </c>
      <c r="D41" t="s">
        <v>114</v>
      </c>
      <c r="E41" t="s">
        <v>255</v>
      </c>
    </row>
    <row r="42" spans="1:5" x14ac:dyDescent="0.45">
      <c r="A42" s="129" t="s">
        <v>113</v>
      </c>
      <c r="B42">
        <v>634.75</v>
      </c>
      <c r="C42" t="s">
        <v>56</v>
      </c>
      <c r="D42" t="s">
        <v>147</v>
      </c>
      <c r="E42" t="s">
        <v>255</v>
      </c>
    </row>
    <row r="43" spans="1:5" x14ac:dyDescent="0.45">
      <c r="A43" s="129" t="s">
        <v>115</v>
      </c>
      <c r="B43">
        <v>395</v>
      </c>
      <c r="C43" t="s">
        <v>58</v>
      </c>
      <c r="D43" t="s">
        <v>149</v>
      </c>
      <c r="E43" t="s">
        <v>255</v>
      </c>
    </row>
    <row r="44" spans="1:5" x14ac:dyDescent="0.45">
      <c r="A44" s="129" t="s">
        <v>115</v>
      </c>
      <c r="B44">
        <v>423</v>
      </c>
      <c r="C44" t="s">
        <v>49</v>
      </c>
      <c r="D44" t="s">
        <v>116</v>
      </c>
      <c r="E44" t="s">
        <v>255</v>
      </c>
    </row>
    <row r="45" spans="1:5" x14ac:dyDescent="0.45">
      <c r="A45" s="129" t="s">
        <v>115</v>
      </c>
      <c r="B45">
        <v>354.99</v>
      </c>
      <c r="C45" t="s">
        <v>211</v>
      </c>
      <c r="D45" t="s">
        <v>212</v>
      </c>
      <c r="E45" t="s">
        <v>255</v>
      </c>
    </row>
    <row r="46" spans="1:5" x14ac:dyDescent="0.45">
      <c r="A46" s="129" t="s">
        <v>115</v>
      </c>
      <c r="B46">
        <v>445.81</v>
      </c>
      <c r="C46" t="s">
        <v>56</v>
      </c>
      <c r="D46" t="s">
        <v>150</v>
      </c>
      <c r="E46" t="s">
        <v>255</v>
      </c>
    </row>
    <row r="47" spans="1:5" x14ac:dyDescent="0.45">
      <c r="A47" s="129" t="s">
        <v>115</v>
      </c>
      <c r="B47">
        <v>449</v>
      </c>
      <c r="C47" t="s">
        <v>63</v>
      </c>
      <c r="D47" t="s">
        <v>252</v>
      </c>
      <c r="E47" t="s">
        <v>255</v>
      </c>
    </row>
    <row r="48" spans="1:5" x14ac:dyDescent="0.45">
      <c r="A48" s="129" t="s">
        <v>117</v>
      </c>
      <c r="B48">
        <v>149</v>
      </c>
      <c r="C48" t="s">
        <v>58</v>
      </c>
      <c r="D48" t="s">
        <v>151</v>
      </c>
      <c r="E48" t="s">
        <v>255</v>
      </c>
    </row>
    <row r="49" spans="1:5" x14ac:dyDescent="0.45">
      <c r="A49" s="129" t="s">
        <v>117</v>
      </c>
      <c r="B49">
        <v>159.99</v>
      </c>
      <c r="C49" t="s">
        <v>49</v>
      </c>
      <c r="D49" t="s">
        <v>118</v>
      </c>
      <c r="E49" t="s">
        <v>255</v>
      </c>
    </row>
    <row r="50" spans="1:5" x14ac:dyDescent="0.45">
      <c r="A50" s="129" t="s">
        <v>117</v>
      </c>
      <c r="B50">
        <v>165</v>
      </c>
      <c r="C50" t="s">
        <v>72</v>
      </c>
      <c r="D50" t="s">
        <v>158</v>
      </c>
      <c r="E50" t="s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style="174" bestFit="1" customWidth="1"/>
    <col min="2" max="2" width="13" bestFit="1" customWidth="1"/>
    <col min="3" max="3" width="18.597656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33" t="s">
        <v>83</v>
      </c>
      <c r="B1" s="173" t="s">
        <v>84</v>
      </c>
      <c r="C1" s="149" t="s">
        <v>85</v>
      </c>
      <c r="D1" s="149" t="s">
        <v>86</v>
      </c>
      <c r="E1" s="149" t="s">
        <v>87</v>
      </c>
    </row>
    <row r="2" spans="1:5" x14ac:dyDescent="0.45">
      <c r="A2" s="175" t="s">
        <v>88</v>
      </c>
      <c r="B2">
        <v>4.49</v>
      </c>
      <c r="C2" t="s">
        <v>57</v>
      </c>
      <c r="D2" t="s">
        <v>121</v>
      </c>
      <c r="E2" t="s">
        <v>298</v>
      </c>
    </row>
    <row r="3" spans="1:5" x14ac:dyDescent="0.45">
      <c r="A3" s="175" t="s">
        <v>90</v>
      </c>
      <c r="B3">
        <v>10.47</v>
      </c>
      <c r="C3" t="s">
        <v>49</v>
      </c>
      <c r="D3" t="s">
        <v>299</v>
      </c>
      <c r="E3" t="s">
        <v>298</v>
      </c>
    </row>
    <row r="4" spans="1:5" x14ac:dyDescent="0.45">
      <c r="A4" s="175" t="s">
        <v>73</v>
      </c>
      <c r="B4">
        <v>20.62</v>
      </c>
      <c r="C4" t="s">
        <v>54</v>
      </c>
      <c r="D4" t="s">
        <v>165</v>
      </c>
      <c r="E4" t="s">
        <v>298</v>
      </c>
    </row>
    <row r="5" spans="1:5" x14ac:dyDescent="0.45">
      <c r="A5" s="175" t="s">
        <v>93</v>
      </c>
      <c r="B5">
        <v>2.29</v>
      </c>
      <c r="C5" t="s">
        <v>49</v>
      </c>
      <c r="D5" t="s">
        <v>100</v>
      </c>
      <c r="E5" t="s">
        <v>298</v>
      </c>
    </row>
    <row r="6" spans="1:5" x14ac:dyDescent="0.45">
      <c r="A6" s="175" t="s">
        <v>95</v>
      </c>
      <c r="B6">
        <v>2.98</v>
      </c>
      <c r="C6" t="s">
        <v>58</v>
      </c>
      <c r="D6" t="s">
        <v>190</v>
      </c>
      <c r="E6" t="s">
        <v>298</v>
      </c>
    </row>
    <row r="7" spans="1:5" x14ac:dyDescent="0.45">
      <c r="A7" s="175" t="s">
        <v>97</v>
      </c>
      <c r="B7">
        <v>1.1499999999999999</v>
      </c>
      <c r="C7" t="s">
        <v>58</v>
      </c>
      <c r="D7" t="s">
        <v>98</v>
      </c>
      <c r="E7" t="s">
        <v>298</v>
      </c>
    </row>
    <row r="8" spans="1:5" x14ac:dyDescent="0.45">
      <c r="A8" s="175" t="s">
        <v>99</v>
      </c>
      <c r="B8">
        <v>2.29</v>
      </c>
      <c r="C8" t="s">
        <v>49</v>
      </c>
      <c r="D8" t="s">
        <v>100</v>
      </c>
      <c r="E8" t="s">
        <v>298</v>
      </c>
    </row>
    <row r="9" spans="1:5" x14ac:dyDescent="0.45">
      <c r="A9" s="175" t="s">
        <v>101</v>
      </c>
      <c r="B9">
        <v>4.5999999999999996</v>
      </c>
      <c r="C9" t="s">
        <v>49</v>
      </c>
      <c r="D9" t="s">
        <v>196</v>
      </c>
      <c r="E9" t="s">
        <v>298</v>
      </c>
    </row>
    <row r="10" spans="1:5" x14ac:dyDescent="0.45">
      <c r="A10" s="175" t="s">
        <v>103</v>
      </c>
      <c r="B10">
        <v>1.6</v>
      </c>
      <c r="C10" t="s">
        <v>58</v>
      </c>
      <c r="D10" t="s">
        <v>104</v>
      </c>
      <c r="E10" t="s">
        <v>298</v>
      </c>
    </row>
    <row r="11" spans="1:5" x14ac:dyDescent="0.45">
      <c r="A11" s="175" t="s">
        <v>105</v>
      </c>
      <c r="B11">
        <v>90</v>
      </c>
      <c r="C11" t="s">
        <v>49</v>
      </c>
      <c r="D11" t="s">
        <v>106</v>
      </c>
      <c r="E11" t="s">
        <v>298</v>
      </c>
    </row>
    <row r="12" spans="1:5" x14ac:dyDescent="0.45">
      <c r="A12" s="175" t="s">
        <v>107</v>
      </c>
      <c r="B12">
        <v>135</v>
      </c>
      <c r="C12" t="s">
        <v>58</v>
      </c>
      <c r="D12" t="s">
        <v>140</v>
      </c>
      <c r="E12" t="s">
        <v>298</v>
      </c>
    </row>
    <row r="13" spans="1:5" x14ac:dyDescent="0.45">
      <c r="A13" s="175" t="s">
        <v>109</v>
      </c>
      <c r="B13">
        <v>149</v>
      </c>
      <c r="C13" t="s">
        <v>58</v>
      </c>
      <c r="D13" t="s">
        <v>143</v>
      </c>
      <c r="E13" t="s">
        <v>298</v>
      </c>
    </row>
    <row r="14" spans="1:5" x14ac:dyDescent="0.45">
      <c r="A14" s="175" t="s">
        <v>111</v>
      </c>
      <c r="B14">
        <v>339.09</v>
      </c>
      <c r="C14" t="s">
        <v>65</v>
      </c>
      <c r="D14" t="s">
        <v>145</v>
      </c>
      <c r="E14" t="s">
        <v>298</v>
      </c>
    </row>
    <row r="15" spans="1:5" x14ac:dyDescent="0.45">
      <c r="A15" s="175" t="s">
        <v>113</v>
      </c>
      <c r="B15">
        <v>634.75</v>
      </c>
      <c r="C15" t="s">
        <v>49</v>
      </c>
      <c r="D15" t="s">
        <v>114</v>
      </c>
      <c r="E15" t="s">
        <v>298</v>
      </c>
    </row>
    <row r="16" spans="1:5" x14ac:dyDescent="0.45">
      <c r="A16" s="175" t="s">
        <v>115</v>
      </c>
      <c r="B16">
        <v>354.99</v>
      </c>
      <c r="C16" t="s">
        <v>49</v>
      </c>
      <c r="D16" t="s">
        <v>116</v>
      </c>
      <c r="E16" t="s">
        <v>298</v>
      </c>
    </row>
    <row r="17" spans="1:5" x14ac:dyDescent="0.45">
      <c r="A17" s="175" t="s">
        <v>117</v>
      </c>
      <c r="B17">
        <v>149</v>
      </c>
      <c r="C17" t="s">
        <v>49</v>
      </c>
      <c r="D17" t="s">
        <v>118</v>
      </c>
      <c r="E17" t="s">
        <v>298</v>
      </c>
    </row>
  </sheetData>
  <pageMargins left="0.75" right="0.75" top="1" bottom="1" header="0.5" footer="0.5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48"/>
  <sheetViews>
    <sheetView topLeftCell="C11" workbookViewId="0">
      <selection activeCell="A2" sqref="A2:E48"/>
    </sheetView>
  </sheetViews>
  <sheetFormatPr defaultRowHeight="14.25" x14ac:dyDescent="0.45"/>
  <cols>
    <col min="1" max="1" width="68.19921875" style="174" bestFit="1" customWidth="1"/>
    <col min="2" max="2" width="13" bestFit="1" customWidth="1"/>
    <col min="3" max="3" width="76.06640625" bestFit="1" customWidth="1"/>
    <col min="4" max="4" width="145" bestFit="1" customWidth="1"/>
    <col min="5" max="5" width="17.86328125" bestFit="1" customWidth="1"/>
  </cols>
  <sheetData>
    <row r="1" spans="1:5" x14ac:dyDescent="0.45">
      <c r="A1" s="133" t="s">
        <v>83</v>
      </c>
      <c r="B1" s="173" t="s">
        <v>84</v>
      </c>
      <c r="C1" s="149" t="s">
        <v>85</v>
      </c>
      <c r="D1" s="149" t="s">
        <v>86</v>
      </c>
      <c r="E1" s="149" t="s">
        <v>87</v>
      </c>
    </row>
    <row r="2" spans="1:5" x14ac:dyDescent="0.45">
      <c r="A2" s="175" t="s">
        <v>88</v>
      </c>
      <c r="B2">
        <v>7.22</v>
      </c>
      <c r="C2" t="s">
        <v>58</v>
      </c>
      <c r="D2" t="s">
        <v>119</v>
      </c>
      <c r="E2" t="s">
        <v>298</v>
      </c>
    </row>
    <row r="3" spans="1:5" x14ac:dyDescent="0.45">
      <c r="A3" s="175" t="s">
        <v>88</v>
      </c>
      <c r="B3">
        <v>5.99</v>
      </c>
      <c r="C3" t="s">
        <v>61</v>
      </c>
      <c r="D3" t="s">
        <v>120</v>
      </c>
      <c r="E3" t="s">
        <v>298</v>
      </c>
    </row>
    <row r="4" spans="1:5" x14ac:dyDescent="0.45">
      <c r="A4" s="175" t="s">
        <v>88</v>
      </c>
      <c r="B4">
        <v>4.49</v>
      </c>
      <c r="C4" t="s">
        <v>57</v>
      </c>
      <c r="D4" t="s">
        <v>121</v>
      </c>
      <c r="E4" t="s">
        <v>298</v>
      </c>
    </row>
    <row r="5" spans="1:5" x14ac:dyDescent="0.45">
      <c r="A5" s="175" t="s">
        <v>88</v>
      </c>
      <c r="B5">
        <v>5.88</v>
      </c>
      <c r="C5" t="s">
        <v>69</v>
      </c>
      <c r="D5" t="s">
        <v>122</v>
      </c>
      <c r="E5" t="s">
        <v>298</v>
      </c>
    </row>
    <row r="6" spans="1:5" x14ac:dyDescent="0.45">
      <c r="A6" s="175" t="s">
        <v>88</v>
      </c>
      <c r="B6">
        <v>7.24</v>
      </c>
      <c r="C6" t="s">
        <v>63</v>
      </c>
      <c r="D6" t="s">
        <v>186</v>
      </c>
      <c r="E6" t="s">
        <v>298</v>
      </c>
    </row>
    <row r="7" spans="1:5" x14ac:dyDescent="0.45">
      <c r="A7" s="175" t="s">
        <v>90</v>
      </c>
      <c r="B7">
        <v>11.91</v>
      </c>
      <c r="C7" t="s">
        <v>58</v>
      </c>
      <c r="D7" t="s">
        <v>123</v>
      </c>
      <c r="E7" t="s">
        <v>298</v>
      </c>
    </row>
    <row r="8" spans="1:5" x14ac:dyDescent="0.45">
      <c r="A8" s="175" t="s">
        <v>90</v>
      </c>
      <c r="B8">
        <v>10.47</v>
      </c>
      <c r="C8" t="s">
        <v>55</v>
      </c>
      <c r="D8" t="s">
        <v>91</v>
      </c>
      <c r="E8" t="s">
        <v>298</v>
      </c>
    </row>
    <row r="9" spans="1:5" x14ac:dyDescent="0.45">
      <c r="A9" s="175" t="s">
        <v>90</v>
      </c>
      <c r="B9">
        <v>18.88</v>
      </c>
      <c r="C9" t="s">
        <v>49</v>
      </c>
      <c r="D9" t="s">
        <v>299</v>
      </c>
      <c r="E9" t="s">
        <v>298</v>
      </c>
    </row>
    <row r="10" spans="1:5" x14ac:dyDescent="0.45">
      <c r="A10" s="175" t="s">
        <v>73</v>
      </c>
      <c r="B10">
        <v>20.62</v>
      </c>
      <c r="C10" t="s">
        <v>58</v>
      </c>
      <c r="D10" t="s">
        <v>92</v>
      </c>
      <c r="E10" t="s">
        <v>298</v>
      </c>
    </row>
    <row r="11" spans="1:5" x14ac:dyDescent="0.45">
      <c r="A11" s="175" t="s">
        <v>73</v>
      </c>
      <c r="B11">
        <v>33.340000000000003</v>
      </c>
      <c r="C11" t="s">
        <v>54</v>
      </c>
      <c r="D11" t="s">
        <v>165</v>
      </c>
      <c r="E11" t="s">
        <v>298</v>
      </c>
    </row>
    <row r="12" spans="1:5" x14ac:dyDescent="0.45">
      <c r="A12" s="175" t="s">
        <v>93</v>
      </c>
      <c r="B12">
        <v>3.98</v>
      </c>
      <c r="C12" t="s">
        <v>58</v>
      </c>
      <c r="D12" t="s">
        <v>128</v>
      </c>
      <c r="E12" t="s">
        <v>298</v>
      </c>
    </row>
    <row r="13" spans="1:5" x14ac:dyDescent="0.45">
      <c r="A13" s="175" t="s">
        <v>93</v>
      </c>
      <c r="B13">
        <v>5.99</v>
      </c>
      <c r="C13" t="s">
        <v>49</v>
      </c>
      <c r="D13" t="s">
        <v>100</v>
      </c>
      <c r="E13" t="s">
        <v>298</v>
      </c>
    </row>
    <row r="14" spans="1:5" x14ac:dyDescent="0.45">
      <c r="A14" s="175" t="s">
        <v>93</v>
      </c>
      <c r="B14">
        <v>2.29</v>
      </c>
      <c r="C14" t="s">
        <v>71</v>
      </c>
      <c r="D14" t="s">
        <v>187</v>
      </c>
      <c r="E14" t="s">
        <v>298</v>
      </c>
    </row>
    <row r="15" spans="1:5" x14ac:dyDescent="0.45">
      <c r="A15" s="175" t="s">
        <v>95</v>
      </c>
      <c r="B15">
        <v>2.98</v>
      </c>
      <c r="C15" t="s">
        <v>58</v>
      </c>
      <c r="D15" t="s">
        <v>190</v>
      </c>
      <c r="E15" t="s">
        <v>298</v>
      </c>
    </row>
    <row r="16" spans="1:5" x14ac:dyDescent="0.45">
      <c r="A16" s="175" t="s">
        <v>95</v>
      </c>
      <c r="B16">
        <v>5.99</v>
      </c>
      <c r="C16" t="s">
        <v>61</v>
      </c>
      <c r="D16" t="s">
        <v>154</v>
      </c>
      <c r="E16" t="s">
        <v>298</v>
      </c>
    </row>
    <row r="17" spans="1:5" x14ac:dyDescent="0.45">
      <c r="A17" s="175" t="s">
        <v>97</v>
      </c>
      <c r="B17">
        <v>1.1499999999999999</v>
      </c>
      <c r="C17" t="s">
        <v>58</v>
      </c>
      <c r="D17" t="s">
        <v>98</v>
      </c>
      <c r="E17" t="s">
        <v>298</v>
      </c>
    </row>
    <row r="18" spans="1:5" x14ac:dyDescent="0.45">
      <c r="A18" s="175" t="s">
        <v>99</v>
      </c>
      <c r="B18">
        <v>3.98</v>
      </c>
      <c r="C18" t="s">
        <v>58</v>
      </c>
      <c r="D18" t="s">
        <v>128</v>
      </c>
      <c r="E18" t="s">
        <v>298</v>
      </c>
    </row>
    <row r="19" spans="1:5" x14ac:dyDescent="0.45">
      <c r="A19" s="175" t="s">
        <v>99</v>
      </c>
      <c r="B19">
        <v>5.99</v>
      </c>
      <c r="C19" t="s">
        <v>49</v>
      </c>
      <c r="D19" t="s">
        <v>100</v>
      </c>
      <c r="E19" t="s">
        <v>298</v>
      </c>
    </row>
    <row r="20" spans="1:5" x14ac:dyDescent="0.45">
      <c r="A20" s="175" t="s">
        <v>99</v>
      </c>
      <c r="B20">
        <v>2.29</v>
      </c>
      <c r="C20" t="s">
        <v>71</v>
      </c>
      <c r="D20" t="s">
        <v>129</v>
      </c>
      <c r="E20" t="s">
        <v>298</v>
      </c>
    </row>
    <row r="21" spans="1:5" x14ac:dyDescent="0.45">
      <c r="A21" s="175" t="s">
        <v>99</v>
      </c>
      <c r="B21">
        <v>5.99</v>
      </c>
      <c r="C21" t="s">
        <v>61</v>
      </c>
      <c r="D21" t="s">
        <v>133</v>
      </c>
      <c r="E21" t="s">
        <v>298</v>
      </c>
    </row>
    <row r="22" spans="1:5" x14ac:dyDescent="0.45">
      <c r="A22" s="175" t="s">
        <v>101</v>
      </c>
      <c r="B22">
        <v>4.5999999999999996</v>
      </c>
      <c r="C22" t="s">
        <v>58</v>
      </c>
      <c r="D22" t="s">
        <v>102</v>
      </c>
      <c r="E22" t="s">
        <v>298</v>
      </c>
    </row>
    <row r="23" spans="1:5" x14ac:dyDescent="0.45">
      <c r="A23" s="175" t="s">
        <v>101</v>
      </c>
      <c r="B23">
        <v>5.99</v>
      </c>
      <c r="C23" t="s">
        <v>61</v>
      </c>
      <c r="D23" t="s">
        <v>134</v>
      </c>
      <c r="E23" t="s">
        <v>298</v>
      </c>
    </row>
    <row r="24" spans="1:5" x14ac:dyDescent="0.45">
      <c r="A24" s="175" t="s">
        <v>101</v>
      </c>
      <c r="B24">
        <v>150</v>
      </c>
      <c r="C24" t="s">
        <v>69</v>
      </c>
      <c r="D24" t="s">
        <v>131</v>
      </c>
      <c r="E24" t="s">
        <v>298</v>
      </c>
    </row>
    <row r="25" spans="1:5" x14ac:dyDescent="0.45">
      <c r="A25" s="175" t="s">
        <v>101</v>
      </c>
      <c r="B25">
        <v>20</v>
      </c>
      <c r="C25" t="s">
        <v>49</v>
      </c>
      <c r="D25" t="s">
        <v>196</v>
      </c>
      <c r="E25" t="s">
        <v>298</v>
      </c>
    </row>
    <row r="26" spans="1:5" x14ac:dyDescent="0.45">
      <c r="A26" s="175" t="s">
        <v>103</v>
      </c>
      <c r="B26">
        <v>1.6</v>
      </c>
      <c r="C26" t="s">
        <v>58</v>
      </c>
      <c r="D26" t="s">
        <v>104</v>
      </c>
      <c r="E26" t="s">
        <v>298</v>
      </c>
    </row>
    <row r="27" spans="1:5" x14ac:dyDescent="0.45">
      <c r="A27" s="175" t="s">
        <v>105</v>
      </c>
      <c r="B27">
        <v>183.33</v>
      </c>
      <c r="C27" t="s">
        <v>49</v>
      </c>
      <c r="D27" t="s">
        <v>300</v>
      </c>
      <c r="E27" t="s">
        <v>298</v>
      </c>
    </row>
    <row r="28" spans="1:5" x14ac:dyDescent="0.45">
      <c r="A28" s="175" t="s">
        <v>105</v>
      </c>
      <c r="B28">
        <v>111.07</v>
      </c>
      <c r="C28" t="s">
        <v>56</v>
      </c>
      <c r="D28" t="s">
        <v>137</v>
      </c>
      <c r="E28" t="s">
        <v>298</v>
      </c>
    </row>
    <row r="29" spans="1:5" x14ac:dyDescent="0.45">
      <c r="A29" s="175" t="s">
        <v>105</v>
      </c>
      <c r="B29">
        <v>110</v>
      </c>
      <c r="C29" t="s">
        <v>241</v>
      </c>
      <c r="D29" t="s">
        <v>242</v>
      </c>
      <c r="E29" t="s">
        <v>298</v>
      </c>
    </row>
    <row r="30" spans="1:5" x14ac:dyDescent="0.45">
      <c r="A30" s="175" t="s">
        <v>105</v>
      </c>
      <c r="B30">
        <v>124</v>
      </c>
      <c r="C30" t="s">
        <v>67</v>
      </c>
      <c r="D30" t="s">
        <v>138</v>
      </c>
      <c r="E30" t="s">
        <v>298</v>
      </c>
    </row>
    <row r="31" spans="1:5" x14ac:dyDescent="0.45">
      <c r="A31" s="175" t="s">
        <v>105</v>
      </c>
      <c r="B31">
        <v>90</v>
      </c>
      <c r="C31" t="s">
        <v>139</v>
      </c>
      <c r="D31" t="s">
        <v>106</v>
      </c>
      <c r="E31" t="s">
        <v>298</v>
      </c>
    </row>
    <row r="32" spans="1:5" x14ac:dyDescent="0.45">
      <c r="A32" s="175" t="s">
        <v>107</v>
      </c>
      <c r="B32">
        <v>167.24</v>
      </c>
      <c r="C32" t="s">
        <v>58</v>
      </c>
      <c r="D32" t="s">
        <v>140</v>
      </c>
      <c r="E32" t="s">
        <v>298</v>
      </c>
    </row>
    <row r="33" spans="1:5" x14ac:dyDescent="0.45">
      <c r="A33" s="175" t="s">
        <v>107</v>
      </c>
      <c r="B33">
        <v>158</v>
      </c>
      <c r="C33" t="s">
        <v>61</v>
      </c>
      <c r="D33" t="s">
        <v>141</v>
      </c>
      <c r="E33" t="s">
        <v>298</v>
      </c>
    </row>
    <row r="34" spans="1:5" x14ac:dyDescent="0.45">
      <c r="A34" s="175" t="s">
        <v>107</v>
      </c>
      <c r="B34">
        <v>135</v>
      </c>
      <c r="C34" t="s">
        <v>241</v>
      </c>
      <c r="D34" t="s">
        <v>248</v>
      </c>
      <c r="E34" t="s">
        <v>298</v>
      </c>
    </row>
    <row r="35" spans="1:5" x14ac:dyDescent="0.45">
      <c r="A35" s="175" t="s">
        <v>109</v>
      </c>
      <c r="B35">
        <v>149</v>
      </c>
      <c r="C35" t="s">
        <v>58</v>
      </c>
      <c r="D35" t="s">
        <v>143</v>
      </c>
      <c r="E35" t="s">
        <v>298</v>
      </c>
    </row>
    <row r="36" spans="1:5" x14ac:dyDescent="0.45">
      <c r="A36" s="175" t="s">
        <v>109</v>
      </c>
      <c r="B36">
        <v>149</v>
      </c>
      <c r="C36" t="s">
        <v>61</v>
      </c>
      <c r="D36" t="s">
        <v>157</v>
      </c>
      <c r="E36" t="s">
        <v>298</v>
      </c>
    </row>
    <row r="37" spans="1:5" x14ac:dyDescent="0.45">
      <c r="A37" s="175" t="s">
        <v>111</v>
      </c>
      <c r="B37">
        <v>339.09</v>
      </c>
      <c r="C37" t="s">
        <v>65</v>
      </c>
      <c r="D37" t="s">
        <v>145</v>
      </c>
      <c r="E37" t="s">
        <v>298</v>
      </c>
    </row>
    <row r="38" spans="1:5" x14ac:dyDescent="0.45">
      <c r="A38" s="175" t="s">
        <v>113</v>
      </c>
      <c r="B38">
        <v>739</v>
      </c>
      <c r="C38" t="s">
        <v>58</v>
      </c>
      <c r="D38" t="s">
        <v>146</v>
      </c>
      <c r="E38" t="s">
        <v>298</v>
      </c>
    </row>
    <row r="39" spans="1:5" x14ac:dyDescent="0.45">
      <c r="A39" s="175" t="s">
        <v>113</v>
      </c>
      <c r="B39">
        <v>645.20000000000005</v>
      </c>
      <c r="C39" t="s">
        <v>49</v>
      </c>
      <c r="D39" t="s">
        <v>114</v>
      </c>
      <c r="E39" t="s">
        <v>298</v>
      </c>
    </row>
    <row r="40" spans="1:5" x14ac:dyDescent="0.45">
      <c r="A40" s="175" t="s">
        <v>113</v>
      </c>
      <c r="B40">
        <v>634.75</v>
      </c>
      <c r="C40" t="s">
        <v>56</v>
      </c>
      <c r="D40" t="s">
        <v>147</v>
      </c>
      <c r="E40" t="s">
        <v>298</v>
      </c>
    </row>
    <row r="41" spans="1:5" x14ac:dyDescent="0.45">
      <c r="A41" s="175" t="s">
        <v>115</v>
      </c>
      <c r="B41">
        <v>395</v>
      </c>
      <c r="C41" t="s">
        <v>58</v>
      </c>
      <c r="D41" t="s">
        <v>149</v>
      </c>
      <c r="E41" t="s">
        <v>298</v>
      </c>
    </row>
    <row r="42" spans="1:5" x14ac:dyDescent="0.45">
      <c r="A42" s="175" t="s">
        <v>115</v>
      </c>
      <c r="B42">
        <v>423</v>
      </c>
      <c r="C42" t="s">
        <v>49</v>
      </c>
      <c r="D42" t="s">
        <v>116</v>
      </c>
      <c r="E42" t="s">
        <v>298</v>
      </c>
    </row>
    <row r="43" spans="1:5" x14ac:dyDescent="0.45">
      <c r="A43" s="175" t="s">
        <v>115</v>
      </c>
      <c r="B43">
        <v>354.99</v>
      </c>
      <c r="C43" t="s">
        <v>211</v>
      </c>
      <c r="D43" t="s">
        <v>212</v>
      </c>
      <c r="E43" t="s">
        <v>298</v>
      </c>
    </row>
    <row r="44" spans="1:5" x14ac:dyDescent="0.45">
      <c r="A44" s="175" t="s">
        <v>115</v>
      </c>
      <c r="B44">
        <v>445.81</v>
      </c>
      <c r="C44" t="s">
        <v>56</v>
      </c>
      <c r="D44" t="s">
        <v>150</v>
      </c>
      <c r="E44" t="s">
        <v>298</v>
      </c>
    </row>
    <row r="45" spans="1:5" x14ac:dyDescent="0.45">
      <c r="A45" s="175" t="s">
        <v>115</v>
      </c>
      <c r="B45">
        <v>449</v>
      </c>
      <c r="C45" t="s">
        <v>63</v>
      </c>
      <c r="D45" t="s">
        <v>252</v>
      </c>
      <c r="E45" t="s">
        <v>298</v>
      </c>
    </row>
    <row r="46" spans="1:5" x14ac:dyDescent="0.45">
      <c r="A46" s="175" t="s">
        <v>117</v>
      </c>
      <c r="B46">
        <v>149</v>
      </c>
      <c r="C46" t="s">
        <v>58</v>
      </c>
      <c r="D46" t="s">
        <v>151</v>
      </c>
      <c r="E46" t="s">
        <v>298</v>
      </c>
    </row>
    <row r="47" spans="1:5" x14ac:dyDescent="0.45">
      <c r="A47" s="175" t="s">
        <v>117</v>
      </c>
      <c r="B47">
        <v>159.99</v>
      </c>
      <c r="C47" t="s">
        <v>49</v>
      </c>
      <c r="D47" t="s">
        <v>118</v>
      </c>
      <c r="E47" t="s">
        <v>298</v>
      </c>
    </row>
    <row r="48" spans="1:5" x14ac:dyDescent="0.45">
      <c r="A48" s="175" t="s">
        <v>117</v>
      </c>
      <c r="B48">
        <v>165</v>
      </c>
      <c r="C48" t="s">
        <v>72</v>
      </c>
      <c r="D48" t="s">
        <v>158</v>
      </c>
      <c r="E48" t="s">
        <v>298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469"/>
  <sheetViews>
    <sheetView topLeftCell="A431" workbookViewId="0">
      <selection activeCell="E137" sqref="E137:E138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customHeight="1" x14ac:dyDescent="0.45">
      <c r="A1" s="70" t="s">
        <v>83</v>
      </c>
      <c r="B1" s="70" t="s">
        <v>84</v>
      </c>
      <c r="C1" s="70" t="s">
        <v>85</v>
      </c>
      <c r="D1" s="117" t="s">
        <v>256</v>
      </c>
      <c r="E1" s="70" t="s">
        <v>87</v>
      </c>
      <c r="F1" s="82" t="s">
        <v>257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VLOOKUP(C2,vendor_table!$B$2:$C$31,2,)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VLOOKUP(C3,vendor_table!$B$2:$C$31,2,)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VLOOKUP(C4,vendor_table!$B$2:$C$31,2,)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VLOOKUP(C5,vendor_table!$B$2:$C$31,2,)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VLOOKUP(C6,vendor_table!$B$2:$C$31,2,)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VLOOKUP(C8,vendor_table!$B$2:$C$31,2,)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VLOOKUP(C9,vendor_table!$B$2:$C$31,2,)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VLOOKUP(C11,vendor_table!$B$2:$C$31,2,)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VLOOKUP(C12,vendor_table!$B$2:$C$31,2,)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VLOOKUP(C13,vendor_table!$B$2:$C$31,2,)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VLOOKUP(C16,vendor_table!$B$2:$C$31,2,)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VLOOKUP(C17,vendor_table!$B$2:$C$31,2,)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VLOOKUP(C18,vendor_table!$B$2:$C$31,2,)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VLOOKUP(C19,vendor_table!$B$2:$C$31,2,)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VLOOKUP(C20,vendor_table!$B$2:$C$31,2,)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VLOOKUP(C21,vendor_table!$B$2:$C$31,2,)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VLOOKUP(C22,vendor_table!$B$2:$C$31,2,)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VLOOKUP(C23,vendor_table!$B$2:$C$31,2,)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VLOOKUP(C24,vendor_table!$B$2:$C$31,2,)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VLOOKUP(C25,vendor_table!$B$2:$C$31,2,)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VLOOKUP(C27,vendor_table!$B$2:$C$31,2,)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VLOOKUP(C28,vendor_table!$B$2:$C$31,2,)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VLOOKUP(C29,vendor_table!$B$2:$C$31,2,)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VLOOKUP(C30,vendor_table!$B$2:$C$31,2,)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VLOOKUP(C31,vendor_table!$B$2:$C$31,2,)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VLOOKUP(C32,vendor_table!$B$2:$C$31,2,)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VLOOKUP(C33,vendor_table!$B$2:$C$31,2,)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VLOOKUP(C34,vendor_table!$B$2:$C$31,2,)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VLOOKUP(C35,vendor_table!$B$2:$C$31,2,)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VLOOKUP(C36,vendor_table!$B$2:$C$31,2,)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VLOOKUP(C37,vendor_table!$B$2:$C$31,2,)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VLOOKUP(C38,vendor_table!$B$2:$C$31,2,)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VLOOKUP(C39,vendor_table!$B$2:$C$31,2,)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VLOOKUP(C40,vendor_table!$B$2:$C$31,2,)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VLOOKUP(C41,vendor_table!$B$2:$C$31,2,)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VLOOKUP(C42,vendor_table!$B$2:$C$31,2,)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VLOOKUP(C43,vendor_table!$B$2:$C$31,2,)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VLOOKUP(C44,vendor_table!$B$2:$C$31,2,)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VLOOKUP(C45,vendor_table!$B$2:$C$31,2,)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VLOOKUP(C46,vendor_table!$B$2:$C$31,2,)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VLOOKUP(C47,vendor_table!$B$2:$C$31,2,)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VLOOKUP(C48,vendor_table!$B$2:$C$31,2,)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VLOOKUP(C49,vendor_table!$B$2:$C$31,2,)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VLOOKUP(C50,vendor_table!$B$2:$C$31,2,)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VLOOKUP(C51,vendor_table!$B$2:$C$31,2,)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VLOOKUP(C52,vendor_table!$B$2:$C$31,2,)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VLOOKUP(C53,vendor_table!$B$2:$C$31,2,)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VLOOKUP(C54,vendor_table!$B$2:$C$31,2,)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VLOOKUP(C55,vendor_table!$B$2:$C$31,2,)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VLOOKUP(C56,vendor_table!$B$2:$C$31,2,)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VLOOKUP(C57,vendor_table!$B$2:$C$31,2,)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VLOOKUP(C58,vendor_table!$B$2:$C$31,2,)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VLOOKUP(C59,vendor_table!$B$2:$C$31,2,)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VLOOKUP(C60,vendor_table!$B$2:$C$31,2,)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VLOOKUP(C61,vendor_table!$B$2:$C$31,2,)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VLOOKUP(C62,vendor_table!$B$2:$C$31,2,)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VLOOKUP(C63,vendor_table!$B$2:$C$31,2,)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VLOOKUP(C64,vendor_table!$B$2:$C$31,2,)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VLOOKUP(C65,vendor_table!$B$2:$C$31,2,)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VLOOKUP(C66,vendor_table!$B$2:$C$31,2,)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VLOOKUP(C67,vendor_table!$B$2:$C$31,2,)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VLOOKUP(C68,vendor_table!$B$2:$C$31,2,)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VLOOKUP(C69,vendor_table!$B$2:$C$31,2,)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VLOOKUP(C70,vendor_table!$B$2:$C$31,2,)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VLOOKUP(C71,vendor_table!$B$2:$C$31,2,)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VLOOKUP(C72,vendor_table!$B$2:$C$31,2,)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VLOOKUP(C73,vendor_table!$B$2:$C$31,2,)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VLOOKUP(C74,vendor_table!$B$2:$C$31,2,)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VLOOKUP(C75,vendor_table!$B$2:$C$31,2,)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VLOOKUP(C76,vendor_table!$B$2:$C$31,2,)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VLOOKUP(C77,vendor_table!$B$2:$C$31,2,)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VLOOKUP(C78,vendor_table!$B$2:$C$31,2,)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VLOOKUP(C79,vendor_table!$B$2:$C$31,2,)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VLOOKUP(C80,vendor_table!$B$2:$C$31,2,)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VLOOKUP(C81,vendor_table!$B$2:$C$31,2,)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VLOOKUP(C82,vendor_table!$B$2:$C$31,2,)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VLOOKUP(C83,vendor_table!$B$2:$C$31,2,)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VLOOKUP(C84,vendor_table!$B$2:$C$31,2,)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VLOOKUP(C85,vendor_table!$B$2:$C$31,2,)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VLOOKUP(C86,vendor_table!$B$2:$C$31,2,)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VLOOKUP(C87,vendor_table!$B$2:$C$31,2,)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VLOOKUP(C88,vendor_table!$B$2:$C$31,2,)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VLOOKUP(C89,vendor_table!$B$2:$C$31,2,)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VLOOKUP(C90,vendor_table!$B$2:$C$31,2,)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VLOOKUP(C91,vendor_table!$B$2:$C$31,2,)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VLOOKUP(C92,vendor_table!$B$2:$C$31,2,)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VLOOKUP(C93,vendor_table!$B$2:$C$31,2,)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VLOOKUP(C94,vendor_table!$B$2:$C$31,2,)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VLOOKUP(C95,vendor_table!$B$2:$C$31,2,)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VLOOKUP(C96,vendor_table!$B$2:$C$31,2,)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VLOOKUP(C97,vendor_table!$B$2:$C$31,2,)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VLOOKUP(C98,vendor_table!$B$2:$C$31,2,)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VLOOKUP(C99,vendor_table!$B$2:$C$31,2,)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VLOOKUP(C100,vendor_table!$B$2:$C$31,2,)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VLOOKUP(C101,vendor_table!$B$2:$C$31,2,)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VLOOKUP(C102,vendor_table!$B$2:$C$31,2,)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VLOOKUP(C103,vendor_table!$B$2:$C$31,2,)</f>
        <v>2455 Paces Ferry Rd SE. Atlanta, GA, 30339</v>
      </c>
      <c r="E103" t="s">
        <v>301</v>
      </c>
      <c r="F103" t="str">
        <f t="shared" si="1"/>
        <v>Wednesday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VLOOKUP(C104,vendor_table!$B$2:$C$31,2,)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VLOOKUP(C105,vendor_table!$B$2:$C$31,2,)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VLOOKUP(C106,vendor_table!$B$2:$C$31,2,)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VLOOKUP(C107,vendor_table!$B$2:$C$31,2,)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VLOOKUP(C108,vendor_table!$B$2:$C$31,2,)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VLOOKUP(C109,vendor_table!$B$2:$C$31,2,)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VLOOKUP(C110,vendor_table!$B$2:$C$31,2,)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VLOOKUP(C111,vendor_table!$B$2:$C$31,2,)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VLOOKUP(C112,vendor_table!$B$2:$C$31,2,)</f>
        <v>410 Terry Ave N. Seattle, WA, 98109</v>
      </c>
      <c r="E112" t="s">
        <v>301</v>
      </c>
      <c r="F112" t="str">
        <f t="shared" si="1"/>
        <v>Wednesday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VLOOKUP(C113,vendor_table!$B$2:$C$31,2,)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VLOOKUP(C114,vendor_table!$B$2:$C$31,2,)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VLOOKUP(C115,vendor_table!$B$2:$C$31,2,)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VLOOKUP(C116,vendor_table!$B$2:$C$31,2,)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VLOOKUP(C117,vendor_table!$B$2:$C$31,2,)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VLOOKUP(C118,vendor_table!$B$2:$C$31,2,)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VLOOKUP(C119,vendor_table!$B$2:$C$31,2,)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VLOOKUP(C120,vendor_table!$B$2:$C$31,2,)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VLOOKUP(C121,vendor_table!$B$2:$C$31,2,)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VLOOKUP(C122,vendor_table!$B$2:$C$31,2,)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VLOOKUP(C123,vendor_table!$B$2:$C$31,2,)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VLOOKUP(C124,vendor_table!$B$2:$C$31,2,)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VLOOKUP(C125,vendor_table!$B$2:$C$31,2,)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VLOOKUP(C126,vendor_table!$B$2:$C$31,2,)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VLOOKUP(C127,vendor_table!$B$2:$C$31,2,)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VLOOKUP(C128,vendor_table!$B$2:$C$31,2,)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VLOOKUP(C129,vendor_table!$B$2:$C$31,2,)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VLOOKUP(C130,vendor_table!$B$2:$C$31,2,)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VLOOKUP(C131,vendor_table!$B$2:$C$31,2,)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VLOOKUP(C132,vendor_table!$B$2:$C$31,2,)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VLOOKUP(C133,vendor_table!$B$2:$C$31,2,)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VLOOKUP(C134,vendor_table!$B$2:$C$31,2,)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VLOOKUP(C135,vendor_table!$B$2:$C$31,2,)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VLOOKUP(C136,vendor_table!$B$2:$C$31,2,)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VLOOKUP(C137,vendor_table!$B$2:$C$31,2,)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VLOOKUP(C138,vendor_table!$B$2:$C$31,2,)</f>
        <v>2455 Paces Ferry Rd SE. Atlanta, GA, 30339</v>
      </c>
      <c r="E138" t="s">
        <v>302</v>
      </c>
      <c r="F138" t="str">
        <f t="shared" si="2"/>
        <v>Friday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VLOOKUP(C139,vendor_table!$B$2:$C$31,2,)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VLOOKUP(C140,vendor_table!$B$2:$C$31,2,)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VLOOKUP(C141,vendor_table!$B$2:$C$31,2,)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VLOOKUP(C142,vendor_table!$B$2:$C$31,2,)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VLOOKUP(C143,vendor_table!$B$2:$C$31,2,)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VLOOKUP(C144,vendor_table!$B$2:$C$31,2,)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VLOOKUP(C145,vendor_table!$B$2:$C$31,2,)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VLOOKUP(C146,vendor_table!$B$2:$C$31,2,)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VLOOKUP(C147,vendor_table!$B$2:$C$31,2,)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VLOOKUP(C148,vendor_table!$B$2:$C$31,2,)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VLOOKUP(C149,vendor_table!$B$2:$C$31,2,)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VLOOKUP(C150,vendor_table!$B$2:$C$31,2,)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VLOOKUP(C151,vendor_table!$B$2:$C$31,2,)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VLOOKUP(C152,vendor_table!$B$2:$C$31,2,)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VLOOKUP(C153,vendor_table!$B$2:$C$31,2,)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VLOOKUP(C154,vendor_table!$B$2:$C$31,2,)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VLOOKUP(C155,vendor_table!$B$2:$C$31,2,)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VLOOKUP(C156,vendor_table!$B$2:$C$31,2,)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VLOOKUP(C157,vendor_table!$B$2:$C$31,2,)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VLOOKUP(C158,vendor_table!$B$2:$C$31,2,)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VLOOKUP(C159,vendor_table!$B$2:$C$31,2,)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VLOOKUP(C160,vendor_table!$B$2:$C$31,2,)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VLOOKUP(C161,vendor_table!$B$2:$C$31,2,)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VLOOKUP(C162,vendor_table!$B$2:$C$31,2,)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VLOOKUP(C163,vendor_table!$B$2:$C$31,2,)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VLOOKUP(C164,vendor_table!$B$2:$C$31,2,)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VLOOKUP(C165,vendor_table!$B$2:$C$31,2,)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VLOOKUP(C166,vendor_table!$B$2:$C$31,2,)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VLOOKUP(C167,vendor_table!$B$2:$C$31,2,)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VLOOKUP(C168,vendor_table!$B$2:$C$31,2,)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VLOOKUP(C169,vendor_table!$B$2:$C$31,2,)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VLOOKUP(C170,vendor_table!$B$2:$C$31,2,)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VLOOKUP(C171,vendor_table!$B$2:$C$31,2,)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VLOOKUP(C172,vendor_table!$B$2:$C$31,2,)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VLOOKUP(C173,vendor_table!$B$2:$C$31,2,)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VLOOKUP(C174,vendor_table!$B$2:$C$31,2,)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VLOOKUP(C175,vendor_table!$B$2:$C$31,2,)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VLOOKUP(C176,vendor_table!$B$2:$C$31,2,)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VLOOKUP(C177,vendor_table!$B$2:$C$31,2,)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VLOOKUP(C178,vendor_table!$B$2:$C$31,2,)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VLOOKUP(C179,vendor_table!$B$2:$C$31,2,)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VLOOKUP(C180,vendor_table!$B$2:$C$31,2,)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VLOOKUP(C181,vendor_table!$B$2:$C$31,2,)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VLOOKUP(C182,vendor_table!$B$2:$C$31,2,)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VLOOKUP(C183,vendor_table!$B$2:$C$31,2,)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VLOOKUP(C184,vendor_table!$B$2:$C$31,2,)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VLOOKUP(C185,vendor_table!$B$2:$C$31,2,)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VLOOKUP(C186,vendor_table!$B$2:$C$31,2,)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VLOOKUP(C187,vendor_table!$B$2:$C$31,2,)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VLOOKUP(C188,vendor_table!$B$2:$C$31,2,)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VLOOKUP(C189,vendor_table!$B$2:$C$31,2,)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VLOOKUP(C190,vendor_table!$B$2:$C$31,2,)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VLOOKUP(C191,vendor_table!$B$2:$C$31,2,)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VLOOKUP(C192,vendor_table!$B$2:$C$31,2,)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VLOOKUP(C193,vendor_table!$B$2:$C$31,2,)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VLOOKUP(C194,vendor_table!$B$2:$C$31,2,)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VLOOKUP(C195,vendor_table!$B$2:$C$31,2,)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VLOOKUP(C196,vendor_table!$B$2:$C$31,2,)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VLOOKUP(C197,vendor_table!$B$2:$C$31,2,)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VLOOKUP(C198,vendor_table!$B$2:$C$31,2,)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VLOOKUP(C199,vendor_table!$B$2:$C$31,2,)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VLOOKUP(C200,vendor_table!$B$2:$C$31,2,)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VLOOKUP(C201,vendor_table!$B$2:$C$31,2,)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VLOOKUP(C202,vendor_table!$B$2:$C$31,2,)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VLOOKUP(C203,vendor_table!$B$2:$C$31,2,)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VLOOKUP(C204,vendor_table!$B$2:$C$31,2,)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VLOOKUP(C205,vendor_table!$B$2:$C$31,2,)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VLOOKUP(C206,vendor_table!$B$2:$C$31,2,)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VLOOKUP(C207,vendor_table!$B$2:$C$31,2,)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VLOOKUP(C208,vendor_table!$B$2:$C$31,2,)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VLOOKUP(C209,vendor_table!$B$2:$C$31,2,)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VLOOKUP(C210,vendor_table!$B$2:$C$31,2,)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VLOOKUP(C211,vendor_table!$B$2:$C$31,2,)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VLOOKUP(C212,vendor_table!$B$2:$C$31,2,)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VLOOKUP(C213,vendor_table!$B$2:$C$31,2,)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VLOOKUP(C214,vendor_table!$B$2:$C$31,2,)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VLOOKUP(C215,vendor_table!$B$2:$C$31,2,)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VLOOKUP(C216,vendor_table!$B$2:$C$31,2,)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VLOOKUP(C217,vendor_table!$B$2:$C$31,2,)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VLOOKUP(C218,vendor_table!$B$2:$C$31,2,)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VLOOKUP(C219,vendor_table!$B$2:$C$31,2,)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VLOOKUP(C220,vendor_table!$B$2:$C$31,2,)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VLOOKUP(C221,vendor_table!$B$2:$C$31,2,)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VLOOKUP(C222,vendor_table!$B$2:$C$31,2,)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VLOOKUP(C223,vendor_table!$B$2:$C$31,2,)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VLOOKUP(C224,vendor_table!$B$2:$C$31,2,)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VLOOKUP(C225,vendor_table!$B$2:$C$31,2,)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VLOOKUP(C226,vendor_table!$B$2:$C$31,2,)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VLOOKUP(C227,vendor_table!$B$2:$C$31,2,)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VLOOKUP(C228,vendor_table!$B$2:$C$31,2,)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VLOOKUP(C229,vendor_table!$B$2:$C$31,2,)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VLOOKUP(C230,vendor_table!$B$2:$C$31,2,)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VLOOKUP(C232,vendor_table!$B$2:$C$31,2,)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VLOOKUP(C233,vendor_table!$B$2:$C$31,2,)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VLOOKUP(C234,vendor_table!$B$2:$C$31,2,)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VLOOKUP(C235,vendor_table!$B$2:$C$31,2,)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VLOOKUP(C236,vendor_table!$B$2:$C$31,2,)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VLOOKUP(C237,vendor_table!$B$2:$C$31,2,)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VLOOKUP(C238,vendor_table!$B$2:$C$31,2,)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VLOOKUP(C239,vendor_table!$B$2:$C$31,2,)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VLOOKUP(C240,vendor_table!$B$2:$C$31,2,)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VLOOKUP(C241,vendor_table!$B$2:$C$31,2,)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VLOOKUP(C242,vendor_table!$B$2:$C$31,2,)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VLOOKUP(C243,vendor_table!$B$2:$C$31,2,)</f>
        <v>410 Terry Ave N. Seattle, WA, 98109</v>
      </c>
      <c r="E243" t="s">
        <v>258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VLOOKUP(C244,vendor_table!$B$2:$C$31,2,)</f>
        <v>2455 Paces Ferry Rd SE. Atlanta, GA, 30339</v>
      </c>
      <c r="E244" t="s">
        <v>259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VLOOKUP(C245,vendor_table!$B$2:$C$31,2,)</f>
        <v>410 Terry Ave N. Seattle, WA, 98109</v>
      </c>
      <c r="E245" t="s">
        <v>260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VLOOKUP(C246,vendor_table!$B$2:$C$31,2,)</f>
        <v>2455 Paces Ferry Rd SE. Atlanta, GA, 30339</v>
      </c>
      <c r="E246" t="s">
        <v>261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VLOOKUP(C247,vendor_table!$B$2:$C$31,2,)</f>
        <v>2455 Paces Ferry Rd SE. Atlanta, GA, 30339</v>
      </c>
      <c r="E247" t="s">
        <v>262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VLOOKUP(C248,vendor_table!$B$2:$C$31,2,)</f>
        <v>410 Terry Ave N. Seattle, WA, 98109</v>
      </c>
      <c r="E248" t="s">
        <v>263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VLOOKUP(C249,vendor_table!$B$2:$C$31,2,)</f>
        <v>410 Terry Ave N. Seattle, WA, 98109</v>
      </c>
      <c r="E249" t="s">
        <v>264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VLOOKUP(C250,vendor_table!$B$2:$C$31,2,)</f>
        <v>2455 Paces Ferry Rd SE. Atlanta, GA, 30339</v>
      </c>
      <c r="E250" t="s">
        <v>265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VLOOKUP(C251,vendor_table!$B$2:$C$31,2,)</f>
        <v>410 Terry Ave N. Seattle, WA, 98109</v>
      </c>
      <c r="E251" t="s">
        <v>266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VLOOKUP(C252,vendor_table!$B$2:$C$31,2,)</f>
        <v>2455 Paces Ferry Rd SE. Atlanta, GA, 30339</v>
      </c>
      <c r="E252" t="s">
        <v>267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VLOOKUP(C253,vendor_table!$B$2:$C$31,2,)</f>
        <v>2455 Paces Ferry Rd SE. Atlanta, GA, 30339</v>
      </c>
      <c r="E253" t="s">
        <v>268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VLOOKUP(C254,vendor_table!$B$2:$C$31,2,)</f>
        <v>410 Terry Ave N. Seattle, WA, 98109</v>
      </c>
      <c r="E254" t="s">
        <v>269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VLOOKUP(C255,vendor_table!$B$2:$C$31,2,)</f>
        <v>410 Terry Ave N. Seattle, WA, 98109</v>
      </c>
      <c r="E255" t="s">
        <v>270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VLOOKUP(C256,vendor_table!$B$2:$C$31,2,)</f>
        <v>410 Terry Ave N. Seattle, WA, 98109</v>
      </c>
      <c r="E256" t="s">
        <v>271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VLOOKUP(C257,vendor_table!$B$2:$C$31,2,)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VLOOKUP(C258,vendor_table!$B$2:$C$31,2,)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VLOOKUP(C259,vendor_table!$B$2:$C$31,2,)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VLOOKUP(C260,vendor_table!$B$2:$C$31,2,)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VLOOKUP(C261,vendor_table!$B$2:$C$31,2,)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VLOOKUP(C262,vendor_table!$B$2:$C$31,2,)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VLOOKUP(C263,vendor_table!$B$2:$C$31,2,)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VLOOKUP(C264,vendor_table!$B$2:$C$31,2,)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VLOOKUP(C265,vendor_table!$B$2:$C$31,2,)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VLOOKUP(C266,vendor_table!$B$2:$C$31,2,)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VLOOKUP(C267,vendor_table!$B$2:$C$31,2,)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VLOOKUP(C268,vendor_table!$B$2:$C$31,2,)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VLOOKUP(C269,vendor_table!$B$2:$C$31,2,)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VLOOKUP(C270,vendor_table!$B$2:$C$31,2,)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VLOOKUP(C271,vendor_table!$B$2:$C$31,2,)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VLOOKUP(C272,vendor_table!$B$2:$C$31,2,)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VLOOKUP(C273,vendor_table!$B$2:$C$31,2,)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VLOOKUP(C274,vendor_table!$B$2:$C$31,2,)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VLOOKUP(C275,vendor_table!$B$2:$C$31,2,)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VLOOKUP(C276,vendor_table!$B$2:$C$31,2,)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VLOOKUP(C277,vendor_table!$B$2:$C$31,2,)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VLOOKUP(C278,vendor_table!$B$2:$C$31,2,)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VLOOKUP(C279,vendor_table!$B$2:$C$31,2,)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VLOOKUP(C280,vendor_table!$B$2:$C$31,2,)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VLOOKUP(C281,vendor_table!$B$2:$C$31,2,)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VLOOKUP(C282,vendor_table!$B$2:$C$31,2,)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VLOOKUP(C283,vendor_table!$B$2:$C$31,2,)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VLOOKUP(C284,vendor_table!$B$2:$C$31,2,)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VLOOKUP(C285,vendor_table!$B$2:$C$31,2,)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VLOOKUP(C286,vendor_table!$B$2:$C$31,2,)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VLOOKUP(C287,vendor_table!$B$2:$C$31,2,)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VLOOKUP(C288,vendor_table!$B$2:$C$31,2,)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VLOOKUP(C289,vendor_table!$B$2:$C$31,2,)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VLOOKUP(C290,vendor_table!$B$2:$C$31,2,)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VLOOKUP(C291,vendor_table!$B$2:$C$31,2,)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VLOOKUP(C292,vendor_table!$B$2:$C$31,2,)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VLOOKUP(C293,vendor_table!$B$2:$C$31,2,)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VLOOKUP(C294,vendor_table!$B$2:$C$31,2,)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VLOOKUP(C295,vendor_table!$B$2:$C$31,2,)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VLOOKUP(C296,vendor_table!$B$2:$C$31,2,)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VLOOKUP(C297,vendor_table!$B$2:$C$31,2,)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VLOOKUP(C298,vendor_table!$B$2:$C$31,2,)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VLOOKUP(C299,vendor_table!$B$2:$C$31,2,)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VLOOKUP(C300,vendor_table!$B$2:$C$31,2,)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VLOOKUP(C301,vendor_table!$B$2:$C$31,2,)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VLOOKUP(C302,vendor_table!$B$2:$C$31,2,)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VLOOKUP(C303,vendor_table!$B$2:$C$31,2,)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VLOOKUP(C304,vendor_table!$B$2:$C$31,2,)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VLOOKUP(C305,vendor_table!$B$2:$C$31,2,)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VLOOKUP(C306,vendor_table!$B$2:$C$31,2,)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VLOOKUP(C307,vendor_table!$B$2:$C$31,2,)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VLOOKUP(C308,vendor_table!$B$2:$C$31,2,)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VLOOKUP(C309,vendor_table!$B$2:$C$31,2,)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VLOOKUP(C310,vendor_table!$B$2:$C$31,2,)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VLOOKUP(C311,vendor_table!$B$2:$C$31,2,)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VLOOKUP(C312,vendor_table!$B$2:$C$31,2,)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VLOOKUP(C313,vendor_table!$B$2:$C$31,2,)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VLOOKUP(C314,vendor_table!$B$2:$C$31,2,)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VLOOKUP(C315,vendor_table!$B$2:$C$31,2,)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VLOOKUP(C316,vendor_table!$B$2:$C$31,2,)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VLOOKUP(C317,vendor_table!$B$2:$C$31,2,)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223</v>
      </c>
      <c r="D318" t="str">
        <f>VLOOKUP(C318,vendor_table!$B$2:$C$31,2,)</f>
        <v>online</v>
      </c>
      <c r="E318" t="s">
        <v>225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VLOOKUP(C319,vendor_table!$B$2:$C$31,2,)</f>
        <v>4601 Bulls Bay Hwy #100. Jacksonville, FL, 32219</v>
      </c>
      <c r="E319" t="s">
        <v>225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VLOOKUP(C320,vendor_table!$B$2:$C$31,2,)</f>
        <v>2455 Paces Ferry Rd SE. Atlanta, GA, 30339</v>
      </c>
      <c r="E320" t="s">
        <v>225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VLOOKUP(C321,vendor_table!$B$2:$C$31,2,)</f>
        <v>410 Terry Ave N. Seattle, WA, 98109</v>
      </c>
      <c r="E321" t="s">
        <v>226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VLOOKUP(C322,vendor_table!$B$2:$C$31,2,)</f>
        <v>2455 Paces Ferry Rd SE. Atlanta, GA, 30339</v>
      </c>
      <c r="E322" t="s">
        <v>225</v>
      </c>
      <c r="F322" t="str">
        <f t="shared" ref="F322:F385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VLOOKUP(C323,vendor_table!$B$2:$C$31,2,)</f>
        <v>2455 Paces Ferry Rd SE. Atlanta, GA, 30339</v>
      </c>
      <c r="E323" t="s">
        <v>225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VLOOKUP(C324,vendor_table!$B$2:$C$31,2,)</f>
        <v>410 Terry Ave N. Seattle, WA, 98109</v>
      </c>
      <c r="E324" t="s">
        <v>226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VLOOKUP(C325,vendor_table!$B$2:$C$31,2,)</f>
        <v>410 Terry Ave N. Seattle, WA, 98109</v>
      </c>
      <c r="E325" t="s">
        <v>225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VLOOKUP(C326,vendor_table!$B$2:$C$31,2,)</f>
        <v>2455 Paces Ferry Rd SE. Atlanta, GA, 30339</v>
      </c>
      <c r="E326" t="s">
        <v>225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VLOOKUP(C327,vendor_table!$B$2:$C$31,2,)</f>
        <v>410 Terry Ave N. Seattle, WA, 98109</v>
      </c>
      <c r="E327" t="s">
        <v>225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VLOOKUP(C328,vendor_table!$B$2:$C$31,2,)</f>
        <v>410 Terry Ave N. Seattle, WA, 98109</v>
      </c>
      <c r="E328" t="s">
        <v>225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VLOOKUP(C329,vendor_table!$B$2:$C$31,2,)</f>
        <v>2455 Paces Ferry Rd SE. Atlanta, GA, 30339</v>
      </c>
      <c r="E329" t="s">
        <v>225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VLOOKUP(C330,vendor_table!$B$2:$C$31,2,)</f>
        <v>2025 Hamilton Avenue. San Jose, California, 95125</v>
      </c>
      <c r="E330" t="s">
        <v>225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VLOOKUP(C331,vendor_table!$B$2:$C$31,2,)</f>
        <v>410 Terry Ave N. Seattle, WA, 98109</v>
      </c>
      <c r="E331" t="s">
        <v>225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VLOOKUP(C332,vendor_table!$B$2:$C$31,2,)</f>
        <v>410 Terry Ave N. Seattle, WA, 98109</v>
      </c>
      <c r="E332" t="s">
        <v>225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VLOOKUP(C333,vendor_table!$B$2:$C$31,2,)</f>
        <v>410 Terry Ave N. Seattle, WA, 98109</v>
      </c>
      <c r="E333" t="s">
        <v>225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VLOOKUP(C334,vendor_table!$B$2:$C$31,2,)</f>
        <v>4601 Bulls Bay Hwy #100. Jacksonville, FL, 32219</v>
      </c>
      <c r="E334" t="s">
        <v>232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VLOOKUP(C335,vendor_table!$B$2:$C$31,2,)</f>
        <v>4601 Bulls Bay Hwy #100. Jacksonville, FL, 32219</v>
      </c>
      <c r="E335" t="s">
        <v>232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VLOOKUP(C336,vendor_table!$B$2:$C$31,2,)</f>
        <v>1835 E Hallandale Bch 264 Hallandale. Beach, FL, 33009</v>
      </c>
      <c r="E336" t="s">
        <v>232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VLOOKUP(C337,vendor_table!$B$2:$C$31,2,)</f>
        <v>410 Terry Ave N. Seattle, WA, 98109</v>
      </c>
      <c r="E337" t="s">
        <v>233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VLOOKUP(C338,vendor_table!$B$2:$C$31,2,)</f>
        <v>2455 Paces Ferry Rd SE. Atlanta, GA, 30339</v>
      </c>
      <c r="E338" t="s">
        <v>232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VLOOKUP(C339,vendor_table!$B$2:$C$31,2,)</f>
        <v>2455 Paces Ferry Rd SE. Atlanta, GA, 30339</v>
      </c>
      <c r="E339" t="s">
        <v>232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VLOOKUP(C340,vendor_table!$B$2:$C$31,2,)</f>
        <v>410 Terry Ave N. Seattle, WA, 98109</v>
      </c>
      <c r="E340" t="s">
        <v>233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VLOOKUP(C341,vendor_table!$B$2:$C$31,2,)</f>
        <v>410 Terry Ave N. Seattle, WA, 98109</v>
      </c>
      <c r="E341" t="s">
        <v>232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VLOOKUP(C342,vendor_table!$B$2:$C$31,2,)</f>
        <v>2455 Paces Ferry Rd SE. Atlanta, GA, 30339</v>
      </c>
      <c r="E342" t="s">
        <v>232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VLOOKUP(C343,vendor_table!$B$2:$C$31,2,)</f>
        <v>410 Terry Ave N. Seattle, WA, 98109</v>
      </c>
      <c r="E343" t="s">
        <v>232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VLOOKUP(C344,vendor_table!$B$2:$C$31,2,)</f>
        <v>410 Terry Ave N. Seattle, WA, 98109</v>
      </c>
      <c r="E344" t="s">
        <v>232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VLOOKUP(C345,vendor_table!$B$2:$C$31,2,)</f>
        <v>2455 Paces Ferry Rd SE. Atlanta, GA, 30339</v>
      </c>
      <c r="E345" t="s">
        <v>232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VLOOKUP(C346,vendor_table!$B$2:$C$31,2,)</f>
        <v>2025 Hamilton Avenue. San Jose, California, 95125</v>
      </c>
      <c r="E346" t="s">
        <v>232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VLOOKUP(C347,vendor_table!$B$2:$C$31,2,)</f>
        <v>410 Terry Ave N. Seattle, WA, 98109</v>
      </c>
      <c r="E347" t="s">
        <v>232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VLOOKUP(C348,vendor_table!$B$2:$C$31,2,)</f>
        <v>410 Terry Ave N. Seattle, WA, 98109</v>
      </c>
      <c r="E348" t="s">
        <v>232</v>
      </c>
      <c r="F348" t="str">
        <f t="shared" si="5"/>
        <v>Thursday</v>
      </c>
    </row>
    <row r="349" spans="1:6" x14ac:dyDescent="0.45">
      <c r="A349" t="s">
        <v>117</v>
      </c>
      <c r="B349">
        <v>155.99</v>
      </c>
      <c r="C349" t="s">
        <v>49</v>
      </c>
      <c r="D349" t="str">
        <f>VLOOKUP(C349,vendor_table!$B$2:$C$31,2,)</f>
        <v>410 Terry Ave N. Seattle, WA, 98109</v>
      </c>
      <c r="E349" t="s">
        <v>232</v>
      </c>
      <c r="F349" t="str">
        <f t="shared" si="5"/>
        <v>Thursday</v>
      </c>
    </row>
    <row r="350" spans="1:6" x14ac:dyDescent="0.45">
      <c r="A350" s="130" t="s">
        <v>88</v>
      </c>
      <c r="B350">
        <v>4.7300000000000004</v>
      </c>
      <c r="C350" t="s">
        <v>57</v>
      </c>
      <c r="D350" t="str">
        <f>VLOOKUP(C350,vendor_table!$B$2:$C$31,2,)</f>
        <v>1290 N Hobbie Ave. Kankakee, Illinois, 60901</v>
      </c>
      <c r="E350" t="s">
        <v>237</v>
      </c>
      <c r="F350" t="str">
        <f t="shared" si="5"/>
        <v>Friday</v>
      </c>
    </row>
    <row r="351" spans="1:6" x14ac:dyDescent="0.45">
      <c r="A351" s="129" t="s">
        <v>90</v>
      </c>
      <c r="B351">
        <v>8.35</v>
      </c>
      <c r="C351" t="s">
        <v>55</v>
      </c>
      <c r="D351" t="str">
        <f>VLOOKUP(C351,vendor_table!$B$2:$C$31,2,)</f>
        <v>4601 Bulls Bay Hwy #100. Jacksonville, FL, 32219</v>
      </c>
      <c r="E351" t="s">
        <v>237</v>
      </c>
      <c r="F351" t="str">
        <f t="shared" si="5"/>
        <v>Friday</v>
      </c>
    </row>
    <row r="352" spans="1:6" x14ac:dyDescent="0.45">
      <c r="A352" s="129" t="s">
        <v>73</v>
      </c>
      <c r="B352">
        <v>33.340000000000003</v>
      </c>
      <c r="C352" t="s">
        <v>54</v>
      </c>
      <c r="D352" t="str">
        <f>VLOOKUP(C352,vendor_table!$B$2:$C$31,2,)</f>
        <v>1835 E Hallandale Bch 264 Hallandale. Beach, FL, 33009</v>
      </c>
      <c r="E352" t="s">
        <v>237</v>
      </c>
      <c r="F352" t="str">
        <f t="shared" si="5"/>
        <v>Friday</v>
      </c>
    </row>
    <row r="353" spans="1:6" x14ac:dyDescent="0.45">
      <c r="A353" s="80" t="s">
        <v>93</v>
      </c>
      <c r="B353">
        <v>8.5399999999999991</v>
      </c>
      <c r="C353" t="s">
        <v>49</v>
      </c>
      <c r="D353" t="str">
        <f>VLOOKUP(C353,vendor_table!$B$2:$C$31,2,)</f>
        <v>410 Terry Ave N. Seattle, WA, 98109</v>
      </c>
      <c r="E353" t="s">
        <v>238</v>
      </c>
      <c r="F353" t="str">
        <f t="shared" si="5"/>
        <v>Friday</v>
      </c>
    </row>
    <row r="354" spans="1:6" x14ac:dyDescent="0.45">
      <c r="A354" s="129" t="s">
        <v>95</v>
      </c>
      <c r="B354">
        <v>2.98</v>
      </c>
      <c r="C354" t="s">
        <v>58</v>
      </c>
      <c r="D354" t="str">
        <f>VLOOKUP(C354,vendor_table!$B$2:$C$31,2,)</f>
        <v>2455 Paces Ferry Rd SE. Atlanta, GA, 30339</v>
      </c>
      <c r="E354" t="s">
        <v>237</v>
      </c>
      <c r="F354" t="str">
        <f t="shared" si="5"/>
        <v>Friday</v>
      </c>
    </row>
    <row r="355" spans="1:6" x14ac:dyDescent="0.45">
      <c r="A355" s="129" t="s">
        <v>97</v>
      </c>
      <c r="B355">
        <v>1.1499999999999999</v>
      </c>
      <c r="C355" t="s">
        <v>58</v>
      </c>
      <c r="D355" t="str">
        <f>VLOOKUP(C355,vendor_table!$B$2:$C$31,2,)</f>
        <v>2455 Paces Ferry Rd SE. Atlanta, GA, 30339</v>
      </c>
      <c r="E355" t="s">
        <v>237</v>
      </c>
      <c r="F355" t="str">
        <f t="shared" si="5"/>
        <v>Friday</v>
      </c>
    </row>
    <row r="356" spans="1:6" x14ac:dyDescent="0.45">
      <c r="A356" s="80" t="s">
        <v>99</v>
      </c>
      <c r="B356">
        <v>8.5399999999999991</v>
      </c>
      <c r="C356" t="s">
        <v>49</v>
      </c>
      <c r="D356" t="str">
        <f>VLOOKUP(C356,vendor_table!$B$2:$C$31,2,)</f>
        <v>410 Terry Ave N. Seattle, WA, 98109</v>
      </c>
      <c r="E356" t="s">
        <v>238</v>
      </c>
      <c r="F356" t="str">
        <f t="shared" si="5"/>
        <v>Friday</v>
      </c>
    </row>
    <row r="357" spans="1:6" x14ac:dyDescent="0.45">
      <c r="A357" s="129" t="s">
        <v>101</v>
      </c>
      <c r="B357">
        <v>4.5999999999999996</v>
      </c>
      <c r="C357" t="s">
        <v>49</v>
      </c>
      <c r="D357" t="str">
        <f>VLOOKUP(C357,vendor_table!$B$2:$C$31,2,)</f>
        <v>410 Terry Ave N. Seattle, WA, 98109</v>
      </c>
      <c r="E357" t="s">
        <v>237</v>
      </c>
      <c r="F357" t="str">
        <f t="shared" si="5"/>
        <v>Friday</v>
      </c>
    </row>
    <row r="358" spans="1:6" x14ac:dyDescent="0.45">
      <c r="A358" s="129" t="s">
        <v>103</v>
      </c>
      <c r="B358">
        <v>1.6</v>
      </c>
      <c r="C358" t="s">
        <v>58</v>
      </c>
      <c r="D358" t="str">
        <f>VLOOKUP(C358,vendor_table!$B$2:$C$31,2,)</f>
        <v>2455 Paces Ferry Rd SE. Atlanta, GA, 30339</v>
      </c>
      <c r="E358" t="s">
        <v>237</v>
      </c>
      <c r="F358" t="str">
        <f t="shared" si="5"/>
        <v>Friday</v>
      </c>
    </row>
    <row r="359" spans="1:6" x14ac:dyDescent="0.45">
      <c r="A359" s="129" t="s">
        <v>105</v>
      </c>
      <c r="B359">
        <v>84.99</v>
      </c>
      <c r="C359" t="s">
        <v>49</v>
      </c>
      <c r="D359" t="str">
        <f>VLOOKUP(C359,vendor_table!$B$2:$C$31,2,)</f>
        <v>410 Terry Ave N. Seattle, WA, 98109</v>
      </c>
      <c r="E359" t="s">
        <v>237</v>
      </c>
      <c r="F359" t="str">
        <f t="shared" si="5"/>
        <v>Friday</v>
      </c>
    </row>
    <row r="360" spans="1:6" x14ac:dyDescent="0.45">
      <c r="A360" s="129" t="s">
        <v>107</v>
      </c>
      <c r="B360">
        <v>158</v>
      </c>
      <c r="C360" t="s">
        <v>55</v>
      </c>
      <c r="D360" t="str">
        <f>VLOOKUP(C360,vendor_table!$B$2:$C$31,2,)</f>
        <v>4601 Bulls Bay Hwy #100. Jacksonville, FL, 32219</v>
      </c>
      <c r="E360" t="s">
        <v>237</v>
      </c>
      <c r="F360" t="str">
        <f t="shared" si="5"/>
        <v>Friday</v>
      </c>
    </row>
    <row r="361" spans="1:6" x14ac:dyDescent="0.45">
      <c r="A361" s="129" t="s">
        <v>109</v>
      </c>
      <c r="B361">
        <v>149</v>
      </c>
      <c r="C361" t="s">
        <v>58</v>
      </c>
      <c r="D361" t="str">
        <f>VLOOKUP(C361,vendor_table!$B$2:$C$31,2,)</f>
        <v>2455 Paces Ferry Rd SE. Atlanta, GA, 30339</v>
      </c>
      <c r="E361" t="s">
        <v>237</v>
      </c>
      <c r="F361" t="str">
        <f t="shared" si="5"/>
        <v>Friday</v>
      </c>
    </row>
    <row r="362" spans="1:6" x14ac:dyDescent="0.45">
      <c r="A362" s="129" t="s">
        <v>111</v>
      </c>
      <c r="B362">
        <v>279</v>
      </c>
      <c r="C362" t="s">
        <v>56</v>
      </c>
      <c r="D362" t="str">
        <f>VLOOKUP(C362,vendor_table!$B$2:$C$31,2,)</f>
        <v>2025 Hamilton Avenue. San Jose, California, 95125</v>
      </c>
      <c r="E362" t="s">
        <v>237</v>
      </c>
      <c r="F362" t="str">
        <f t="shared" si="5"/>
        <v>Friday</v>
      </c>
    </row>
    <row r="363" spans="1:6" x14ac:dyDescent="0.45">
      <c r="A363" s="129" t="s">
        <v>113</v>
      </c>
      <c r="B363">
        <v>634.6</v>
      </c>
      <c r="C363" t="s">
        <v>49</v>
      </c>
      <c r="D363" t="str">
        <f>VLOOKUP(C363,vendor_table!$B$2:$C$31,2,)</f>
        <v>410 Terry Ave N. Seattle, WA, 98109</v>
      </c>
      <c r="E363" t="s">
        <v>237</v>
      </c>
      <c r="F363" t="str">
        <f t="shared" si="5"/>
        <v>Friday</v>
      </c>
    </row>
    <row r="364" spans="1:6" x14ac:dyDescent="0.45">
      <c r="A364" s="129" t="s">
        <v>115</v>
      </c>
      <c r="B364">
        <v>354.99</v>
      </c>
      <c r="C364" t="s">
        <v>49</v>
      </c>
      <c r="D364" t="str">
        <f>VLOOKUP(C364,vendor_table!$B$2:$C$31,2,)</f>
        <v>410 Terry Ave N. Seattle, WA, 98109</v>
      </c>
      <c r="E364" t="s">
        <v>237</v>
      </c>
      <c r="F364" t="str">
        <f t="shared" si="5"/>
        <v>Friday</v>
      </c>
    </row>
    <row r="365" spans="1:6" x14ac:dyDescent="0.45">
      <c r="A365" s="129" t="s">
        <v>117</v>
      </c>
      <c r="B365">
        <v>155.99</v>
      </c>
      <c r="C365" t="s">
        <v>49</v>
      </c>
      <c r="D365" t="str">
        <f>VLOOKUP(C365,vendor_table!$B$2:$C$31,2,)</f>
        <v>410 Terry Ave N. Seattle, WA, 98109</v>
      </c>
      <c r="E365" t="s">
        <v>237</v>
      </c>
      <c r="F365" t="str">
        <f t="shared" si="5"/>
        <v>Friday</v>
      </c>
    </row>
    <row r="366" spans="1:6" x14ac:dyDescent="0.45">
      <c r="A366" s="129" t="s">
        <v>88</v>
      </c>
      <c r="B366">
        <v>4.7300000000000004</v>
      </c>
      <c r="C366" t="s">
        <v>55</v>
      </c>
      <c r="D366" t="str">
        <f>VLOOKUP(C366,vendor_table!$B$2:$C$31,2,)</f>
        <v>4601 Bulls Bay Hwy #100. Jacksonville, FL, 32219</v>
      </c>
      <c r="E366" t="s">
        <v>239</v>
      </c>
      <c r="F366" t="str">
        <f t="shared" si="5"/>
        <v>Saturday</v>
      </c>
    </row>
    <row r="367" spans="1:6" x14ac:dyDescent="0.45">
      <c r="A367" s="129" t="s">
        <v>90</v>
      </c>
      <c r="B367">
        <v>8.35</v>
      </c>
      <c r="C367" t="s">
        <v>55</v>
      </c>
      <c r="D367" t="str">
        <f>VLOOKUP(C367,vendor_table!$B$2:$C$31,2,)</f>
        <v>4601 Bulls Bay Hwy #100. Jacksonville, FL, 32219</v>
      </c>
      <c r="E367" t="s">
        <v>239</v>
      </c>
      <c r="F367" t="str">
        <f t="shared" si="5"/>
        <v>Saturday</v>
      </c>
    </row>
    <row r="368" spans="1:6" x14ac:dyDescent="0.45">
      <c r="A368" s="129" t="s">
        <v>73</v>
      </c>
      <c r="B368">
        <v>17.55</v>
      </c>
      <c r="C368" t="s">
        <v>54</v>
      </c>
      <c r="D368" t="str">
        <f>VLOOKUP(C368,vendor_table!$B$2:$C$31,2,)</f>
        <v>1835 E Hallandale Bch 264 Hallandale. Beach, FL, 33009</v>
      </c>
      <c r="E368" t="s">
        <v>239</v>
      </c>
      <c r="F368" t="str">
        <f t="shared" si="5"/>
        <v>Saturday</v>
      </c>
    </row>
    <row r="369" spans="1:6" x14ac:dyDescent="0.45">
      <c r="A369" s="80" t="s">
        <v>93</v>
      </c>
      <c r="B369">
        <v>8.5399999999999991</v>
      </c>
      <c r="C369" t="s">
        <v>49</v>
      </c>
      <c r="D369" t="str">
        <f>VLOOKUP(C369,vendor_table!$B$2:$C$31,2,)</f>
        <v>410 Terry Ave N. Seattle, WA, 98109</v>
      </c>
      <c r="E369" t="s">
        <v>240</v>
      </c>
      <c r="F369" t="str">
        <f t="shared" si="5"/>
        <v>Saturday</v>
      </c>
    </row>
    <row r="370" spans="1:6" x14ac:dyDescent="0.45">
      <c r="A370" s="129" t="s">
        <v>95</v>
      </c>
      <c r="B370">
        <v>2.98</v>
      </c>
      <c r="C370" t="s">
        <v>58</v>
      </c>
      <c r="D370" t="str">
        <f>VLOOKUP(C370,vendor_table!$B$2:$C$31,2,)</f>
        <v>2455 Paces Ferry Rd SE. Atlanta, GA, 30339</v>
      </c>
      <c r="E370" t="s">
        <v>239</v>
      </c>
      <c r="F370" t="str">
        <f t="shared" si="5"/>
        <v>Saturday</v>
      </c>
    </row>
    <row r="371" spans="1:6" x14ac:dyDescent="0.45">
      <c r="A371" s="129" t="s">
        <v>97</v>
      </c>
      <c r="B371">
        <v>1.1499999999999999</v>
      </c>
      <c r="C371" t="s">
        <v>58</v>
      </c>
      <c r="D371" t="str">
        <f>VLOOKUP(C371,vendor_table!$B$2:$C$31,2,)</f>
        <v>2455 Paces Ferry Rd SE. Atlanta, GA, 30339</v>
      </c>
      <c r="E371" t="s">
        <v>239</v>
      </c>
      <c r="F371" t="str">
        <f t="shared" si="5"/>
        <v>Saturday</v>
      </c>
    </row>
    <row r="372" spans="1:6" x14ac:dyDescent="0.45">
      <c r="A372" s="80" t="s">
        <v>93</v>
      </c>
      <c r="B372">
        <v>8.5399999999999991</v>
      </c>
      <c r="C372" t="s">
        <v>49</v>
      </c>
      <c r="D372" t="str">
        <f>VLOOKUP(C372,vendor_table!$B$2:$C$31,2,)</f>
        <v>410 Terry Ave N. Seattle, WA, 98109</v>
      </c>
      <c r="E372" t="s">
        <v>240</v>
      </c>
      <c r="F372" t="str">
        <f t="shared" si="5"/>
        <v>Saturday</v>
      </c>
    </row>
    <row r="373" spans="1:6" x14ac:dyDescent="0.45">
      <c r="A373" s="129" t="s">
        <v>101</v>
      </c>
      <c r="B373">
        <v>4.5999999999999996</v>
      </c>
      <c r="C373" t="s">
        <v>58</v>
      </c>
      <c r="D373" t="str">
        <f>VLOOKUP(C373,vendor_table!$B$2:$C$31,2,)</f>
        <v>2455 Paces Ferry Rd SE. Atlanta, GA, 30339</v>
      </c>
      <c r="E373" t="s">
        <v>239</v>
      </c>
      <c r="F373" t="str">
        <f t="shared" si="5"/>
        <v>Saturday</v>
      </c>
    </row>
    <row r="374" spans="1:6" x14ac:dyDescent="0.45">
      <c r="A374" s="129" t="s">
        <v>103</v>
      </c>
      <c r="B374">
        <v>1.6</v>
      </c>
      <c r="C374" t="s">
        <v>58</v>
      </c>
      <c r="D374" t="str">
        <f>VLOOKUP(C374,vendor_table!$B$2:$C$31,2,)</f>
        <v>2455 Paces Ferry Rd SE. Atlanta, GA, 30339</v>
      </c>
      <c r="E374" t="s">
        <v>239</v>
      </c>
      <c r="F374" t="str">
        <f t="shared" si="5"/>
        <v>Saturday</v>
      </c>
    </row>
    <row r="375" spans="1:6" x14ac:dyDescent="0.45">
      <c r="A375" s="129" t="s">
        <v>105</v>
      </c>
      <c r="B375">
        <v>84.99</v>
      </c>
      <c r="C375" t="s">
        <v>139</v>
      </c>
      <c r="D375" t="str">
        <f>VLOOKUP(C375,vendor_table!$B$2:$C$31,2,)</f>
        <v>online</v>
      </c>
      <c r="E375" t="s">
        <v>239</v>
      </c>
      <c r="F375" t="str">
        <f t="shared" si="5"/>
        <v>Saturday</v>
      </c>
    </row>
    <row r="376" spans="1:6" x14ac:dyDescent="0.45">
      <c r="A376" s="129" t="s">
        <v>107</v>
      </c>
      <c r="B376">
        <v>143.99</v>
      </c>
      <c r="C376" t="s">
        <v>49</v>
      </c>
      <c r="D376" t="str">
        <f>VLOOKUP(C376,vendor_table!$B$2:$C$31,2,)</f>
        <v>410 Terry Ave N. Seattle, WA, 98109</v>
      </c>
      <c r="E376" t="s">
        <v>239</v>
      </c>
      <c r="F376" t="str">
        <f t="shared" si="5"/>
        <v>Saturday</v>
      </c>
    </row>
    <row r="377" spans="1:6" x14ac:dyDescent="0.45">
      <c r="A377" s="129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t="s">
        <v>239</v>
      </c>
      <c r="F377" t="str">
        <f t="shared" si="5"/>
        <v>Saturday</v>
      </c>
    </row>
    <row r="378" spans="1:6" x14ac:dyDescent="0.45">
      <c r="A378" s="129" t="s">
        <v>111</v>
      </c>
      <c r="B378">
        <v>289</v>
      </c>
      <c r="C378" t="s">
        <v>56</v>
      </c>
      <c r="D378" t="str">
        <f>VLOOKUP(C378,vendor_table!$B$2:$C$31,2,)</f>
        <v>2025 Hamilton Avenue. San Jose, California, 95125</v>
      </c>
      <c r="E378" t="s">
        <v>239</v>
      </c>
      <c r="F378" t="str">
        <f t="shared" si="5"/>
        <v>Saturday</v>
      </c>
    </row>
    <row r="379" spans="1:6" x14ac:dyDescent="0.45">
      <c r="A379" s="129" t="s">
        <v>113</v>
      </c>
      <c r="B379">
        <v>634.6</v>
      </c>
      <c r="C379" t="s">
        <v>49</v>
      </c>
      <c r="D379" t="str">
        <f>VLOOKUP(C379,vendor_table!$B$2:$C$31,2,)</f>
        <v>410 Terry Ave N. Seattle, WA, 98109</v>
      </c>
      <c r="E379" t="s">
        <v>239</v>
      </c>
      <c r="F379" t="str">
        <f t="shared" si="5"/>
        <v>Saturday</v>
      </c>
    </row>
    <row r="380" spans="1:6" x14ac:dyDescent="0.45">
      <c r="A380" s="129" t="s">
        <v>115</v>
      </c>
      <c r="B380">
        <v>354.99</v>
      </c>
      <c r="C380" t="s">
        <v>49</v>
      </c>
      <c r="D380" t="str">
        <f>VLOOKUP(C380,vendor_table!$B$2:$C$31,2,)</f>
        <v>410 Terry Ave N. Seattle, WA, 98109</v>
      </c>
      <c r="E380" t="s">
        <v>239</v>
      </c>
      <c r="F380" t="str">
        <f t="shared" si="5"/>
        <v>Saturday</v>
      </c>
    </row>
    <row r="381" spans="1:6" x14ac:dyDescent="0.45">
      <c r="A381" s="129" t="s">
        <v>117</v>
      </c>
      <c r="B381">
        <v>155.99</v>
      </c>
      <c r="C381" t="s">
        <v>49</v>
      </c>
      <c r="D381" t="str">
        <f>VLOOKUP(C381,vendor_table!$B$2:$C$31,2,)</f>
        <v>410 Terry Ave N. Seattle, WA, 98109</v>
      </c>
      <c r="E381" t="s">
        <v>239</v>
      </c>
      <c r="F381" t="str">
        <f t="shared" si="5"/>
        <v>Saturday</v>
      </c>
    </row>
    <row r="382" spans="1:6" x14ac:dyDescent="0.45">
      <c r="A382" s="129" t="s">
        <v>88</v>
      </c>
      <c r="B382">
        <v>4.7300000000000004</v>
      </c>
      <c r="C382" t="s">
        <v>55</v>
      </c>
      <c r="D382" t="str">
        <f>VLOOKUP(C382,vendor_table!$B$2:$C$31,2,)</f>
        <v>4601 Bulls Bay Hwy #100. Jacksonville, FL, 32219</v>
      </c>
      <c r="E382" t="s">
        <v>243</v>
      </c>
      <c r="F382" t="str">
        <f t="shared" si="5"/>
        <v>Sunday</v>
      </c>
    </row>
    <row r="383" spans="1:6" x14ac:dyDescent="0.45">
      <c r="A383" s="129" t="s">
        <v>90</v>
      </c>
      <c r="B383">
        <v>8.35</v>
      </c>
      <c r="C383" t="s">
        <v>55</v>
      </c>
      <c r="D383" t="str">
        <f>VLOOKUP(C383,vendor_table!$B$2:$C$31,2,)</f>
        <v>4601 Bulls Bay Hwy #100. Jacksonville, FL, 32219</v>
      </c>
      <c r="E383" t="s">
        <v>243</v>
      </c>
      <c r="F383" t="str">
        <f t="shared" si="5"/>
        <v>Sunday</v>
      </c>
    </row>
    <row r="384" spans="1:6" x14ac:dyDescent="0.45">
      <c r="A384" s="129" t="s">
        <v>73</v>
      </c>
      <c r="B384">
        <v>33.340000000000003</v>
      </c>
      <c r="C384" t="s">
        <v>54</v>
      </c>
      <c r="D384" t="str">
        <f>VLOOKUP(C384,vendor_table!$B$2:$C$31,2,)</f>
        <v>1835 E Hallandale Bch 264 Hallandale. Beach, FL, 33009</v>
      </c>
      <c r="E384" t="s">
        <v>243</v>
      </c>
      <c r="F384" t="str">
        <f t="shared" si="5"/>
        <v>Sunday</v>
      </c>
    </row>
    <row r="385" spans="1:6" x14ac:dyDescent="0.45">
      <c r="A385" s="129" t="s">
        <v>95</v>
      </c>
      <c r="B385">
        <v>2.98</v>
      </c>
      <c r="C385" t="s">
        <v>58</v>
      </c>
      <c r="D385" t="str">
        <f>VLOOKUP(C385,vendor_table!$B$2:$C$31,2,)</f>
        <v>2455 Paces Ferry Rd SE. Atlanta, GA, 30339</v>
      </c>
      <c r="E385" t="s">
        <v>243</v>
      </c>
      <c r="F385" t="str">
        <f t="shared" si="5"/>
        <v>Sunday</v>
      </c>
    </row>
    <row r="386" spans="1:6" x14ac:dyDescent="0.45">
      <c r="A386" s="129" t="s">
        <v>97</v>
      </c>
      <c r="B386">
        <v>1.1499999999999999</v>
      </c>
      <c r="C386" t="s">
        <v>58</v>
      </c>
      <c r="D386" t="str">
        <f>VLOOKUP(C386,vendor_table!$B$2:$C$31,2,)</f>
        <v>2455 Paces Ferry Rd SE. Atlanta, GA, 30339</v>
      </c>
      <c r="E386" t="s">
        <v>243</v>
      </c>
      <c r="F386" t="str">
        <f t="shared" ref="F386:F449" si="6">TEXT(E386,"dddd")</f>
        <v>Sunday</v>
      </c>
    </row>
    <row r="387" spans="1:6" x14ac:dyDescent="0.45">
      <c r="A387" s="129" t="s">
        <v>101</v>
      </c>
      <c r="B387">
        <v>4.5999999999999996</v>
      </c>
      <c r="C387" t="s">
        <v>49</v>
      </c>
      <c r="D387" t="str">
        <f>VLOOKUP(C387,vendor_table!$B$2:$C$31,2,)</f>
        <v>410 Terry Ave N. Seattle, WA, 98109</v>
      </c>
      <c r="E387" t="s">
        <v>243</v>
      </c>
      <c r="F387" t="str">
        <f t="shared" si="6"/>
        <v>Sunday</v>
      </c>
    </row>
    <row r="388" spans="1:6" x14ac:dyDescent="0.45">
      <c r="A388" s="129" t="s">
        <v>103</v>
      </c>
      <c r="B388">
        <v>0.98</v>
      </c>
      <c r="C388" t="s">
        <v>244</v>
      </c>
      <c r="D388" t="str">
        <f>VLOOKUP(C388,vendor_table!$B$2:$C$31,2,)</f>
        <v>2526 Stallings Dr. N Nacogdoches, TX 75964</v>
      </c>
      <c r="E388" t="s">
        <v>243</v>
      </c>
      <c r="F388" t="str">
        <f t="shared" si="6"/>
        <v>Sunday</v>
      </c>
    </row>
    <row r="389" spans="1:6" x14ac:dyDescent="0.45">
      <c r="A389" s="129" t="s">
        <v>105</v>
      </c>
      <c r="B389">
        <v>84.99</v>
      </c>
      <c r="C389" t="s">
        <v>49</v>
      </c>
      <c r="D389" t="str">
        <f>VLOOKUP(C389,vendor_table!$B$2:$C$31,2,)</f>
        <v>410 Terry Ave N. Seattle, WA, 98109</v>
      </c>
      <c r="E389" t="s">
        <v>243</v>
      </c>
      <c r="F389" t="str">
        <f t="shared" si="6"/>
        <v>Sunday</v>
      </c>
    </row>
    <row r="390" spans="1:6" x14ac:dyDescent="0.45">
      <c r="A390" s="129" t="s">
        <v>107</v>
      </c>
      <c r="B390">
        <v>135</v>
      </c>
      <c r="C390" t="s">
        <v>55</v>
      </c>
      <c r="D390" t="str">
        <f>VLOOKUP(C390,vendor_table!$B$2:$C$31,2,)</f>
        <v>4601 Bulls Bay Hwy #100. Jacksonville, FL, 32219</v>
      </c>
      <c r="E390" t="s">
        <v>243</v>
      </c>
      <c r="F390" t="str">
        <f t="shared" si="6"/>
        <v>Sunday</v>
      </c>
    </row>
    <row r="391" spans="1:6" x14ac:dyDescent="0.45">
      <c r="A391" s="129" t="s">
        <v>109</v>
      </c>
      <c r="B391">
        <v>149</v>
      </c>
      <c r="C391" t="s">
        <v>58</v>
      </c>
      <c r="D391" t="str">
        <f>VLOOKUP(C391,vendor_table!$B$2:$C$31,2,)</f>
        <v>2455 Paces Ferry Rd SE. Atlanta, GA, 30339</v>
      </c>
      <c r="E391" t="s">
        <v>243</v>
      </c>
      <c r="F391" t="str">
        <f t="shared" si="6"/>
        <v>Sunday</v>
      </c>
    </row>
    <row r="392" spans="1:6" x14ac:dyDescent="0.45">
      <c r="A392" s="129" t="s">
        <v>111</v>
      </c>
      <c r="B392">
        <v>289</v>
      </c>
      <c r="C392" t="s">
        <v>54</v>
      </c>
      <c r="D392" t="str">
        <f>VLOOKUP(C392,vendor_table!$B$2:$C$31,2,)</f>
        <v>1835 E Hallandale Bch 264 Hallandale. Beach, FL, 33009</v>
      </c>
      <c r="E392" t="s">
        <v>247</v>
      </c>
      <c r="F392" t="str">
        <f t="shared" si="6"/>
        <v>Sunday</v>
      </c>
    </row>
    <row r="393" spans="1:6" x14ac:dyDescent="0.45">
      <c r="A393" s="129" t="s">
        <v>113</v>
      </c>
      <c r="B393">
        <v>634.6</v>
      </c>
      <c r="C393" t="s">
        <v>49</v>
      </c>
      <c r="D393" t="str">
        <f>VLOOKUP(C393,vendor_table!$B$2:$C$31,2,)</f>
        <v>410 Terry Ave N. Seattle, WA, 98109</v>
      </c>
      <c r="E393" t="s">
        <v>247</v>
      </c>
      <c r="F393" t="str">
        <f t="shared" si="6"/>
        <v>Sunday</v>
      </c>
    </row>
    <row r="394" spans="1:6" x14ac:dyDescent="0.45">
      <c r="A394" s="129" t="s">
        <v>115</v>
      </c>
      <c r="B394">
        <v>354.99</v>
      </c>
      <c r="C394" t="s">
        <v>49</v>
      </c>
      <c r="D394" t="str">
        <f>VLOOKUP(C394,vendor_table!$B$2:$C$31,2,)</f>
        <v>410 Terry Ave N. Seattle, WA, 98109</v>
      </c>
      <c r="E394" t="s">
        <v>247</v>
      </c>
      <c r="F394" t="str">
        <f t="shared" si="6"/>
        <v>Sunday</v>
      </c>
    </row>
    <row r="395" spans="1:6" x14ac:dyDescent="0.45">
      <c r="A395" s="129" t="s">
        <v>117</v>
      </c>
      <c r="B395">
        <v>155.99</v>
      </c>
      <c r="C395" t="s">
        <v>49</v>
      </c>
      <c r="D395" t="str">
        <f>VLOOKUP(C395,vendor_table!$B$2:$C$31,2,)</f>
        <v>410 Terry Ave N. Seattle, WA, 98109</v>
      </c>
      <c r="E395" t="s">
        <v>247</v>
      </c>
      <c r="F395" t="str">
        <f t="shared" si="6"/>
        <v>Sunday</v>
      </c>
    </row>
    <row r="396" spans="1:6" x14ac:dyDescent="0.45">
      <c r="A396" s="129" t="s">
        <v>88</v>
      </c>
      <c r="B396">
        <v>4.7300000000000004</v>
      </c>
      <c r="C396" t="s">
        <v>55</v>
      </c>
      <c r="D396" t="str">
        <f>VLOOKUP(C396,vendor_table!$B$2:$C$31,2,)</f>
        <v>4601 Bulls Bay Hwy #100. Jacksonville, FL, 32219</v>
      </c>
      <c r="E396" t="s">
        <v>250</v>
      </c>
      <c r="F396" t="str">
        <f t="shared" si="6"/>
        <v>Monday</v>
      </c>
    </row>
    <row r="397" spans="1:6" x14ac:dyDescent="0.45">
      <c r="A397" s="129" t="s">
        <v>90</v>
      </c>
      <c r="B397">
        <v>8.35</v>
      </c>
      <c r="C397" t="s">
        <v>55</v>
      </c>
      <c r="D397" t="str">
        <f>VLOOKUP(C397,vendor_table!$B$2:$C$31,2,)</f>
        <v>4601 Bulls Bay Hwy #100. Jacksonville, FL, 32219</v>
      </c>
      <c r="E397" t="s">
        <v>250</v>
      </c>
      <c r="F397" t="str">
        <f t="shared" si="6"/>
        <v>Monday</v>
      </c>
    </row>
    <row r="398" spans="1:6" x14ac:dyDescent="0.45">
      <c r="A398" s="129" t="s">
        <v>73</v>
      </c>
      <c r="B398">
        <v>17.55</v>
      </c>
      <c r="C398" t="s">
        <v>54</v>
      </c>
      <c r="D398" t="str">
        <f>VLOOKUP(C398,vendor_table!$B$2:$C$31,2,)</f>
        <v>1835 E Hallandale Bch 264 Hallandale. Beach, FL, 33009</v>
      </c>
      <c r="E398" t="s">
        <v>251</v>
      </c>
      <c r="F398" t="str">
        <f t="shared" si="6"/>
        <v>Monday</v>
      </c>
    </row>
    <row r="399" spans="1:6" x14ac:dyDescent="0.45">
      <c r="A399" s="129" t="s">
        <v>95</v>
      </c>
      <c r="B399">
        <v>2.98</v>
      </c>
      <c r="C399" t="s">
        <v>58</v>
      </c>
      <c r="D399" t="str">
        <f>VLOOKUP(C399,vendor_table!$B$2:$C$31,2,)</f>
        <v>2455 Paces Ferry Rd SE. Atlanta, GA, 30339</v>
      </c>
      <c r="E399" t="s">
        <v>251</v>
      </c>
      <c r="F399" t="str">
        <f t="shared" si="6"/>
        <v>Monday</v>
      </c>
    </row>
    <row r="400" spans="1:6" x14ac:dyDescent="0.45">
      <c r="A400" s="129" t="s">
        <v>97</v>
      </c>
      <c r="B400">
        <v>1.1499999999999999</v>
      </c>
      <c r="C400" t="s">
        <v>58</v>
      </c>
      <c r="D400" t="str">
        <f>VLOOKUP(C400,vendor_table!$B$2:$C$31,2,)</f>
        <v>2455 Paces Ferry Rd SE. Atlanta, GA, 30339</v>
      </c>
      <c r="E400" t="s">
        <v>251</v>
      </c>
      <c r="F400" t="str">
        <f t="shared" si="6"/>
        <v>Monday</v>
      </c>
    </row>
    <row r="401" spans="1:6" x14ac:dyDescent="0.45">
      <c r="A401" s="129" t="s">
        <v>101</v>
      </c>
      <c r="B401">
        <v>4.5999999999999996</v>
      </c>
      <c r="C401" t="s">
        <v>58</v>
      </c>
      <c r="D401" t="str">
        <f>VLOOKUP(C401,vendor_table!$B$2:$C$31,2,)</f>
        <v>2455 Paces Ferry Rd SE. Atlanta, GA, 30339</v>
      </c>
      <c r="E401" t="s">
        <v>251</v>
      </c>
      <c r="F401" t="str">
        <f t="shared" si="6"/>
        <v>Monday</v>
      </c>
    </row>
    <row r="402" spans="1:6" x14ac:dyDescent="0.45">
      <c r="A402" s="129" t="s">
        <v>103</v>
      </c>
      <c r="B402">
        <v>1.6</v>
      </c>
      <c r="C402" t="s">
        <v>58</v>
      </c>
      <c r="D402" t="str">
        <f>VLOOKUP(C402,vendor_table!$B$2:$C$31,2,)</f>
        <v>2455 Paces Ferry Rd SE. Atlanta, GA, 30339</v>
      </c>
      <c r="E402" t="s">
        <v>251</v>
      </c>
      <c r="F402" t="str">
        <f t="shared" si="6"/>
        <v>Monday</v>
      </c>
    </row>
    <row r="403" spans="1:6" x14ac:dyDescent="0.45">
      <c r="A403" s="129" t="s">
        <v>105</v>
      </c>
      <c r="B403">
        <v>110</v>
      </c>
      <c r="C403" t="s">
        <v>49</v>
      </c>
      <c r="D403" t="str">
        <f>VLOOKUP(C403,vendor_table!$B$2:$C$31,2,)</f>
        <v>410 Terry Ave N. Seattle, WA, 98109</v>
      </c>
      <c r="E403" t="s">
        <v>251</v>
      </c>
      <c r="F403" t="str">
        <f t="shared" si="6"/>
        <v>Monday</v>
      </c>
    </row>
    <row r="404" spans="1:6" x14ac:dyDescent="0.45">
      <c r="A404" s="129" t="s">
        <v>107</v>
      </c>
      <c r="B404">
        <v>159</v>
      </c>
      <c r="C404" t="s">
        <v>56</v>
      </c>
      <c r="D404" t="str">
        <f>VLOOKUP(C404,vendor_table!$B$2:$C$31,2,)</f>
        <v>2025 Hamilton Avenue. San Jose, California, 95125</v>
      </c>
      <c r="E404" t="s">
        <v>251</v>
      </c>
      <c r="F404" t="str">
        <f t="shared" si="6"/>
        <v>Monday</v>
      </c>
    </row>
    <row r="405" spans="1:6" x14ac:dyDescent="0.45">
      <c r="A405" s="129" t="s">
        <v>109</v>
      </c>
      <c r="B405">
        <v>149</v>
      </c>
      <c r="C405" t="s">
        <v>58</v>
      </c>
      <c r="D405" t="str">
        <f>VLOOKUP(C405,vendor_table!$B$2:$C$31,2,)</f>
        <v>2455 Paces Ferry Rd SE. Atlanta, GA, 30339</v>
      </c>
      <c r="E405" t="s">
        <v>251</v>
      </c>
      <c r="F405" t="str">
        <f t="shared" si="6"/>
        <v>Monday</v>
      </c>
    </row>
    <row r="406" spans="1:6" x14ac:dyDescent="0.45">
      <c r="A406" s="129" t="s">
        <v>111</v>
      </c>
      <c r="B406">
        <v>289</v>
      </c>
      <c r="C406" t="s">
        <v>54</v>
      </c>
      <c r="D406" t="str">
        <f>VLOOKUP(C406,vendor_table!$B$2:$C$31,2,)</f>
        <v>1835 E Hallandale Bch 264 Hallandale. Beach, FL, 33009</v>
      </c>
      <c r="E406" t="s">
        <v>251</v>
      </c>
      <c r="F406" t="str">
        <f t="shared" si="6"/>
        <v>Monday</v>
      </c>
    </row>
    <row r="407" spans="1:6" x14ac:dyDescent="0.45">
      <c r="A407" s="129" t="s">
        <v>113</v>
      </c>
      <c r="B407">
        <v>634.6</v>
      </c>
      <c r="C407" t="s">
        <v>49</v>
      </c>
      <c r="D407" t="str">
        <f>VLOOKUP(C407,vendor_table!$B$2:$C$31,2,)</f>
        <v>410 Terry Ave N. Seattle, WA, 98109</v>
      </c>
      <c r="E407" t="s">
        <v>251</v>
      </c>
      <c r="F407" t="str">
        <f t="shared" si="6"/>
        <v>Monday</v>
      </c>
    </row>
    <row r="408" spans="1:6" x14ac:dyDescent="0.45">
      <c r="A408" s="129" t="s">
        <v>115</v>
      </c>
      <c r="B408">
        <v>354.99</v>
      </c>
      <c r="C408" t="s">
        <v>49</v>
      </c>
      <c r="D408" t="str">
        <f>VLOOKUP(C408,vendor_table!$B$2:$C$31,2,)</f>
        <v>410 Terry Ave N. Seattle, WA, 98109</v>
      </c>
      <c r="E408" t="s">
        <v>251</v>
      </c>
      <c r="F408" t="str">
        <f t="shared" si="6"/>
        <v>Monday</v>
      </c>
    </row>
    <row r="409" spans="1:6" x14ac:dyDescent="0.45">
      <c r="A409" s="129" t="s">
        <v>117</v>
      </c>
      <c r="B409">
        <v>155.99</v>
      </c>
      <c r="C409" t="s">
        <v>49</v>
      </c>
      <c r="D409" t="str">
        <f>VLOOKUP(C409,vendor_table!$B$2:$C$31,2,)</f>
        <v>410 Terry Ave N. Seattle, WA, 98109</v>
      </c>
      <c r="E409" t="s">
        <v>251</v>
      </c>
      <c r="F409" t="str">
        <f t="shared" si="6"/>
        <v>Monday</v>
      </c>
    </row>
    <row r="410" spans="1:6" x14ac:dyDescent="0.45">
      <c r="A410" s="129" t="s">
        <v>88</v>
      </c>
      <c r="B410">
        <v>4.49</v>
      </c>
      <c r="C410" t="s">
        <v>57</v>
      </c>
      <c r="D410" t="str">
        <f>VLOOKUP(C410,vendor_table!$B$2:$C$31,2,)</f>
        <v>1290 N Hobbie Ave. Kankakee, Illinois, 60901</v>
      </c>
      <c r="E410" t="s">
        <v>253</v>
      </c>
      <c r="F410" t="str">
        <f t="shared" si="6"/>
        <v>Tuesday</v>
      </c>
    </row>
    <row r="411" spans="1:6" x14ac:dyDescent="0.45">
      <c r="A411" s="129" t="s">
        <v>90</v>
      </c>
      <c r="B411">
        <v>8.35</v>
      </c>
      <c r="C411" t="s">
        <v>55</v>
      </c>
      <c r="D411" t="str">
        <f>VLOOKUP(C411,vendor_table!$B$2:$C$31,2,)</f>
        <v>4601 Bulls Bay Hwy #100. Jacksonville, FL, 32219</v>
      </c>
      <c r="E411" t="s">
        <v>253</v>
      </c>
      <c r="F411" t="str">
        <f t="shared" si="6"/>
        <v>Tuesday</v>
      </c>
    </row>
    <row r="412" spans="1:6" x14ac:dyDescent="0.45">
      <c r="A412" s="129" t="s">
        <v>73</v>
      </c>
      <c r="B412">
        <v>33.340000000000003</v>
      </c>
      <c r="C412" t="s">
        <v>54</v>
      </c>
      <c r="D412" t="str">
        <f>VLOOKUP(C412,vendor_table!$B$2:$C$31,2,)</f>
        <v>1835 E Hallandale Bch 264 Hallandale. Beach, FL, 33009</v>
      </c>
      <c r="E412" t="s">
        <v>253</v>
      </c>
      <c r="F412" t="str">
        <f t="shared" si="6"/>
        <v>Tuesday</v>
      </c>
    </row>
    <row r="413" spans="1:6" x14ac:dyDescent="0.45">
      <c r="A413" s="129" t="s">
        <v>95</v>
      </c>
      <c r="B413">
        <v>2.98</v>
      </c>
      <c r="C413" t="s">
        <v>58</v>
      </c>
      <c r="D413" t="str">
        <f>VLOOKUP(C413,vendor_table!$B$2:$C$31,2,)</f>
        <v>2455 Paces Ferry Rd SE. Atlanta, GA, 30339</v>
      </c>
      <c r="E413" t="s">
        <v>253</v>
      </c>
      <c r="F413" t="str">
        <f t="shared" si="6"/>
        <v>Tuesday</v>
      </c>
    </row>
    <row r="414" spans="1:6" x14ac:dyDescent="0.45">
      <c r="A414" s="129" t="s">
        <v>97</v>
      </c>
      <c r="B414">
        <v>1.1499999999999999</v>
      </c>
      <c r="C414" t="s">
        <v>58</v>
      </c>
      <c r="D414" t="str">
        <f>VLOOKUP(C414,vendor_table!$B$2:$C$31,2,)</f>
        <v>2455 Paces Ferry Rd SE. Atlanta, GA, 30339</v>
      </c>
      <c r="E414" t="s">
        <v>253</v>
      </c>
      <c r="F414" t="str">
        <f t="shared" si="6"/>
        <v>Tuesday</v>
      </c>
    </row>
    <row r="415" spans="1:6" x14ac:dyDescent="0.45">
      <c r="A415" s="129" t="s">
        <v>101</v>
      </c>
      <c r="B415">
        <v>4.5999999999999996</v>
      </c>
      <c r="C415" t="s">
        <v>49</v>
      </c>
      <c r="D415" t="str">
        <f>VLOOKUP(C415,vendor_table!$B$2:$C$31,2,)</f>
        <v>410 Terry Ave N. Seattle, WA, 98109</v>
      </c>
      <c r="E415" t="s">
        <v>253</v>
      </c>
      <c r="F415" t="str">
        <f t="shared" si="6"/>
        <v>Tuesday</v>
      </c>
    </row>
    <row r="416" spans="1:6" x14ac:dyDescent="0.45">
      <c r="A416" s="129" t="s">
        <v>103</v>
      </c>
      <c r="B416">
        <v>1.6</v>
      </c>
      <c r="C416" t="s">
        <v>58</v>
      </c>
      <c r="D416" t="str">
        <f>VLOOKUP(C416,vendor_table!$B$2:$C$31,2,)</f>
        <v>2455 Paces Ferry Rd SE. Atlanta, GA, 30339</v>
      </c>
      <c r="E416" t="s">
        <v>253</v>
      </c>
      <c r="F416" t="str">
        <f t="shared" si="6"/>
        <v>Tuesday</v>
      </c>
    </row>
    <row r="417" spans="1:6" x14ac:dyDescent="0.45">
      <c r="A417" s="129" t="s">
        <v>105</v>
      </c>
      <c r="B417">
        <v>84.99</v>
      </c>
      <c r="C417" t="s">
        <v>49</v>
      </c>
      <c r="D417" t="str">
        <f>VLOOKUP(C417,vendor_table!$B$2:$C$31,2,)</f>
        <v>410 Terry Ave N. Seattle, WA, 98109</v>
      </c>
      <c r="E417" t="s">
        <v>253</v>
      </c>
      <c r="F417" t="str">
        <f t="shared" si="6"/>
        <v>Tuesday</v>
      </c>
    </row>
    <row r="418" spans="1:6" x14ac:dyDescent="0.45">
      <c r="A418" s="129" t="s">
        <v>107</v>
      </c>
      <c r="B418">
        <v>135</v>
      </c>
      <c r="C418" t="s">
        <v>58</v>
      </c>
      <c r="D418" t="str">
        <f>VLOOKUP(C418,vendor_table!$B$2:$C$31,2,)</f>
        <v>2455 Paces Ferry Rd SE. Atlanta, GA, 30339</v>
      </c>
      <c r="E418" t="s">
        <v>253</v>
      </c>
      <c r="F418" t="str">
        <f t="shared" si="6"/>
        <v>Tuesday</v>
      </c>
    </row>
    <row r="419" spans="1:6" x14ac:dyDescent="0.45">
      <c r="A419" s="129" t="s">
        <v>109</v>
      </c>
      <c r="B419">
        <v>149</v>
      </c>
      <c r="C419" t="s">
        <v>58</v>
      </c>
      <c r="D419" t="str">
        <f>VLOOKUP(C419,vendor_table!$B$2:$C$31,2,)</f>
        <v>2455 Paces Ferry Rd SE. Atlanta, GA, 30339</v>
      </c>
      <c r="E419" t="s">
        <v>253</v>
      </c>
      <c r="F419" t="str">
        <f t="shared" si="6"/>
        <v>Tuesday</v>
      </c>
    </row>
    <row r="420" spans="1:6" x14ac:dyDescent="0.45">
      <c r="A420" s="129" t="s">
        <v>111</v>
      </c>
      <c r="B420">
        <v>289</v>
      </c>
      <c r="C420" t="s">
        <v>54</v>
      </c>
      <c r="D420" t="str">
        <f>VLOOKUP(C420,vendor_table!$B$2:$C$31,2,)</f>
        <v>1835 E Hallandale Bch 264 Hallandale. Beach, FL, 33009</v>
      </c>
      <c r="E420" t="s">
        <v>253</v>
      </c>
      <c r="F420" t="str">
        <f t="shared" si="6"/>
        <v>Tuesday</v>
      </c>
    </row>
    <row r="421" spans="1:6" x14ac:dyDescent="0.45">
      <c r="A421" s="129" t="s">
        <v>113</v>
      </c>
      <c r="B421">
        <v>634.6</v>
      </c>
      <c r="C421" t="s">
        <v>49</v>
      </c>
      <c r="D421" t="str">
        <f>VLOOKUP(C421,vendor_table!$B$2:$C$31,2,)</f>
        <v>410 Terry Ave N. Seattle, WA, 98109</v>
      </c>
      <c r="E421" t="s">
        <v>253</v>
      </c>
      <c r="F421" t="str">
        <f t="shared" si="6"/>
        <v>Tuesday</v>
      </c>
    </row>
    <row r="422" spans="1:6" x14ac:dyDescent="0.45">
      <c r="A422" s="129" t="s">
        <v>115</v>
      </c>
      <c r="B422">
        <v>354.99</v>
      </c>
      <c r="C422" t="s">
        <v>49</v>
      </c>
      <c r="D422" t="str">
        <f>VLOOKUP(C422,vendor_table!$B$2:$C$31,2,)</f>
        <v>410 Terry Ave N. Seattle, WA, 98109</v>
      </c>
      <c r="E422" t="s">
        <v>253</v>
      </c>
      <c r="F422" t="str">
        <f t="shared" si="6"/>
        <v>Tuesday</v>
      </c>
    </row>
    <row r="423" spans="1:6" x14ac:dyDescent="0.45">
      <c r="A423" s="129" t="s">
        <v>117</v>
      </c>
      <c r="B423">
        <v>154.99</v>
      </c>
      <c r="C423" t="s">
        <v>49</v>
      </c>
      <c r="D423" t="str">
        <f>VLOOKUP(C423,vendor_table!$B$2:$C$31,2,)</f>
        <v>410 Terry Ave N. Seattle, WA, 98109</v>
      </c>
      <c r="E423" t="s">
        <v>253</v>
      </c>
      <c r="F423" t="str">
        <f t="shared" si="6"/>
        <v>Tuesday</v>
      </c>
    </row>
    <row r="424" spans="1:6" x14ac:dyDescent="0.45">
      <c r="A424" s="145" t="s">
        <v>88</v>
      </c>
      <c r="B424" s="84">
        <v>4.49</v>
      </c>
      <c r="C424" s="84" t="s">
        <v>55</v>
      </c>
      <c r="D424" t="str">
        <f>VLOOKUP(C424,vendor_table!$B$2:$C$31,2,)</f>
        <v>4601 Bulls Bay Hwy #100. Jacksonville, FL, 32219</v>
      </c>
      <c r="E424" t="s">
        <v>254</v>
      </c>
      <c r="F424" t="str">
        <f t="shared" si="6"/>
        <v>Wednesday</v>
      </c>
    </row>
    <row r="425" spans="1:6" x14ac:dyDescent="0.45">
      <c r="A425" s="145" t="s">
        <v>90</v>
      </c>
      <c r="B425" s="84">
        <v>10.47</v>
      </c>
      <c r="C425" s="84" t="s">
        <v>55</v>
      </c>
      <c r="D425" t="str">
        <f>VLOOKUP(C425,vendor_table!$B$2:$C$31,2,)</f>
        <v>4601 Bulls Bay Hwy #100. Jacksonville, FL, 32219</v>
      </c>
      <c r="E425" t="s">
        <v>254</v>
      </c>
      <c r="F425" t="str">
        <f t="shared" si="6"/>
        <v>Wednesday</v>
      </c>
    </row>
    <row r="426" spans="1:6" x14ac:dyDescent="0.45">
      <c r="A426" s="145" t="s">
        <v>73</v>
      </c>
      <c r="B426" s="84">
        <v>17.55</v>
      </c>
      <c r="C426" s="84" t="s">
        <v>54</v>
      </c>
      <c r="D426" t="str">
        <f>VLOOKUP(C426,vendor_table!$B$2:$C$31,2,)</f>
        <v>1835 E Hallandale Bch 264 Hallandale. Beach, FL, 33009</v>
      </c>
      <c r="E426" t="s">
        <v>254</v>
      </c>
      <c r="F426" t="str">
        <f t="shared" si="6"/>
        <v>Wednesday</v>
      </c>
    </row>
    <row r="427" spans="1:6" x14ac:dyDescent="0.45">
      <c r="A427" s="145" t="s">
        <v>95</v>
      </c>
      <c r="B427" s="84">
        <v>2.98</v>
      </c>
      <c r="C427" s="84" t="s">
        <v>58</v>
      </c>
      <c r="D427" t="str">
        <f>VLOOKUP(C427,vendor_table!$B$2:$C$31,2,)</f>
        <v>2455 Paces Ferry Rd SE. Atlanta, GA, 30339</v>
      </c>
      <c r="E427" t="s">
        <v>254</v>
      </c>
      <c r="F427" t="str">
        <f t="shared" si="6"/>
        <v>Wednesday</v>
      </c>
    </row>
    <row r="428" spans="1:6" x14ac:dyDescent="0.45">
      <c r="A428" s="145" t="s">
        <v>97</v>
      </c>
      <c r="B428" s="84">
        <v>1.1499999999999999</v>
      </c>
      <c r="C428" s="84" t="s">
        <v>58</v>
      </c>
      <c r="D428" t="str">
        <f>VLOOKUP(C428,vendor_table!$B$2:$C$31,2,)</f>
        <v>2455 Paces Ferry Rd SE. Atlanta, GA, 30339</v>
      </c>
      <c r="E428" t="s">
        <v>254</v>
      </c>
      <c r="F428" t="str">
        <f t="shared" si="6"/>
        <v>Wednesday</v>
      </c>
    </row>
    <row r="429" spans="1:6" x14ac:dyDescent="0.45">
      <c r="A429" s="145" t="s">
        <v>101</v>
      </c>
      <c r="B429" s="84">
        <v>4.5999999999999996</v>
      </c>
      <c r="C429" s="84" t="s">
        <v>49</v>
      </c>
      <c r="D429" t="str">
        <f>VLOOKUP(C429,vendor_table!$B$2:$C$31,2,)</f>
        <v>410 Terry Ave N. Seattle, WA, 98109</v>
      </c>
      <c r="E429" t="s">
        <v>254</v>
      </c>
      <c r="F429" t="str">
        <f t="shared" si="6"/>
        <v>Wednesday</v>
      </c>
    </row>
    <row r="430" spans="1:6" x14ac:dyDescent="0.45">
      <c r="A430" s="145" t="s">
        <v>103</v>
      </c>
      <c r="B430" s="84">
        <v>1.6</v>
      </c>
      <c r="C430" s="84" t="s">
        <v>58</v>
      </c>
      <c r="D430" t="str">
        <f>VLOOKUP(C430,vendor_table!$B$2:$C$31,2,)</f>
        <v>2455 Paces Ferry Rd SE. Atlanta, GA, 30339</v>
      </c>
      <c r="E430" t="s">
        <v>254</v>
      </c>
      <c r="F430" t="str">
        <f t="shared" si="6"/>
        <v>Wednesday</v>
      </c>
    </row>
    <row r="431" spans="1:6" x14ac:dyDescent="0.45">
      <c r="A431" s="145" t="s">
        <v>105</v>
      </c>
      <c r="B431" s="84">
        <v>90</v>
      </c>
      <c r="C431" s="84" t="s">
        <v>49</v>
      </c>
      <c r="D431" t="str">
        <f>VLOOKUP(C431,vendor_table!$B$2:$C$31,2,)</f>
        <v>410 Terry Ave N. Seattle, WA, 98109</v>
      </c>
      <c r="E431" t="s">
        <v>254</v>
      </c>
      <c r="F431" t="str">
        <f t="shared" si="6"/>
        <v>Wednesday</v>
      </c>
    </row>
    <row r="432" spans="1:6" x14ac:dyDescent="0.45">
      <c r="A432" s="145" t="s">
        <v>107</v>
      </c>
      <c r="B432" s="84">
        <v>135</v>
      </c>
      <c r="C432" s="84" t="s">
        <v>58</v>
      </c>
      <c r="D432" t="str">
        <f>VLOOKUP(C432,vendor_table!$B$2:$C$31,2,)</f>
        <v>2455 Paces Ferry Rd SE. Atlanta, GA, 30339</v>
      </c>
      <c r="E432" t="s">
        <v>254</v>
      </c>
      <c r="F432" t="str">
        <f t="shared" si="6"/>
        <v>Wednesday</v>
      </c>
    </row>
    <row r="433" spans="1:6" x14ac:dyDescent="0.45">
      <c r="A433" s="145" t="s">
        <v>109</v>
      </c>
      <c r="B433" s="84">
        <v>149</v>
      </c>
      <c r="C433" s="84" t="s">
        <v>58</v>
      </c>
      <c r="D433" t="str">
        <f>VLOOKUP(C433,vendor_table!$B$2:$C$31,2,)</f>
        <v>2455 Paces Ferry Rd SE. Atlanta, GA, 30339</v>
      </c>
      <c r="E433" t="s">
        <v>254</v>
      </c>
      <c r="F433" t="str">
        <f t="shared" si="6"/>
        <v>Wednesday</v>
      </c>
    </row>
    <row r="434" spans="1:6" x14ac:dyDescent="0.45">
      <c r="A434" s="145" t="s">
        <v>111</v>
      </c>
      <c r="B434" s="84">
        <v>279</v>
      </c>
      <c r="C434" s="84" t="s">
        <v>54</v>
      </c>
      <c r="D434" t="str">
        <f>VLOOKUP(C434,vendor_table!$B$2:$C$31,2,)</f>
        <v>1835 E Hallandale Bch 264 Hallandale. Beach, FL, 33009</v>
      </c>
      <c r="E434" t="s">
        <v>254</v>
      </c>
      <c r="F434" t="str">
        <f t="shared" si="6"/>
        <v>Wednesday</v>
      </c>
    </row>
    <row r="435" spans="1:6" x14ac:dyDescent="0.45">
      <c r="A435" s="145" t="s">
        <v>113</v>
      </c>
      <c r="B435" s="84">
        <v>634.6</v>
      </c>
      <c r="C435" s="84" t="s">
        <v>49</v>
      </c>
      <c r="D435" t="str">
        <f>VLOOKUP(C435,vendor_table!$B$2:$C$31,2,)</f>
        <v>410 Terry Ave N. Seattle, WA, 98109</v>
      </c>
      <c r="E435" t="s">
        <v>254</v>
      </c>
      <c r="F435" t="str">
        <f t="shared" si="6"/>
        <v>Wednesday</v>
      </c>
    </row>
    <row r="436" spans="1:6" x14ac:dyDescent="0.45">
      <c r="A436" s="145" t="s">
        <v>115</v>
      </c>
      <c r="B436" s="84">
        <v>395</v>
      </c>
      <c r="C436" s="84" t="s">
        <v>49</v>
      </c>
      <c r="D436" t="str">
        <f>VLOOKUP(C436,vendor_table!$B$2:$C$31,2,)</f>
        <v>410 Terry Ave N. Seattle, WA, 98109</v>
      </c>
      <c r="E436" t="s">
        <v>254</v>
      </c>
      <c r="F436" t="str">
        <f t="shared" si="6"/>
        <v>Wednesday</v>
      </c>
    </row>
    <row r="437" spans="1:6" x14ac:dyDescent="0.45">
      <c r="A437" s="145" t="s">
        <v>117</v>
      </c>
      <c r="B437" s="84">
        <v>149</v>
      </c>
      <c r="C437" s="84" t="s">
        <v>49</v>
      </c>
      <c r="D437" t="str">
        <f>VLOOKUP(C437,vendor_table!$B$2:$C$31,2,)</f>
        <v>410 Terry Ave N. Seattle, WA, 98109</v>
      </c>
      <c r="E437" t="s">
        <v>254</v>
      </c>
      <c r="F437" t="str">
        <f t="shared" si="6"/>
        <v>Wednesday</v>
      </c>
    </row>
    <row r="438" spans="1:6" x14ac:dyDescent="0.45">
      <c r="A438" s="129" t="s">
        <v>88</v>
      </c>
      <c r="B438">
        <v>4.49</v>
      </c>
      <c r="C438" t="s">
        <v>57</v>
      </c>
      <c r="D438" t="str">
        <f>VLOOKUP(C438,vendor_table!$B$2:$C$31,2,)</f>
        <v>1290 N Hobbie Ave. Kankakee, Illinois, 60901</v>
      </c>
      <c r="E438" t="s">
        <v>255</v>
      </c>
      <c r="F438" t="str">
        <f t="shared" si="6"/>
        <v>Thursday</v>
      </c>
    </row>
    <row r="439" spans="1:6" x14ac:dyDescent="0.45">
      <c r="A439" s="129" t="s">
        <v>90</v>
      </c>
      <c r="B439">
        <v>10.47</v>
      </c>
      <c r="C439" t="s">
        <v>55</v>
      </c>
      <c r="D439" t="str">
        <f>VLOOKUP(C439,vendor_table!$B$2:$C$31,2,)</f>
        <v>4601 Bulls Bay Hwy #100. Jacksonville, FL, 32219</v>
      </c>
      <c r="E439" t="s">
        <v>255</v>
      </c>
      <c r="F439" t="str">
        <f t="shared" si="6"/>
        <v>Thursday</v>
      </c>
    </row>
    <row r="440" spans="1:6" x14ac:dyDescent="0.45">
      <c r="A440" s="129" t="s">
        <v>73</v>
      </c>
      <c r="B440">
        <v>17.55</v>
      </c>
      <c r="C440" t="s">
        <v>54</v>
      </c>
      <c r="D440" t="str">
        <f>VLOOKUP(C440,vendor_table!$B$2:$C$31,2,)</f>
        <v>1835 E Hallandale Bch 264 Hallandale. Beach, FL, 33009</v>
      </c>
      <c r="E440" t="s">
        <v>255</v>
      </c>
      <c r="F440" t="str">
        <f t="shared" si="6"/>
        <v>Thursday</v>
      </c>
    </row>
    <row r="441" spans="1:6" x14ac:dyDescent="0.45">
      <c r="A441" s="129" t="s">
        <v>93</v>
      </c>
      <c r="B441">
        <v>3.98</v>
      </c>
      <c r="C441" t="s">
        <v>49</v>
      </c>
      <c r="D441" t="str">
        <f>VLOOKUP(C441,vendor_table!$B$2:$C$31,2,)</f>
        <v>410 Terry Ave N. Seattle, WA, 98109</v>
      </c>
      <c r="E441" t="s">
        <v>255</v>
      </c>
      <c r="F441" t="str">
        <f t="shared" si="6"/>
        <v>Thursday</v>
      </c>
    </row>
    <row r="442" spans="1:6" x14ac:dyDescent="0.45">
      <c r="A442" s="129" t="s">
        <v>95</v>
      </c>
      <c r="B442">
        <v>2.98</v>
      </c>
      <c r="C442" t="s">
        <v>58</v>
      </c>
      <c r="D442" t="str">
        <f>VLOOKUP(C442,vendor_table!$B$2:$C$31,2,)</f>
        <v>2455 Paces Ferry Rd SE. Atlanta, GA, 30339</v>
      </c>
      <c r="E442" t="s">
        <v>255</v>
      </c>
      <c r="F442" t="str">
        <f t="shared" si="6"/>
        <v>Thursday</v>
      </c>
    </row>
    <row r="443" spans="1:6" x14ac:dyDescent="0.45">
      <c r="A443" s="129" t="s">
        <v>97</v>
      </c>
      <c r="B443">
        <v>1.1499999999999999</v>
      </c>
      <c r="C443" t="s">
        <v>58</v>
      </c>
      <c r="D443" t="str">
        <f>VLOOKUP(C443,vendor_table!$B$2:$C$31,2,)</f>
        <v>2455 Paces Ferry Rd SE. Atlanta, GA, 30339</v>
      </c>
      <c r="E443" t="s">
        <v>255</v>
      </c>
      <c r="F443" t="str">
        <f t="shared" si="6"/>
        <v>Thursday</v>
      </c>
    </row>
    <row r="444" spans="1:6" x14ac:dyDescent="0.45">
      <c r="A444" s="129" t="s">
        <v>99</v>
      </c>
      <c r="B444">
        <v>3.98</v>
      </c>
      <c r="C444" t="s">
        <v>49</v>
      </c>
      <c r="D444" t="str">
        <f>VLOOKUP(C444,vendor_table!$B$2:$C$31,2,)</f>
        <v>410 Terry Ave N. Seattle, WA, 98109</v>
      </c>
      <c r="E444" t="s">
        <v>255</v>
      </c>
      <c r="F444" t="str">
        <f t="shared" si="6"/>
        <v>Thursday</v>
      </c>
    </row>
    <row r="445" spans="1:6" x14ac:dyDescent="0.45">
      <c r="A445" s="129" t="s">
        <v>101</v>
      </c>
      <c r="B445">
        <v>4.5999999999999996</v>
      </c>
      <c r="C445" t="s">
        <v>49</v>
      </c>
      <c r="D445" t="str">
        <f>VLOOKUP(C445,vendor_table!$B$2:$C$31,2,)</f>
        <v>410 Terry Ave N. Seattle, WA, 98109</v>
      </c>
      <c r="E445" t="s">
        <v>255</v>
      </c>
      <c r="F445" t="str">
        <f t="shared" si="6"/>
        <v>Thursday</v>
      </c>
    </row>
    <row r="446" spans="1:6" x14ac:dyDescent="0.45">
      <c r="A446" s="129" t="s">
        <v>103</v>
      </c>
      <c r="B446">
        <v>1.6</v>
      </c>
      <c r="C446" t="s">
        <v>58</v>
      </c>
      <c r="D446" t="str">
        <f>VLOOKUP(C446,vendor_table!$B$2:$C$31,2,)</f>
        <v>2455 Paces Ferry Rd SE. Atlanta, GA, 30339</v>
      </c>
      <c r="E446" t="s">
        <v>255</v>
      </c>
      <c r="F446" t="str">
        <f t="shared" si="6"/>
        <v>Thursday</v>
      </c>
    </row>
    <row r="447" spans="1:6" x14ac:dyDescent="0.45">
      <c r="A447" s="129" t="s">
        <v>105</v>
      </c>
      <c r="B447">
        <v>90</v>
      </c>
      <c r="C447" t="s">
        <v>49</v>
      </c>
      <c r="D447" t="str">
        <f>VLOOKUP(C447,vendor_table!$B$2:$C$31,2,)</f>
        <v>410 Terry Ave N. Seattle, WA, 98109</v>
      </c>
      <c r="E447" t="s">
        <v>255</v>
      </c>
      <c r="F447" t="str">
        <f t="shared" si="6"/>
        <v>Thursday</v>
      </c>
    </row>
    <row r="448" spans="1:6" x14ac:dyDescent="0.45">
      <c r="A448" s="129" t="s">
        <v>107</v>
      </c>
      <c r="B448">
        <v>159</v>
      </c>
      <c r="C448" t="s">
        <v>58</v>
      </c>
      <c r="D448" t="str">
        <f>VLOOKUP(C448,vendor_table!$B$2:$C$31,2,)</f>
        <v>2455 Paces Ferry Rd SE. Atlanta, GA, 30339</v>
      </c>
      <c r="E448" t="s">
        <v>255</v>
      </c>
      <c r="F448" t="str">
        <f t="shared" si="6"/>
        <v>Thursday</v>
      </c>
    </row>
    <row r="449" spans="1:6" x14ac:dyDescent="0.45">
      <c r="A449" s="129" t="s">
        <v>109</v>
      </c>
      <c r="B449">
        <v>149</v>
      </c>
      <c r="C449" t="s">
        <v>58</v>
      </c>
      <c r="D449" t="str">
        <f>VLOOKUP(C449,vendor_table!$B$2:$C$31,2,)</f>
        <v>2455 Paces Ferry Rd SE. Atlanta, GA, 30339</v>
      </c>
      <c r="E449" t="s">
        <v>255</v>
      </c>
      <c r="F449" t="str">
        <f t="shared" si="6"/>
        <v>Thursday</v>
      </c>
    </row>
    <row r="450" spans="1:6" x14ac:dyDescent="0.45">
      <c r="A450" s="129" t="s">
        <v>111</v>
      </c>
      <c r="B450">
        <v>279</v>
      </c>
      <c r="C450" t="s">
        <v>54</v>
      </c>
      <c r="D450" t="str">
        <f>VLOOKUP(C450,vendor_table!$B$2:$C$31,2,)</f>
        <v>1835 E Hallandale Bch 264 Hallandale. Beach, FL, 33009</v>
      </c>
      <c r="E450" t="s">
        <v>255</v>
      </c>
      <c r="F450" t="str">
        <f t="shared" ref="F450:F469" si="7">TEXT(E450,"dddd")</f>
        <v>Thursday</v>
      </c>
    </row>
    <row r="451" spans="1:6" x14ac:dyDescent="0.45">
      <c r="A451" s="129" t="s">
        <v>113</v>
      </c>
      <c r="B451">
        <v>634.75</v>
      </c>
      <c r="C451" t="s">
        <v>49</v>
      </c>
      <c r="D451" t="str">
        <f>VLOOKUP(C451,vendor_table!$B$2:$C$31,2,)</f>
        <v>410 Terry Ave N. Seattle, WA, 98109</v>
      </c>
      <c r="E451" t="s">
        <v>255</v>
      </c>
      <c r="F451" t="str">
        <f t="shared" si="7"/>
        <v>Thursday</v>
      </c>
    </row>
    <row r="452" spans="1:6" x14ac:dyDescent="0.45">
      <c r="A452" s="129" t="s">
        <v>115</v>
      </c>
      <c r="B452">
        <v>354.99</v>
      </c>
      <c r="C452" t="s">
        <v>49</v>
      </c>
      <c r="D452" t="str">
        <f>VLOOKUP(C452,vendor_table!$B$2:$C$31,2,)</f>
        <v>410 Terry Ave N. Seattle, WA, 98109</v>
      </c>
      <c r="E452" t="s">
        <v>255</v>
      </c>
      <c r="F452" t="str">
        <f t="shared" si="7"/>
        <v>Thursday</v>
      </c>
    </row>
    <row r="453" spans="1:6" x14ac:dyDescent="0.45">
      <c r="A453" s="129" t="s">
        <v>117</v>
      </c>
      <c r="B453">
        <v>149</v>
      </c>
      <c r="C453" t="s">
        <v>49</v>
      </c>
      <c r="D453" t="str">
        <f>VLOOKUP(C453,vendor_table!$B$2:$C$31,2,)</f>
        <v>410 Terry Ave N. Seattle, WA, 98109</v>
      </c>
      <c r="E453" t="s">
        <v>255</v>
      </c>
      <c r="F453" t="str">
        <f t="shared" si="7"/>
        <v>Thursday</v>
      </c>
    </row>
    <row r="454" spans="1:6" x14ac:dyDescent="0.45">
      <c r="A454" s="175" t="s">
        <v>88</v>
      </c>
      <c r="B454">
        <v>4.49</v>
      </c>
      <c r="C454" t="s">
        <v>57</v>
      </c>
      <c r="D454" t="str">
        <f>VLOOKUP(C454,vendor_table!$B$2:$C$31,2,)</f>
        <v>1290 N Hobbie Ave. Kankakee, Illinois, 60901</v>
      </c>
      <c r="E454" t="s">
        <v>298</v>
      </c>
      <c r="F454" t="str">
        <f t="shared" si="7"/>
        <v>Friday</v>
      </c>
    </row>
    <row r="455" spans="1:6" x14ac:dyDescent="0.45">
      <c r="A455" s="175" t="s">
        <v>90</v>
      </c>
      <c r="B455">
        <v>10.47</v>
      </c>
      <c r="C455" t="s">
        <v>49</v>
      </c>
      <c r="D455" t="str">
        <f>VLOOKUP(C455,vendor_table!$B$2:$C$31,2,)</f>
        <v>410 Terry Ave N. Seattle, WA, 98109</v>
      </c>
      <c r="E455" t="s">
        <v>298</v>
      </c>
      <c r="F455" t="str">
        <f t="shared" si="7"/>
        <v>Friday</v>
      </c>
    </row>
    <row r="456" spans="1:6" x14ac:dyDescent="0.45">
      <c r="A456" s="175" t="s">
        <v>73</v>
      </c>
      <c r="B456">
        <v>20.62</v>
      </c>
      <c r="C456" t="s">
        <v>54</v>
      </c>
      <c r="D456" t="str">
        <f>VLOOKUP(C456,vendor_table!$B$2:$C$31,2,)</f>
        <v>1835 E Hallandale Bch 264 Hallandale. Beach, FL, 33009</v>
      </c>
      <c r="E456" t="s">
        <v>298</v>
      </c>
      <c r="F456" t="str">
        <f t="shared" si="7"/>
        <v>Friday</v>
      </c>
    </row>
    <row r="457" spans="1:6" x14ac:dyDescent="0.45">
      <c r="A457" s="175" t="s">
        <v>93</v>
      </c>
      <c r="B457">
        <v>2.29</v>
      </c>
      <c r="C457" t="s">
        <v>49</v>
      </c>
      <c r="D457" t="str">
        <f>VLOOKUP(C457,vendor_table!$B$2:$C$31,2,)</f>
        <v>410 Terry Ave N. Seattle, WA, 98109</v>
      </c>
      <c r="E457" t="s">
        <v>298</v>
      </c>
      <c r="F457" t="str">
        <f t="shared" si="7"/>
        <v>Friday</v>
      </c>
    </row>
    <row r="458" spans="1:6" x14ac:dyDescent="0.45">
      <c r="A458" s="175" t="s">
        <v>95</v>
      </c>
      <c r="B458">
        <v>2.98</v>
      </c>
      <c r="C458" t="s">
        <v>58</v>
      </c>
      <c r="D458" t="str">
        <f>VLOOKUP(C458,vendor_table!$B$2:$C$31,2,)</f>
        <v>2455 Paces Ferry Rd SE. Atlanta, GA, 30339</v>
      </c>
      <c r="E458" t="s">
        <v>298</v>
      </c>
      <c r="F458" t="str">
        <f t="shared" si="7"/>
        <v>Friday</v>
      </c>
    </row>
    <row r="459" spans="1:6" x14ac:dyDescent="0.45">
      <c r="A459" s="175" t="s">
        <v>97</v>
      </c>
      <c r="B459">
        <v>1.1499999999999999</v>
      </c>
      <c r="C459" t="s">
        <v>58</v>
      </c>
      <c r="D459" t="str">
        <f>VLOOKUP(C459,vendor_table!$B$2:$C$31,2,)</f>
        <v>2455 Paces Ferry Rd SE. Atlanta, GA, 30339</v>
      </c>
      <c r="E459" t="s">
        <v>298</v>
      </c>
      <c r="F459" t="str">
        <f t="shared" si="7"/>
        <v>Friday</v>
      </c>
    </row>
    <row r="460" spans="1:6" x14ac:dyDescent="0.45">
      <c r="A460" s="175" t="s">
        <v>99</v>
      </c>
      <c r="B460">
        <v>2.29</v>
      </c>
      <c r="C460" t="s">
        <v>49</v>
      </c>
      <c r="D460" t="str">
        <f>VLOOKUP(C460,vendor_table!$B$2:$C$31,2,)</f>
        <v>410 Terry Ave N. Seattle, WA, 98109</v>
      </c>
      <c r="E460" t="s">
        <v>298</v>
      </c>
      <c r="F460" t="str">
        <f t="shared" si="7"/>
        <v>Friday</v>
      </c>
    </row>
    <row r="461" spans="1:6" x14ac:dyDescent="0.45">
      <c r="A461" s="175" t="s">
        <v>101</v>
      </c>
      <c r="B461">
        <v>4.5999999999999996</v>
      </c>
      <c r="C461" t="s">
        <v>49</v>
      </c>
      <c r="D461" t="str">
        <f>VLOOKUP(C461,vendor_table!$B$2:$C$31,2,)</f>
        <v>410 Terry Ave N. Seattle, WA, 98109</v>
      </c>
      <c r="E461" t="s">
        <v>298</v>
      </c>
      <c r="F461" t="str">
        <f t="shared" si="7"/>
        <v>Friday</v>
      </c>
    </row>
    <row r="462" spans="1:6" x14ac:dyDescent="0.45">
      <c r="A462" s="175" t="s">
        <v>103</v>
      </c>
      <c r="B462">
        <v>1.6</v>
      </c>
      <c r="C462" t="s">
        <v>58</v>
      </c>
      <c r="D462" t="str">
        <f>VLOOKUP(C462,vendor_table!$B$2:$C$31,2,)</f>
        <v>2455 Paces Ferry Rd SE. Atlanta, GA, 30339</v>
      </c>
      <c r="E462" t="s">
        <v>298</v>
      </c>
      <c r="F462" t="str">
        <f t="shared" si="7"/>
        <v>Friday</v>
      </c>
    </row>
    <row r="463" spans="1:6" x14ac:dyDescent="0.45">
      <c r="A463" s="175" t="s">
        <v>105</v>
      </c>
      <c r="B463">
        <v>90</v>
      </c>
      <c r="C463" t="s">
        <v>49</v>
      </c>
      <c r="D463" t="str">
        <f>VLOOKUP(C463,vendor_table!$B$2:$C$31,2,)</f>
        <v>410 Terry Ave N. Seattle, WA, 98109</v>
      </c>
      <c r="E463" t="s">
        <v>298</v>
      </c>
      <c r="F463" t="str">
        <f t="shared" si="7"/>
        <v>Friday</v>
      </c>
    </row>
    <row r="464" spans="1:6" x14ac:dyDescent="0.45">
      <c r="A464" s="175" t="s">
        <v>107</v>
      </c>
      <c r="B464">
        <v>135</v>
      </c>
      <c r="C464" t="s">
        <v>58</v>
      </c>
      <c r="D464" t="str">
        <f>VLOOKUP(C464,vendor_table!$B$2:$C$31,2,)</f>
        <v>2455 Paces Ferry Rd SE. Atlanta, GA, 30339</v>
      </c>
      <c r="E464" t="s">
        <v>298</v>
      </c>
      <c r="F464" t="str">
        <f t="shared" si="7"/>
        <v>Friday</v>
      </c>
    </row>
    <row r="465" spans="1:6" x14ac:dyDescent="0.45">
      <c r="A465" s="175" t="s">
        <v>109</v>
      </c>
      <c r="B465">
        <v>149</v>
      </c>
      <c r="C465" t="s">
        <v>58</v>
      </c>
      <c r="D465" t="str">
        <f>VLOOKUP(C465,vendor_table!$B$2:$C$31,2,)</f>
        <v>2455 Paces Ferry Rd SE. Atlanta, GA, 30339</v>
      </c>
      <c r="E465" t="s">
        <v>298</v>
      </c>
      <c r="F465" t="str">
        <f t="shared" si="7"/>
        <v>Friday</v>
      </c>
    </row>
    <row r="466" spans="1:6" x14ac:dyDescent="0.45">
      <c r="A466" s="175" t="s">
        <v>111</v>
      </c>
      <c r="B466">
        <v>339.09</v>
      </c>
      <c r="C466" t="s">
        <v>65</v>
      </c>
      <c r="D466" t="str">
        <f>VLOOKUP(C466,vendor_table!$B$2:$C$31,2,)</f>
        <v>574 Road 11. Schuyler, Nebraska, 68661</v>
      </c>
      <c r="E466" t="s">
        <v>298</v>
      </c>
      <c r="F466" t="str">
        <f t="shared" si="7"/>
        <v>Friday</v>
      </c>
    </row>
    <row r="467" spans="1:6" x14ac:dyDescent="0.45">
      <c r="A467" s="175" t="s">
        <v>113</v>
      </c>
      <c r="B467">
        <v>634.75</v>
      </c>
      <c r="C467" t="s">
        <v>49</v>
      </c>
      <c r="D467" t="str">
        <f>VLOOKUP(C467,vendor_table!$B$2:$C$31,2,)</f>
        <v>410 Terry Ave N. Seattle, WA, 98109</v>
      </c>
      <c r="E467" t="s">
        <v>298</v>
      </c>
      <c r="F467" t="str">
        <f t="shared" si="7"/>
        <v>Friday</v>
      </c>
    </row>
    <row r="468" spans="1:6" x14ac:dyDescent="0.45">
      <c r="A468" s="175" t="s">
        <v>115</v>
      </c>
      <c r="B468">
        <v>354.99</v>
      </c>
      <c r="C468" t="s">
        <v>49</v>
      </c>
      <c r="D468" t="str">
        <f>VLOOKUP(C468,vendor_table!$B$2:$C$31,2,)</f>
        <v>410 Terry Ave N. Seattle, WA, 98109</v>
      </c>
      <c r="E468" t="s">
        <v>298</v>
      </c>
      <c r="F468" t="str">
        <f t="shared" si="7"/>
        <v>Friday</v>
      </c>
    </row>
    <row r="469" spans="1:6" x14ac:dyDescent="0.45">
      <c r="A469" s="175" t="s">
        <v>117</v>
      </c>
      <c r="B469">
        <v>149</v>
      </c>
      <c r="C469" t="s">
        <v>49</v>
      </c>
      <c r="D469" t="str">
        <f>VLOOKUP(C469,vendor_table!$B$2:$C$31,2,)</f>
        <v>410 Terry Ave N. Seattle, WA, 98109</v>
      </c>
      <c r="E469" t="s">
        <v>298</v>
      </c>
      <c r="F469" t="str">
        <f t="shared" si="7"/>
        <v>Friday</v>
      </c>
    </row>
  </sheetData>
  <phoneticPr fontId="56" type="noConversion"/>
  <conditionalFormatting sqref="B34:B317">
    <cfRule type="cellIs" dxfId="1" priority="2" operator="equal">
      <formula>0.68</formula>
    </cfRule>
  </conditionalFormatting>
  <conditionalFormatting sqref="C1:D1 C470:D1048576 C34:C423 C438:C469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298"/>
  <sheetViews>
    <sheetView tabSelected="1" workbookViewId="0">
      <selection activeCell="G1292" sqref="G1292"/>
    </sheetView>
  </sheetViews>
  <sheetFormatPr defaultRowHeight="14.25" x14ac:dyDescent="0.45"/>
  <cols>
    <col min="1" max="1" width="64.796875" bestFit="1" customWidth="1"/>
    <col min="2" max="2" width="13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256</v>
      </c>
      <c r="E1" s="70" t="s">
        <v>87</v>
      </c>
      <c r="F1" s="142" t="s">
        <v>257</v>
      </c>
      <c r="G1" s="85"/>
      <c r="I1" s="85" t="s">
        <v>272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VLOOKUP(C2,vendor_table!$B$2:$C$31,2,)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VLOOKUP(C3,vendor_table!$B$2:$C$31,2,)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VLOOKUP(C4,vendor_table!$B$2:$C$31,2,)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VLOOKUP(C5,vendor_table!$B$2:$C$31,2,)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VLOOKUP(C6,vendor_table!$B$2:$C$31,2,)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VLOOKUP(C8,vendor_table!$B$2:$C$31,2,)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VLOOKUP(C9,vendor_table!$B$2:$C$31,2,)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VLOOKUP(C11,vendor_table!$B$2:$C$31,2,)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VLOOKUP(C12,vendor_table!$B$2:$C$31,2,)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VLOOKUP(C13,vendor_table!$B$2:$C$31,2,)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VLOOKUP(C16,vendor_table!$B$2:$C$31,2,)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VLOOKUP(C17,vendor_table!$B$2:$C$31,2,)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VLOOKUP(C18,vendor_table!$B$2:$C$31,2,)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VLOOKUP(C19,vendor_table!$B$2:$C$31,2,)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VLOOKUP(C20,vendor_table!$B$2:$C$31,2,)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VLOOKUP(C21,vendor_table!$B$2:$C$31,2,)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VLOOKUP(C22,vendor_table!$B$2:$C$31,2,)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VLOOKUP(C23,vendor_table!$B$2:$C$31,2,)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VLOOKUP(C24,vendor_table!$B$2:$C$31,2,)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VLOOKUP(C25,vendor_table!$B$2:$C$31,2,)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VLOOKUP(C27,vendor_table!$B$2:$C$31,2,)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VLOOKUP(C28,vendor_table!$B$2:$C$31,2,)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VLOOKUP(C29,vendor_table!$B$2:$C$31,2,)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VLOOKUP(C30,vendor_table!$B$2:$C$31,2,)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VLOOKUP(C31,vendor_table!$B$2:$C$31,2,)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VLOOKUP(C32,vendor_table!$B$2:$C$31,2,)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VLOOKUP(C33,vendor_table!$B$2:$C$31,2,)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VLOOKUP(C34,vendor_table!$B$2:$C$31,2,)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VLOOKUP(C35,vendor_table!$B$2:$C$31,2,)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VLOOKUP(C36,vendor_table!$B$2:$C$31,2,)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VLOOKUP(C37,vendor_table!$B$2:$C$31,2,)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VLOOKUP(C38,vendor_table!$B$2:$C$31,2,)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VLOOKUP(C39,vendor_table!$B$2:$C$31,2,)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VLOOKUP(C40,vendor_table!$B$2:$C$31,2,)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VLOOKUP(C41,vendor_table!$B$2:$C$31,2,)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VLOOKUP(C42,vendor_table!$B$2:$C$31,2,)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VLOOKUP(C43,vendor_table!$B$2:$C$31,2,)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VLOOKUP(C44,vendor_table!$B$2:$C$31,2,)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VLOOKUP(C45,vendor_table!$B$2:$C$31,2,)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VLOOKUP(C46,vendor_table!$B$2:$C$31,2,)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VLOOKUP(C47,vendor_table!$B$2:$C$31,2,)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VLOOKUP(C48,vendor_table!$B$2:$C$31,2,)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VLOOKUP(C49,vendor_table!$B$2:$C$31,2,)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VLOOKUP(C50,vendor_table!$B$2:$C$31,2,)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VLOOKUP(C51,vendor_table!$B$2:$C$31,2,)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VLOOKUP(C52,vendor_table!$B$2:$C$31,2,)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VLOOKUP(C53,vendor_table!$B$2:$C$31,2,)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VLOOKUP(C54,vendor_table!$B$2:$C$31,2,)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VLOOKUP(C55,vendor_table!$B$2:$C$31,2,)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VLOOKUP(C56,vendor_table!$B$2:$C$31,2,)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VLOOKUP(C57,vendor_table!$B$2:$C$31,2,)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VLOOKUP(C58,vendor_table!$B$2:$C$31,2,)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VLOOKUP(C59,vendor_table!$B$2:$C$31,2,)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VLOOKUP(C60,vendor_table!$B$2:$C$31,2,)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VLOOKUP(C61,vendor_table!$B$2:$C$31,2,)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VLOOKUP(C62,vendor_table!$B$2:$C$31,2,)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VLOOKUP(C63,vendor_table!$B$2:$C$31,2,)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VLOOKUP(C64,vendor_table!$B$2:$C$31,2,)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VLOOKUP(C65,vendor_table!$B$2:$C$31,2,)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VLOOKUP(C66,vendor_table!$B$2:$C$31,2,)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VLOOKUP(C67,vendor_table!$B$2:$C$31,2,)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VLOOKUP(C68,vendor_table!$B$2:$C$31,2,)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VLOOKUP(C69,vendor_table!$B$2:$C$31,2,)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VLOOKUP(C70,vendor_table!$B$2:$C$31,2,)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VLOOKUP(C71,vendor_table!$B$2:$C$31,2,)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VLOOKUP(C72,vendor_table!$B$2:$C$31,2,)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VLOOKUP(C73,vendor_table!$B$2:$C$31,2,)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VLOOKUP(C74,vendor_table!$B$2:$C$31,2,)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VLOOKUP(C75,vendor_table!$B$2:$C$31,2,)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VLOOKUP(C76,vendor_table!$B$2:$C$31,2,)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VLOOKUP(C77,vendor_table!$B$2:$C$31,2,)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VLOOKUP(C78,vendor_table!$B$2:$C$31,2,)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VLOOKUP(C79,vendor_table!$B$2:$C$31,2,)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VLOOKUP(C80,vendor_table!$B$2:$C$31,2,)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VLOOKUP(C81,vendor_table!$B$2:$C$31,2,)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VLOOKUP(C82,vendor_table!$B$2:$C$31,2,)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VLOOKUP(C83,vendor_table!$B$2:$C$31,2,)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VLOOKUP(C84,vendor_table!$B$2:$C$31,2,)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VLOOKUP(C85,vendor_table!$B$2:$C$31,2,)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VLOOKUP(C86,vendor_table!$B$2:$C$31,2,)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VLOOKUP(C87,vendor_table!$B$2:$C$31,2,)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VLOOKUP(C88,vendor_table!$B$2:$C$31,2,)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VLOOKUP(C89,vendor_table!$B$2:$C$31,2,)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VLOOKUP(C90,vendor_table!$B$2:$C$31,2,)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VLOOKUP(C91,vendor_table!$B$2:$C$31,2,)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VLOOKUP(C92,vendor_table!$B$2:$C$31,2,)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VLOOKUP(C93,vendor_table!$B$2:$C$31,2,)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VLOOKUP(C94,vendor_table!$B$2:$C$31,2,)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VLOOKUP(C95,vendor_table!$B$2:$C$31,2,)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VLOOKUP(C96,vendor_table!$B$2:$C$31,2,)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VLOOKUP(C97,vendor_table!$B$2:$C$31,2,)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VLOOKUP(C98,vendor_table!$B$2:$C$31,2,)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VLOOKUP(C99,vendor_table!$B$2:$C$31,2,)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VLOOKUP(C100,vendor_table!$B$2:$C$31,2,)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VLOOKUP(C101,vendor_table!$B$2:$C$31,2,)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VLOOKUP(C102,vendor_table!$B$2:$C$31,2,)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VLOOKUP(C103,vendor_table!$B$2:$C$31,2,)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VLOOKUP(C104,vendor_table!$B$2:$C$31,2,)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VLOOKUP(C105,vendor_table!$B$2:$C$31,2,)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VLOOKUP(C106,vendor_table!$B$2:$C$31,2,)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VLOOKUP(C107,vendor_table!$B$2:$C$31,2,)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VLOOKUP(C108,vendor_table!$B$2:$C$31,2,)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VLOOKUP(C109,vendor_table!$B$2:$C$31,2,)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VLOOKUP(C110,vendor_table!$B$2:$C$31,2,)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VLOOKUP(C111,vendor_table!$B$2:$C$31,2,)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VLOOKUP(C112,vendor_table!$B$2:$C$31,2,)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VLOOKUP(C113,vendor_table!$B$2:$C$31,2,)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VLOOKUP(C114,vendor_table!$B$2:$C$31,2,)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VLOOKUP(C115,vendor_table!$B$2:$C$31,2,)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VLOOKUP(C116,vendor_table!$B$2:$C$31,2,)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VLOOKUP(C117,vendor_table!$B$2:$C$31,2,)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VLOOKUP(C118,vendor_table!$B$2:$C$31,2,)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VLOOKUP(C119,vendor_table!$B$2:$C$31,2,)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VLOOKUP(C120,vendor_table!$B$2:$C$31,2,)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VLOOKUP(C121,vendor_table!$B$2:$C$31,2,)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VLOOKUP(C122,vendor_table!$B$2:$C$31,2,)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VLOOKUP(C123,vendor_table!$B$2:$C$31,2,)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VLOOKUP(C124,vendor_table!$B$2:$C$31,2,)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VLOOKUP(C125,vendor_table!$B$2:$C$31,2,)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VLOOKUP(C126,vendor_table!$B$2:$C$31,2,)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VLOOKUP(C127,vendor_table!$B$2:$C$31,2,)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VLOOKUP(C128,vendor_table!$B$2:$C$31,2,)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VLOOKUP(C129,vendor_table!$B$2:$C$31,2,)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VLOOKUP(C130,vendor_table!$B$2:$C$31,2,)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VLOOKUP(C131,vendor_table!$B$2:$C$31,2,)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VLOOKUP(C132,vendor_table!$B$2:$C$31,2,)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VLOOKUP(C133,vendor_table!$B$2:$C$31,2,)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VLOOKUP(C134,vendor_table!$B$2:$C$31,2,)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VLOOKUP(C135,vendor_table!$B$2:$C$31,2,)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VLOOKUP(C136,vendor_table!$B$2:$C$31,2,)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VLOOKUP(C137,vendor_table!$B$2:$C$31,2,)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VLOOKUP(C138,vendor_table!$B$2:$C$31,2,)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VLOOKUP(C139,vendor_table!$B$2:$C$31,2,)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VLOOKUP(C140,vendor_table!$B$2:$C$31,2,)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VLOOKUP(C141,vendor_table!$B$2:$C$31,2,)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VLOOKUP(C142,vendor_table!$B$2:$C$31,2,)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VLOOKUP(C143,vendor_table!$B$2:$C$31,2,)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VLOOKUP(C144,vendor_table!$B$2:$C$31,2,)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VLOOKUP(C145,vendor_table!$B$2:$C$31,2,)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VLOOKUP(C146,vendor_table!$B$2:$C$31,2,)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VLOOKUP(C147,vendor_table!$B$2:$C$31,2,)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VLOOKUP(C148,vendor_table!$B$2:$C$31,2,)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VLOOKUP(C149,vendor_table!$B$2:$C$31,2,)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VLOOKUP(C150,vendor_table!$B$2:$C$31,2,)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VLOOKUP(C151,vendor_table!$B$2:$C$31,2,)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VLOOKUP(C152,vendor_table!$B$2:$C$31,2,)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VLOOKUP(C153,vendor_table!$B$2:$C$31,2,)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VLOOKUP(C154,vendor_table!$B$2:$C$31,2,)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VLOOKUP(C155,vendor_table!$B$2:$C$31,2,)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VLOOKUP(C156,vendor_table!$B$2:$C$31,2,)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VLOOKUP(C157,vendor_table!$B$2:$C$31,2,)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VLOOKUP(C158,vendor_table!$B$2:$C$31,2,)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VLOOKUP(C159,vendor_table!$B$2:$C$31,2,)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VLOOKUP(C160,vendor_table!$B$2:$C$31,2,)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VLOOKUP(C161,vendor_table!$B$2:$C$31,2,)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VLOOKUP(C162,vendor_table!$B$2:$C$31,2,)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VLOOKUP(C163,vendor_table!$B$2:$C$31,2,)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VLOOKUP(C164,vendor_table!$B$2:$C$31,2,)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VLOOKUP(C165,vendor_table!$B$2:$C$31,2,)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VLOOKUP(C166,vendor_table!$B$2:$C$31,2,)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VLOOKUP(C167,vendor_table!$B$2:$C$31,2,)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VLOOKUP(C168,vendor_table!$B$2:$C$31,2,)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VLOOKUP(C169,vendor_table!$B$2:$C$31,2,)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VLOOKUP(C170,vendor_table!$B$2:$C$31,2,)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VLOOKUP(C171,vendor_table!$B$2:$C$31,2,)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VLOOKUP(C172,vendor_table!$B$2:$C$31,2,)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VLOOKUP(C173,vendor_table!$B$2:$C$31,2,)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VLOOKUP(C174,vendor_table!$B$2:$C$31,2,)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VLOOKUP(C175,vendor_table!$B$2:$C$31,2,)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VLOOKUP(C176,vendor_table!$B$2:$C$31,2,)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VLOOKUP(C177,vendor_table!$B$2:$C$31,2,)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VLOOKUP(C178,vendor_table!$B$2:$C$31,2,)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VLOOKUP(C179,vendor_table!$B$2:$C$31,2,)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VLOOKUP(C180,vendor_table!$B$2:$C$31,2,)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VLOOKUP(C181,vendor_table!$B$2:$C$31,2,)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VLOOKUP(C182,vendor_table!$B$2:$C$31,2,)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VLOOKUP(C183,vendor_table!$B$2:$C$31,2,)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VLOOKUP(C184,vendor_table!$B$2:$C$31,2,)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VLOOKUP(C185,vendor_table!$B$2:$C$31,2,)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VLOOKUP(C186,vendor_table!$B$2:$C$31,2,)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VLOOKUP(C187,vendor_table!$B$2:$C$31,2,)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VLOOKUP(C188,vendor_table!$B$2:$C$31,2,)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VLOOKUP(C189,vendor_table!$B$2:$C$31,2,)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VLOOKUP(C190,vendor_table!$B$2:$C$31,2,)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VLOOKUP(C191,vendor_table!$B$2:$C$31,2,)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VLOOKUP(C192,vendor_table!$B$2:$C$31,2,)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VLOOKUP(C193,vendor_table!$B$2:$C$31,2,)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VLOOKUP(C194,vendor_table!$B$2:$C$31,2,)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VLOOKUP(C195,vendor_table!$B$2:$C$31,2,)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VLOOKUP(C196,vendor_table!$B$2:$C$31,2,)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VLOOKUP(C197,vendor_table!$B$2:$C$31,2,)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VLOOKUP(C198,vendor_table!$B$2:$C$31,2,)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VLOOKUP(C199,vendor_table!$B$2:$C$31,2,)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VLOOKUP(C200,vendor_table!$B$2:$C$31,2,)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VLOOKUP(C201,vendor_table!$B$2:$C$31,2,)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VLOOKUP(C202,vendor_table!$B$2:$C$31,2,)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VLOOKUP(C203,vendor_table!$B$2:$C$31,2,)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VLOOKUP(C204,vendor_table!$B$2:$C$31,2,)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VLOOKUP(C205,vendor_table!$B$2:$C$31,2,)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VLOOKUP(C206,vendor_table!$B$2:$C$31,2,)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VLOOKUP(C207,vendor_table!$B$2:$C$31,2,)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VLOOKUP(C208,vendor_table!$B$2:$C$31,2,)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VLOOKUP(C209,vendor_table!$B$2:$C$31,2,)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VLOOKUP(C210,vendor_table!$B$2:$C$31,2,)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VLOOKUP(C211,vendor_table!$B$2:$C$31,2,)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VLOOKUP(C212,vendor_table!$B$2:$C$31,2,)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VLOOKUP(C213,vendor_table!$B$2:$C$31,2,)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VLOOKUP(C214,vendor_table!$B$2:$C$31,2,)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VLOOKUP(C215,vendor_table!$B$2:$C$31,2,)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VLOOKUP(C216,vendor_table!$B$2:$C$31,2,)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VLOOKUP(C217,vendor_table!$B$2:$C$31,2,)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VLOOKUP(C218,vendor_table!$B$2:$C$31,2,)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VLOOKUP(C219,vendor_table!$B$2:$C$31,2,)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VLOOKUP(C220,vendor_table!$B$2:$C$31,2,)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VLOOKUP(C221,vendor_table!$B$2:$C$31,2,)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VLOOKUP(C222,vendor_table!$B$2:$C$31,2,)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VLOOKUP(C223,vendor_table!$B$2:$C$31,2,)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VLOOKUP(C224,vendor_table!$B$2:$C$31,2,)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VLOOKUP(C225,vendor_table!$B$2:$C$31,2,)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VLOOKUP(C226,vendor_table!$B$2:$C$31,2,)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VLOOKUP(C227,vendor_table!$B$2:$C$31,2,)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VLOOKUP(C228,vendor_table!$B$2:$C$31,2,)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VLOOKUP(C229,vendor_table!$B$2:$C$31,2,)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VLOOKUP(C230,vendor_table!$B$2:$C$31,2,)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VLOOKUP(C232,vendor_table!$B$2:$C$31,2,)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VLOOKUP(C233,vendor_table!$B$2:$C$31,2,)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VLOOKUP(C234,vendor_table!$B$2:$C$31,2,)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VLOOKUP(C235,vendor_table!$B$2:$C$31,2,)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VLOOKUP(C236,vendor_table!$B$2:$C$31,2,)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VLOOKUP(C237,vendor_table!$B$2:$C$31,2,)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VLOOKUP(C238,vendor_table!$B$2:$C$31,2,)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VLOOKUP(C239,vendor_table!$B$2:$C$31,2,)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VLOOKUP(C240,vendor_table!$B$2:$C$31,2,)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VLOOKUP(C241,vendor_table!$B$2:$C$31,2,)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VLOOKUP(C242,vendor_table!$B$2:$C$31,2,)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VLOOKUP(C243,vendor_table!$B$2:$C$31,2,)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VLOOKUP(C244,vendor_table!$B$2:$C$31,2,)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VLOOKUP(C245,vendor_table!$B$2:$C$31,2,)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VLOOKUP(C246,vendor_table!$B$2:$C$31,2,)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VLOOKUP(C247,vendor_table!$B$2:$C$31,2,)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VLOOKUP(C248,vendor_table!$B$2:$C$31,2,)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VLOOKUP(C249,vendor_table!$B$2:$C$31,2,)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VLOOKUP(C250,vendor_table!$B$2:$C$31,2,)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VLOOKUP(C251,vendor_table!$B$2:$C$31,2,)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VLOOKUP(C252,vendor_table!$B$2:$C$31,2,)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VLOOKUP(C253,vendor_table!$B$2:$C$31,2,)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VLOOKUP(C254,vendor_table!$B$2:$C$31,2,)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VLOOKUP(C255,vendor_table!$B$2:$C$31,2,)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VLOOKUP(C256,vendor_table!$B$2:$C$31,2,)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VLOOKUP(C257,vendor_table!$B$2:$C$31,2,)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VLOOKUP(C258,vendor_table!$B$2:$C$31,2,)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VLOOKUP(C259,vendor_table!$B$2:$C$31,2,)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VLOOKUP(C260,vendor_table!$B$2:$C$31,2,)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VLOOKUP(C261,vendor_table!$B$2:$C$31,2,)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VLOOKUP(C262,vendor_table!$B$2:$C$31,2,)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VLOOKUP(C263,vendor_table!$B$2:$C$31,2,)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VLOOKUP(C264,vendor_table!$B$2:$C$31,2,)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VLOOKUP(C265,vendor_table!$B$2:$C$31,2,)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VLOOKUP(C266,vendor_table!$B$2:$C$31,2,)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VLOOKUP(C267,vendor_table!$B$2:$C$31,2,)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VLOOKUP(C268,vendor_table!$B$2:$C$31,2,)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VLOOKUP(C269,vendor_table!$B$2:$C$31,2,)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VLOOKUP(C270,vendor_table!$B$2:$C$31,2,)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VLOOKUP(C271,vendor_table!$B$2:$C$31,2,)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VLOOKUP(C272,vendor_table!$B$2:$C$31,2,)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VLOOKUP(C273,vendor_table!$B$2:$C$31,2,)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VLOOKUP(C274,vendor_table!$B$2:$C$31,2,)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VLOOKUP(C275,vendor_table!$B$2:$C$31,2,)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VLOOKUP(C276,vendor_table!$B$2:$C$31,2,)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VLOOKUP(C277,vendor_table!$B$2:$C$31,2,)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VLOOKUP(C278,vendor_table!$B$2:$C$31,2,)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VLOOKUP(C279,vendor_table!$B$2:$C$31,2,)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VLOOKUP(C280,vendor_table!$B$2:$C$31,2,)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VLOOKUP(C281,vendor_table!$B$2:$C$31,2,)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VLOOKUP(C282,vendor_table!$B$2:$C$31,2,)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VLOOKUP(C283,vendor_table!$B$2:$C$31,2,)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VLOOKUP(C284,vendor_table!$B$2:$C$31,2,)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VLOOKUP(C285,vendor_table!$B$2:$C$31,2,)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VLOOKUP(C286,vendor_table!$B$2:$C$31,2,)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VLOOKUP(C287,vendor_table!$B$2:$C$31,2,)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VLOOKUP(C288,vendor_table!$B$2:$C$31,2,)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VLOOKUP(C289,vendor_table!$B$2:$C$31,2,)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VLOOKUP(C290,vendor_table!$B$2:$C$31,2,)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VLOOKUP(C291,vendor_table!$B$2:$C$31,2,)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VLOOKUP(C292,vendor_table!$B$2:$C$31,2,)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VLOOKUP(C293,vendor_table!$B$2:$C$31,2,)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VLOOKUP(C294,vendor_table!$B$2:$C$31,2,)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VLOOKUP(C295,vendor_table!$B$2:$C$31,2,)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VLOOKUP(C296,vendor_table!$B$2:$C$31,2,)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VLOOKUP(C297,vendor_table!$B$2:$C$31,2,)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VLOOKUP(C298,vendor_table!$B$2:$C$31,2,)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VLOOKUP(C299,vendor_table!$B$2:$C$31,2,)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VLOOKUP(C300,vendor_table!$B$2:$C$31,2,)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VLOOKUP(C301,vendor_table!$B$2:$C$31,2,)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VLOOKUP(C302,vendor_table!$B$2:$C$31,2,)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VLOOKUP(C303,vendor_table!$B$2:$C$31,2,)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VLOOKUP(C304,vendor_table!$B$2:$C$31,2,)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VLOOKUP(C305,vendor_table!$B$2:$C$31,2,)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VLOOKUP(C306,vendor_table!$B$2:$C$31,2,)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VLOOKUP(C307,vendor_table!$B$2:$C$31,2,)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VLOOKUP(C308,vendor_table!$B$2:$C$31,2,)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VLOOKUP(C309,vendor_table!$B$2:$C$31,2,)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VLOOKUP(C310,vendor_table!$B$2:$C$31,2,)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VLOOKUP(C311,vendor_table!$B$2:$C$31,2,)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VLOOKUP(C312,vendor_table!$B$2:$C$31,2,)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VLOOKUP(C313,vendor_table!$B$2:$C$31,2,)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VLOOKUP(C314,vendor_table!$B$2:$C$31,2,)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VLOOKUP(C315,vendor_table!$B$2:$C$31,2,)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VLOOKUP(C316,vendor_table!$B$2:$C$31,2,)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VLOOKUP(C317,vendor_table!$B$2:$C$31,2,)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VLOOKUP(C318,vendor_table!$B$2:$C$31,2,)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VLOOKUP(C319,vendor_table!$B$2:$C$31,2,)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VLOOKUP(C320,vendor_table!$B$2:$C$31,2,)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VLOOKUP(C321,vendor_table!$B$2:$C$31,2,)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VLOOKUP(C322,vendor_table!$B$2:$C$31,2,)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VLOOKUP(C323,vendor_table!$B$2:$C$31,2,)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VLOOKUP(C324,vendor_table!$B$2:$C$31,2,)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VLOOKUP(C325,vendor_table!$B$2:$C$31,2,)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VLOOKUP(C326,vendor_table!$B$2:$C$31,2,)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VLOOKUP(C327,vendor_table!$B$2:$C$31,2,)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VLOOKUP(C328,vendor_table!$B$2:$C$31,2,)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VLOOKUP(C329,vendor_table!$B$2:$C$31,2,)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VLOOKUP(C330,vendor_table!$B$2:$C$31,2,)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VLOOKUP(C331,vendor_table!$B$2:$C$31,2,)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VLOOKUP(C332,vendor_table!$B$2:$C$31,2,)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VLOOKUP(C333,vendor_table!$B$2:$C$31,2,)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VLOOKUP(C334,vendor_table!$B$2:$C$31,2,)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VLOOKUP(C335,vendor_table!$B$2:$C$31,2,)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VLOOKUP(C336,vendor_table!$B$2:$C$31,2,)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VLOOKUP(C337,vendor_table!$B$2:$C$31,2,)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VLOOKUP(C338,vendor_table!$B$2:$C$31,2,)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VLOOKUP(C339,vendor_table!$B$2:$C$31,2,)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VLOOKUP(C340,vendor_table!$B$2:$C$31,2,)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VLOOKUP(C341,vendor_table!$B$2:$C$31,2,)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VLOOKUP(C342,vendor_table!$B$2:$C$31,2,)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VLOOKUP(C343,vendor_table!$B$2:$C$31,2,)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VLOOKUP(C344,vendor_table!$B$2:$C$31,2,)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VLOOKUP(C345,vendor_table!$B$2:$C$31,2,)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VLOOKUP(C346,vendor_table!$B$2:$C$31,2,)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VLOOKUP(C347,vendor_table!$B$2:$C$31,2,)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VLOOKUP(C348,vendor_table!$B$2:$C$31,2,)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VLOOKUP(C349,vendor_table!$B$2:$C$31,2,)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VLOOKUP(C350,vendor_table!$B$2:$C$31,2,)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VLOOKUP(C351,vendor_table!$B$2:$C$31,2,)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VLOOKUP(C352,vendor_table!$B$2:$C$31,2,)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VLOOKUP(C353,vendor_table!$B$2:$C$31,2,)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VLOOKUP(C354,vendor_table!$B$2:$C$31,2,)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VLOOKUP(C355,vendor_table!$B$2:$C$31,2,)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VLOOKUP(C356,vendor_table!$B$2:$C$31,2,)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VLOOKUP(C357,vendor_table!$B$2:$C$31,2,)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VLOOKUP(C358,vendor_table!$B$2:$C$31,2,)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VLOOKUP(C359,vendor_table!$B$2:$C$31,2,)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VLOOKUP(C360,vendor_table!$B$2:$C$31,2,)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VLOOKUP(C361,vendor_table!$B$2:$C$31,2,)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VLOOKUP(C362,vendor_table!$B$2:$C$31,2,)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VLOOKUP(C363,vendor_table!$B$2:$C$31,2,)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VLOOKUP(C364,vendor_table!$B$2:$C$31,2,)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VLOOKUP(C365,vendor_table!$B$2:$C$31,2,)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VLOOKUP(C366,vendor_table!$B$2:$C$31,2,)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VLOOKUP(C367,vendor_table!$B$2:$C$31,2,)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VLOOKUP(C368,vendor_table!$B$2:$C$31,2,)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VLOOKUP(C369,vendor_table!$B$2:$C$31,2,)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VLOOKUP(C370,vendor_table!$B$2:$C$31,2,)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VLOOKUP(C371,vendor_table!$B$2:$C$31,2,)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VLOOKUP(C372,vendor_table!$B$2:$C$31,2,)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VLOOKUP(C373,vendor_table!$B$2:$C$31,2,)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VLOOKUP(C374,vendor_table!$B$2:$C$31,2,)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VLOOKUP(C375,vendor_table!$B$2:$C$31,2,)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VLOOKUP(C376,vendor_table!$B$2:$C$31,2,)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VLOOKUP(C378,vendor_table!$B$2:$C$31,2,)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VLOOKUP(C379,vendor_table!$B$2:$C$31,2,)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VLOOKUP(C380,vendor_table!$B$2:$C$31,2,)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VLOOKUP(C381,vendor_table!$B$2:$C$31,2,)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VLOOKUP(C382,vendor_table!$B$2:$C$31,2,)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VLOOKUP(C383,vendor_table!$B$2:$C$31,2,)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VLOOKUP(C384,vendor_table!$B$2:$C$31,2,)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VLOOKUP(C385,vendor_table!$B$2:$C$31,2,)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VLOOKUP(C386,vendor_table!$B$2:$C$31,2,)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VLOOKUP(C387,vendor_table!$B$2:$C$31,2,)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VLOOKUP(C388,vendor_table!$B$2:$C$31,2,)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VLOOKUP(C389,vendor_table!$B$2:$C$31,2,)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VLOOKUP(C390,vendor_table!$B$2:$C$31,2,)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VLOOKUP(C391,vendor_table!$B$2:$C$31,2,)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VLOOKUP(C392,vendor_table!$B$2:$C$31,2,)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VLOOKUP(C393,vendor_table!$B$2:$C$31,2,)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VLOOKUP(C394,vendor_table!$B$2:$C$31,2,)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VLOOKUP(C395,vendor_table!$B$2:$C$31,2,)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VLOOKUP(C396,vendor_table!$B$2:$C$31,2,)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VLOOKUP(C397,vendor_table!$B$2:$C$31,2,)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VLOOKUP(C398,vendor_table!$B$2:$C$31,2,)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VLOOKUP(C399,vendor_table!$B$2:$C$31,2,)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VLOOKUP(C400,vendor_table!$B$2:$C$31,2,)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VLOOKUP(C401,vendor_table!$B$2:$C$31,2,)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VLOOKUP(C402,vendor_table!$B$2:$C$31,2,)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VLOOKUP(C403,vendor_table!$B$2:$C$31,2,)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VLOOKUP(C404,vendor_table!$B$2:$C$31,2,)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VLOOKUP(C405,vendor_table!$B$2:$C$31,2,)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VLOOKUP(C406,vendor_table!$B$2:$C$31,2,)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VLOOKUP(C407,vendor_table!$B$2:$C$31,2,)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VLOOKUP(C408,vendor_table!$B$2:$C$31,2,)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VLOOKUP(C409,vendor_table!$B$2:$C$31,2,)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VLOOKUP(C410,vendor_table!$B$2:$C$31,2,)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VLOOKUP(C411,vendor_table!$B$2:$C$31,2,)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VLOOKUP(C412,vendor_table!$B$2:$C$31,2,)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VLOOKUP(C413,vendor_table!$B$2:$C$31,2,)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VLOOKUP(C414,vendor_table!$B$2:$C$31,2,)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VLOOKUP(C415,vendor_table!$B$2:$C$31,2,)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VLOOKUP(C416,vendor_table!$B$2:$C$31,2,)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VLOOKUP(C417,vendor_table!$B$2:$C$31,2,)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VLOOKUP(C418,vendor_table!$B$2:$C$31,2,)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VLOOKUP(C419,vendor_table!$B$2:$C$31,2,)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VLOOKUP(C420,vendor_table!$B$2:$C$31,2,)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VLOOKUP(C421,vendor_table!$B$2:$C$31,2,)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VLOOKUP(C422,vendor_table!$B$2:$C$31,2,)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VLOOKUP(C423,vendor_table!$B$2:$C$31,2,)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VLOOKUP(C424,vendor_table!$B$2:$C$31,2,)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VLOOKUP(C425,vendor_table!$B$2:$C$31,2,)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VLOOKUP(C426,vendor_table!$B$2:$C$31,2,)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VLOOKUP(C427,vendor_table!$B$2:$C$31,2,)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VLOOKUP(C428,vendor_table!$B$2:$C$31,2,)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VLOOKUP(C429,vendor_table!$B$2:$C$31,2,)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VLOOKUP(C430,vendor_table!$B$2:$C$31,2,)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VLOOKUP(C431,vendor_table!$B$2:$C$31,2,)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VLOOKUP(C432,vendor_table!$B$2:$C$31,2,)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VLOOKUP(C433,vendor_table!$B$2:$C$31,2,)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VLOOKUP(C434,vendor_table!$B$2:$C$31,2,)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VLOOKUP(C435,vendor_table!$B$2:$C$31,2,)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VLOOKUP(C436,vendor_table!$B$2:$C$31,2,)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VLOOKUP(C437,vendor_table!$B$2:$C$31,2,)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VLOOKUP(C438,vendor_table!$B$2:$C$31,2,)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VLOOKUP(C439,vendor_table!$B$2:$C$31,2,)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VLOOKUP(C440,vendor_table!$B$2:$C$31,2,)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VLOOKUP(C441,vendor_table!$B$2:$C$31,2,)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VLOOKUP(C442,vendor_table!$B$2:$C$31,2,)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VLOOKUP(C443,vendor_table!$B$2:$C$31,2,)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VLOOKUP(C444,vendor_table!$B$2:$C$31,2,)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VLOOKUP(C445,vendor_table!$B$2:$C$31,2,)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VLOOKUP(C446,vendor_table!$B$2:$C$31,2,)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VLOOKUP(C447,vendor_table!$B$2:$C$31,2,)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VLOOKUP(C448,vendor_table!$B$2:$C$31,2,)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VLOOKUP(C449,vendor_table!$B$2:$C$31,2,)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VLOOKUP(C450,vendor_table!$B$2:$C$31,2,)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VLOOKUP(C451,vendor_table!$B$2:$C$31,2,)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VLOOKUP(C452,vendor_table!$B$2:$C$31,2,)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VLOOKUP(C453,vendor_table!$B$2:$C$31,2,)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VLOOKUP(C454,vendor_table!$B$2:$C$31,2,)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VLOOKUP(C455,vendor_table!$B$2:$C$31,2,)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VLOOKUP(C456,vendor_table!$B$2:$C$31,2,)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VLOOKUP(C457,vendor_table!$B$2:$C$31,2,)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VLOOKUP(C458,vendor_table!$B$2:$C$31,2,)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VLOOKUP(C459,vendor_table!$B$2:$C$31,2,)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VLOOKUP(C460,vendor_table!$B$2:$C$31,2,)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VLOOKUP(C461,vendor_table!$B$2:$C$31,2,)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VLOOKUP(C462,vendor_table!$B$2:$C$31,2,)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VLOOKUP(C463,vendor_table!$B$2:$C$31,2,)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VLOOKUP(C464,vendor_table!$B$2:$C$31,2,)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VLOOKUP(C465,vendor_table!$B$2:$C$31,2,)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VLOOKUP(C466,vendor_table!$B$2:$C$31,2,)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VLOOKUP(C467,vendor_table!$B$2:$C$31,2,)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VLOOKUP(C468,vendor_table!$B$2:$C$31,2,)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VLOOKUP(C469,vendor_table!$B$2:$C$31,2,)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VLOOKUP(C470,vendor_table!$B$2:$C$31,2,)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VLOOKUP(C471,vendor_table!$B$2:$C$31,2,)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VLOOKUP(C472,vendor_table!$B$2:$C$31,2,)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VLOOKUP(C473,vendor_table!$B$2:$C$31,2,)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VLOOKUP(C474,vendor_table!$B$2:$C$31,2,)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VLOOKUP(C475,vendor_table!$B$2:$C$31,2,)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VLOOKUP(C476,vendor_table!$B$2:$C$31,2,)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VLOOKUP(C477,vendor_table!$B$2:$C$31,2,)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VLOOKUP(C478,vendor_table!$B$2:$C$31,2,)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VLOOKUP(C479,vendor_table!$B$2:$C$31,2,)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VLOOKUP(C480,vendor_table!$B$2:$C$31,2,)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VLOOKUP(C481,vendor_table!$B$2:$C$31,2,)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VLOOKUP(C482,vendor_table!$B$2:$C$31,2,)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VLOOKUP(C483,vendor_table!$B$2:$C$31,2,)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VLOOKUP(C484,vendor_table!$B$2:$C$31,2,)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VLOOKUP(C485,vendor_table!$B$2:$C$31,2,)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VLOOKUP(C486,vendor_table!$B$2:$C$31,2,)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VLOOKUP(C487,vendor_table!$B$2:$C$31,2,)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VLOOKUP(C488,vendor_table!$B$2:$C$31,2,)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VLOOKUP(C489,vendor_table!$B$2:$C$31,2,)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VLOOKUP(C490,vendor_table!$B$2:$C$31,2,)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VLOOKUP(C491,vendor_table!$B$2:$C$31,2,)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VLOOKUP(C492,vendor_table!$B$2:$C$31,2,)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VLOOKUP(C493,vendor_table!$B$2:$C$31,2,)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VLOOKUP(C494,vendor_table!$B$2:$C$31,2,)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VLOOKUP(C495,vendor_table!$B$2:$C$31,2,)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VLOOKUP(C496,vendor_table!$B$2:$C$31,2,)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VLOOKUP(C497,vendor_table!$B$2:$C$31,2,)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VLOOKUP(C498,vendor_table!$B$2:$C$31,2,)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VLOOKUP(C499,vendor_table!$B$2:$C$31,2,)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VLOOKUP(C500,vendor_table!$B$2:$C$31,2,)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VLOOKUP(C501,vendor_table!$B$2:$C$31,2,)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VLOOKUP(C502,vendor_table!$B$2:$C$31,2,)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VLOOKUP(C503,vendor_table!$B$2:$C$31,2,)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VLOOKUP(C504,vendor_table!$B$2:$C$31,2,)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VLOOKUP(C505,vendor_table!$B$2:$C$31,2,)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VLOOKUP(C506,vendor_table!$B$2:$C$31,2,)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VLOOKUP(C507,vendor_table!$B$2:$C$31,2,)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VLOOKUP(C508,vendor_table!$B$2:$C$31,2,)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VLOOKUP(C509,vendor_table!$B$2:$C$31,2,)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VLOOKUP(C510,vendor_table!$B$2:$C$31,2,)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VLOOKUP(C511,vendor_table!$B$2:$C$31,2,)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VLOOKUP(C512,vendor_table!$B$2:$C$31,2,)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VLOOKUP(C513,vendor_table!$B$2:$C$31,2,)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VLOOKUP(C514,vendor_table!$B$2:$C$31,2,)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VLOOKUP(C515,vendor_table!$B$2:$C$31,2,)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VLOOKUP(C516,vendor_table!$B$2:$C$31,2,)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VLOOKUP(C517,vendor_table!$B$2:$C$31,2,)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VLOOKUP(C518,vendor_table!$B$2:$C$31,2,)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VLOOKUP(C519,vendor_table!$B$2:$C$31,2,)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VLOOKUP(C520,vendor_table!$B$2:$C$31,2,)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VLOOKUP(C521,vendor_table!$B$2:$C$31,2,)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VLOOKUP(C522,vendor_table!$B$2:$C$31,2,)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VLOOKUP(C523,vendor_table!$B$2:$C$31,2,)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VLOOKUP(C524,vendor_table!$B$2:$C$31,2,)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VLOOKUP(C525,vendor_table!$B$2:$C$31,2,)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VLOOKUP(C526,vendor_table!$B$2:$C$31,2,)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VLOOKUP(C527,vendor_table!$B$2:$C$31,2,)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VLOOKUP(C528,vendor_table!$B$2:$C$31,2,)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VLOOKUP(C529,vendor_table!$B$2:$C$31,2,)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VLOOKUP(C530,vendor_table!$B$2:$C$31,2,)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VLOOKUP(C531,vendor_table!$B$2:$C$31,2,)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VLOOKUP(C532,vendor_table!$B$2:$C$31,2,)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VLOOKUP(C533,vendor_table!$B$2:$C$31,2,)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VLOOKUP(C534,vendor_table!$B$2:$C$31,2,)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VLOOKUP(C535,vendor_table!$B$2:$C$31,2,)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VLOOKUP(C536,vendor_table!$B$2:$C$31,2,)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VLOOKUP(C537,vendor_table!$B$2:$C$31,2,)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VLOOKUP(C538,vendor_table!$B$2:$C$31,2,)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VLOOKUP(C539,vendor_table!$B$2:$C$31,2,)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VLOOKUP(C540,vendor_table!$B$2:$C$31,2,)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VLOOKUP(C541,vendor_table!$B$2:$C$31,2,)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VLOOKUP(C542,vendor_table!$B$2:$C$31,2,)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VLOOKUP(C543,vendor_table!$B$2:$C$31,2,)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VLOOKUP(C544,vendor_table!$B$2:$C$31,2,)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VLOOKUP(C545,vendor_table!$B$2:$C$31,2,)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VLOOKUP(C546,vendor_table!$B$2:$C$31,2,)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VLOOKUP(C547,vendor_table!$B$2:$C$31,2,)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VLOOKUP(C548,vendor_table!$B$2:$C$31,2,)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VLOOKUP(C549,vendor_table!$B$2:$C$31,2,)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VLOOKUP(C550,vendor_table!$B$2:$C$31,2,)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VLOOKUP(C551,vendor_table!$B$2:$C$31,2,)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VLOOKUP(C552,vendor_table!$B$2:$C$31,2,)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VLOOKUP(C553,vendor_table!$B$2:$C$31,2,)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VLOOKUP(C554,vendor_table!$B$2:$C$31,2,)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VLOOKUP(C555,vendor_table!$B$2:$C$31,2,)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VLOOKUP(C556,vendor_table!$B$2:$C$31,2,)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VLOOKUP(C557,vendor_table!$B$2:$C$31,2,)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VLOOKUP(C558,vendor_table!$B$2:$C$31,2,)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VLOOKUP(C559,vendor_table!$B$2:$C$31,2,)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VLOOKUP(C560,vendor_table!$B$2:$C$31,2,)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VLOOKUP(C561,vendor_table!$B$2:$C$31,2,)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VLOOKUP(C562,vendor_table!$B$2:$C$31,2,)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VLOOKUP(C563,vendor_table!$B$2:$C$31,2,)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VLOOKUP(C564,vendor_table!$B$2:$C$31,2,)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VLOOKUP(C565,vendor_table!$B$2:$C$31,2,)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VLOOKUP(C566,vendor_table!$B$2:$C$31,2,)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VLOOKUP(C567,vendor_table!$B$2:$C$31,2,)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VLOOKUP(C568,vendor_table!$B$2:$C$31,2,)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VLOOKUP(C569,vendor_table!$B$2:$C$31,2,)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VLOOKUP(C570,vendor_table!$B$2:$C$31,2,)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VLOOKUP(C571,vendor_table!$B$2:$C$31,2,)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VLOOKUP(C572,vendor_table!$B$2:$C$31,2,)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VLOOKUP(C573,vendor_table!$B$2:$C$31,2,)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VLOOKUP(C574,vendor_table!$B$2:$C$31,2,)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VLOOKUP(C575,vendor_table!$B$2:$C$31,2,)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VLOOKUP(C576,vendor_table!$B$2:$C$31,2,)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VLOOKUP(C577,vendor_table!$B$2:$C$31,2,)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VLOOKUP(C578,vendor_table!$B$2:$C$31,2,)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VLOOKUP(C579,vendor_table!$B$2:$C$31,2,)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VLOOKUP(C580,vendor_table!$B$2:$C$31,2,)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VLOOKUP(C581,vendor_table!$B$2:$C$31,2,)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VLOOKUP(C582,vendor_table!$B$2:$C$31,2,)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VLOOKUP(C583,vendor_table!$B$2:$C$31,2,)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VLOOKUP(C584,vendor_table!$B$2:$C$31,2,)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VLOOKUP(C585,vendor_table!$B$2:$C$31,2,)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VLOOKUP(C586,vendor_table!$B$2:$C$31,2,)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VLOOKUP(C587,vendor_table!$B$2:$C$31,2,)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VLOOKUP(C588,vendor_table!$B$2:$C$31,2,)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VLOOKUP(C589,vendor_table!$B$2:$C$31,2,)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VLOOKUP(C590,vendor_table!$B$2:$C$31,2,)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VLOOKUP(C591,vendor_table!$B$2:$C$31,2,)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VLOOKUP(C592,vendor_table!$B$2:$C$31,2,)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VLOOKUP(C593,vendor_table!$B$2:$C$31,2,)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VLOOKUP(C594,vendor_table!$B$2:$C$31,2,)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VLOOKUP(C595,vendor_table!$B$2:$C$31,2,)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VLOOKUP(C596,vendor_table!$B$2:$C$31,2,)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VLOOKUP(C597,vendor_table!$B$2:$C$31,2,)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VLOOKUP(C598,vendor_table!$B$2:$C$31,2,)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VLOOKUP(C599,vendor_table!$B$2:$C$31,2,)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VLOOKUP(C600,vendor_table!$B$2:$C$31,2,)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VLOOKUP(C601,vendor_table!$B$2:$C$31,2,)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VLOOKUP(C602,vendor_table!$B$2:$C$31,2,)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VLOOKUP(C603,vendor_table!$B$2:$C$31,2,)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VLOOKUP(C604,vendor_table!$B$2:$C$31,2,)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VLOOKUP(C605,vendor_table!$B$2:$C$31,2,)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VLOOKUP(C606,vendor_table!$B$2:$C$31,2,)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VLOOKUP(C607,vendor_table!$B$2:$C$31,2,)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VLOOKUP(C608,vendor_table!$B$2:$C$31,2,)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VLOOKUP(C609,vendor_table!$B$2:$C$31,2,)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VLOOKUP(C610,vendor_table!$B$2:$C$31,2,)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VLOOKUP(C611,vendor_table!$B$2:$C$31,2,)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VLOOKUP(C612,vendor_table!$B$2:$C$31,2,)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VLOOKUP(C613,vendor_table!$B$2:$C$31,2,)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VLOOKUP(C614,vendor_table!$B$2:$C$31,2,)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VLOOKUP(C615,vendor_table!$B$2:$C$31,2,)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VLOOKUP(C616,vendor_table!$B$2:$C$31,2,)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VLOOKUP(C617,vendor_table!$B$2:$C$31,2,)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VLOOKUP(C618,vendor_table!$B$2:$C$31,2,)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VLOOKUP(C619,vendor_table!$B$2:$C$31,2,)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VLOOKUP(C620,vendor_table!$B$2:$C$31,2,)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VLOOKUP(C621,vendor_table!$B$2:$C$31,2,)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VLOOKUP(C622,vendor_table!$B$2:$C$31,2,)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VLOOKUP(C623,vendor_table!$B$2:$C$31,2,)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VLOOKUP(C624,vendor_table!$B$2:$C$31,2,)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VLOOKUP(C625,vendor_table!$B$2:$C$31,2,)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VLOOKUP(C626,vendor_table!$B$2:$C$31,2,)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VLOOKUP(C627,vendor_table!$B$2:$C$31,2,)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VLOOKUP(C628,vendor_table!$B$2:$C$31,2,)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VLOOKUP(C629,vendor_table!$B$2:$C$31,2,)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VLOOKUP(C630,vendor_table!$B$2:$C$31,2,)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VLOOKUP(C631,vendor_table!$B$2:$C$31,2,)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VLOOKUP(C632,vendor_table!$B$2:$C$31,2,)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VLOOKUP(C633,vendor_table!$B$2:$C$31,2,)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VLOOKUP(C634,vendor_table!$B$2:$C$31,2,)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VLOOKUP(C635,vendor_table!$B$2:$C$31,2,)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VLOOKUP(C636,vendor_table!$B$2:$C$31,2,)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VLOOKUP(C637,vendor_table!$B$2:$C$31,2,)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VLOOKUP(C638,vendor_table!$B$2:$C$31,2,)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VLOOKUP(C639,vendor_table!$B$2:$C$31,2,)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VLOOKUP(C640,vendor_table!$B$2:$C$31,2,)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VLOOKUP(C641,vendor_table!$B$2:$C$31,2,)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VLOOKUP(C642,vendor_table!$B$2:$C$31,2,)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VLOOKUP(C643,vendor_table!$B$2:$C$31,2,)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VLOOKUP(C644,vendor_table!$B$2:$C$31,2,)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VLOOKUP(C645,vendor_table!$B$2:$C$31,2,)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VLOOKUP(C646,vendor_table!$B$2:$C$31,2,)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VLOOKUP(C647,vendor_table!$B$2:$C$31,2,)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VLOOKUP(C648,vendor_table!$B$2:$C$31,2,)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VLOOKUP(C649,vendor_table!$B$2:$C$31,2,)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VLOOKUP(C650,vendor_table!$B$2:$C$31,2,)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VLOOKUP(C651,vendor_table!$B$2:$C$31,2,)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VLOOKUP(C652,vendor_table!$B$2:$C$31,2,)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VLOOKUP(C653,vendor_table!$B$2:$C$31,2,)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VLOOKUP(C654,vendor_table!$B$2:$C$31,2,)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VLOOKUP(C655,vendor_table!$B$2:$C$31,2,)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VLOOKUP(C656,vendor_table!$B$2:$C$31,2,)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VLOOKUP(C657,vendor_table!$B$2:$C$31,2,)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VLOOKUP(C658,vendor_table!$B$2:$C$31,2,)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VLOOKUP(C659,vendor_table!$B$2:$C$31,2,)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VLOOKUP(C660,vendor_table!$B$2:$C$31,2,)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VLOOKUP(C661,vendor_table!$B$2:$C$31,2,)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VLOOKUP(C662,vendor_table!$B$2:$C$31,2,)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VLOOKUP(C663,vendor_table!$B$2:$C$31,2,)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VLOOKUP(C664,vendor_table!$B$2:$C$31,2,)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VLOOKUP(C665,vendor_table!$B$2:$C$31,2,)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VLOOKUP(C666,vendor_table!$B$2:$C$31,2,)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VLOOKUP(C667,vendor_table!$B$2:$C$31,2,)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VLOOKUP(C668,vendor_table!$B$2:$C$31,2,)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VLOOKUP(C669,vendor_table!$B$2:$C$31,2,)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VLOOKUP(C670,vendor_table!$B$2:$C$31,2,)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VLOOKUP(C671,vendor_table!$B$2:$C$31,2,)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VLOOKUP(C672,vendor_table!$B$2:$C$31,2,)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VLOOKUP(C673,vendor_table!$B$2:$C$31,2,)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VLOOKUP(C674,vendor_table!$B$2:$C$31,2,)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VLOOKUP(C675,vendor_table!$B$2:$C$31,2,)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VLOOKUP(C676,vendor_table!$B$2:$C$31,2,)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VLOOKUP(C677,vendor_table!$B$2:$C$31,2,)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VLOOKUP(C678,vendor_table!$B$2:$C$31,2,)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VLOOKUP(C679,vendor_table!$B$2:$C$31,2,)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VLOOKUP(C680,vendor_table!$B$2:$C$31,2,)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VLOOKUP(C681,vendor_table!$B$2:$C$31,2,)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VLOOKUP(C682,vendor_table!$B$2:$C$31,2,)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VLOOKUP(C683,vendor_table!$B$2:$C$31,2,)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VLOOKUP(C684,vendor_table!$B$2:$C$31,2,)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VLOOKUP(C685,vendor_table!$B$2:$C$31,2,)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VLOOKUP(C686,vendor_table!$B$2:$C$31,2,)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VLOOKUP(C687,vendor_table!$B$2:$C$31,2,)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VLOOKUP(C688,vendor_table!$B$2:$C$31,2,)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VLOOKUP(C689,vendor_table!$B$2:$C$31,2,)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VLOOKUP(C690,vendor_table!$B$2:$C$31,2,)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VLOOKUP(C691,vendor_table!$B$2:$C$31,2,)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VLOOKUP(C692,vendor_table!$B$2:$C$31,2,)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VLOOKUP(C693,vendor_table!$B$2:$C$31,2,)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VLOOKUP(C694,vendor_table!$B$2:$C$31,2,)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VLOOKUP(C695,vendor_table!$B$2:$C$31,2,)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VLOOKUP(C696,vendor_table!$B$2:$C$31,2,)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VLOOKUP(C697,vendor_table!$B$2:$C$31,2,)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VLOOKUP(C698,vendor_table!$B$2:$C$31,2,)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VLOOKUP(C699,vendor_table!$B$2:$C$31,2,)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VLOOKUP(C700,vendor_table!$B$2:$C$31,2,)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VLOOKUP(C701,vendor_table!$B$2:$C$31,2,)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VLOOKUP(C702,vendor_table!$B$2:$C$31,2,)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VLOOKUP(C703,vendor_table!$B$2:$C$31,2,)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VLOOKUP(C704,vendor_table!$B$2:$C$31,2,)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VLOOKUP(C705,vendor_table!$B$2:$C$31,2,)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VLOOKUP(C706,vendor_table!$B$2:$C$31,2,)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VLOOKUP(C707,vendor_table!$B$2:$C$31,2,)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VLOOKUP(C708,vendor_table!$B$2:$C$31,2,)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VLOOKUP(C709,vendor_table!$B$2:$C$31,2,)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VLOOKUP(C710,vendor_table!$B$2:$C$31,2,)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VLOOKUP(C711,vendor_table!$B$2:$C$31,2,)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VLOOKUP(C712,vendor_table!$B$2:$C$31,2,)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VLOOKUP(C713,vendor_table!$B$2:$C$31,2,)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VLOOKUP(C714,vendor_table!$B$2:$C$31,2,)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VLOOKUP(C715,vendor_table!$B$2:$C$31,2,)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VLOOKUP(C716,vendor_table!$B$2:$C$31,2,)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VLOOKUP(C717,vendor_table!$B$2:$C$31,2,)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VLOOKUP(C718,vendor_table!$B$2:$C$31,2,)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VLOOKUP(C719,vendor_table!$B$2:$C$31,2,)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VLOOKUP(C720,vendor_table!$B$2:$C$31,2,)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VLOOKUP(C721,vendor_table!$B$2:$C$31,2,)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VLOOKUP(C722,vendor_table!$B$2:$C$31,2,)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VLOOKUP(C723,vendor_table!$B$2:$C$31,2,)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VLOOKUP(C724,vendor_table!$B$2:$C$31,2,)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VLOOKUP(C725,vendor_table!$B$2:$C$31,2,)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VLOOKUP(C726,vendor_table!$B$2:$C$31,2,)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VLOOKUP(C727,vendor_table!$B$2:$C$31,2,)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VLOOKUP(C728,vendor_table!$B$2:$C$31,2,)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VLOOKUP(C729,vendor_table!$B$2:$C$31,2,)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VLOOKUP(C730,vendor_table!$B$2:$C$31,2,)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VLOOKUP(C731,vendor_table!$B$2:$C$31,2,)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VLOOKUP(C732,vendor_table!$B$2:$C$31,2,)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VLOOKUP(C733,vendor_table!$B$2:$C$31,2,)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VLOOKUP(C734,vendor_table!$B$2:$C$31,2,)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VLOOKUP(C735,vendor_table!$B$2:$C$31,2,)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VLOOKUP(C736,vendor_table!$B$2:$C$31,2,)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VLOOKUP(C737,vendor_table!$B$2:$C$31,2,)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VLOOKUP(C738,vendor_table!$B$2:$C$31,2,)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VLOOKUP(C739,vendor_table!$B$2:$C$31,2,)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VLOOKUP(C740,vendor_table!$B$2:$C$31,2,)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VLOOKUP(C741,vendor_table!$B$2:$C$31,2,)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VLOOKUP(C742,vendor_table!$B$2:$C$31,2,)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VLOOKUP(C743,vendor_table!$B$2:$C$31,2,)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VLOOKUP(C744,vendor_table!$B$2:$C$31,2,)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VLOOKUP(C745,vendor_table!$B$2:$C$31,2,)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VLOOKUP(C746,vendor_table!$B$2:$C$31,2,)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VLOOKUP(C747,vendor_table!$B$2:$C$31,2,)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VLOOKUP(C748,vendor_table!$B$2:$C$31,2,)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VLOOKUP(C749,vendor_table!$B$2:$C$31,2,)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VLOOKUP(C750,vendor_table!$B$2:$C$31,2,)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VLOOKUP(C751,vendor_table!$B$2:$C$31,2,)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VLOOKUP(C752,vendor_table!$B$2:$C$31,2,)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VLOOKUP(C753,vendor_table!$B$2:$C$31,2,)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VLOOKUP(C754,vendor_table!$B$2:$C$31,2,)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VLOOKUP(C755,vendor_table!$B$2:$C$31,2,)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VLOOKUP(C756,vendor_table!$B$2:$C$31,2,)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VLOOKUP(C757,vendor_table!$B$2:$C$31,2,)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VLOOKUP(C758,vendor_table!$B$2:$C$31,2,)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VLOOKUP(C759,vendor_table!$B$2:$C$31,2,)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VLOOKUP(C760,vendor_table!$B$2:$C$31,2,)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VLOOKUP(C761,vendor_table!$B$2:$C$31,2,)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VLOOKUP(C762,vendor_table!$B$2:$C$31,2,)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VLOOKUP(C763,vendor_table!$B$2:$C$31,2,)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VLOOKUP(C764,vendor_table!$B$2:$C$31,2,)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VLOOKUP(C765,vendor_table!$B$2:$C$31,2,)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VLOOKUP(C766,vendor_table!$B$2:$C$31,2,)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VLOOKUP(C767,vendor_table!$B$2:$C$31,2,)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VLOOKUP(C768,vendor_table!$B$2:$C$31,2,)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VLOOKUP(C769,vendor_table!$B$2:$C$31,2,)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VLOOKUP(C770,vendor_table!$B$2:$C$31,2,)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VLOOKUP(C771,vendor_table!$B$2:$C$31,2,)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VLOOKUP(C772,vendor_table!$B$2:$C$31,2,)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VLOOKUP(C773,vendor_table!$B$2:$C$31,2,)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VLOOKUP(C774,vendor_table!$B$2:$C$31,2,)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VLOOKUP(C775,vendor_table!$B$2:$C$31,2,)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VLOOKUP(C776,vendor_table!$B$2:$C$31,2,)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VLOOKUP(C777,vendor_table!$B$2:$C$31,2,)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VLOOKUP(C778,vendor_table!$B$2:$C$31,2,)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VLOOKUP(C779,vendor_table!$B$2:$C$31,2,)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VLOOKUP(C780,vendor_table!$B$2:$C$31,2,)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VLOOKUP(C781,vendor_table!$B$2:$C$31,2,)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VLOOKUP(C782,vendor_table!$B$2:$C$31,2,)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VLOOKUP(C783,vendor_table!$B$2:$C$31,2,)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VLOOKUP(C784,vendor_table!$B$2:$C$31,2,)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VLOOKUP(C785,vendor_table!$B$2:$C$31,2,)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VLOOKUP(C786,vendor_table!$B$2:$C$31,2,)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VLOOKUP(C787,vendor_table!$B$2:$C$31,2,)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VLOOKUP(C788,vendor_table!$B$2:$C$31,2,)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VLOOKUP(C789,vendor_table!$B$2:$C$31,2,)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VLOOKUP(C790,vendor_table!$B$2:$C$31,2,)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VLOOKUP(C791,vendor_table!$B$2:$C$31,2,)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VLOOKUP(C792,vendor_table!$B$2:$C$31,2,)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VLOOKUP(C793,vendor_table!$B$2:$C$31,2,)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VLOOKUP(C794,vendor_table!$B$2:$C$31,2,)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VLOOKUP(C795,vendor_table!$B$2:$C$31,2,)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VLOOKUP(C796,vendor_table!$B$2:$C$31,2,)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VLOOKUP(C797,vendor_table!$B$2:$C$31,2,)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VLOOKUP(C798,vendor_table!$B$2:$C$31,2,)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VLOOKUP(C799,vendor_table!$B$2:$C$31,2,)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VLOOKUP(C800,vendor_table!$B$2:$C$31,2,)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VLOOKUP(C801,vendor_table!$B$2:$C$31,2,)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VLOOKUP(C802,vendor_table!$B$2:$C$31,2,)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VLOOKUP(C803,vendor_table!$B$2:$C$31,2,)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VLOOKUP(C804,vendor_table!$B$2:$C$31,2,)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VLOOKUP(C805,vendor_table!$B$2:$C$31,2,)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VLOOKUP(C806,vendor_table!$B$2:$C$31,2,)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VLOOKUP(C807,vendor_table!$B$2:$C$31,2,)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VLOOKUP(C808,vendor_table!$B$2:$C$31,2,)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VLOOKUP(C809,vendor_table!$B$2:$C$31,2,)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VLOOKUP(C810,vendor_table!$B$2:$C$31,2,)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VLOOKUP(C811,vendor_table!$B$2:$C$31,2,)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VLOOKUP(C812,vendor_table!$B$2:$C$31,2,)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VLOOKUP(C813,vendor_table!$B$2:$C$31,2,)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VLOOKUP(C814,vendor_table!$B$2:$C$31,2,)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VLOOKUP(C815,vendor_table!$B$2:$C$31,2,)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VLOOKUP(C816,vendor_table!$B$2:$C$31,2,)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VLOOKUP(C817,vendor_table!$B$2:$C$31,2,)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VLOOKUP(C818,vendor_table!$B$2:$C$31,2,)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VLOOKUP(C819,vendor_table!$B$2:$C$31,2,)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VLOOKUP(C820,vendor_table!$B$2:$C$31,2,)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VLOOKUP(C821,vendor_table!$B$2:$C$31,2,)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VLOOKUP(C822,vendor_table!$B$2:$C$31,2,)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VLOOKUP(C823,vendor_table!$B$2:$C$31,2,)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VLOOKUP(C824,vendor_table!$B$2:$C$31,2,)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VLOOKUP(C825,vendor_table!$B$2:$C$31,2,)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VLOOKUP(C826,vendor_table!$B$2:$C$31,2,)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VLOOKUP(C827,vendor_table!$B$2:$C$31,2,)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VLOOKUP(C828,vendor_table!$B$2:$C$31,2,)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VLOOKUP(C829,vendor_table!$B$2:$C$31,2,)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VLOOKUP(C830,vendor_table!$B$2:$C$31,2,)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VLOOKUP(C831,vendor_table!$B$2:$C$31,2,)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VLOOKUP(C832,vendor_table!$B$2:$C$31,2,)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VLOOKUP(C833,vendor_table!$B$2:$C$31,2,)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VLOOKUP(C834,vendor_table!$B$2:$C$31,2,)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VLOOKUP(C835,vendor_table!$B$2:$C$31,2,)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VLOOKUP(C836,vendor_table!$B$2:$C$31,2,)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VLOOKUP(C837,vendor_table!$B$2:$C$31,2,)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VLOOKUP(C838,vendor_table!$B$2:$C$31,2,)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VLOOKUP(C839,vendor_table!$B$2:$C$31,2,)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VLOOKUP(C840,vendor_table!$B$2:$C$31,2,)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VLOOKUP(C841,vendor_table!$B$2:$C$31,2,)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VLOOKUP(C842,vendor_table!$B$2:$C$31,2,)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VLOOKUP(C843,vendor_table!$B$2:$C$31,2,)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VLOOKUP(C844,vendor_table!$B$2:$C$31,2,)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VLOOKUP(C845,vendor_table!$B$2:$C$31,2,)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VLOOKUP(C846,vendor_table!$B$2:$C$31,2,)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VLOOKUP(C847,vendor_table!$B$2:$C$31,2,)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VLOOKUP(C848,vendor_table!$B$2:$C$31,2,)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VLOOKUP(C849,vendor_table!$B$2:$C$31,2,)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VLOOKUP(C850,vendor_table!$B$2:$C$31,2,)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VLOOKUP(C851,vendor_table!$B$2:$C$31,2,)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VLOOKUP(C852,vendor_table!$B$2:$C$31,2,)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VLOOKUP(C853,vendor_table!$B$2:$C$31,2,)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VLOOKUP(C854,vendor_table!$B$2:$C$31,2,)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VLOOKUP(C855,vendor_table!$B$2:$C$31,2,)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VLOOKUP(C856,vendor_table!$B$2:$C$31,2,)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VLOOKUP(C857,vendor_table!$B$2:$C$31,2,)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VLOOKUP(C858,vendor_table!$B$2:$C$31,2,)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VLOOKUP(C859,vendor_table!$B$2:$C$31,2,)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VLOOKUP(C860,vendor_table!$B$2:$C$31,2,)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VLOOKUP(C861,vendor_table!$B$2:$C$31,2,)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VLOOKUP(C862,vendor_table!$B$2:$C$31,2,)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VLOOKUP(C863,vendor_table!$B$2:$C$31,2,)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VLOOKUP(C864,vendor_table!$B$2:$C$31,2,)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VLOOKUP(C865,vendor_table!$B$2:$C$31,2,)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VLOOKUP(C866,vendor_table!$B$2:$C$31,2,)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VLOOKUP(C867,vendor_table!$B$2:$C$31,2,)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VLOOKUP(C868,vendor_table!$B$2:$C$31,2,)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VLOOKUP(C869,vendor_table!$B$2:$C$31,2,)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VLOOKUP(C870,vendor_table!$B$2:$C$31,2,)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VLOOKUP(C871,vendor_table!$B$2:$C$31,2,)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VLOOKUP(C872,vendor_table!$B$2:$C$31,2,)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VLOOKUP(C873,vendor_table!$B$2:$C$31,2,)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VLOOKUP(C874,vendor_table!$B$2:$C$31,2,)</f>
        <v>2455 Paces Ferry Rd SE. Atlanta, GA, 30339</v>
      </c>
      <c r="E874" t="s">
        <v>225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223</v>
      </c>
      <c r="D875" t="str">
        <f>VLOOKUP(C875,vendor_table!$B$2:$C$31,2,)</f>
        <v>online</v>
      </c>
      <c r="E875" t="s">
        <v>225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229</v>
      </c>
      <c r="D876" t="str">
        <f>VLOOKUP(C876,vendor_table!$B$2:$C$31,2,)</f>
        <v>online</v>
      </c>
      <c r="E876" t="s">
        <v>225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VLOOKUP(C877,vendor_table!$B$2:$C$31,2,)</f>
        <v>1290 N Hobbie Ave. Kankakee, Illinois, 60901</v>
      </c>
      <c r="E877" t="s">
        <v>225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VLOOKUP(C878,vendor_table!$B$2:$C$31,2,)</f>
        <v>2455 Paces Ferry Rd SE. Atlanta, GA, 30339</v>
      </c>
      <c r="E878" t="s">
        <v>225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VLOOKUP(C879,vendor_table!$B$2:$C$31,2,)</f>
        <v>1000 Lowe's Blvd. Mooresville, NC, 28117</v>
      </c>
      <c r="E879" t="s">
        <v>225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VLOOKUP(C880,vendor_table!$B$2:$C$31,2,)</f>
        <v>4601 Bulls Bay Hwy #100. Jacksonville, FL, 32219</v>
      </c>
      <c r="E880" t="s">
        <v>225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VLOOKUP(C881,vendor_table!$B$2:$C$31,2,)</f>
        <v>1290 N Hobbie Ave. Kankakee, Illinois, 60901</v>
      </c>
      <c r="E881" t="s">
        <v>225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VLOOKUP(C882,vendor_table!$B$2:$C$31,2,)</f>
        <v>2455 Paces Ferry Rd SE. Atlanta, GA, 30339</v>
      </c>
      <c r="E882" t="s">
        <v>225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VLOOKUP(C883,vendor_table!$B$2:$C$31,2,)</f>
        <v>28 Biopolis Road. Singapore, 138568</v>
      </c>
      <c r="E883" t="s">
        <v>225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VLOOKUP(C884,vendor_table!$B$2:$C$31,2,)</f>
        <v>2455 Paces Ferry Rd SE. Atlanta, GA, 30339</v>
      </c>
      <c r="E884" t="s">
        <v>225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VLOOKUP(C885,vendor_table!$B$2:$C$31,2,)</f>
        <v>1000 Lowe's Blvd. Mooresville, NC, 28117</v>
      </c>
      <c r="E885" t="s">
        <v>225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VLOOKUP(C886,vendor_table!$B$2:$C$31,2,)</f>
        <v>2455 Paces Ferry Rd SE. Atlanta, GA, 30339</v>
      </c>
      <c r="E886" t="s">
        <v>225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VLOOKUP(C887,vendor_table!$B$2:$C$31,2,)</f>
        <v>28 Biopolis Road. Singapore, 138568</v>
      </c>
      <c r="E887" t="s">
        <v>225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VLOOKUP(C888,vendor_table!$B$2:$C$31,2,)</f>
        <v>2455 Paces Ferry Rd SE. Atlanta, GA, 30339</v>
      </c>
      <c r="E888" t="s">
        <v>225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VLOOKUP(C889,vendor_table!$B$2:$C$31,2,)</f>
        <v>410 Terry Ave N. Seattle, WA, 98109</v>
      </c>
      <c r="E889" t="s">
        <v>225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VLOOKUP(C890,vendor_table!$B$2:$C$31,2,)</f>
        <v>1835 E Hallandale Bch 264 Hallandale. Beach, FL, 33009</v>
      </c>
      <c r="E890" t="s">
        <v>225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VLOOKUP(C891,vendor_table!$B$2:$C$31,2,)</f>
        <v>2455 Paces Ferry Rd SE. Atlanta, GA, 30339</v>
      </c>
      <c r="E891" t="s">
        <v>225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VLOOKUP(C892,vendor_table!$B$2:$C$31,2,)</f>
        <v>410 Terry Ave N. Seattle, WA, 98109</v>
      </c>
      <c r="E892" t="s">
        <v>225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VLOOKUP(C893,vendor_table!$B$2:$C$31,2,)</f>
        <v>1000 Lowe's Blvd. Mooresville, NC, 28117</v>
      </c>
      <c r="E893" t="s">
        <v>225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VLOOKUP(C894,vendor_table!$B$2:$C$31,2,)</f>
        <v>2025 Hamilton Avenue. San Jose, California, 95125</v>
      </c>
      <c r="E894" t="s">
        <v>225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VLOOKUP(C895,vendor_table!$B$2:$C$31,2,)</f>
        <v>1200 E Us Hwy 169. Grand Rapids, Minnesota, 55744</v>
      </c>
      <c r="E895" t="s">
        <v>225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VLOOKUP(C896,vendor_table!$B$2:$C$31,2,)</f>
        <v>2455 Paces Ferry Rd SE. Atlanta, GA, 30339</v>
      </c>
      <c r="E896" t="s">
        <v>225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VLOOKUP(C897,vendor_table!$B$2:$C$31,2,)</f>
        <v>1000 Lowe's Blvd. Mooresville, NC, 28117</v>
      </c>
      <c r="E897" t="s">
        <v>225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VLOOKUP(C898,vendor_table!$B$2:$C$31,2,)</f>
        <v>410 Terry Ave N. Seattle, WA, 98109</v>
      </c>
      <c r="E898" t="s">
        <v>225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VLOOKUP(C899,vendor_table!$B$2:$C$31,2,)</f>
        <v>2025 Hamilton Avenue. San Jose, California, 95125</v>
      </c>
      <c r="E899" t="s">
        <v>225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VLOOKUP(C900,vendor_table!$B$2:$C$31,2,)</f>
        <v>2455 Paces Ferry Rd SE. Atlanta, GA, 30339</v>
      </c>
      <c r="E900" t="s">
        <v>225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VLOOKUP(C901,vendor_table!$B$2:$C$31,2,)</f>
        <v>1000 Lowe's Blvd. Mooresville, NC, 28117</v>
      </c>
      <c r="E901" t="s">
        <v>225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VLOOKUP(C902,vendor_table!$B$2:$C$31,2,)</f>
        <v>6260 Abbott Dr. Omaha, Nebraska, 68110</v>
      </c>
      <c r="E902" t="s">
        <v>225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VLOOKUP(C903,vendor_table!$B$2:$C$31,2,)</f>
        <v>2455 Paces Ferry Rd SE. Atlanta, GA, 30339</v>
      </c>
      <c r="E903" t="s">
        <v>225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VLOOKUP(C904,vendor_table!$B$2:$C$31,2,)</f>
        <v>1000 Lowe's Blvd. Mooresville, NC, 28117</v>
      </c>
      <c r="E904" t="s">
        <v>225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VLOOKUP(C905,vendor_table!$B$2:$C$31,2,)</f>
        <v>2025 Hamilton Avenue. San Jose, California, 95125</v>
      </c>
      <c r="E905" t="s">
        <v>225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VLOOKUP(C906,vendor_table!$B$2:$C$31,2,)</f>
        <v>2455 Paces Ferry Rd SE. Atlanta, GA, 30339</v>
      </c>
      <c r="E906" t="s">
        <v>225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VLOOKUP(C907,vendor_table!$B$2:$C$31,2,)</f>
        <v>410 Terry Ave N. Seattle, WA, 98109</v>
      </c>
      <c r="E907" t="s">
        <v>225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VLOOKUP(C908,vendor_table!$B$2:$C$31,2,)</f>
        <v>2025 Hamilton Avenue. San Jose, California, 95125</v>
      </c>
      <c r="E908" t="s">
        <v>225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VLOOKUP(C909,vendor_table!$B$2:$C$31,2,)</f>
        <v>2455 Paces Ferry Rd SE. Atlanta, GA, 30339</v>
      </c>
      <c r="E909" t="s">
        <v>225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VLOOKUP(C910,vendor_table!$B$2:$C$31,2,)</f>
        <v>410 Terry Ave N. Seattle, WA, 98109</v>
      </c>
      <c r="E910" t="s">
        <v>225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VLOOKUP(C911,vendor_table!$B$2:$C$31,2,)</f>
        <v>1917 S Avenue B. Yuma, AZ, 85364</v>
      </c>
      <c r="E911" t="s">
        <v>225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VLOOKUP(C912,vendor_table!$B$2:$C$31,2,)</f>
        <v>2025 Hamilton Avenue. San Jose, California, 95125</v>
      </c>
      <c r="E912" t="s">
        <v>225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VLOOKUP(C913,vendor_table!$B$2:$C$31,2,)</f>
        <v>1835 E Hallandale Bch 264 Hallandale. Beach, FL, 33009</v>
      </c>
      <c r="E913" t="s">
        <v>225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VLOOKUP(C914,vendor_table!$B$2:$C$31,2,)</f>
        <v>2455 Paces Ferry Rd SE. Atlanta, GA, 30339</v>
      </c>
      <c r="E914" t="s">
        <v>225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VLOOKUP(C915,vendor_table!$B$2:$C$31,2,)</f>
        <v>410 Terry Ave N. Seattle, WA, 98109</v>
      </c>
      <c r="E915" t="s">
        <v>225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VLOOKUP(C916,vendor_table!$B$2:$C$31,2,)</f>
        <v>1431 7th St Ste 204. Santa Monica, California, 90401</v>
      </c>
      <c r="E916" t="s">
        <v>225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VLOOKUP(C917,vendor_table!$B$2:$C$31,2,)</f>
        <v>2455 Paces Ferry Rd SE. Atlanta, GA, 30339</v>
      </c>
      <c r="E917" t="s">
        <v>232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VLOOKUP(C918,vendor_table!$B$2:$C$31,2,)</f>
        <v>1000 Lowe's Blvd. Mooresville, NC, 28117</v>
      </c>
      <c r="E918" t="s">
        <v>232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VLOOKUP(C919,vendor_table!$B$2:$C$31,2,)</f>
        <v>1290 N Hobbie Ave. Kankakee, Illinois, 60901</v>
      </c>
      <c r="E919" t="s">
        <v>232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VLOOKUP(C920,vendor_table!$B$2:$C$31,2,)</f>
        <v>6260 Abbott Dr. Omaha, Nebraska, 68110</v>
      </c>
      <c r="E920" t="s">
        <v>232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VLOOKUP(C921,vendor_table!$B$2:$C$31,2,)</f>
        <v>4601 Bulls Bay Hwy #100. Jacksonville, FL, 32219</v>
      </c>
      <c r="E921" t="s">
        <v>232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VLOOKUP(C922,vendor_table!$B$2:$C$31,2,)</f>
        <v>4777 Menard Drive. Eau Claire, Wisconsin, 54703</v>
      </c>
      <c r="E922" t="s">
        <v>232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VLOOKUP(C923,vendor_table!$B$2:$C$31,2,)</f>
        <v>2455 Paces Ferry Rd SE. Atlanta, GA, 30339</v>
      </c>
      <c r="E923" t="s">
        <v>232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VLOOKUP(C924,vendor_table!$B$2:$C$31,2,)</f>
        <v>4601 Bulls Bay Hwy #100. Jacksonville, FL, 32219</v>
      </c>
      <c r="E924" t="s">
        <v>232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VLOOKUP(C925,vendor_table!$B$2:$C$31,2,)</f>
        <v>1290 N Hobbie Ave. Kankakee, Illinois, 60901</v>
      </c>
      <c r="E925" t="s">
        <v>232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VLOOKUP(C926,vendor_table!$B$2:$C$31,2,)</f>
        <v>1835 E Hallandale Bch 264 Hallandale. Beach, FL, 33009</v>
      </c>
      <c r="E926" t="s">
        <v>232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VLOOKUP(C927,vendor_table!$B$2:$C$31,2,)</f>
        <v>2455 Paces Ferry Rd SE. Atlanta, GA, 30339</v>
      </c>
      <c r="E927" t="s">
        <v>232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VLOOKUP(C928,vendor_table!$B$2:$C$31,2,)</f>
        <v>1000 Lowe's Blvd. Mooresville, NC, 28117</v>
      </c>
      <c r="E928" t="s">
        <v>232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VLOOKUP(C929,vendor_table!$B$2:$C$31,2,)</f>
        <v>651 Brannan St. San Francisco, CA, 94107</v>
      </c>
      <c r="E929" t="s">
        <v>232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VLOOKUP(C930,vendor_table!$B$2:$C$31,2,)</f>
        <v>2455 Paces Ferry Rd SE. Atlanta, GA, 30339</v>
      </c>
      <c r="E930" t="s">
        <v>232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VLOOKUP(C931,vendor_table!$B$2:$C$31,2,)</f>
        <v>2455 Paces Ferry Rd SE. Atlanta, GA, 30339</v>
      </c>
      <c r="E931" t="s">
        <v>232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VLOOKUP(C932,vendor_table!$B$2:$C$31,2,)</f>
        <v>1000 Lowe's Blvd. Mooresville, NC, 28117</v>
      </c>
      <c r="E932" t="s">
        <v>232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VLOOKUP(C933,vendor_table!$B$2:$C$31,2,)</f>
        <v>410 Terry Ave N. Seattle, WA, 98109</v>
      </c>
      <c r="E933" t="s">
        <v>232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VLOOKUP(C934,vendor_table!$B$2:$C$31,2,)</f>
        <v>2455 Paces Ferry Rd SE. Atlanta, GA, 30339</v>
      </c>
      <c r="E934" t="s">
        <v>232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VLOOKUP(C935,vendor_table!$B$2:$C$31,2,)</f>
        <v>2455 Paces Ferry Rd SE. Atlanta, GA, 30339</v>
      </c>
      <c r="E935" t="s">
        <v>232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VLOOKUP(C936,vendor_table!$B$2:$C$31,2,)</f>
        <v>410 Terry Ave N. Seattle, WA, 98109</v>
      </c>
      <c r="E936" t="s">
        <v>232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VLOOKUP(C937,vendor_table!$B$2:$C$31,2,)</f>
        <v>1000 Lowe's Blvd. Mooresville, NC, 28117</v>
      </c>
      <c r="E937" t="s">
        <v>232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VLOOKUP(C938,vendor_table!$B$2:$C$31,2,)</f>
        <v>2025 Hamilton Avenue. San Jose, California, 95125</v>
      </c>
      <c r="E938" t="s">
        <v>232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VLOOKUP(C939,vendor_table!$B$2:$C$31,2,)</f>
        <v>1200 E Us Hwy 169. Grand Rapids, Minnesota, 55744</v>
      </c>
      <c r="E939" t="s">
        <v>232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VLOOKUP(C940,vendor_table!$B$2:$C$31,2,)</f>
        <v>online</v>
      </c>
      <c r="E940" t="s">
        <v>232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VLOOKUP(C941,vendor_table!$B$2:$C$31,2,)</f>
        <v>2455 Paces Ferry Rd SE. Atlanta, GA, 30339</v>
      </c>
      <c r="E941" t="s">
        <v>232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VLOOKUP(C942,vendor_table!$B$2:$C$31,2,)</f>
        <v>1000 Lowe's Blvd. Mooresville, NC, 28117</v>
      </c>
      <c r="E942" t="s">
        <v>232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VLOOKUP(C943,vendor_table!$B$2:$C$31,2,)</f>
        <v>410 Terry Ave N. Seattle, WA, 98109</v>
      </c>
      <c r="E943" t="s">
        <v>232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VLOOKUP(C944,vendor_table!$B$2:$C$31,2,)</f>
        <v>4601 Bulls Bay Hwy #100. Jacksonville, FL, 32219</v>
      </c>
      <c r="E944" t="s">
        <v>232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VLOOKUP(C945,vendor_table!$B$2:$C$31,2,)</f>
        <v>2025 Hamilton Avenue. San Jose, California, 95125</v>
      </c>
      <c r="E945" t="s">
        <v>232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VLOOKUP(C946,vendor_table!$B$2:$C$31,2,)</f>
        <v>2455 Paces Ferry Rd SE. Atlanta, GA, 30339</v>
      </c>
      <c r="E946" t="s">
        <v>232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VLOOKUP(C947,vendor_table!$B$2:$C$31,2,)</f>
        <v>1000 Lowe's Blvd. Mooresville, NC, 28117</v>
      </c>
      <c r="E947" t="s">
        <v>232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VLOOKUP(C948,vendor_table!$B$2:$C$31,2,)</f>
        <v>2455 Paces Ferry Rd SE. Atlanta, GA, 30339</v>
      </c>
      <c r="E948" t="s">
        <v>232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VLOOKUP(C949,vendor_table!$B$2:$C$31,2,)</f>
        <v>2025 Hamilton Avenue. San Jose, California, 95125</v>
      </c>
      <c r="E949" t="s">
        <v>232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VLOOKUP(C950,vendor_table!$B$2:$C$31,2,)</f>
        <v>410 Terry Ave N. Seattle, WA, 98109</v>
      </c>
      <c r="E950" t="s">
        <v>232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VLOOKUP(C951,vendor_table!$B$2:$C$31,2,)</f>
        <v>2025 Hamilton Avenue. San Jose, California, 95125</v>
      </c>
      <c r="E951" t="s">
        <v>232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VLOOKUP(C952,vendor_table!$B$2:$C$31,2,)</f>
        <v>410 Terry Ave N. Seattle, WA, 98109</v>
      </c>
      <c r="E952" t="s">
        <v>232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VLOOKUP(C953,vendor_table!$B$2:$C$31,2,)</f>
        <v>2025 Hamilton Avenue. San Jose, California, 95125</v>
      </c>
      <c r="E953" t="s">
        <v>232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VLOOKUP(C954,vendor_table!$B$2:$C$31,2,)</f>
        <v>2455 Paces Ferry Rd SE. Atlanta, GA, 30339</v>
      </c>
      <c r="E954" t="s">
        <v>232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VLOOKUP(C955,vendor_table!$B$2:$C$31,2,)</f>
        <v>410 Terry Ave N. Seattle, WA, 98109</v>
      </c>
      <c r="E955" t="s">
        <v>232</v>
      </c>
      <c r="F955" t="str">
        <f t="shared" si="14"/>
        <v>Thursday</v>
      </c>
    </row>
    <row r="956" spans="1:6" x14ac:dyDescent="0.45">
      <c r="A956" t="s">
        <v>117</v>
      </c>
      <c r="B956">
        <v>165</v>
      </c>
      <c r="C956" t="s">
        <v>72</v>
      </c>
      <c r="D956" t="str">
        <f>VLOOKUP(C956,vendor_table!$B$2:$C$31,2,)</f>
        <v>1431 7th St Ste 204. Santa Monica, California, 90401</v>
      </c>
      <c r="E956" t="s">
        <v>232</v>
      </c>
      <c r="F956" t="str">
        <f t="shared" si="14"/>
        <v>Thursday</v>
      </c>
    </row>
    <row r="957" spans="1:6" x14ac:dyDescent="0.45">
      <c r="A957" s="130" t="s">
        <v>88</v>
      </c>
      <c r="B957">
        <v>4.7300000000000004</v>
      </c>
      <c r="C957" t="s">
        <v>57</v>
      </c>
      <c r="D957" t="str">
        <f>VLOOKUP(C957,vendor_table!$B$2:$C$31,2,)</f>
        <v>1290 N Hobbie Ave. Kankakee, Illinois, 60901</v>
      </c>
      <c r="E957" t="s">
        <v>237</v>
      </c>
      <c r="F957" t="str">
        <f t="shared" si="14"/>
        <v>Friday</v>
      </c>
    </row>
    <row r="958" spans="1:6" x14ac:dyDescent="0.45">
      <c r="A958" s="129" t="s">
        <v>90</v>
      </c>
      <c r="B958">
        <v>11.91</v>
      </c>
      <c r="C958" t="s">
        <v>58</v>
      </c>
      <c r="D958" t="str">
        <f>VLOOKUP(C958,vendor_table!$B$2:$C$31,2,)</f>
        <v>2455 Paces Ferry Rd SE. Atlanta, GA, 30339</v>
      </c>
      <c r="E958" t="s">
        <v>237</v>
      </c>
      <c r="F958" t="str">
        <f t="shared" si="14"/>
        <v>Friday</v>
      </c>
    </row>
    <row r="959" spans="1:6" x14ac:dyDescent="0.45">
      <c r="A959" s="129" t="s">
        <v>90</v>
      </c>
      <c r="B959">
        <v>10.47</v>
      </c>
      <c r="C959" t="s">
        <v>55</v>
      </c>
      <c r="D959" t="str">
        <f>VLOOKUP(C959,vendor_table!$B$2:$C$31,2,)</f>
        <v>4601 Bulls Bay Hwy #100. Jacksonville, FL, 32219</v>
      </c>
      <c r="E959" t="s">
        <v>237</v>
      </c>
      <c r="F959" t="str">
        <f t="shared" si="14"/>
        <v>Friday</v>
      </c>
    </row>
    <row r="960" spans="1:6" x14ac:dyDescent="0.45">
      <c r="A960" s="129" t="s">
        <v>90</v>
      </c>
      <c r="B960">
        <v>8.35</v>
      </c>
      <c r="C960" t="s">
        <v>57</v>
      </c>
      <c r="D960" t="str">
        <f>VLOOKUP(C960,vendor_table!$B$2:$C$31,2,)</f>
        <v>1290 N Hobbie Ave. Kankakee, Illinois, 60901</v>
      </c>
      <c r="E960" t="s">
        <v>237</v>
      </c>
      <c r="F960" t="str">
        <f t="shared" si="14"/>
        <v>Friday</v>
      </c>
    </row>
    <row r="961" spans="1:6" x14ac:dyDescent="0.45">
      <c r="A961" s="129" t="s">
        <v>73</v>
      </c>
      <c r="B961">
        <v>33.340000000000003</v>
      </c>
      <c r="C961" t="s">
        <v>54</v>
      </c>
      <c r="D961" t="str">
        <f>VLOOKUP(C961,vendor_table!$B$2:$C$31,2,)</f>
        <v>1835 E Hallandale Bch 264 Hallandale. Beach, FL, 33009</v>
      </c>
      <c r="E961" t="s">
        <v>237</v>
      </c>
      <c r="F961" t="str">
        <f t="shared" si="14"/>
        <v>Friday</v>
      </c>
    </row>
    <row r="962" spans="1:6" x14ac:dyDescent="0.45">
      <c r="A962" s="129" t="s">
        <v>95</v>
      </c>
      <c r="B962">
        <v>2.98</v>
      </c>
      <c r="C962" t="s">
        <v>58</v>
      </c>
      <c r="D962" t="str">
        <f>VLOOKUP(C962,vendor_table!$B$2:$C$31,2,)</f>
        <v>2455 Paces Ferry Rd SE. Atlanta, GA, 30339</v>
      </c>
      <c r="E962" t="s">
        <v>237</v>
      </c>
      <c r="F962" t="str">
        <f t="shared" ref="F962:F1025" si="15">TEXT(E962,"dddd")</f>
        <v>Friday</v>
      </c>
    </row>
    <row r="963" spans="1:6" x14ac:dyDescent="0.45">
      <c r="A963" s="129" t="s">
        <v>95</v>
      </c>
      <c r="B963">
        <v>5.99</v>
      </c>
      <c r="C963" t="s">
        <v>61</v>
      </c>
      <c r="D963" t="str">
        <f>VLOOKUP(C963,vendor_table!$B$2:$C$31,2,)</f>
        <v>1000 Lowe's Blvd. Mooresville, NC, 28117</v>
      </c>
      <c r="E963" t="s">
        <v>237</v>
      </c>
      <c r="F963" t="str">
        <f t="shared" si="15"/>
        <v>Friday</v>
      </c>
    </row>
    <row r="964" spans="1:6" x14ac:dyDescent="0.45">
      <c r="A964" s="129" t="s">
        <v>97</v>
      </c>
      <c r="B964">
        <v>1.1499999999999999</v>
      </c>
      <c r="C964" t="s">
        <v>58</v>
      </c>
      <c r="D964" t="str">
        <f>VLOOKUP(C964,vendor_table!$B$2:$C$31,2,)</f>
        <v>2455 Paces Ferry Rd SE. Atlanta, GA, 30339</v>
      </c>
      <c r="E964" t="s">
        <v>237</v>
      </c>
      <c r="F964" t="str">
        <f t="shared" si="15"/>
        <v>Friday</v>
      </c>
    </row>
    <row r="965" spans="1:6" x14ac:dyDescent="0.45">
      <c r="A965" s="129" t="s">
        <v>101</v>
      </c>
      <c r="B965">
        <v>4.5999999999999996</v>
      </c>
      <c r="C965" t="s">
        <v>58</v>
      </c>
      <c r="D965" t="str">
        <f>VLOOKUP(C965,vendor_table!$B$2:$C$31,2,)</f>
        <v>2455 Paces Ferry Rd SE. Atlanta, GA, 30339</v>
      </c>
      <c r="E965" t="s">
        <v>237</v>
      </c>
      <c r="F965" t="str">
        <f t="shared" si="15"/>
        <v>Friday</v>
      </c>
    </row>
    <row r="966" spans="1:6" x14ac:dyDescent="0.45">
      <c r="A966" s="129" t="s">
        <v>101</v>
      </c>
      <c r="B966">
        <v>5.99</v>
      </c>
      <c r="C966" t="s">
        <v>61</v>
      </c>
      <c r="D966" t="str">
        <f>VLOOKUP(C966,vendor_table!$B$2:$C$31,2,)</f>
        <v>1000 Lowe's Blvd. Mooresville, NC, 28117</v>
      </c>
      <c r="E966" t="s">
        <v>237</v>
      </c>
      <c r="F966" t="str">
        <f t="shared" si="15"/>
        <v>Friday</v>
      </c>
    </row>
    <row r="967" spans="1:6" x14ac:dyDescent="0.45">
      <c r="A967" s="129" t="s">
        <v>101</v>
      </c>
      <c r="B967">
        <v>8.6300000000000008</v>
      </c>
      <c r="C967" t="s">
        <v>49</v>
      </c>
      <c r="D967" t="str">
        <f>VLOOKUP(C967,vendor_table!$B$2:$C$31,2,)</f>
        <v>410 Terry Ave N. Seattle, WA, 98109</v>
      </c>
      <c r="E967" t="s">
        <v>237</v>
      </c>
      <c r="F967" t="str">
        <f t="shared" si="15"/>
        <v>Friday</v>
      </c>
    </row>
    <row r="968" spans="1:6" x14ac:dyDescent="0.45">
      <c r="A968" s="129" t="s">
        <v>103</v>
      </c>
      <c r="B968">
        <v>1.6</v>
      </c>
      <c r="C968" t="s">
        <v>58</v>
      </c>
      <c r="D968" t="str">
        <f>VLOOKUP(C968,vendor_table!$B$2:$C$31,2,)</f>
        <v>2455 Paces Ferry Rd SE. Atlanta, GA, 30339</v>
      </c>
      <c r="E968" t="s">
        <v>237</v>
      </c>
      <c r="F968" t="str">
        <f t="shared" si="15"/>
        <v>Friday</v>
      </c>
    </row>
    <row r="969" spans="1:6" x14ac:dyDescent="0.45">
      <c r="A969" s="129" t="s">
        <v>105</v>
      </c>
      <c r="B969">
        <v>116.94</v>
      </c>
      <c r="C969" t="s">
        <v>49</v>
      </c>
      <c r="D969" t="str">
        <f>VLOOKUP(C969,vendor_table!$B$2:$C$31,2,)</f>
        <v>410 Terry Ave N. Seattle, WA, 98109</v>
      </c>
      <c r="E969" t="s">
        <v>237</v>
      </c>
      <c r="F969" t="str">
        <f t="shared" si="15"/>
        <v>Friday</v>
      </c>
    </row>
    <row r="970" spans="1:6" x14ac:dyDescent="0.45">
      <c r="A970" s="129" t="s">
        <v>105</v>
      </c>
      <c r="B970">
        <v>118</v>
      </c>
      <c r="C970" t="s">
        <v>61</v>
      </c>
      <c r="D970" t="str">
        <f>VLOOKUP(C970,vendor_table!$B$2:$C$31,2,)</f>
        <v>1000 Lowe's Blvd. Mooresville, NC, 28117</v>
      </c>
      <c r="E970" t="s">
        <v>237</v>
      </c>
      <c r="F970" t="str">
        <f t="shared" si="15"/>
        <v>Friday</v>
      </c>
    </row>
    <row r="971" spans="1:6" x14ac:dyDescent="0.45">
      <c r="A971" s="129" t="s">
        <v>105</v>
      </c>
      <c r="B971">
        <v>111.07</v>
      </c>
      <c r="C971" t="s">
        <v>56</v>
      </c>
      <c r="D971" t="str">
        <f>VLOOKUP(C971,vendor_table!$B$2:$C$31,2,)</f>
        <v>2025 Hamilton Avenue. San Jose, California, 95125</v>
      </c>
      <c r="E971" t="s">
        <v>237</v>
      </c>
      <c r="F971" t="str">
        <f t="shared" si="15"/>
        <v>Friday</v>
      </c>
    </row>
    <row r="972" spans="1:6" x14ac:dyDescent="0.45">
      <c r="A972" s="129" t="s">
        <v>105</v>
      </c>
      <c r="B972">
        <v>117</v>
      </c>
      <c r="C972" t="s">
        <v>67</v>
      </c>
      <c r="D972" t="str">
        <f>VLOOKUP(C972,vendor_table!$B$2:$C$31,2,)</f>
        <v>5512 West Pico Blvd. Los Angeles, CA, 90019</v>
      </c>
      <c r="E972" t="s">
        <v>237</v>
      </c>
      <c r="F972" t="str">
        <f t="shared" si="15"/>
        <v>Friday</v>
      </c>
    </row>
    <row r="973" spans="1:6" x14ac:dyDescent="0.45">
      <c r="A973" s="129" t="s">
        <v>105</v>
      </c>
      <c r="B973">
        <v>84.99</v>
      </c>
      <c r="C973" t="s">
        <v>59</v>
      </c>
      <c r="D973" t="str">
        <f>VLOOKUP(C973,vendor_table!$B$2:$C$31,2,)</f>
        <v>1200 E Us Hwy 169. Grand Rapids, Minnesota, 55744</v>
      </c>
      <c r="E973" t="s">
        <v>237</v>
      </c>
      <c r="F973" t="str">
        <f t="shared" si="15"/>
        <v>Friday</v>
      </c>
    </row>
    <row r="974" spans="1:6" x14ac:dyDescent="0.45">
      <c r="A974" s="129" t="s">
        <v>105</v>
      </c>
      <c r="B974">
        <v>90</v>
      </c>
      <c r="C974" t="s">
        <v>139</v>
      </c>
      <c r="D974" t="str">
        <f>VLOOKUP(C974,vendor_table!$B$2:$C$31,2,)</f>
        <v>online</v>
      </c>
      <c r="E974" t="s">
        <v>237</v>
      </c>
      <c r="F974" t="str">
        <f t="shared" si="15"/>
        <v>Friday</v>
      </c>
    </row>
    <row r="975" spans="1:6" x14ac:dyDescent="0.45">
      <c r="A975" s="129" t="s">
        <v>107</v>
      </c>
      <c r="B975">
        <v>159</v>
      </c>
      <c r="C975" t="s">
        <v>58</v>
      </c>
      <c r="D975" t="str">
        <f>VLOOKUP(C975,vendor_table!$B$2:$C$31,2,)</f>
        <v>2455 Paces Ferry Rd SE. Atlanta, GA, 30339</v>
      </c>
      <c r="E975" t="s">
        <v>237</v>
      </c>
      <c r="F975" t="str">
        <f t="shared" si="15"/>
        <v>Friday</v>
      </c>
    </row>
    <row r="976" spans="1:6" x14ac:dyDescent="0.45">
      <c r="A976" s="129" t="s">
        <v>107</v>
      </c>
      <c r="B976">
        <v>158</v>
      </c>
      <c r="C976" t="s">
        <v>61</v>
      </c>
      <c r="D976" t="str">
        <f>VLOOKUP(C976,vendor_table!$B$2:$C$31,2,)</f>
        <v>1000 Lowe's Blvd. Mooresville, NC, 28117</v>
      </c>
      <c r="E976" t="s">
        <v>237</v>
      </c>
      <c r="F976" t="str">
        <f t="shared" si="15"/>
        <v>Friday</v>
      </c>
    </row>
    <row r="977" spans="1:6" x14ac:dyDescent="0.45">
      <c r="A977" s="129" t="s">
        <v>107</v>
      </c>
      <c r="B977">
        <v>330.85</v>
      </c>
      <c r="C977" t="s">
        <v>55</v>
      </c>
      <c r="D977" t="str">
        <f>VLOOKUP(C977,vendor_table!$B$2:$C$31,2,)</f>
        <v>4601 Bulls Bay Hwy #100. Jacksonville, FL, 32219</v>
      </c>
      <c r="E977" t="s">
        <v>237</v>
      </c>
      <c r="F977" t="str">
        <f t="shared" si="15"/>
        <v>Friday</v>
      </c>
    </row>
    <row r="978" spans="1:6" x14ac:dyDescent="0.45">
      <c r="A978" s="129" t="s">
        <v>109</v>
      </c>
      <c r="B978">
        <v>149</v>
      </c>
      <c r="C978" t="s">
        <v>58</v>
      </c>
      <c r="D978" t="str">
        <f>VLOOKUP(C978,vendor_table!$B$2:$C$31,2,)</f>
        <v>2455 Paces Ferry Rd SE. Atlanta, GA, 30339</v>
      </c>
      <c r="E978" t="s">
        <v>237</v>
      </c>
      <c r="F978" t="str">
        <f t="shared" si="15"/>
        <v>Friday</v>
      </c>
    </row>
    <row r="979" spans="1:6" x14ac:dyDescent="0.45">
      <c r="A979" s="129" t="s">
        <v>109</v>
      </c>
      <c r="B979">
        <v>149</v>
      </c>
      <c r="C979" t="s">
        <v>61</v>
      </c>
      <c r="D979" t="str">
        <f>VLOOKUP(C979,vendor_table!$B$2:$C$31,2,)</f>
        <v>1000 Lowe's Blvd. Mooresville, NC, 28117</v>
      </c>
      <c r="E979" t="s">
        <v>237</v>
      </c>
      <c r="F979" t="str">
        <f t="shared" si="15"/>
        <v>Friday</v>
      </c>
    </row>
    <row r="980" spans="1:6" x14ac:dyDescent="0.45">
      <c r="A980" s="129" t="s">
        <v>111</v>
      </c>
      <c r="B980">
        <v>289</v>
      </c>
      <c r="C980" t="s">
        <v>58</v>
      </c>
      <c r="D980" t="str">
        <f>VLOOKUP(C980,vendor_table!$B$2:$C$31,2,)</f>
        <v>2455 Paces Ferry Rd SE. Atlanta, GA, 30339</v>
      </c>
      <c r="E980" t="s">
        <v>237</v>
      </c>
      <c r="F980" t="str">
        <f t="shared" si="15"/>
        <v>Friday</v>
      </c>
    </row>
    <row r="981" spans="1:6" x14ac:dyDescent="0.45">
      <c r="A981" s="129" t="s">
        <v>111</v>
      </c>
      <c r="B981">
        <v>279</v>
      </c>
      <c r="C981" t="s">
        <v>61</v>
      </c>
      <c r="D981" t="str">
        <f>VLOOKUP(C981,vendor_table!$B$2:$C$31,2,)</f>
        <v>1000 Lowe's Blvd. Mooresville, NC, 28117</v>
      </c>
      <c r="E981" t="s">
        <v>237</v>
      </c>
      <c r="F981" t="str">
        <f t="shared" si="15"/>
        <v>Friday</v>
      </c>
    </row>
    <row r="982" spans="1:6" x14ac:dyDescent="0.45">
      <c r="A982" s="129" t="s">
        <v>111</v>
      </c>
      <c r="B982">
        <v>315.01</v>
      </c>
      <c r="C982" t="s">
        <v>56</v>
      </c>
      <c r="D982" t="str">
        <f>VLOOKUP(C982,vendor_table!$B$2:$C$31,2,)</f>
        <v>2025 Hamilton Avenue. San Jose, California, 95125</v>
      </c>
      <c r="E982" t="s">
        <v>237</v>
      </c>
      <c r="F982" t="str">
        <f t="shared" si="15"/>
        <v>Friday</v>
      </c>
    </row>
    <row r="983" spans="1:6" x14ac:dyDescent="0.45">
      <c r="A983" s="129" t="s">
        <v>111</v>
      </c>
      <c r="B983">
        <v>339.09</v>
      </c>
      <c r="C983" t="s">
        <v>65</v>
      </c>
      <c r="D983" t="str">
        <f>VLOOKUP(C983,vendor_table!$B$2:$C$31,2,)</f>
        <v>574 Road 11. Schuyler, Nebraska, 68661</v>
      </c>
      <c r="E983" t="s">
        <v>237</v>
      </c>
      <c r="F983" t="str">
        <f t="shared" si="15"/>
        <v>Friday</v>
      </c>
    </row>
    <row r="984" spans="1:6" x14ac:dyDescent="0.45">
      <c r="A984" s="129" t="s">
        <v>113</v>
      </c>
      <c r="B984">
        <v>765</v>
      </c>
      <c r="C984" t="s">
        <v>58</v>
      </c>
      <c r="D984" t="str">
        <f>VLOOKUP(C984,vendor_table!$B$2:$C$31,2,)</f>
        <v>2455 Paces Ferry Rd SE. Atlanta, GA, 30339</v>
      </c>
      <c r="E984" t="s">
        <v>237</v>
      </c>
      <c r="F984" t="str">
        <f t="shared" si="15"/>
        <v>Friday</v>
      </c>
    </row>
    <row r="985" spans="1:6" x14ac:dyDescent="0.45">
      <c r="A985" s="129" t="s">
        <v>113</v>
      </c>
      <c r="B985">
        <v>634.6</v>
      </c>
      <c r="C985" t="s">
        <v>49</v>
      </c>
      <c r="D985" t="str">
        <f>VLOOKUP(C985,vendor_table!$B$2:$C$31,2,)</f>
        <v>410 Terry Ave N. Seattle, WA, 98109</v>
      </c>
      <c r="E985" t="s">
        <v>237</v>
      </c>
      <c r="F985" t="str">
        <f t="shared" si="15"/>
        <v>Friday</v>
      </c>
    </row>
    <row r="986" spans="1:6" x14ac:dyDescent="0.45">
      <c r="A986" s="129" t="s">
        <v>113</v>
      </c>
      <c r="B986">
        <v>634.70000000000005</v>
      </c>
      <c r="C986" t="s">
        <v>56</v>
      </c>
      <c r="D986" t="str">
        <f>VLOOKUP(C986,vendor_table!$B$2:$C$31,2,)</f>
        <v>2025 Hamilton Avenue. San Jose, California, 95125</v>
      </c>
      <c r="E986" t="s">
        <v>237</v>
      </c>
      <c r="F986" t="str">
        <f t="shared" si="15"/>
        <v>Friday</v>
      </c>
    </row>
    <row r="987" spans="1:6" x14ac:dyDescent="0.45">
      <c r="A987" s="129" t="s">
        <v>115</v>
      </c>
      <c r="B987">
        <v>409</v>
      </c>
      <c r="C987" t="s">
        <v>58</v>
      </c>
      <c r="D987" t="str">
        <f>VLOOKUP(C987,vendor_table!$B$2:$C$31,2,)</f>
        <v>2455 Paces Ferry Rd SE. Atlanta, GA, 30339</v>
      </c>
      <c r="E987" t="s">
        <v>237</v>
      </c>
      <c r="F987" t="str">
        <f t="shared" si="15"/>
        <v>Friday</v>
      </c>
    </row>
    <row r="988" spans="1:6" x14ac:dyDescent="0.45">
      <c r="A988" s="129" t="s">
        <v>115</v>
      </c>
      <c r="B988">
        <v>456.49</v>
      </c>
      <c r="C988" t="s">
        <v>49</v>
      </c>
      <c r="D988" t="str">
        <f>VLOOKUP(C988,vendor_table!$B$2:$C$31,2,)</f>
        <v>410 Terry Ave N. Seattle, WA, 98109</v>
      </c>
      <c r="E988" t="s">
        <v>237</v>
      </c>
      <c r="F988" t="str">
        <f t="shared" si="15"/>
        <v>Friday</v>
      </c>
    </row>
    <row r="989" spans="1:6" x14ac:dyDescent="0.45">
      <c r="A989" s="129" t="s">
        <v>115</v>
      </c>
      <c r="B989">
        <v>354.99</v>
      </c>
      <c r="C989" t="s">
        <v>211</v>
      </c>
      <c r="D989" t="str">
        <f>VLOOKUP(C989,vendor_table!$B$2:$C$31,2,)</f>
        <v>1917 S Avenue B. Yuma, AZ, 85364</v>
      </c>
      <c r="E989" t="s">
        <v>237</v>
      </c>
      <c r="F989" t="str">
        <f t="shared" si="15"/>
        <v>Friday</v>
      </c>
    </row>
    <row r="990" spans="1:6" x14ac:dyDescent="0.45">
      <c r="A990" s="129" t="s">
        <v>115</v>
      </c>
      <c r="B990">
        <v>445.81</v>
      </c>
      <c r="C990" t="s">
        <v>56</v>
      </c>
      <c r="D990" t="str">
        <f>VLOOKUP(C990,vendor_table!$B$2:$C$31,2,)</f>
        <v>2025 Hamilton Avenue. San Jose, California, 95125</v>
      </c>
      <c r="E990" t="s">
        <v>237</v>
      </c>
      <c r="F990" t="str">
        <f t="shared" si="15"/>
        <v>Friday</v>
      </c>
    </row>
    <row r="991" spans="1:6" x14ac:dyDescent="0.45">
      <c r="A991" s="129" t="s">
        <v>117</v>
      </c>
      <c r="B991">
        <v>156</v>
      </c>
      <c r="C991" t="s">
        <v>58</v>
      </c>
      <c r="D991" t="str">
        <f>VLOOKUP(C991,vendor_table!$B$2:$C$31,2,)</f>
        <v>2455 Paces Ferry Rd SE. Atlanta, GA, 30339</v>
      </c>
      <c r="E991" t="s">
        <v>237</v>
      </c>
      <c r="F991" t="str">
        <f t="shared" si="15"/>
        <v>Friday</v>
      </c>
    </row>
    <row r="992" spans="1:6" x14ac:dyDescent="0.45">
      <c r="A992" s="129" t="s">
        <v>117</v>
      </c>
      <c r="B992">
        <v>155.99</v>
      </c>
      <c r="C992" t="s">
        <v>49</v>
      </c>
      <c r="D992" t="str">
        <f>VLOOKUP(C992,vendor_table!$B$2:$C$31,2,)</f>
        <v>410 Terry Ave N. Seattle, WA, 98109</v>
      </c>
      <c r="E992" t="s">
        <v>237</v>
      </c>
      <c r="F992" t="str">
        <f t="shared" si="15"/>
        <v>Friday</v>
      </c>
    </row>
    <row r="993" spans="1:6" x14ac:dyDescent="0.45">
      <c r="A993" s="129" t="s">
        <v>117</v>
      </c>
      <c r="B993">
        <v>165</v>
      </c>
      <c r="C993" t="s">
        <v>72</v>
      </c>
      <c r="D993" t="str">
        <f>VLOOKUP(C993,vendor_table!$B$2:$C$31,2,)</f>
        <v>1431 7th St Ste 204. Santa Monica, California, 90401</v>
      </c>
      <c r="E993" t="s">
        <v>237</v>
      </c>
      <c r="F993" t="str">
        <f t="shared" si="15"/>
        <v>Friday</v>
      </c>
    </row>
    <row r="994" spans="1:6" x14ac:dyDescent="0.45">
      <c r="A994" s="129" t="s">
        <v>88</v>
      </c>
      <c r="B994">
        <v>7.63</v>
      </c>
      <c r="C994" t="s">
        <v>58</v>
      </c>
      <c r="D994" t="str">
        <f>VLOOKUP(C994,vendor_table!$B$2:$C$31,2,)</f>
        <v>2455 Paces Ferry Rd SE. Atlanta, GA, 30339</v>
      </c>
      <c r="E994" t="s">
        <v>239</v>
      </c>
      <c r="F994" t="str">
        <f t="shared" si="15"/>
        <v>Saturday</v>
      </c>
    </row>
    <row r="995" spans="1:6" x14ac:dyDescent="0.45">
      <c r="A995" s="129" t="s">
        <v>88</v>
      </c>
      <c r="B995">
        <v>5.99</v>
      </c>
      <c r="C995" t="s">
        <v>61</v>
      </c>
      <c r="D995" t="str">
        <f>VLOOKUP(C995,vendor_table!$B$2:$C$31,2,)</f>
        <v>1000 Lowe's Blvd. Mooresville, NC, 28117</v>
      </c>
      <c r="E995" t="s">
        <v>239</v>
      </c>
      <c r="F995" t="str">
        <f t="shared" si="15"/>
        <v>Saturday</v>
      </c>
    </row>
    <row r="996" spans="1:6" x14ac:dyDescent="0.45">
      <c r="A996" s="129" t="s">
        <v>88</v>
      </c>
      <c r="B996">
        <v>4.7300000000000004</v>
      </c>
      <c r="C996" t="s">
        <v>57</v>
      </c>
      <c r="D996" t="str">
        <f>VLOOKUP(C996,vendor_table!$B$2:$C$31,2,)</f>
        <v>1290 N Hobbie Ave. Kankakee, Illinois, 60901</v>
      </c>
      <c r="E996" t="s">
        <v>239</v>
      </c>
      <c r="F996" t="str">
        <f t="shared" si="15"/>
        <v>Saturday</v>
      </c>
    </row>
    <row r="997" spans="1:6" x14ac:dyDescent="0.45">
      <c r="A997" s="129" t="s">
        <v>88</v>
      </c>
      <c r="B997">
        <v>5.88</v>
      </c>
      <c r="C997" t="s">
        <v>69</v>
      </c>
      <c r="D997" t="str">
        <f>VLOOKUP(C997,vendor_table!$B$2:$C$31,2,)</f>
        <v>6260 Abbott Dr. Omaha, Nebraska, 68110</v>
      </c>
      <c r="E997" t="s">
        <v>239</v>
      </c>
      <c r="F997" t="str">
        <f t="shared" si="15"/>
        <v>Saturday</v>
      </c>
    </row>
    <row r="998" spans="1:6" x14ac:dyDescent="0.45">
      <c r="A998" s="129" t="s">
        <v>88</v>
      </c>
      <c r="B998">
        <v>5.88</v>
      </c>
      <c r="C998" t="s">
        <v>55</v>
      </c>
      <c r="D998" t="str">
        <f>VLOOKUP(C998,vendor_table!$B$2:$C$31,2,)</f>
        <v>4601 Bulls Bay Hwy #100. Jacksonville, FL, 32219</v>
      </c>
      <c r="E998" t="s">
        <v>239</v>
      </c>
      <c r="F998" t="str">
        <f t="shared" si="15"/>
        <v>Saturday</v>
      </c>
    </row>
    <row r="999" spans="1:6" x14ac:dyDescent="0.45">
      <c r="A999" s="129" t="s">
        <v>88</v>
      </c>
      <c r="B999">
        <v>7.24</v>
      </c>
      <c r="C999" t="s">
        <v>63</v>
      </c>
      <c r="D999" t="str">
        <f>VLOOKUP(C999,vendor_table!$B$2:$C$31,2,)</f>
        <v>4777 Menard Drive. Eau Claire, Wisconsin, 54703</v>
      </c>
      <c r="E999" t="s">
        <v>239</v>
      </c>
      <c r="F999" t="str">
        <f t="shared" si="15"/>
        <v>Saturday</v>
      </c>
    </row>
    <row r="1000" spans="1:6" x14ac:dyDescent="0.45">
      <c r="A1000" s="129" t="s">
        <v>90</v>
      </c>
      <c r="B1000">
        <v>11.91</v>
      </c>
      <c r="C1000" t="s">
        <v>58</v>
      </c>
      <c r="D1000" t="str">
        <f>VLOOKUP(C1000,vendor_table!$B$2:$C$31,2,)</f>
        <v>2455 Paces Ferry Rd SE. Atlanta, GA, 30339</v>
      </c>
      <c r="E1000" t="s">
        <v>239</v>
      </c>
      <c r="F1000" t="str">
        <f t="shared" si="15"/>
        <v>Saturday</v>
      </c>
    </row>
    <row r="1001" spans="1:6" x14ac:dyDescent="0.45">
      <c r="A1001" s="129" t="s">
        <v>90</v>
      </c>
      <c r="B1001">
        <v>10.47</v>
      </c>
      <c r="C1001" t="s">
        <v>55</v>
      </c>
      <c r="D1001" t="str">
        <f>VLOOKUP(C1001,vendor_table!$B$2:$C$31,2,)</f>
        <v>4601 Bulls Bay Hwy #100. Jacksonville, FL, 32219</v>
      </c>
      <c r="E1001" t="s">
        <v>239</v>
      </c>
      <c r="F1001" t="str">
        <f t="shared" si="15"/>
        <v>Saturday</v>
      </c>
    </row>
    <row r="1002" spans="1:6" x14ac:dyDescent="0.45">
      <c r="A1002" s="129" t="s">
        <v>90</v>
      </c>
      <c r="B1002">
        <v>8.35</v>
      </c>
      <c r="C1002" t="s">
        <v>57</v>
      </c>
      <c r="D1002" t="str">
        <f>VLOOKUP(C1002,vendor_table!$B$2:$C$31,2,)</f>
        <v>1290 N Hobbie Ave. Kankakee, Illinois, 60901</v>
      </c>
      <c r="E1002" t="s">
        <v>239</v>
      </c>
      <c r="F1002" t="str">
        <f t="shared" si="15"/>
        <v>Saturday</v>
      </c>
    </row>
    <row r="1003" spans="1:6" x14ac:dyDescent="0.45">
      <c r="A1003" s="129" t="s">
        <v>73</v>
      </c>
      <c r="B1003">
        <v>20.62</v>
      </c>
      <c r="C1003" t="s">
        <v>58</v>
      </c>
      <c r="D1003" t="str">
        <f>VLOOKUP(C1003,vendor_table!$B$2:$C$31,2,)</f>
        <v>2455 Paces Ferry Rd SE. Atlanta, GA, 30339</v>
      </c>
      <c r="E1003" t="s">
        <v>239</v>
      </c>
      <c r="F1003" t="str">
        <f t="shared" si="15"/>
        <v>Saturday</v>
      </c>
    </row>
    <row r="1004" spans="1:6" x14ac:dyDescent="0.45">
      <c r="A1004" s="129" t="s">
        <v>73</v>
      </c>
      <c r="B1004">
        <v>17.55</v>
      </c>
      <c r="C1004" t="s">
        <v>71</v>
      </c>
      <c r="D1004" t="str">
        <f>VLOOKUP(C1004,vendor_table!$B$2:$C$31,2,)</f>
        <v>28 Biopolis Road. Singapore, 138568</v>
      </c>
      <c r="E1004" t="s">
        <v>239</v>
      </c>
      <c r="F1004" t="str">
        <f t="shared" si="15"/>
        <v>Saturday</v>
      </c>
    </row>
    <row r="1005" spans="1:6" x14ac:dyDescent="0.45">
      <c r="A1005" s="129" t="s">
        <v>73</v>
      </c>
      <c r="B1005">
        <v>33.340000000000003</v>
      </c>
      <c r="C1005" t="s">
        <v>54</v>
      </c>
      <c r="D1005" t="str">
        <f>VLOOKUP(C1005,vendor_table!$B$2:$C$31,2,)</f>
        <v>1835 E Hallandale Bch 264 Hallandale. Beach, FL, 33009</v>
      </c>
      <c r="E1005" t="s">
        <v>239</v>
      </c>
      <c r="F1005" t="str">
        <f t="shared" si="15"/>
        <v>Saturday</v>
      </c>
    </row>
    <row r="1006" spans="1:6" x14ac:dyDescent="0.45">
      <c r="A1006" s="129" t="s">
        <v>95</v>
      </c>
      <c r="B1006">
        <v>2.98</v>
      </c>
      <c r="C1006" t="s">
        <v>58</v>
      </c>
      <c r="D1006" t="str">
        <f>VLOOKUP(C1006,vendor_table!$B$2:$C$31,2,)</f>
        <v>2455 Paces Ferry Rd SE. Atlanta, GA, 30339</v>
      </c>
      <c r="E1006" t="s">
        <v>239</v>
      </c>
      <c r="F1006" t="str">
        <f t="shared" si="15"/>
        <v>Saturday</v>
      </c>
    </row>
    <row r="1007" spans="1:6" x14ac:dyDescent="0.45">
      <c r="A1007" s="129" t="s">
        <v>95</v>
      </c>
      <c r="B1007">
        <v>5.99</v>
      </c>
      <c r="C1007" t="s">
        <v>61</v>
      </c>
      <c r="D1007" t="str">
        <f>VLOOKUP(C1007,vendor_table!$B$2:$C$31,2,)</f>
        <v>1000 Lowe's Blvd. Mooresville, NC, 28117</v>
      </c>
      <c r="E1007" t="s">
        <v>239</v>
      </c>
      <c r="F1007" t="str">
        <f t="shared" si="15"/>
        <v>Saturday</v>
      </c>
    </row>
    <row r="1008" spans="1:6" x14ac:dyDescent="0.45">
      <c r="A1008" s="129" t="s">
        <v>95</v>
      </c>
      <c r="B1008">
        <v>2.98</v>
      </c>
      <c r="C1008" t="s">
        <v>64</v>
      </c>
      <c r="D1008" t="str">
        <f>VLOOKUP(C1008,vendor_table!$B$2:$C$31,2,)</f>
        <v>651 Brannan St. San Francisco, CA, 94107</v>
      </c>
      <c r="E1008" t="s">
        <v>239</v>
      </c>
      <c r="F1008" t="str">
        <f t="shared" si="15"/>
        <v>Saturday</v>
      </c>
    </row>
    <row r="1009" spans="1:6" x14ac:dyDescent="0.45">
      <c r="A1009" s="129" t="s">
        <v>97</v>
      </c>
      <c r="B1009">
        <v>1.1499999999999999</v>
      </c>
      <c r="C1009" t="s">
        <v>58</v>
      </c>
      <c r="D1009" t="str">
        <f>VLOOKUP(C1009,vendor_table!$B$2:$C$31,2,)</f>
        <v>2455 Paces Ferry Rd SE. Atlanta, GA, 30339</v>
      </c>
      <c r="E1009" t="s">
        <v>239</v>
      </c>
      <c r="F1009" t="str">
        <f t="shared" si="15"/>
        <v>Saturday</v>
      </c>
    </row>
    <row r="1010" spans="1:6" x14ac:dyDescent="0.45">
      <c r="A1010" s="129" t="s">
        <v>101</v>
      </c>
      <c r="B1010">
        <v>4.5999999999999996</v>
      </c>
      <c r="C1010" t="s">
        <v>58</v>
      </c>
      <c r="D1010" t="str">
        <f>VLOOKUP(C1010,vendor_table!$B$2:$C$31,2,)</f>
        <v>2455 Paces Ferry Rd SE. Atlanta, GA, 30339</v>
      </c>
      <c r="E1010" t="s">
        <v>239</v>
      </c>
      <c r="F1010" t="str">
        <f t="shared" si="15"/>
        <v>Saturday</v>
      </c>
    </row>
    <row r="1011" spans="1:6" x14ac:dyDescent="0.45">
      <c r="A1011" s="129" t="s">
        <v>103</v>
      </c>
      <c r="B1011">
        <v>1.6</v>
      </c>
      <c r="C1011" t="s">
        <v>58</v>
      </c>
      <c r="D1011" t="str">
        <f>VLOOKUP(C1011,vendor_table!$B$2:$C$31,2,)</f>
        <v>2455 Paces Ferry Rd SE. Atlanta, GA, 30339</v>
      </c>
      <c r="E1011" t="s">
        <v>239</v>
      </c>
      <c r="F1011" t="str">
        <f t="shared" si="15"/>
        <v>Saturday</v>
      </c>
    </row>
    <row r="1012" spans="1:6" x14ac:dyDescent="0.45">
      <c r="A1012" s="129" t="s">
        <v>105</v>
      </c>
      <c r="B1012">
        <v>118</v>
      </c>
      <c r="C1012" t="s">
        <v>61</v>
      </c>
      <c r="D1012" t="str">
        <f>VLOOKUP(C1012,vendor_table!$B$2:$C$31,2,)</f>
        <v>1000 Lowe's Blvd. Mooresville, NC, 28117</v>
      </c>
      <c r="E1012" t="s">
        <v>239</v>
      </c>
      <c r="F1012" t="str">
        <f t="shared" si="15"/>
        <v>Saturday</v>
      </c>
    </row>
    <row r="1013" spans="1:6" x14ac:dyDescent="0.45">
      <c r="A1013" s="129" t="s">
        <v>105</v>
      </c>
      <c r="B1013">
        <v>111.07</v>
      </c>
      <c r="C1013" t="s">
        <v>56</v>
      </c>
      <c r="D1013" t="str">
        <f>VLOOKUP(C1013,vendor_table!$B$2:$C$31,2,)</f>
        <v>2025 Hamilton Avenue. San Jose, California, 95125</v>
      </c>
      <c r="E1013" t="s">
        <v>239</v>
      </c>
      <c r="F1013" t="str">
        <f t="shared" si="15"/>
        <v>Saturday</v>
      </c>
    </row>
    <row r="1014" spans="1:6" x14ac:dyDescent="0.45">
      <c r="A1014" s="129" t="s">
        <v>105</v>
      </c>
      <c r="B1014">
        <v>84.99</v>
      </c>
      <c r="C1014" t="s">
        <v>59</v>
      </c>
      <c r="D1014" t="str">
        <f>VLOOKUP(C1014,vendor_table!$B$2:$C$31,2,)</f>
        <v>1200 E Us Hwy 169. Grand Rapids, Minnesota, 55744</v>
      </c>
      <c r="E1014" t="s">
        <v>239</v>
      </c>
      <c r="F1014" t="str">
        <f t="shared" si="15"/>
        <v>Saturday</v>
      </c>
    </row>
    <row r="1015" spans="1:6" x14ac:dyDescent="0.45">
      <c r="A1015" s="129" t="s">
        <v>105</v>
      </c>
      <c r="B1015">
        <v>90</v>
      </c>
      <c r="C1015" t="s">
        <v>139</v>
      </c>
      <c r="D1015" t="str">
        <f>VLOOKUP(C1015,vendor_table!$B$2:$C$31,2,)</f>
        <v>online</v>
      </c>
      <c r="E1015" t="s">
        <v>239</v>
      </c>
      <c r="F1015" t="str">
        <f t="shared" si="15"/>
        <v>Saturday</v>
      </c>
    </row>
    <row r="1016" spans="1:6" x14ac:dyDescent="0.45">
      <c r="A1016" s="129" t="s">
        <v>105</v>
      </c>
      <c r="B1016">
        <v>110</v>
      </c>
      <c r="C1016" t="s">
        <v>241</v>
      </c>
      <c r="D1016" t="str">
        <f>VLOOKUP(C1016,vendor_table!$B$2:$C$31,2,)</f>
        <v>1220 Village Way #A. Santa Ana, CA, 92705</v>
      </c>
      <c r="E1016" t="s">
        <v>239</v>
      </c>
      <c r="F1016" t="str">
        <f t="shared" si="15"/>
        <v>Saturday</v>
      </c>
    </row>
    <row r="1017" spans="1:6" x14ac:dyDescent="0.45">
      <c r="A1017" s="129" t="s">
        <v>107</v>
      </c>
      <c r="B1017">
        <v>159</v>
      </c>
      <c r="C1017" t="s">
        <v>58</v>
      </c>
      <c r="D1017" t="str">
        <f>VLOOKUP(C1017,vendor_table!$B$2:$C$31,2,)</f>
        <v>2455 Paces Ferry Rd SE. Atlanta, GA, 30339</v>
      </c>
      <c r="E1017" t="s">
        <v>239</v>
      </c>
      <c r="F1017" t="str">
        <f t="shared" si="15"/>
        <v>Saturday</v>
      </c>
    </row>
    <row r="1018" spans="1:6" x14ac:dyDescent="0.45">
      <c r="A1018" s="129" t="s">
        <v>107</v>
      </c>
      <c r="B1018">
        <v>158</v>
      </c>
      <c r="C1018" t="s">
        <v>61</v>
      </c>
      <c r="D1018" t="str">
        <f>VLOOKUP(C1018,vendor_table!$B$2:$C$31,2,)</f>
        <v>1000 Lowe's Blvd. Mooresville, NC, 28117</v>
      </c>
      <c r="E1018" t="s">
        <v>239</v>
      </c>
      <c r="F1018" t="str">
        <f t="shared" si="15"/>
        <v>Saturday</v>
      </c>
    </row>
    <row r="1019" spans="1:6" x14ac:dyDescent="0.45">
      <c r="A1019" s="129" t="s">
        <v>107</v>
      </c>
      <c r="B1019">
        <v>143.99</v>
      </c>
      <c r="C1019" t="s">
        <v>49</v>
      </c>
      <c r="D1019" t="str">
        <f>VLOOKUP(C1019,vendor_table!$B$2:$C$31,2,)</f>
        <v>410 Terry Ave N. Seattle, WA, 98109</v>
      </c>
      <c r="E1019" t="s">
        <v>239</v>
      </c>
      <c r="F1019" t="str">
        <f t="shared" si="15"/>
        <v>Saturday</v>
      </c>
    </row>
    <row r="1020" spans="1:6" x14ac:dyDescent="0.45">
      <c r="A1020" s="129" t="s">
        <v>107</v>
      </c>
      <c r="B1020">
        <v>330.85</v>
      </c>
      <c r="C1020" t="s">
        <v>55</v>
      </c>
      <c r="D1020" t="str">
        <f>VLOOKUP(C1020,vendor_table!$B$2:$C$31,2,)</f>
        <v>4601 Bulls Bay Hwy #100. Jacksonville, FL, 32219</v>
      </c>
      <c r="E1020" t="s">
        <v>239</v>
      </c>
      <c r="F1020" t="str">
        <f t="shared" si="15"/>
        <v>Saturday</v>
      </c>
    </row>
    <row r="1021" spans="1:6" x14ac:dyDescent="0.45">
      <c r="A1021" s="129" t="s">
        <v>109</v>
      </c>
      <c r="B1021">
        <v>149</v>
      </c>
      <c r="C1021" t="s">
        <v>58</v>
      </c>
      <c r="D1021" t="str">
        <f>VLOOKUP(C1021,vendor_table!$B$2:$C$31,2,)</f>
        <v>2455 Paces Ferry Rd SE. Atlanta, GA, 30339</v>
      </c>
      <c r="E1021" t="s">
        <v>239</v>
      </c>
      <c r="F1021" t="str">
        <f t="shared" si="15"/>
        <v>Saturday</v>
      </c>
    </row>
    <row r="1022" spans="1:6" x14ac:dyDescent="0.45">
      <c r="A1022" s="129" t="s">
        <v>109</v>
      </c>
      <c r="B1022">
        <v>149</v>
      </c>
      <c r="C1022" t="s">
        <v>61</v>
      </c>
      <c r="D1022" t="str">
        <f>VLOOKUP(C1022,vendor_table!$B$2:$C$31,2,)</f>
        <v>1000 Lowe's Blvd. Mooresville, NC, 28117</v>
      </c>
      <c r="E1022" t="s">
        <v>239</v>
      </c>
      <c r="F1022" t="str">
        <f t="shared" si="15"/>
        <v>Saturday</v>
      </c>
    </row>
    <row r="1023" spans="1:6" x14ac:dyDescent="0.45">
      <c r="A1023" s="129" t="s">
        <v>111</v>
      </c>
      <c r="B1023">
        <v>289</v>
      </c>
      <c r="C1023" t="s">
        <v>58</v>
      </c>
      <c r="D1023" t="str">
        <f>VLOOKUP(C1023,vendor_table!$B$2:$C$31,2,)</f>
        <v>2455 Paces Ferry Rd SE. Atlanta, GA, 30339</v>
      </c>
      <c r="E1023" t="s">
        <v>239</v>
      </c>
      <c r="F1023" t="str">
        <f t="shared" si="15"/>
        <v>Saturday</v>
      </c>
    </row>
    <row r="1024" spans="1:6" x14ac:dyDescent="0.45">
      <c r="A1024" s="129" t="s">
        <v>111</v>
      </c>
      <c r="B1024">
        <v>289</v>
      </c>
      <c r="C1024" t="s">
        <v>61</v>
      </c>
      <c r="D1024" t="str">
        <f>VLOOKUP(C1024,vendor_table!$B$2:$C$31,2,)</f>
        <v>1000 Lowe's Blvd. Mooresville, NC, 28117</v>
      </c>
      <c r="E1024" t="s">
        <v>239</v>
      </c>
      <c r="F1024" t="str">
        <f t="shared" si="15"/>
        <v>Saturday</v>
      </c>
    </row>
    <row r="1025" spans="1:6" x14ac:dyDescent="0.45">
      <c r="A1025" s="129" t="s">
        <v>111</v>
      </c>
      <c r="B1025">
        <v>315.01</v>
      </c>
      <c r="C1025" t="s">
        <v>56</v>
      </c>
      <c r="D1025" t="str">
        <f>VLOOKUP(C1025,vendor_table!$B$2:$C$31,2,)</f>
        <v>2025 Hamilton Avenue. San Jose, California, 95125</v>
      </c>
      <c r="E1025" t="s">
        <v>239</v>
      </c>
      <c r="F1025" t="str">
        <f t="shared" si="15"/>
        <v>Saturday</v>
      </c>
    </row>
    <row r="1026" spans="1:6" x14ac:dyDescent="0.45">
      <c r="A1026" s="129" t="s">
        <v>113</v>
      </c>
      <c r="B1026">
        <v>765</v>
      </c>
      <c r="C1026" t="s">
        <v>58</v>
      </c>
      <c r="D1026" t="str">
        <f>VLOOKUP(C1026,vendor_table!$B$2:$C$31,2,)</f>
        <v>2455 Paces Ferry Rd SE. Atlanta, GA, 30339</v>
      </c>
      <c r="E1026" t="s">
        <v>239</v>
      </c>
      <c r="F1026" t="str">
        <f t="shared" ref="F1026:F1089" si="16">TEXT(E1026,"dddd")</f>
        <v>Saturday</v>
      </c>
    </row>
    <row r="1027" spans="1:6" x14ac:dyDescent="0.45">
      <c r="A1027" s="129" t="s">
        <v>113</v>
      </c>
      <c r="B1027">
        <v>634.6</v>
      </c>
      <c r="C1027" t="s">
        <v>49</v>
      </c>
      <c r="D1027" t="str">
        <f>VLOOKUP(C1027,vendor_table!$B$2:$C$31,2,)</f>
        <v>410 Terry Ave N. Seattle, WA, 98109</v>
      </c>
      <c r="E1027" t="s">
        <v>239</v>
      </c>
      <c r="F1027" t="str">
        <f t="shared" si="16"/>
        <v>Saturday</v>
      </c>
    </row>
    <row r="1028" spans="1:6" x14ac:dyDescent="0.45">
      <c r="A1028" s="129" t="s">
        <v>113</v>
      </c>
      <c r="B1028">
        <v>634.70000000000005</v>
      </c>
      <c r="C1028" t="s">
        <v>56</v>
      </c>
      <c r="D1028" t="str">
        <f>VLOOKUP(C1028,vendor_table!$B$2:$C$31,2,)</f>
        <v>2025 Hamilton Avenue. San Jose, California, 95125</v>
      </c>
      <c r="E1028" t="s">
        <v>239</v>
      </c>
      <c r="F1028" t="str">
        <f t="shared" si="16"/>
        <v>Saturday</v>
      </c>
    </row>
    <row r="1029" spans="1:6" x14ac:dyDescent="0.45">
      <c r="A1029" s="129" t="s">
        <v>115</v>
      </c>
      <c r="B1029">
        <v>409</v>
      </c>
      <c r="C1029" t="s">
        <v>58</v>
      </c>
      <c r="D1029" t="str">
        <f>VLOOKUP(C1029,vendor_table!$B$2:$C$31,2,)</f>
        <v>2455 Paces Ferry Rd SE. Atlanta, GA, 30339</v>
      </c>
      <c r="E1029" t="s">
        <v>239</v>
      </c>
      <c r="F1029" t="str">
        <f t="shared" si="16"/>
        <v>Saturday</v>
      </c>
    </row>
    <row r="1030" spans="1:6" x14ac:dyDescent="0.45">
      <c r="A1030" s="129" t="s">
        <v>115</v>
      </c>
      <c r="B1030">
        <v>456.49</v>
      </c>
      <c r="C1030" t="s">
        <v>49</v>
      </c>
      <c r="D1030" t="str">
        <f>VLOOKUP(C1030,vendor_table!$B$2:$C$31,2,)</f>
        <v>410 Terry Ave N. Seattle, WA, 98109</v>
      </c>
      <c r="E1030" t="s">
        <v>239</v>
      </c>
      <c r="F1030" t="str">
        <f t="shared" si="16"/>
        <v>Saturday</v>
      </c>
    </row>
    <row r="1031" spans="1:6" x14ac:dyDescent="0.45">
      <c r="A1031" s="129" t="s">
        <v>115</v>
      </c>
      <c r="B1031">
        <v>354.99</v>
      </c>
      <c r="C1031" t="s">
        <v>211</v>
      </c>
      <c r="D1031" t="str">
        <f>VLOOKUP(C1031,vendor_table!$B$2:$C$31,2,)</f>
        <v>1917 S Avenue B. Yuma, AZ, 85364</v>
      </c>
      <c r="E1031" t="s">
        <v>239</v>
      </c>
      <c r="F1031" t="str">
        <f t="shared" si="16"/>
        <v>Saturday</v>
      </c>
    </row>
    <row r="1032" spans="1:6" x14ac:dyDescent="0.45">
      <c r="A1032" s="129" t="s">
        <v>115</v>
      </c>
      <c r="B1032">
        <v>445.81</v>
      </c>
      <c r="C1032" t="s">
        <v>56</v>
      </c>
      <c r="D1032" t="str">
        <f>VLOOKUP(C1032,vendor_table!$B$2:$C$31,2,)</f>
        <v>2025 Hamilton Avenue. San Jose, California, 95125</v>
      </c>
      <c r="E1032" t="s">
        <v>239</v>
      </c>
      <c r="F1032" t="str">
        <f t="shared" si="16"/>
        <v>Saturday</v>
      </c>
    </row>
    <row r="1033" spans="1:6" x14ac:dyDescent="0.45">
      <c r="A1033" s="129" t="s">
        <v>117</v>
      </c>
      <c r="B1033">
        <v>156</v>
      </c>
      <c r="C1033" t="s">
        <v>58</v>
      </c>
      <c r="D1033" t="str">
        <f>VLOOKUP(C1033,vendor_table!$B$2:$C$31,2,)</f>
        <v>2455 Paces Ferry Rd SE. Atlanta, GA, 30339</v>
      </c>
      <c r="E1033" t="s">
        <v>239</v>
      </c>
      <c r="F1033" t="str">
        <f t="shared" si="16"/>
        <v>Saturday</v>
      </c>
    </row>
    <row r="1034" spans="1:6" x14ac:dyDescent="0.45">
      <c r="A1034" s="129" t="s">
        <v>117</v>
      </c>
      <c r="B1034">
        <v>155.99</v>
      </c>
      <c r="C1034" t="s">
        <v>49</v>
      </c>
      <c r="D1034" t="str">
        <f>VLOOKUP(C1034,vendor_table!$B$2:$C$31,2,)</f>
        <v>410 Terry Ave N. Seattle, WA, 98109</v>
      </c>
      <c r="E1034" t="s">
        <v>239</v>
      </c>
      <c r="F1034" t="str">
        <f t="shared" si="16"/>
        <v>Saturday</v>
      </c>
    </row>
    <row r="1035" spans="1:6" x14ac:dyDescent="0.45">
      <c r="A1035" s="129" t="s">
        <v>117</v>
      </c>
      <c r="B1035">
        <v>165</v>
      </c>
      <c r="C1035" t="s">
        <v>72</v>
      </c>
      <c r="D1035" t="str">
        <f>VLOOKUP(C1035,vendor_table!$B$2:$C$31,2,)</f>
        <v>1431 7th St Ste 204. Santa Monica, California, 90401</v>
      </c>
      <c r="E1035" t="s">
        <v>239</v>
      </c>
      <c r="F1035" t="str">
        <f t="shared" si="16"/>
        <v>Saturday</v>
      </c>
    </row>
    <row r="1036" spans="1:6" x14ac:dyDescent="0.45">
      <c r="A1036" s="129" t="s">
        <v>88</v>
      </c>
      <c r="B1036">
        <v>7.22</v>
      </c>
      <c r="C1036" t="s">
        <v>58</v>
      </c>
      <c r="D1036" t="str">
        <f>VLOOKUP(C1036,vendor_table!$B$2:$C$31,2,)</f>
        <v>2455 Paces Ferry Rd SE. Atlanta, GA, 30339</v>
      </c>
      <c r="E1036" t="s">
        <v>243</v>
      </c>
      <c r="F1036" t="str">
        <f t="shared" si="16"/>
        <v>Sunday</v>
      </c>
    </row>
    <row r="1037" spans="1:6" x14ac:dyDescent="0.45">
      <c r="A1037" s="129" t="s">
        <v>88</v>
      </c>
      <c r="B1037">
        <v>5.99</v>
      </c>
      <c r="C1037" t="s">
        <v>61</v>
      </c>
      <c r="D1037" t="str">
        <f>VLOOKUP(C1037,vendor_table!$B$2:$C$31,2,)</f>
        <v>1000 Lowe's Blvd. Mooresville, NC, 28117</v>
      </c>
      <c r="E1037" t="s">
        <v>243</v>
      </c>
      <c r="F1037" t="str">
        <f t="shared" si="16"/>
        <v>Sunday</v>
      </c>
    </row>
    <row r="1038" spans="1:6" x14ac:dyDescent="0.45">
      <c r="A1038" s="129" t="s">
        <v>88</v>
      </c>
      <c r="B1038">
        <v>4.7300000000000004</v>
      </c>
      <c r="C1038" t="s">
        <v>57</v>
      </c>
      <c r="D1038" t="str">
        <f>VLOOKUP(C1038,vendor_table!$B$2:$C$31,2,)</f>
        <v>1290 N Hobbie Ave. Kankakee, Illinois, 60901</v>
      </c>
      <c r="E1038" t="s">
        <v>243</v>
      </c>
      <c r="F1038" t="str">
        <f t="shared" si="16"/>
        <v>Sunday</v>
      </c>
    </row>
    <row r="1039" spans="1:6" x14ac:dyDescent="0.45">
      <c r="A1039" s="129" t="s">
        <v>88</v>
      </c>
      <c r="B1039">
        <v>5.88</v>
      </c>
      <c r="C1039" t="s">
        <v>69</v>
      </c>
      <c r="D1039" t="str">
        <f>VLOOKUP(C1039,vendor_table!$B$2:$C$31,2,)</f>
        <v>6260 Abbott Dr. Omaha, Nebraska, 68110</v>
      </c>
      <c r="E1039" t="s">
        <v>243</v>
      </c>
      <c r="F1039" t="str">
        <f t="shared" si="16"/>
        <v>Sunday</v>
      </c>
    </row>
    <row r="1040" spans="1:6" x14ac:dyDescent="0.45">
      <c r="A1040" s="129" t="s">
        <v>88</v>
      </c>
      <c r="B1040">
        <v>5.88</v>
      </c>
      <c r="C1040" t="s">
        <v>55</v>
      </c>
      <c r="D1040" t="str">
        <f>VLOOKUP(C1040,vendor_table!$B$2:$C$31,2,)</f>
        <v>4601 Bulls Bay Hwy #100. Jacksonville, FL, 32219</v>
      </c>
      <c r="E1040" t="s">
        <v>243</v>
      </c>
      <c r="F1040" t="str">
        <f t="shared" si="16"/>
        <v>Sunday</v>
      </c>
    </row>
    <row r="1041" spans="1:6" x14ac:dyDescent="0.45">
      <c r="A1041" s="129" t="s">
        <v>88</v>
      </c>
      <c r="B1041">
        <v>7.24</v>
      </c>
      <c r="C1041" t="s">
        <v>63</v>
      </c>
      <c r="D1041" t="str">
        <f>VLOOKUP(C1041,vendor_table!$B$2:$C$31,2,)</f>
        <v>4777 Menard Drive. Eau Claire, Wisconsin, 54703</v>
      </c>
      <c r="E1041" t="s">
        <v>243</v>
      </c>
      <c r="F1041" t="str">
        <f t="shared" si="16"/>
        <v>Sunday</v>
      </c>
    </row>
    <row r="1042" spans="1:6" x14ac:dyDescent="0.45">
      <c r="A1042" s="129" t="s">
        <v>90</v>
      </c>
      <c r="B1042">
        <v>11.91</v>
      </c>
      <c r="C1042" t="s">
        <v>58</v>
      </c>
      <c r="D1042" t="str">
        <f>VLOOKUP(C1042,vendor_table!$B$2:$C$31,2,)</f>
        <v>2455 Paces Ferry Rd SE. Atlanta, GA, 30339</v>
      </c>
      <c r="E1042" t="s">
        <v>243</v>
      </c>
      <c r="F1042" t="str">
        <f t="shared" si="16"/>
        <v>Sunday</v>
      </c>
    </row>
    <row r="1043" spans="1:6" x14ac:dyDescent="0.45">
      <c r="A1043" s="129" t="s">
        <v>90</v>
      </c>
      <c r="B1043">
        <v>10.47</v>
      </c>
      <c r="C1043" t="s">
        <v>55</v>
      </c>
      <c r="D1043" t="str">
        <f>VLOOKUP(C1043,vendor_table!$B$2:$C$31,2,)</f>
        <v>4601 Bulls Bay Hwy #100. Jacksonville, FL, 32219</v>
      </c>
      <c r="E1043" t="s">
        <v>243</v>
      </c>
      <c r="F1043" t="str">
        <f t="shared" si="16"/>
        <v>Sunday</v>
      </c>
    </row>
    <row r="1044" spans="1:6" x14ac:dyDescent="0.45">
      <c r="A1044" s="129" t="s">
        <v>90</v>
      </c>
      <c r="B1044">
        <v>8.35</v>
      </c>
      <c r="C1044" t="s">
        <v>57</v>
      </c>
      <c r="D1044" t="str">
        <f>VLOOKUP(C1044,vendor_table!$B$2:$C$31,2,)</f>
        <v>1290 N Hobbie Ave. Kankakee, Illinois, 60901</v>
      </c>
      <c r="E1044" t="s">
        <v>243</v>
      </c>
      <c r="F1044" t="str">
        <f t="shared" si="16"/>
        <v>Sunday</v>
      </c>
    </row>
    <row r="1045" spans="1:6" x14ac:dyDescent="0.45">
      <c r="A1045" s="129" t="s">
        <v>73</v>
      </c>
      <c r="B1045">
        <v>33.340000000000003</v>
      </c>
      <c r="C1045" t="s">
        <v>54</v>
      </c>
      <c r="D1045" t="str">
        <f>VLOOKUP(C1045,vendor_table!$B$2:$C$31,2,)</f>
        <v>1835 E Hallandale Bch 264 Hallandale. Beach, FL, 33009</v>
      </c>
      <c r="E1045" t="s">
        <v>243</v>
      </c>
      <c r="F1045" t="str">
        <f t="shared" si="16"/>
        <v>Sunday</v>
      </c>
    </row>
    <row r="1046" spans="1:6" x14ac:dyDescent="0.45">
      <c r="A1046" s="129" t="s">
        <v>95</v>
      </c>
      <c r="B1046">
        <v>2.98</v>
      </c>
      <c r="C1046" t="s">
        <v>58</v>
      </c>
      <c r="D1046" t="str">
        <f>VLOOKUP(C1046,vendor_table!$B$2:$C$31,2,)</f>
        <v>2455 Paces Ferry Rd SE. Atlanta, GA, 30339</v>
      </c>
      <c r="E1046" t="s">
        <v>243</v>
      </c>
      <c r="F1046" t="str">
        <f t="shared" si="16"/>
        <v>Sunday</v>
      </c>
    </row>
    <row r="1047" spans="1:6" x14ac:dyDescent="0.45">
      <c r="A1047" s="129" t="s">
        <v>95</v>
      </c>
      <c r="B1047">
        <v>5.99</v>
      </c>
      <c r="C1047" t="s">
        <v>61</v>
      </c>
      <c r="D1047" t="str">
        <f>VLOOKUP(C1047,vendor_table!$B$2:$C$31,2,)</f>
        <v>1000 Lowe's Blvd. Mooresville, NC, 28117</v>
      </c>
      <c r="E1047" t="s">
        <v>243</v>
      </c>
      <c r="F1047" t="str">
        <f t="shared" si="16"/>
        <v>Sunday</v>
      </c>
    </row>
    <row r="1048" spans="1:6" x14ac:dyDescent="0.45">
      <c r="A1048" s="129" t="s">
        <v>95</v>
      </c>
      <c r="B1048">
        <v>2.98</v>
      </c>
      <c r="C1048" t="s">
        <v>64</v>
      </c>
      <c r="D1048" t="str">
        <f>VLOOKUP(C1048,vendor_table!$B$2:$C$31,2,)</f>
        <v>651 Brannan St. San Francisco, CA, 94107</v>
      </c>
      <c r="E1048" t="s">
        <v>243</v>
      </c>
      <c r="F1048" t="str">
        <f t="shared" si="16"/>
        <v>Sunday</v>
      </c>
    </row>
    <row r="1049" spans="1:6" x14ac:dyDescent="0.45">
      <c r="A1049" s="129" t="s">
        <v>97</v>
      </c>
      <c r="B1049">
        <v>1.1499999999999999</v>
      </c>
      <c r="C1049" t="s">
        <v>58</v>
      </c>
      <c r="D1049" t="str">
        <f>VLOOKUP(C1049,vendor_table!$B$2:$C$31,2,)</f>
        <v>2455 Paces Ferry Rd SE. Atlanta, GA, 30339</v>
      </c>
      <c r="E1049" t="s">
        <v>243</v>
      </c>
      <c r="F1049" t="str">
        <f t="shared" si="16"/>
        <v>Sunday</v>
      </c>
    </row>
    <row r="1050" spans="1:6" x14ac:dyDescent="0.45">
      <c r="A1050" s="129" t="s">
        <v>101</v>
      </c>
      <c r="B1050">
        <v>4.5999999999999996</v>
      </c>
      <c r="C1050" t="s">
        <v>58</v>
      </c>
      <c r="D1050" t="str">
        <f>VLOOKUP(C1050,vendor_table!$B$2:$C$31,2,)</f>
        <v>2455 Paces Ferry Rd SE. Atlanta, GA, 30339</v>
      </c>
      <c r="E1050" t="s">
        <v>243</v>
      </c>
      <c r="F1050" t="str">
        <f t="shared" si="16"/>
        <v>Sunday</v>
      </c>
    </row>
    <row r="1051" spans="1:6" x14ac:dyDescent="0.45">
      <c r="A1051" s="129" t="s">
        <v>101</v>
      </c>
      <c r="B1051">
        <v>5.99</v>
      </c>
      <c r="C1051" t="s">
        <v>61</v>
      </c>
      <c r="D1051" t="str">
        <f>VLOOKUP(C1051,vendor_table!$B$2:$C$31,2,)</f>
        <v>1000 Lowe's Blvd. Mooresville, NC, 28117</v>
      </c>
      <c r="E1051" t="s">
        <v>243</v>
      </c>
      <c r="F1051" t="str">
        <f t="shared" si="16"/>
        <v>Sunday</v>
      </c>
    </row>
    <row r="1052" spans="1:6" x14ac:dyDescent="0.45">
      <c r="A1052" s="129" t="s">
        <v>101</v>
      </c>
      <c r="B1052">
        <v>8.6300000000000008</v>
      </c>
      <c r="C1052" t="s">
        <v>49</v>
      </c>
      <c r="D1052" t="str">
        <f>VLOOKUP(C1052,vendor_table!$B$2:$C$31,2,)</f>
        <v>410 Terry Ave N. Seattle, WA, 98109</v>
      </c>
      <c r="E1052" t="s">
        <v>243</v>
      </c>
      <c r="F1052" t="str">
        <f t="shared" si="16"/>
        <v>Sunday</v>
      </c>
    </row>
    <row r="1053" spans="1:6" x14ac:dyDescent="0.45">
      <c r="A1053" s="129" t="s">
        <v>103</v>
      </c>
      <c r="B1053">
        <v>1.6</v>
      </c>
      <c r="C1053" t="s">
        <v>58</v>
      </c>
      <c r="D1053" t="str">
        <f>VLOOKUP(C1053,vendor_table!$B$2:$C$31,2,)</f>
        <v>2455 Paces Ferry Rd SE. Atlanta, GA, 30339</v>
      </c>
      <c r="E1053" t="s">
        <v>243</v>
      </c>
      <c r="F1053" t="str">
        <f t="shared" si="16"/>
        <v>Sunday</v>
      </c>
    </row>
    <row r="1054" spans="1:6" x14ac:dyDescent="0.45">
      <c r="A1054" s="129" t="s">
        <v>103</v>
      </c>
      <c r="B1054">
        <v>0.98</v>
      </c>
      <c r="C1054" t="s">
        <v>244</v>
      </c>
      <c r="D1054" t="str">
        <f>VLOOKUP(C1054,vendor_table!$B$2:$C$31,2,)</f>
        <v>2526 Stallings Dr. N Nacogdoches, TX 75964</v>
      </c>
      <c r="E1054" t="s">
        <v>243</v>
      </c>
      <c r="F1054" t="str">
        <f t="shared" si="16"/>
        <v>Sunday</v>
      </c>
    </row>
    <row r="1055" spans="1:6" x14ac:dyDescent="0.45">
      <c r="A1055" s="129" t="s">
        <v>105</v>
      </c>
      <c r="B1055">
        <v>116.93</v>
      </c>
      <c r="C1055" t="s">
        <v>49</v>
      </c>
      <c r="D1055" t="str">
        <f>VLOOKUP(C1055,vendor_table!$B$2:$C$31,2,)</f>
        <v>410 Terry Ave N. Seattle, WA, 98109</v>
      </c>
      <c r="E1055" t="s">
        <v>243</v>
      </c>
      <c r="F1055" t="str">
        <f t="shared" si="16"/>
        <v>Sunday</v>
      </c>
    </row>
    <row r="1056" spans="1:6" x14ac:dyDescent="0.45">
      <c r="A1056" s="129" t="s">
        <v>105</v>
      </c>
      <c r="B1056">
        <v>118</v>
      </c>
      <c r="C1056" t="s">
        <v>61</v>
      </c>
      <c r="D1056" t="str">
        <f>VLOOKUP(C1056,vendor_table!$B$2:$C$31,2,)</f>
        <v>1000 Lowe's Blvd. Mooresville, NC, 28117</v>
      </c>
      <c r="E1056" t="s">
        <v>243</v>
      </c>
      <c r="F1056" t="str">
        <f t="shared" si="16"/>
        <v>Sunday</v>
      </c>
    </row>
    <row r="1057" spans="1:6" x14ac:dyDescent="0.45">
      <c r="A1057" s="129" t="s">
        <v>105</v>
      </c>
      <c r="B1057">
        <v>111.07</v>
      </c>
      <c r="C1057" t="s">
        <v>56</v>
      </c>
      <c r="D1057" t="str">
        <f>VLOOKUP(C1057,vendor_table!$B$2:$C$31,2,)</f>
        <v>2025 Hamilton Avenue. San Jose, California, 95125</v>
      </c>
      <c r="E1057" t="s">
        <v>243</v>
      </c>
      <c r="F1057" t="str">
        <f t="shared" si="16"/>
        <v>Sunday</v>
      </c>
    </row>
    <row r="1058" spans="1:6" x14ac:dyDescent="0.45">
      <c r="A1058" s="129" t="s">
        <v>105</v>
      </c>
      <c r="B1058">
        <v>124</v>
      </c>
      <c r="C1058" t="s">
        <v>67</v>
      </c>
      <c r="D1058" t="str">
        <f>VLOOKUP(C1058,vendor_table!$B$2:$C$31,2,)</f>
        <v>5512 West Pico Blvd. Los Angeles, CA, 90019</v>
      </c>
      <c r="E1058" t="s">
        <v>243</v>
      </c>
      <c r="F1058" t="str">
        <f t="shared" si="16"/>
        <v>Sunday</v>
      </c>
    </row>
    <row r="1059" spans="1:6" x14ac:dyDescent="0.45">
      <c r="A1059" s="129" t="s">
        <v>105</v>
      </c>
      <c r="B1059">
        <v>84.99</v>
      </c>
      <c r="C1059" t="s">
        <v>59</v>
      </c>
      <c r="D1059" t="str">
        <f>VLOOKUP(C1059,vendor_table!$B$2:$C$31,2,)</f>
        <v>1200 E Us Hwy 169. Grand Rapids, Minnesota, 55744</v>
      </c>
      <c r="E1059" t="s">
        <v>243</v>
      </c>
      <c r="F1059" t="str">
        <f t="shared" si="16"/>
        <v>Sunday</v>
      </c>
    </row>
    <row r="1060" spans="1:6" x14ac:dyDescent="0.45">
      <c r="A1060" s="129" t="s">
        <v>105</v>
      </c>
      <c r="B1060">
        <v>90</v>
      </c>
      <c r="C1060" t="s">
        <v>139</v>
      </c>
      <c r="D1060" t="str">
        <f>VLOOKUP(C1060,vendor_table!$B$2:$C$31,2,)</f>
        <v>online</v>
      </c>
      <c r="E1060" t="s">
        <v>243</v>
      </c>
      <c r="F1060" t="str">
        <f t="shared" si="16"/>
        <v>Sunday</v>
      </c>
    </row>
    <row r="1061" spans="1:6" x14ac:dyDescent="0.45">
      <c r="A1061" s="129" t="s">
        <v>105</v>
      </c>
      <c r="B1061">
        <v>110</v>
      </c>
      <c r="C1061" t="s">
        <v>241</v>
      </c>
      <c r="D1061" t="str">
        <f>VLOOKUP(C1061,vendor_table!$B$2:$C$31,2,)</f>
        <v>1220 Village Way #A. Santa Ana, CA, 92705</v>
      </c>
      <c r="E1061" t="s">
        <v>243</v>
      </c>
      <c r="F1061" t="str">
        <f t="shared" si="16"/>
        <v>Sunday</v>
      </c>
    </row>
    <row r="1062" spans="1:6" x14ac:dyDescent="0.45">
      <c r="A1062" s="129" t="s">
        <v>107</v>
      </c>
      <c r="B1062">
        <v>159</v>
      </c>
      <c r="C1062" t="s">
        <v>58</v>
      </c>
      <c r="D1062" t="str">
        <f>VLOOKUP(C1062,vendor_table!$B$2:$C$31,2,)</f>
        <v>2455 Paces Ferry Rd SE. Atlanta, GA, 30339</v>
      </c>
      <c r="E1062" t="s">
        <v>243</v>
      </c>
      <c r="F1062" t="str">
        <f t="shared" si="16"/>
        <v>Sunday</v>
      </c>
    </row>
    <row r="1063" spans="1:6" x14ac:dyDescent="0.45">
      <c r="A1063" s="129" t="s">
        <v>107</v>
      </c>
      <c r="B1063">
        <v>159</v>
      </c>
      <c r="C1063" t="s">
        <v>61</v>
      </c>
      <c r="D1063" t="str">
        <f>VLOOKUP(C1063,vendor_table!$B$2:$C$31,2,)</f>
        <v>1000 Lowe's Blvd. Mooresville, NC, 28117</v>
      </c>
      <c r="E1063" t="s">
        <v>243</v>
      </c>
      <c r="F1063" t="str">
        <f t="shared" si="16"/>
        <v>Sunday</v>
      </c>
    </row>
    <row r="1064" spans="1:6" x14ac:dyDescent="0.45">
      <c r="A1064" s="129" t="s">
        <v>107</v>
      </c>
      <c r="B1064">
        <v>330.85</v>
      </c>
      <c r="C1064" t="s">
        <v>55</v>
      </c>
      <c r="D1064" t="str">
        <f>VLOOKUP(C1064,vendor_table!$B$2:$C$31,2,)</f>
        <v>4601 Bulls Bay Hwy #100. Jacksonville, FL, 32219</v>
      </c>
      <c r="E1064" t="s">
        <v>243</v>
      </c>
      <c r="F1064" t="str">
        <f t="shared" si="16"/>
        <v>Sunday</v>
      </c>
    </row>
    <row r="1065" spans="1:6" x14ac:dyDescent="0.45">
      <c r="A1065" s="129" t="s">
        <v>107</v>
      </c>
      <c r="B1065">
        <v>135</v>
      </c>
      <c r="C1065" t="s">
        <v>241</v>
      </c>
      <c r="D1065" t="str">
        <f>VLOOKUP(C1065,vendor_table!$B$2:$C$31,2,)</f>
        <v>1220 Village Way #A. Santa Ana, CA, 92705</v>
      </c>
      <c r="E1065" t="s">
        <v>243</v>
      </c>
      <c r="F1065" t="str">
        <f t="shared" si="16"/>
        <v>Sunday</v>
      </c>
    </row>
    <row r="1066" spans="1:6" x14ac:dyDescent="0.45">
      <c r="A1066" s="129" t="s">
        <v>109</v>
      </c>
      <c r="B1066">
        <v>149</v>
      </c>
      <c r="C1066" t="s">
        <v>58</v>
      </c>
      <c r="D1066" t="str">
        <f>VLOOKUP(C1066,vendor_table!$B$2:$C$31,2,)</f>
        <v>2455 Paces Ferry Rd SE. Atlanta, GA, 30339</v>
      </c>
      <c r="E1066" t="s">
        <v>243</v>
      </c>
      <c r="F1066" t="str">
        <f t="shared" si="16"/>
        <v>Sunday</v>
      </c>
    </row>
    <row r="1067" spans="1:6" x14ac:dyDescent="0.45">
      <c r="A1067" s="129" t="s">
        <v>109</v>
      </c>
      <c r="B1067">
        <v>149</v>
      </c>
      <c r="C1067" t="s">
        <v>61</v>
      </c>
      <c r="D1067" t="str">
        <f>VLOOKUP(C1067,vendor_table!$B$2:$C$31,2,)</f>
        <v>1000 Lowe's Blvd. Mooresville, NC, 28117</v>
      </c>
      <c r="E1067" t="s">
        <v>243</v>
      </c>
      <c r="F1067" t="str">
        <f t="shared" si="16"/>
        <v>Sunday</v>
      </c>
    </row>
    <row r="1068" spans="1:6" x14ac:dyDescent="0.45">
      <c r="A1068" s="129" t="s">
        <v>111</v>
      </c>
      <c r="B1068">
        <v>289</v>
      </c>
      <c r="C1068" t="s">
        <v>58</v>
      </c>
      <c r="D1068" t="str">
        <f>VLOOKUP(C1068,vendor_table!$B$2:$C$31,2,)</f>
        <v>2455 Paces Ferry Rd SE. Atlanta, GA, 30339</v>
      </c>
      <c r="E1068" t="s">
        <v>247</v>
      </c>
      <c r="F1068" t="str">
        <f t="shared" si="16"/>
        <v>Sunday</v>
      </c>
    </row>
    <row r="1069" spans="1:6" x14ac:dyDescent="0.45">
      <c r="A1069" s="129" t="s">
        <v>111</v>
      </c>
      <c r="B1069">
        <v>289</v>
      </c>
      <c r="C1069" t="s">
        <v>61</v>
      </c>
      <c r="D1069" t="str">
        <f>VLOOKUP(C1069,vendor_table!$B$2:$C$31,2,)</f>
        <v>1000 Lowe's Blvd. Mooresville, NC, 28117</v>
      </c>
      <c r="E1069" t="s">
        <v>247</v>
      </c>
      <c r="F1069" t="str">
        <f t="shared" si="16"/>
        <v>Sunday</v>
      </c>
    </row>
    <row r="1070" spans="1:6" x14ac:dyDescent="0.45">
      <c r="A1070" s="129" t="s">
        <v>111</v>
      </c>
      <c r="B1070">
        <v>315.01</v>
      </c>
      <c r="C1070" t="s">
        <v>56</v>
      </c>
      <c r="D1070" t="str">
        <f>VLOOKUP(C1070,vendor_table!$B$2:$C$31,2,)</f>
        <v>2025 Hamilton Avenue. San Jose, California, 95125</v>
      </c>
      <c r="E1070" t="s">
        <v>247</v>
      </c>
      <c r="F1070" t="str">
        <f t="shared" si="16"/>
        <v>Sunday</v>
      </c>
    </row>
    <row r="1071" spans="1:6" x14ac:dyDescent="0.45">
      <c r="A1071" s="129" t="s">
        <v>111</v>
      </c>
      <c r="B1071">
        <v>352.78</v>
      </c>
      <c r="C1071" t="s">
        <v>54</v>
      </c>
      <c r="D1071" t="str">
        <f>VLOOKUP(C1071,vendor_table!$B$2:$C$31,2,)</f>
        <v>1835 E Hallandale Bch 264 Hallandale. Beach, FL, 33009</v>
      </c>
      <c r="E1071" t="s">
        <v>247</v>
      </c>
      <c r="F1071" t="str">
        <f t="shared" si="16"/>
        <v>Sunday</v>
      </c>
    </row>
    <row r="1072" spans="1:6" x14ac:dyDescent="0.45">
      <c r="A1072" s="129" t="s">
        <v>113</v>
      </c>
      <c r="B1072">
        <v>765</v>
      </c>
      <c r="C1072" t="s">
        <v>58</v>
      </c>
      <c r="D1072" t="str">
        <f>VLOOKUP(C1072,vendor_table!$B$2:$C$31,2,)</f>
        <v>2455 Paces Ferry Rd SE. Atlanta, GA, 30339</v>
      </c>
      <c r="E1072" t="s">
        <v>247</v>
      </c>
      <c r="F1072" t="str">
        <f t="shared" si="16"/>
        <v>Sunday</v>
      </c>
    </row>
    <row r="1073" spans="1:6" x14ac:dyDescent="0.45">
      <c r="A1073" s="129" t="s">
        <v>113</v>
      </c>
      <c r="B1073">
        <v>634.6</v>
      </c>
      <c r="C1073" t="s">
        <v>49</v>
      </c>
      <c r="D1073" t="str">
        <f>VLOOKUP(C1073,vendor_table!$B$2:$C$31,2,)</f>
        <v>410 Terry Ave N. Seattle, WA, 98109</v>
      </c>
      <c r="E1073" t="s">
        <v>247</v>
      </c>
      <c r="F1073" t="str">
        <f t="shared" si="16"/>
        <v>Sunday</v>
      </c>
    </row>
    <row r="1074" spans="1:6" x14ac:dyDescent="0.45">
      <c r="A1074" s="129" t="s">
        <v>113</v>
      </c>
      <c r="B1074">
        <v>634.70000000000005</v>
      </c>
      <c r="C1074" t="s">
        <v>56</v>
      </c>
      <c r="D1074" t="str">
        <f>VLOOKUP(C1074,vendor_table!$B$2:$C$31,2,)</f>
        <v>2025 Hamilton Avenue. San Jose, California, 95125</v>
      </c>
      <c r="E1074" t="s">
        <v>247</v>
      </c>
      <c r="F1074" t="str">
        <f t="shared" si="16"/>
        <v>Sunday</v>
      </c>
    </row>
    <row r="1075" spans="1:6" x14ac:dyDescent="0.45">
      <c r="A1075" s="129" t="s">
        <v>115</v>
      </c>
      <c r="B1075">
        <v>409</v>
      </c>
      <c r="C1075" t="s">
        <v>58</v>
      </c>
      <c r="D1075" t="str">
        <f>VLOOKUP(C1075,vendor_table!$B$2:$C$31,2,)</f>
        <v>2455 Paces Ferry Rd SE. Atlanta, GA, 30339</v>
      </c>
      <c r="E1075" t="s">
        <v>247</v>
      </c>
      <c r="F1075" t="str">
        <f t="shared" si="16"/>
        <v>Sunday</v>
      </c>
    </row>
    <row r="1076" spans="1:6" x14ac:dyDescent="0.45">
      <c r="A1076" s="129" t="s">
        <v>115</v>
      </c>
      <c r="B1076">
        <v>423</v>
      </c>
      <c r="C1076" t="s">
        <v>49</v>
      </c>
      <c r="D1076" t="str">
        <f>VLOOKUP(C1076,vendor_table!$B$2:$C$31,2,)</f>
        <v>410 Terry Ave N. Seattle, WA, 98109</v>
      </c>
      <c r="E1076" t="s">
        <v>247</v>
      </c>
      <c r="F1076" t="str">
        <f t="shared" si="16"/>
        <v>Sunday</v>
      </c>
    </row>
    <row r="1077" spans="1:6" x14ac:dyDescent="0.45">
      <c r="A1077" s="129" t="s">
        <v>115</v>
      </c>
      <c r="B1077">
        <v>354.99</v>
      </c>
      <c r="C1077" t="s">
        <v>211</v>
      </c>
      <c r="D1077" t="str">
        <f>VLOOKUP(C1077,vendor_table!$B$2:$C$31,2,)</f>
        <v>1917 S Avenue B. Yuma, AZ, 85364</v>
      </c>
      <c r="E1077" t="s">
        <v>247</v>
      </c>
      <c r="F1077" t="str">
        <f t="shared" si="16"/>
        <v>Sunday</v>
      </c>
    </row>
    <row r="1078" spans="1:6" x14ac:dyDescent="0.45">
      <c r="A1078" s="129" t="s">
        <v>115</v>
      </c>
      <c r="B1078">
        <v>445.81</v>
      </c>
      <c r="C1078" t="s">
        <v>56</v>
      </c>
      <c r="D1078" t="str">
        <f>VLOOKUP(C1078,vendor_table!$B$2:$C$31,2,)</f>
        <v>2025 Hamilton Avenue. San Jose, California, 95125</v>
      </c>
      <c r="E1078" t="s">
        <v>247</v>
      </c>
      <c r="F1078" t="str">
        <f t="shared" si="16"/>
        <v>Sunday</v>
      </c>
    </row>
    <row r="1079" spans="1:6" x14ac:dyDescent="0.45">
      <c r="A1079" s="129" t="s">
        <v>117</v>
      </c>
      <c r="B1079">
        <v>156</v>
      </c>
      <c r="C1079" t="s">
        <v>58</v>
      </c>
      <c r="D1079" t="str">
        <f>VLOOKUP(C1079,vendor_table!$B$2:$C$31,2,)</f>
        <v>2455 Paces Ferry Rd SE. Atlanta, GA, 30339</v>
      </c>
      <c r="E1079" t="s">
        <v>247</v>
      </c>
      <c r="F1079" t="str">
        <f t="shared" si="16"/>
        <v>Sunday</v>
      </c>
    </row>
    <row r="1080" spans="1:6" x14ac:dyDescent="0.45">
      <c r="A1080" s="129" t="s">
        <v>117</v>
      </c>
      <c r="B1080">
        <v>155.99</v>
      </c>
      <c r="C1080" t="s">
        <v>49</v>
      </c>
      <c r="D1080" t="str">
        <f>VLOOKUP(C1080,vendor_table!$B$2:$C$31,2,)</f>
        <v>410 Terry Ave N. Seattle, WA, 98109</v>
      </c>
      <c r="E1080" t="s">
        <v>247</v>
      </c>
      <c r="F1080" t="str">
        <f t="shared" si="16"/>
        <v>Sunday</v>
      </c>
    </row>
    <row r="1081" spans="1:6" x14ac:dyDescent="0.45">
      <c r="A1081" s="129" t="s">
        <v>117</v>
      </c>
      <c r="B1081">
        <v>165</v>
      </c>
      <c r="C1081" t="s">
        <v>72</v>
      </c>
      <c r="D1081" t="str">
        <f>VLOOKUP(C1081,vendor_table!$B$2:$C$31,2,)</f>
        <v>1431 7th St Ste 204. Santa Monica, California, 90401</v>
      </c>
      <c r="E1081" t="s">
        <v>247</v>
      </c>
      <c r="F1081" t="str">
        <f t="shared" si="16"/>
        <v>Sunday</v>
      </c>
    </row>
    <row r="1082" spans="1:6" x14ac:dyDescent="0.45">
      <c r="A1082" s="129" t="s">
        <v>117</v>
      </c>
      <c r="B1082">
        <v>160.44</v>
      </c>
      <c r="C1082" t="s">
        <v>203</v>
      </c>
      <c r="D1082" t="str">
        <f>VLOOKUP(C1082,vendor_table!$B$2:$C$31,2,)</f>
        <v>702 S.W. 8th St. Bentonville, Arkansas, 72716</v>
      </c>
      <c r="E1082" t="s">
        <v>247</v>
      </c>
      <c r="F1082" t="str">
        <f t="shared" si="16"/>
        <v>Sunday</v>
      </c>
    </row>
    <row r="1083" spans="1:6" x14ac:dyDescent="0.45">
      <c r="A1083" s="129" t="s">
        <v>88</v>
      </c>
      <c r="B1083">
        <v>7.22</v>
      </c>
      <c r="C1083" t="s">
        <v>58</v>
      </c>
      <c r="D1083" t="str">
        <f>VLOOKUP(C1083,vendor_table!$B$2:$C$31,2,)</f>
        <v>2455 Paces Ferry Rd SE. Atlanta, GA, 30339</v>
      </c>
      <c r="E1083" t="s">
        <v>250</v>
      </c>
      <c r="F1083" t="str">
        <f t="shared" si="16"/>
        <v>Monday</v>
      </c>
    </row>
    <row r="1084" spans="1:6" x14ac:dyDescent="0.45">
      <c r="A1084" s="129" t="s">
        <v>88</v>
      </c>
      <c r="B1084">
        <v>5.99</v>
      </c>
      <c r="C1084" t="s">
        <v>61</v>
      </c>
      <c r="D1084" t="str">
        <f>VLOOKUP(C1084,vendor_table!$B$2:$C$31,2,)</f>
        <v>1000 Lowe's Blvd. Mooresville, NC, 28117</v>
      </c>
      <c r="E1084" t="s">
        <v>250</v>
      </c>
      <c r="F1084" t="str">
        <f t="shared" si="16"/>
        <v>Monday</v>
      </c>
    </row>
    <row r="1085" spans="1:6" x14ac:dyDescent="0.45">
      <c r="A1085" s="129" t="s">
        <v>88</v>
      </c>
      <c r="B1085">
        <v>4.7300000000000004</v>
      </c>
      <c r="C1085" t="s">
        <v>57</v>
      </c>
      <c r="D1085" t="str">
        <f>VLOOKUP(C1085,vendor_table!$B$2:$C$31,2,)</f>
        <v>1290 N Hobbie Ave. Kankakee, Illinois, 60901</v>
      </c>
      <c r="E1085" t="s">
        <v>250</v>
      </c>
      <c r="F1085" t="str">
        <f t="shared" si="16"/>
        <v>Monday</v>
      </c>
    </row>
    <row r="1086" spans="1:6" x14ac:dyDescent="0.45">
      <c r="A1086" s="129" t="s">
        <v>88</v>
      </c>
      <c r="B1086">
        <v>5.88</v>
      </c>
      <c r="C1086" t="s">
        <v>69</v>
      </c>
      <c r="D1086" t="str">
        <f>VLOOKUP(C1086,vendor_table!$B$2:$C$31,2,)</f>
        <v>6260 Abbott Dr. Omaha, Nebraska, 68110</v>
      </c>
      <c r="E1086" t="s">
        <v>250</v>
      </c>
      <c r="F1086" t="str">
        <f t="shared" si="16"/>
        <v>Monday</v>
      </c>
    </row>
    <row r="1087" spans="1:6" x14ac:dyDescent="0.45">
      <c r="A1087" s="129" t="s">
        <v>88</v>
      </c>
      <c r="B1087">
        <v>5.88</v>
      </c>
      <c r="C1087" t="s">
        <v>55</v>
      </c>
      <c r="D1087" t="str">
        <f>VLOOKUP(C1087,vendor_table!$B$2:$C$31,2,)</f>
        <v>4601 Bulls Bay Hwy #100. Jacksonville, FL, 32219</v>
      </c>
      <c r="E1087" t="s">
        <v>250</v>
      </c>
      <c r="F1087" t="str">
        <f t="shared" si="16"/>
        <v>Monday</v>
      </c>
    </row>
    <row r="1088" spans="1:6" x14ac:dyDescent="0.45">
      <c r="A1088" s="129" t="s">
        <v>88</v>
      </c>
      <c r="B1088">
        <v>7.24</v>
      </c>
      <c r="C1088" t="s">
        <v>63</v>
      </c>
      <c r="D1088" t="str">
        <f>VLOOKUP(C1088,vendor_table!$B$2:$C$31,2,)</f>
        <v>4777 Menard Drive. Eau Claire, Wisconsin, 54703</v>
      </c>
      <c r="E1088" t="s">
        <v>250</v>
      </c>
      <c r="F1088" t="str">
        <f t="shared" si="16"/>
        <v>Monday</v>
      </c>
    </row>
    <row r="1089" spans="1:6" x14ac:dyDescent="0.45">
      <c r="A1089" s="129" t="s">
        <v>90</v>
      </c>
      <c r="B1089">
        <v>11.91</v>
      </c>
      <c r="C1089" t="s">
        <v>58</v>
      </c>
      <c r="D1089" t="str">
        <f>VLOOKUP(C1089,vendor_table!$B$2:$C$31,2,)</f>
        <v>2455 Paces Ferry Rd SE. Atlanta, GA, 30339</v>
      </c>
      <c r="E1089" t="s">
        <v>250</v>
      </c>
      <c r="F1089" t="str">
        <f t="shared" si="16"/>
        <v>Monday</v>
      </c>
    </row>
    <row r="1090" spans="1:6" x14ac:dyDescent="0.45">
      <c r="A1090" s="129" t="s">
        <v>90</v>
      </c>
      <c r="B1090">
        <v>10.47</v>
      </c>
      <c r="C1090" t="s">
        <v>55</v>
      </c>
      <c r="D1090" t="str">
        <f>VLOOKUP(C1090,vendor_table!$B$2:$C$31,2,)</f>
        <v>4601 Bulls Bay Hwy #100. Jacksonville, FL, 32219</v>
      </c>
      <c r="E1090" t="s">
        <v>250</v>
      </c>
      <c r="F1090" t="str">
        <f t="shared" ref="F1090:F1153" si="17">TEXT(E1090,"dddd")</f>
        <v>Monday</v>
      </c>
    </row>
    <row r="1091" spans="1:6" x14ac:dyDescent="0.45">
      <c r="A1091" s="129" t="s">
        <v>90</v>
      </c>
      <c r="B1091">
        <v>8.35</v>
      </c>
      <c r="C1091" t="s">
        <v>57</v>
      </c>
      <c r="D1091" t="str">
        <f>VLOOKUP(C1091,vendor_table!$B$2:$C$31,2,)</f>
        <v>1290 N Hobbie Ave. Kankakee, Illinois, 60901</v>
      </c>
      <c r="E1091" t="s">
        <v>250</v>
      </c>
      <c r="F1091" t="str">
        <f t="shared" si="17"/>
        <v>Monday</v>
      </c>
    </row>
    <row r="1092" spans="1:6" x14ac:dyDescent="0.45">
      <c r="A1092" s="129" t="s">
        <v>73</v>
      </c>
      <c r="B1092">
        <v>20.62</v>
      </c>
      <c r="C1092" t="s">
        <v>58</v>
      </c>
      <c r="D1092" t="str">
        <f>VLOOKUP(C1092,vendor_table!$B$2:$C$31,2,)</f>
        <v>2455 Paces Ferry Rd SE. Atlanta, GA, 30339</v>
      </c>
      <c r="E1092" t="s">
        <v>251</v>
      </c>
      <c r="F1092" t="str">
        <f t="shared" si="17"/>
        <v>Monday</v>
      </c>
    </row>
    <row r="1093" spans="1:6" x14ac:dyDescent="0.45">
      <c r="A1093" s="129" t="s">
        <v>73</v>
      </c>
      <c r="B1093">
        <v>17.55</v>
      </c>
      <c r="C1093" t="s">
        <v>71</v>
      </c>
      <c r="D1093" t="str">
        <f>VLOOKUP(C1093,vendor_table!$B$2:$C$31,2,)</f>
        <v>28 Biopolis Road. Singapore, 138568</v>
      </c>
      <c r="E1093" t="s">
        <v>251</v>
      </c>
      <c r="F1093" t="str">
        <f t="shared" si="17"/>
        <v>Monday</v>
      </c>
    </row>
    <row r="1094" spans="1:6" x14ac:dyDescent="0.45">
      <c r="A1094" s="129" t="s">
        <v>73</v>
      </c>
      <c r="B1094">
        <v>33.340000000000003</v>
      </c>
      <c r="C1094" t="s">
        <v>54</v>
      </c>
      <c r="D1094" t="str">
        <f>VLOOKUP(C1094,vendor_table!$B$2:$C$31,2,)</f>
        <v>1835 E Hallandale Bch 264 Hallandale. Beach, FL, 33009</v>
      </c>
      <c r="E1094" t="s">
        <v>251</v>
      </c>
      <c r="F1094" t="str">
        <f t="shared" si="17"/>
        <v>Monday</v>
      </c>
    </row>
    <row r="1095" spans="1:6" x14ac:dyDescent="0.45">
      <c r="A1095" s="129" t="s">
        <v>95</v>
      </c>
      <c r="B1095">
        <v>2.98</v>
      </c>
      <c r="C1095" t="s">
        <v>58</v>
      </c>
      <c r="D1095" t="str">
        <f>VLOOKUP(C1095,vendor_table!$B$2:$C$31,2,)</f>
        <v>2455 Paces Ferry Rd SE. Atlanta, GA, 30339</v>
      </c>
      <c r="E1095" t="s">
        <v>251</v>
      </c>
      <c r="F1095" t="str">
        <f t="shared" si="17"/>
        <v>Monday</v>
      </c>
    </row>
    <row r="1096" spans="1:6" x14ac:dyDescent="0.45">
      <c r="A1096" s="129" t="s">
        <v>95</v>
      </c>
      <c r="B1096">
        <v>2.98</v>
      </c>
      <c r="C1096" t="s">
        <v>64</v>
      </c>
      <c r="D1096" t="str">
        <f>VLOOKUP(C1096,vendor_table!$B$2:$C$31,2,)</f>
        <v>651 Brannan St. San Francisco, CA, 94107</v>
      </c>
      <c r="E1096" t="s">
        <v>251</v>
      </c>
      <c r="F1096" t="str">
        <f t="shared" si="17"/>
        <v>Monday</v>
      </c>
    </row>
    <row r="1097" spans="1:6" x14ac:dyDescent="0.45">
      <c r="A1097" s="129" t="s">
        <v>97</v>
      </c>
      <c r="B1097">
        <v>1.1499999999999999</v>
      </c>
      <c r="C1097" t="s">
        <v>58</v>
      </c>
      <c r="D1097" t="str">
        <f>VLOOKUP(C1097,vendor_table!$B$2:$C$31,2,)</f>
        <v>2455 Paces Ferry Rd SE. Atlanta, GA, 30339</v>
      </c>
      <c r="E1097" t="s">
        <v>251</v>
      </c>
      <c r="F1097" t="str">
        <f t="shared" si="17"/>
        <v>Monday</v>
      </c>
    </row>
    <row r="1098" spans="1:6" x14ac:dyDescent="0.45">
      <c r="A1098" s="129" t="s">
        <v>101</v>
      </c>
      <c r="B1098">
        <v>4.5999999999999996</v>
      </c>
      <c r="C1098" t="s">
        <v>58</v>
      </c>
      <c r="D1098" t="str">
        <f>VLOOKUP(C1098,vendor_table!$B$2:$C$31,2,)</f>
        <v>2455 Paces Ferry Rd SE. Atlanta, GA, 30339</v>
      </c>
      <c r="E1098" t="s">
        <v>251</v>
      </c>
      <c r="F1098" t="str">
        <f t="shared" si="17"/>
        <v>Monday</v>
      </c>
    </row>
    <row r="1099" spans="1:6" x14ac:dyDescent="0.45">
      <c r="A1099" s="129" t="s">
        <v>103</v>
      </c>
      <c r="B1099">
        <v>1.6</v>
      </c>
      <c r="C1099" t="s">
        <v>58</v>
      </c>
      <c r="D1099" t="str">
        <f>VLOOKUP(C1099,vendor_table!$B$2:$C$31,2,)</f>
        <v>2455 Paces Ferry Rd SE. Atlanta, GA, 30339</v>
      </c>
      <c r="E1099" t="s">
        <v>251</v>
      </c>
      <c r="F1099" t="str">
        <f t="shared" si="17"/>
        <v>Monday</v>
      </c>
    </row>
    <row r="1100" spans="1:6" x14ac:dyDescent="0.45">
      <c r="A1100" s="129" t="s">
        <v>105</v>
      </c>
      <c r="B1100">
        <v>116.93</v>
      </c>
      <c r="C1100" t="s">
        <v>49</v>
      </c>
      <c r="D1100" t="str">
        <f>VLOOKUP(C1100,vendor_table!$B$2:$C$31,2,)</f>
        <v>410 Terry Ave N. Seattle, WA, 98109</v>
      </c>
      <c r="E1100" t="s">
        <v>251</v>
      </c>
      <c r="F1100" t="str">
        <f t="shared" si="17"/>
        <v>Monday</v>
      </c>
    </row>
    <row r="1101" spans="1:6" x14ac:dyDescent="0.45">
      <c r="A1101" s="129" t="s">
        <v>105</v>
      </c>
      <c r="B1101">
        <v>111.07</v>
      </c>
      <c r="C1101" t="s">
        <v>56</v>
      </c>
      <c r="D1101" t="str">
        <f>VLOOKUP(C1101,vendor_table!$B$2:$C$31,2,)</f>
        <v>2025 Hamilton Avenue. San Jose, California, 95125</v>
      </c>
      <c r="E1101" t="s">
        <v>251</v>
      </c>
      <c r="F1101" t="str">
        <f t="shared" si="17"/>
        <v>Monday</v>
      </c>
    </row>
    <row r="1102" spans="1:6" x14ac:dyDescent="0.45">
      <c r="A1102" s="129" t="s">
        <v>105</v>
      </c>
      <c r="B1102">
        <v>124</v>
      </c>
      <c r="C1102" t="s">
        <v>67</v>
      </c>
      <c r="D1102" t="str">
        <f>VLOOKUP(C1102,vendor_table!$B$2:$C$31,2,)</f>
        <v>5512 West Pico Blvd. Los Angeles, CA, 90019</v>
      </c>
      <c r="E1102" t="s">
        <v>251</v>
      </c>
      <c r="F1102" t="str">
        <f t="shared" si="17"/>
        <v>Monday</v>
      </c>
    </row>
    <row r="1103" spans="1:6" x14ac:dyDescent="0.45">
      <c r="A1103" s="129" t="s">
        <v>105</v>
      </c>
      <c r="B1103">
        <v>110</v>
      </c>
      <c r="C1103" t="s">
        <v>241</v>
      </c>
      <c r="D1103" t="str">
        <f>VLOOKUP(C1103,vendor_table!$B$2:$C$31,2,)</f>
        <v>1220 Village Way #A. Santa Ana, CA, 92705</v>
      </c>
      <c r="E1103" t="s">
        <v>251</v>
      </c>
      <c r="F1103" t="str">
        <f t="shared" si="17"/>
        <v>Monday</v>
      </c>
    </row>
    <row r="1104" spans="1:6" x14ac:dyDescent="0.45">
      <c r="A1104" s="129" t="s">
        <v>107</v>
      </c>
      <c r="B1104">
        <v>159</v>
      </c>
      <c r="C1104" t="s">
        <v>58</v>
      </c>
      <c r="D1104" t="str">
        <f>VLOOKUP(C1104,vendor_table!$B$2:$C$31,2,)</f>
        <v>2455 Paces Ferry Rd SE. Atlanta, GA, 30339</v>
      </c>
      <c r="E1104" t="s">
        <v>251</v>
      </c>
      <c r="F1104" t="str">
        <f t="shared" si="17"/>
        <v>Monday</v>
      </c>
    </row>
    <row r="1105" spans="1:6" x14ac:dyDescent="0.45">
      <c r="A1105" s="129" t="s">
        <v>107</v>
      </c>
      <c r="B1105">
        <v>172.22</v>
      </c>
      <c r="C1105" t="s">
        <v>56</v>
      </c>
      <c r="D1105" t="str">
        <f>VLOOKUP(C1105,vendor_table!$B$2:$C$31,2,)</f>
        <v>2025 Hamilton Avenue. San Jose, California, 95125</v>
      </c>
      <c r="E1105" t="s">
        <v>251</v>
      </c>
      <c r="F1105" t="str">
        <f t="shared" si="17"/>
        <v>Monday</v>
      </c>
    </row>
    <row r="1106" spans="1:6" x14ac:dyDescent="0.45">
      <c r="A1106" s="129" t="s">
        <v>109</v>
      </c>
      <c r="B1106">
        <v>149</v>
      </c>
      <c r="C1106" t="s">
        <v>58</v>
      </c>
      <c r="D1106" t="str">
        <f>VLOOKUP(C1106,vendor_table!$B$2:$C$31,2,)</f>
        <v>2455 Paces Ferry Rd SE. Atlanta, GA, 30339</v>
      </c>
      <c r="E1106" t="s">
        <v>251</v>
      </c>
      <c r="F1106" t="str">
        <f t="shared" si="17"/>
        <v>Monday</v>
      </c>
    </row>
    <row r="1107" spans="1:6" x14ac:dyDescent="0.45">
      <c r="A1107" s="129" t="s">
        <v>109</v>
      </c>
      <c r="B1107">
        <v>149</v>
      </c>
      <c r="C1107" t="s">
        <v>61</v>
      </c>
      <c r="D1107" t="str">
        <f>VLOOKUP(C1107,vendor_table!$B$2:$C$31,2,)</f>
        <v>1000 Lowe's Blvd. Mooresville, NC, 28117</v>
      </c>
      <c r="E1107" t="s">
        <v>251</v>
      </c>
      <c r="F1107" t="str">
        <f t="shared" si="17"/>
        <v>Monday</v>
      </c>
    </row>
    <row r="1108" spans="1:6" x14ac:dyDescent="0.45">
      <c r="A1108" s="129" t="s">
        <v>111</v>
      </c>
      <c r="B1108">
        <v>289</v>
      </c>
      <c r="C1108" t="s">
        <v>58</v>
      </c>
      <c r="D1108" t="str">
        <f>VLOOKUP(C1108,vendor_table!$B$2:$C$31,2,)</f>
        <v>2455 Paces Ferry Rd SE. Atlanta, GA, 30339</v>
      </c>
      <c r="E1108" t="s">
        <v>251</v>
      </c>
      <c r="F1108" t="str">
        <f t="shared" si="17"/>
        <v>Monday</v>
      </c>
    </row>
    <row r="1109" spans="1:6" x14ac:dyDescent="0.45">
      <c r="A1109" s="129" t="s">
        <v>111</v>
      </c>
      <c r="B1109">
        <v>352.78</v>
      </c>
      <c r="C1109" t="s">
        <v>54</v>
      </c>
      <c r="D1109" t="str">
        <f>VLOOKUP(C1109,vendor_table!$B$2:$C$31,2,)</f>
        <v>1835 E Hallandale Bch 264 Hallandale. Beach, FL, 33009</v>
      </c>
      <c r="E1109" t="s">
        <v>251</v>
      </c>
      <c r="F1109" t="str">
        <f t="shared" si="17"/>
        <v>Monday</v>
      </c>
    </row>
    <row r="1110" spans="1:6" x14ac:dyDescent="0.45">
      <c r="A1110" s="129" t="s">
        <v>113</v>
      </c>
      <c r="B1110">
        <v>765</v>
      </c>
      <c r="C1110" t="s">
        <v>58</v>
      </c>
      <c r="D1110" t="str">
        <f>VLOOKUP(C1110,vendor_table!$B$2:$C$31,2,)</f>
        <v>2455 Paces Ferry Rd SE. Atlanta, GA, 30339</v>
      </c>
      <c r="E1110" t="s">
        <v>251</v>
      </c>
      <c r="F1110" t="str">
        <f t="shared" si="17"/>
        <v>Monday</v>
      </c>
    </row>
    <row r="1111" spans="1:6" x14ac:dyDescent="0.45">
      <c r="A1111" s="129" t="s">
        <v>113</v>
      </c>
      <c r="B1111">
        <v>634.6</v>
      </c>
      <c r="C1111" t="s">
        <v>49</v>
      </c>
      <c r="D1111" t="str">
        <f>VLOOKUP(C1111,vendor_table!$B$2:$C$31,2,)</f>
        <v>410 Terry Ave N. Seattle, WA, 98109</v>
      </c>
      <c r="E1111" t="s">
        <v>251</v>
      </c>
      <c r="F1111" t="str">
        <f t="shared" si="17"/>
        <v>Monday</v>
      </c>
    </row>
    <row r="1112" spans="1:6" x14ac:dyDescent="0.45">
      <c r="A1112" s="129" t="s">
        <v>113</v>
      </c>
      <c r="B1112">
        <v>634.75</v>
      </c>
      <c r="C1112" t="s">
        <v>56</v>
      </c>
      <c r="D1112" t="str">
        <f>VLOOKUP(C1112,vendor_table!$B$2:$C$31,2,)</f>
        <v>2025 Hamilton Avenue. San Jose, California, 95125</v>
      </c>
      <c r="E1112" t="s">
        <v>251</v>
      </c>
      <c r="F1112" t="str">
        <f t="shared" si="17"/>
        <v>Monday</v>
      </c>
    </row>
    <row r="1113" spans="1:6" x14ac:dyDescent="0.45">
      <c r="A1113" s="129" t="s">
        <v>115</v>
      </c>
      <c r="B1113">
        <v>409</v>
      </c>
      <c r="C1113" t="s">
        <v>58</v>
      </c>
      <c r="D1113" t="str">
        <f>VLOOKUP(C1113,vendor_table!$B$2:$C$31,2,)</f>
        <v>2455 Paces Ferry Rd SE. Atlanta, GA, 30339</v>
      </c>
      <c r="E1113" t="s">
        <v>251</v>
      </c>
      <c r="F1113" t="str">
        <f t="shared" si="17"/>
        <v>Monday</v>
      </c>
    </row>
    <row r="1114" spans="1:6" x14ac:dyDescent="0.45">
      <c r="A1114" s="129" t="s">
        <v>115</v>
      </c>
      <c r="B1114">
        <v>423</v>
      </c>
      <c r="C1114" t="s">
        <v>49</v>
      </c>
      <c r="D1114" t="str">
        <f>VLOOKUP(C1114,vendor_table!$B$2:$C$31,2,)</f>
        <v>410 Terry Ave N. Seattle, WA, 98109</v>
      </c>
      <c r="E1114" t="s">
        <v>251</v>
      </c>
      <c r="F1114" t="str">
        <f t="shared" si="17"/>
        <v>Monday</v>
      </c>
    </row>
    <row r="1115" spans="1:6" x14ac:dyDescent="0.45">
      <c r="A1115" s="129" t="s">
        <v>115</v>
      </c>
      <c r="B1115">
        <v>354.99</v>
      </c>
      <c r="C1115" t="s">
        <v>211</v>
      </c>
      <c r="D1115" t="str">
        <f>VLOOKUP(C1115,vendor_table!$B$2:$C$31,2,)</f>
        <v>1917 S Avenue B. Yuma, AZ, 85364</v>
      </c>
      <c r="E1115" t="s">
        <v>251</v>
      </c>
      <c r="F1115" t="str">
        <f t="shared" si="17"/>
        <v>Monday</v>
      </c>
    </row>
    <row r="1116" spans="1:6" x14ac:dyDescent="0.45">
      <c r="A1116" s="129" t="s">
        <v>115</v>
      </c>
      <c r="B1116">
        <v>445.81</v>
      </c>
      <c r="C1116" t="s">
        <v>56</v>
      </c>
      <c r="D1116" t="str">
        <f>VLOOKUP(C1116,vendor_table!$B$2:$C$31,2,)</f>
        <v>2025 Hamilton Avenue. San Jose, California, 95125</v>
      </c>
      <c r="E1116" t="s">
        <v>251</v>
      </c>
      <c r="F1116" t="str">
        <f t="shared" si="17"/>
        <v>Monday</v>
      </c>
    </row>
    <row r="1117" spans="1:6" x14ac:dyDescent="0.45">
      <c r="A1117" s="129" t="s">
        <v>115</v>
      </c>
      <c r="B1117">
        <v>449</v>
      </c>
      <c r="C1117" t="s">
        <v>63</v>
      </c>
      <c r="D1117" t="str">
        <f>VLOOKUP(C1117,vendor_table!$B$2:$C$31,2,)</f>
        <v>4777 Menard Drive. Eau Claire, Wisconsin, 54703</v>
      </c>
      <c r="E1117" t="s">
        <v>251</v>
      </c>
      <c r="F1117" t="str">
        <f t="shared" si="17"/>
        <v>Monday</v>
      </c>
    </row>
    <row r="1118" spans="1:6" x14ac:dyDescent="0.45">
      <c r="A1118" s="129" t="s">
        <v>117</v>
      </c>
      <c r="B1118">
        <v>156</v>
      </c>
      <c r="C1118" t="s">
        <v>58</v>
      </c>
      <c r="D1118" t="str">
        <f>VLOOKUP(C1118,vendor_table!$B$2:$C$31,2,)</f>
        <v>2455 Paces Ferry Rd SE. Atlanta, GA, 30339</v>
      </c>
      <c r="E1118" t="s">
        <v>251</v>
      </c>
      <c r="F1118" t="str">
        <f t="shared" si="17"/>
        <v>Monday</v>
      </c>
    </row>
    <row r="1119" spans="1:6" x14ac:dyDescent="0.45">
      <c r="A1119" s="129" t="s">
        <v>117</v>
      </c>
      <c r="B1119">
        <v>155.99</v>
      </c>
      <c r="C1119" t="s">
        <v>49</v>
      </c>
      <c r="D1119" t="str">
        <f>VLOOKUP(C1119,vendor_table!$B$2:$C$31,2,)</f>
        <v>410 Terry Ave N. Seattle, WA, 98109</v>
      </c>
      <c r="E1119" t="s">
        <v>251</v>
      </c>
      <c r="F1119" t="str">
        <f t="shared" si="17"/>
        <v>Monday</v>
      </c>
    </row>
    <row r="1120" spans="1:6" x14ac:dyDescent="0.45">
      <c r="A1120" s="129" t="s">
        <v>117</v>
      </c>
      <c r="B1120">
        <v>165</v>
      </c>
      <c r="C1120" t="s">
        <v>72</v>
      </c>
      <c r="D1120" t="str">
        <f>VLOOKUP(C1120,vendor_table!$B$2:$C$31,2,)</f>
        <v>1431 7th St Ste 204. Santa Monica, California, 90401</v>
      </c>
      <c r="E1120" t="s">
        <v>251</v>
      </c>
      <c r="F1120" t="str">
        <f t="shared" si="17"/>
        <v>Monday</v>
      </c>
    </row>
    <row r="1121" spans="1:6" x14ac:dyDescent="0.45">
      <c r="A1121" s="129" t="s">
        <v>88</v>
      </c>
      <c r="B1121">
        <v>4.49</v>
      </c>
      <c r="C1121" t="s">
        <v>57</v>
      </c>
      <c r="D1121" t="str">
        <f>VLOOKUP(C1121,vendor_table!$B$2:$C$31,2,)</f>
        <v>1290 N Hobbie Ave. Kankakee, Illinois, 60901</v>
      </c>
      <c r="E1121" t="s">
        <v>253</v>
      </c>
      <c r="F1121" t="str">
        <f t="shared" si="17"/>
        <v>Tuesday</v>
      </c>
    </row>
    <row r="1122" spans="1:6" x14ac:dyDescent="0.45">
      <c r="A1122" s="129" t="s">
        <v>90</v>
      </c>
      <c r="B1122">
        <v>11.91</v>
      </c>
      <c r="C1122" t="s">
        <v>58</v>
      </c>
      <c r="D1122" t="str">
        <f>VLOOKUP(C1122,vendor_table!$B$2:$C$31,2,)</f>
        <v>2455 Paces Ferry Rd SE. Atlanta, GA, 30339</v>
      </c>
      <c r="E1122" t="s">
        <v>253</v>
      </c>
      <c r="F1122" t="str">
        <f t="shared" si="17"/>
        <v>Tuesday</v>
      </c>
    </row>
    <row r="1123" spans="1:6" x14ac:dyDescent="0.45">
      <c r="A1123" s="129" t="s">
        <v>90</v>
      </c>
      <c r="B1123">
        <v>10.47</v>
      </c>
      <c r="C1123" t="s">
        <v>55</v>
      </c>
      <c r="D1123" t="str">
        <f>VLOOKUP(C1123,vendor_table!$B$2:$C$31,2,)</f>
        <v>4601 Bulls Bay Hwy #100. Jacksonville, FL, 32219</v>
      </c>
      <c r="E1123" t="s">
        <v>253</v>
      </c>
      <c r="F1123" t="str">
        <f t="shared" si="17"/>
        <v>Tuesday</v>
      </c>
    </row>
    <row r="1124" spans="1:6" x14ac:dyDescent="0.45">
      <c r="A1124" s="129" t="s">
        <v>90</v>
      </c>
      <c r="B1124">
        <v>8.35</v>
      </c>
      <c r="C1124" t="s">
        <v>57</v>
      </c>
      <c r="D1124" t="str">
        <f>VLOOKUP(C1124,vendor_table!$B$2:$C$31,2,)</f>
        <v>1290 N Hobbie Ave. Kankakee, Illinois, 60901</v>
      </c>
      <c r="E1124" t="s">
        <v>253</v>
      </c>
      <c r="F1124" t="str">
        <f t="shared" si="17"/>
        <v>Tuesday</v>
      </c>
    </row>
    <row r="1125" spans="1:6" x14ac:dyDescent="0.45">
      <c r="A1125" s="129" t="s">
        <v>73</v>
      </c>
      <c r="B1125">
        <v>33.340000000000003</v>
      </c>
      <c r="C1125" t="s">
        <v>54</v>
      </c>
      <c r="D1125" t="str">
        <f>VLOOKUP(C1125,vendor_table!$B$2:$C$31,2,)</f>
        <v>1835 E Hallandale Bch 264 Hallandale. Beach, FL, 33009</v>
      </c>
      <c r="E1125" t="s">
        <v>253</v>
      </c>
      <c r="F1125" t="str">
        <f t="shared" si="17"/>
        <v>Tuesday</v>
      </c>
    </row>
    <row r="1126" spans="1:6" x14ac:dyDescent="0.45">
      <c r="A1126" s="129" t="s">
        <v>95</v>
      </c>
      <c r="B1126">
        <v>2.98</v>
      </c>
      <c r="C1126" t="s">
        <v>58</v>
      </c>
      <c r="D1126" t="str">
        <f>VLOOKUP(C1126,vendor_table!$B$2:$C$31,2,)</f>
        <v>2455 Paces Ferry Rd SE. Atlanta, GA, 30339</v>
      </c>
      <c r="E1126" t="s">
        <v>253</v>
      </c>
      <c r="F1126" t="str">
        <f t="shared" si="17"/>
        <v>Tuesday</v>
      </c>
    </row>
    <row r="1127" spans="1:6" x14ac:dyDescent="0.45">
      <c r="A1127" s="129" t="s">
        <v>95</v>
      </c>
      <c r="B1127">
        <v>2.98</v>
      </c>
      <c r="C1127" t="s">
        <v>64</v>
      </c>
      <c r="D1127" t="str">
        <f>VLOOKUP(C1127,vendor_table!$B$2:$C$31,2,)</f>
        <v>651 Brannan St. San Francisco, CA, 94107</v>
      </c>
      <c r="E1127" t="s">
        <v>253</v>
      </c>
      <c r="F1127" t="str">
        <f t="shared" si="17"/>
        <v>Tuesday</v>
      </c>
    </row>
    <row r="1128" spans="1:6" x14ac:dyDescent="0.45">
      <c r="A1128" s="129" t="s">
        <v>97</v>
      </c>
      <c r="B1128">
        <v>1.1499999999999999</v>
      </c>
      <c r="C1128" t="s">
        <v>58</v>
      </c>
      <c r="D1128" t="str">
        <f>VLOOKUP(C1128,vendor_table!$B$2:$C$31,2,)</f>
        <v>2455 Paces Ferry Rd SE. Atlanta, GA, 30339</v>
      </c>
      <c r="E1128" t="s">
        <v>253</v>
      </c>
      <c r="F1128" t="str">
        <f t="shared" si="17"/>
        <v>Tuesday</v>
      </c>
    </row>
    <row r="1129" spans="1:6" x14ac:dyDescent="0.45">
      <c r="A1129" s="129" t="s">
        <v>101</v>
      </c>
      <c r="B1129">
        <v>4.5999999999999996</v>
      </c>
      <c r="C1129" t="s">
        <v>58</v>
      </c>
      <c r="D1129" t="str">
        <f>VLOOKUP(C1129,vendor_table!$B$2:$C$31,2,)</f>
        <v>2455 Paces Ferry Rd SE. Atlanta, GA, 30339</v>
      </c>
      <c r="E1129" t="s">
        <v>253</v>
      </c>
      <c r="F1129" t="str">
        <f t="shared" si="17"/>
        <v>Tuesday</v>
      </c>
    </row>
    <row r="1130" spans="1:6" x14ac:dyDescent="0.45">
      <c r="A1130" s="129" t="s">
        <v>101</v>
      </c>
      <c r="B1130">
        <v>5.99</v>
      </c>
      <c r="C1130" t="s">
        <v>61</v>
      </c>
      <c r="D1130" t="str">
        <f>VLOOKUP(C1130,vendor_table!$B$2:$C$31,2,)</f>
        <v>1000 Lowe's Blvd. Mooresville, NC, 28117</v>
      </c>
      <c r="E1130" t="s">
        <v>253</v>
      </c>
      <c r="F1130" t="str">
        <f t="shared" si="17"/>
        <v>Tuesday</v>
      </c>
    </row>
    <row r="1131" spans="1:6" x14ac:dyDescent="0.45">
      <c r="A1131" s="129" t="s">
        <v>101</v>
      </c>
      <c r="B1131">
        <v>20</v>
      </c>
      <c r="C1131" t="s">
        <v>49</v>
      </c>
      <c r="D1131" t="str">
        <f>VLOOKUP(C1131,vendor_table!$B$2:$C$31,2,)</f>
        <v>410 Terry Ave N. Seattle, WA, 98109</v>
      </c>
      <c r="E1131" t="s">
        <v>253</v>
      </c>
      <c r="F1131" t="str">
        <f t="shared" si="17"/>
        <v>Tuesday</v>
      </c>
    </row>
    <row r="1132" spans="1:6" x14ac:dyDescent="0.45">
      <c r="A1132" s="129" t="s">
        <v>103</v>
      </c>
      <c r="B1132">
        <v>1.6</v>
      </c>
      <c r="C1132" t="s">
        <v>58</v>
      </c>
      <c r="D1132" t="str">
        <f>VLOOKUP(C1132,vendor_table!$B$2:$C$31,2,)</f>
        <v>2455 Paces Ferry Rd SE. Atlanta, GA, 30339</v>
      </c>
      <c r="E1132" t="s">
        <v>253</v>
      </c>
      <c r="F1132" t="str">
        <f t="shared" si="17"/>
        <v>Tuesday</v>
      </c>
    </row>
    <row r="1133" spans="1:6" x14ac:dyDescent="0.45">
      <c r="A1133" s="129" t="s">
        <v>105</v>
      </c>
      <c r="B1133">
        <v>116.92</v>
      </c>
      <c r="C1133" t="s">
        <v>49</v>
      </c>
      <c r="D1133" t="str">
        <f>VLOOKUP(C1133,vendor_table!$B$2:$C$31,2,)</f>
        <v>410 Terry Ave N. Seattle, WA, 98109</v>
      </c>
      <c r="E1133" t="s">
        <v>253</v>
      </c>
      <c r="F1133" t="str">
        <f t="shared" si="17"/>
        <v>Tuesday</v>
      </c>
    </row>
    <row r="1134" spans="1:6" x14ac:dyDescent="0.45">
      <c r="A1134" s="129" t="s">
        <v>105</v>
      </c>
      <c r="B1134">
        <v>118</v>
      </c>
      <c r="C1134" t="s">
        <v>61</v>
      </c>
      <c r="D1134" t="str">
        <f>VLOOKUP(C1134,vendor_table!$B$2:$C$31,2,)</f>
        <v>1000 Lowe's Blvd. Mooresville, NC, 28117</v>
      </c>
      <c r="E1134" t="s">
        <v>253</v>
      </c>
      <c r="F1134" t="str">
        <f t="shared" si="17"/>
        <v>Tuesday</v>
      </c>
    </row>
    <row r="1135" spans="1:6" x14ac:dyDescent="0.45">
      <c r="A1135" s="129" t="s">
        <v>105</v>
      </c>
      <c r="B1135">
        <v>111.07</v>
      </c>
      <c r="C1135" t="s">
        <v>56</v>
      </c>
      <c r="D1135" t="str">
        <f>VLOOKUP(C1135,vendor_table!$B$2:$C$31,2,)</f>
        <v>2025 Hamilton Avenue. San Jose, California, 95125</v>
      </c>
      <c r="E1135" t="s">
        <v>253</v>
      </c>
      <c r="F1135" t="str">
        <f t="shared" si="17"/>
        <v>Tuesday</v>
      </c>
    </row>
    <row r="1136" spans="1:6" x14ac:dyDescent="0.45">
      <c r="A1136" s="129" t="s">
        <v>105</v>
      </c>
      <c r="B1136">
        <v>124</v>
      </c>
      <c r="C1136" t="s">
        <v>67</v>
      </c>
      <c r="D1136" t="str">
        <f>VLOOKUP(C1136,vendor_table!$B$2:$C$31,2,)</f>
        <v>5512 West Pico Blvd. Los Angeles, CA, 90019</v>
      </c>
      <c r="E1136" t="s">
        <v>253</v>
      </c>
      <c r="F1136" t="str">
        <f t="shared" si="17"/>
        <v>Tuesday</v>
      </c>
    </row>
    <row r="1137" spans="1:6" x14ac:dyDescent="0.45">
      <c r="A1137" s="129" t="s">
        <v>105</v>
      </c>
      <c r="B1137">
        <v>84.99</v>
      </c>
      <c r="C1137" t="s">
        <v>59</v>
      </c>
      <c r="D1137" t="str">
        <f>VLOOKUP(C1137,vendor_table!$B$2:$C$31,2,)</f>
        <v>1200 E Us Hwy 169. Grand Rapids, Minnesota, 55744</v>
      </c>
      <c r="E1137" t="s">
        <v>253</v>
      </c>
      <c r="F1137" t="str">
        <f t="shared" si="17"/>
        <v>Tuesday</v>
      </c>
    </row>
    <row r="1138" spans="1:6" x14ac:dyDescent="0.45">
      <c r="A1138" s="129" t="s">
        <v>105</v>
      </c>
      <c r="B1138">
        <v>90</v>
      </c>
      <c r="C1138" t="s">
        <v>139</v>
      </c>
      <c r="D1138" t="str">
        <f>VLOOKUP(C1138,vendor_table!$B$2:$C$31,2,)</f>
        <v>online</v>
      </c>
      <c r="E1138" t="s">
        <v>253</v>
      </c>
      <c r="F1138" t="str">
        <f t="shared" si="17"/>
        <v>Tuesday</v>
      </c>
    </row>
    <row r="1139" spans="1:6" x14ac:dyDescent="0.45">
      <c r="A1139" s="129" t="s">
        <v>107</v>
      </c>
      <c r="B1139">
        <v>159</v>
      </c>
      <c r="C1139" t="s">
        <v>58</v>
      </c>
      <c r="D1139" t="str">
        <f>VLOOKUP(C1139,vendor_table!$B$2:$C$31,2,)</f>
        <v>2455 Paces Ferry Rd SE. Atlanta, GA, 30339</v>
      </c>
      <c r="E1139" t="s">
        <v>253</v>
      </c>
      <c r="F1139" t="str">
        <f t="shared" si="17"/>
        <v>Tuesday</v>
      </c>
    </row>
    <row r="1140" spans="1:6" x14ac:dyDescent="0.45">
      <c r="A1140" s="129" t="s">
        <v>107</v>
      </c>
      <c r="B1140">
        <v>159</v>
      </c>
      <c r="C1140" t="s">
        <v>61</v>
      </c>
      <c r="D1140" t="str">
        <f>VLOOKUP(C1140,vendor_table!$B$2:$C$31,2,)</f>
        <v>1000 Lowe's Blvd. Mooresville, NC, 28117</v>
      </c>
      <c r="E1140" t="s">
        <v>253</v>
      </c>
      <c r="F1140" t="str">
        <f t="shared" si="17"/>
        <v>Tuesday</v>
      </c>
    </row>
    <row r="1141" spans="1:6" x14ac:dyDescent="0.45">
      <c r="A1141" s="129" t="s">
        <v>107</v>
      </c>
      <c r="B1141">
        <v>135</v>
      </c>
      <c r="C1141" t="s">
        <v>241</v>
      </c>
      <c r="D1141" t="str">
        <f>VLOOKUP(C1141,vendor_table!$B$2:$C$31,2,)</f>
        <v>1220 Village Way #A. Santa Ana, CA, 92705</v>
      </c>
      <c r="E1141" t="s">
        <v>253</v>
      </c>
      <c r="F1141" t="str">
        <f t="shared" si="17"/>
        <v>Tuesday</v>
      </c>
    </row>
    <row r="1142" spans="1:6" x14ac:dyDescent="0.45">
      <c r="A1142" s="129" t="s">
        <v>109</v>
      </c>
      <c r="B1142">
        <v>149</v>
      </c>
      <c r="C1142" t="s">
        <v>58</v>
      </c>
      <c r="D1142" t="str">
        <f>VLOOKUP(C1142,vendor_table!$B$2:$C$31,2,)</f>
        <v>2455 Paces Ferry Rd SE. Atlanta, GA, 30339</v>
      </c>
      <c r="E1142" t="s">
        <v>253</v>
      </c>
      <c r="F1142" t="str">
        <f t="shared" si="17"/>
        <v>Tuesday</v>
      </c>
    </row>
    <row r="1143" spans="1:6" x14ac:dyDescent="0.45">
      <c r="A1143" s="129" t="s">
        <v>109</v>
      </c>
      <c r="B1143">
        <v>149</v>
      </c>
      <c r="C1143" t="s">
        <v>61</v>
      </c>
      <c r="D1143" t="str">
        <f>VLOOKUP(C1143,vendor_table!$B$2:$C$31,2,)</f>
        <v>1000 Lowe's Blvd. Mooresville, NC, 28117</v>
      </c>
      <c r="E1143" t="s">
        <v>253</v>
      </c>
      <c r="F1143" t="str">
        <f t="shared" si="17"/>
        <v>Tuesday</v>
      </c>
    </row>
    <row r="1144" spans="1:6" x14ac:dyDescent="0.45">
      <c r="A1144" s="129" t="s">
        <v>111</v>
      </c>
      <c r="B1144">
        <v>289</v>
      </c>
      <c r="C1144" t="s">
        <v>58</v>
      </c>
      <c r="D1144" t="str">
        <f>VLOOKUP(C1144,vendor_table!$B$2:$C$31,2,)</f>
        <v>2455 Paces Ferry Rd SE. Atlanta, GA, 30339</v>
      </c>
      <c r="E1144" t="s">
        <v>253</v>
      </c>
      <c r="F1144" t="str">
        <f t="shared" si="17"/>
        <v>Tuesday</v>
      </c>
    </row>
    <row r="1145" spans="1:6" x14ac:dyDescent="0.45">
      <c r="A1145" s="129" t="s">
        <v>111</v>
      </c>
      <c r="B1145">
        <v>289</v>
      </c>
      <c r="C1145" t="s">
        <v>61</v>
      </c>
      <c r="D1145" t="str">
        <f>VLOOKUP(C1145,vendor_table!$B$2:$C$31,2,)</f>
        <v>1000 Lowe's Blvd. Mooresville, NC, 28117</v>
      </c>
      <c r="E1145" t="s">
        <v>253</v>
      </c>
      <c r="F1145" t="str">
        <f t="shared" si="17"/>
        <v>Tuesday</v>
      </c>
    </row>
    <row r="1146" spans="1:6" x14ac:dyDescent="0.45">
      <c r="A1146" s="129" t="s">
        <v>111</v>
      </c>
      <c r="B1146">
        <v>315.01</v>
      </c>
      <c r="C1146" t="s">
        <v>56</v>
      </c>
      <c r="D1146" t="str">
        <f>VLOOKUP(C1146,vendor_table!$B$2:$C$31,2,)</f>
        <v>2025 Hamilton Avenue. San Jose, California, 95125</v>
      </c>
      <c r="E1146" t="s">
        <v>253</v>
      </c>
      <c r="F1146" t="str">
        <f t="shared" si="17"/>
        <v>Tuesday</v>
      </c>
    </row>
    <row r="1147" spans="1:6" x14ac:dyDescent="0.45">
      <c r="A1147" s="129" t="s">
        <v>111</v>
      </c>
      <c r="B1147">
        <v>352.78</v>
      </c>
      <c r="C1147" t="s">
        <v>54</v>
      </c>
      <c r="D1147" t="str">
        <f>VLOOKUP(C1147,vendor_table!$B$2:$C$31,2,)</f>
        <v>1835 E Hallandale Bch 264 Hallandale. Beach, FL, 33009</v>
      </c>
      <c r="E1147" t="s">
        <v>253</v>
      </c>
      <c r="F1147" t="str">
        <f t="shared" si="17"/>
        <v>Tuesday</v>
      </c>
    </row>
    <row r="1148" spans="1:6" x14ac:dyDescent="0.45">
      <c r="A1148" s="129" t="s">
        <v>113</v>
      </c>
      <c r="B1148">
        <v>765</v>
      </c>
      <c r="C1148" t="s">
        <v>58</v>
      </c>
      <c r="D1148" t="str">
        <f>VLOOKUP(C1148,vendor_table!$B$2:$C$31,2,)</f>
        <v>2455 Paces Ferry Rd SE. Atlanta, GA, 30339</v>
      </c>
      <c r="E1148" t="s">
        <v>253</v>
      </c>
      <c r="F1148" t="str">
        <f t="shared" si="17"/>
        <v>Tuesday</v>
      </c>
    </row>
    <row r="1149" spans="1:6" x14ac:dyDescent="0.45">
      <c r="A1149" s="129" t="s">
        <v>113</v>
      </c>
      <c r="B1149">
        <v>634.6</v>
      </c>
      <c r="C1149" t="s">
        <v>49</v>
      </c>
      <c r="D1149" t="str">
        <f>VLOOKUP(C1149,vendor_table!$B$2:$C$31,2,)</f>
        <v>410 Terry Ave N. Seattle, WA, 98109</v>
      </c>
      <c r="E1149" t="s">
        <v>253</v>
      </c>
      <c r="F1149" t="str">
        <f t="shared" si="17"/>
        <v>Tuesday</v>
      </c>
    </row>
    <row r="1150" spans="1:6" x14ac:dyDescent="0.45">
      <c r="A1150" s="129" t="s">
        <v>113</v>
      </c>
      <c r="B1150">
        <v>634.75</v>
      </c>
      <c r="C1150" t="s">
        <v>56</v>
      </c>
      <c r="D1150" t="str">
        <f>VLOOKUP(C1150,vendor_table!$B$2:$C$31,2,)</f>
        <v>2025 Hamilton Avenue. San Jose, California, 95125</v>
      </c>
      <c r="E1150" t="s">
        <v>253</v>
      </c>
      <c r="F1150" t="str">
        <f t="shared" si="17"/>
        <v>Tuesday</v>
      </c>
    </row>
    <row r="1151" spans="1:6" x14ac:dyDescent="0.45">
      <c r="A1151" s="129" t="s">
        <v>115</v>
      </c>
      <c r="B1151">
        <v>409</v>
      </c>
      <c r="C1151" t="s">
        <v>58</v>
      </c>
      <c r="D1151" t="str">
        <f>VLOOKUP(C1151,vendor_table!$B$2:$C$31,2,)</f>
        <v>2455 Paces Ferry Rd SE. Atlanta, GA, 30339</v>
      </c>
      <c r="E1151" t="s">
        <v>253</v>
      </c>
      <c r="F1151" t="str">
        <f t="shared" si="17"/>
        <v>Tuesday</v>
      </c>
    </row>
    <row r="1152" spans="1:6" x14ac:dyDescent="0.45">
      <c r="A1152" s="129" t="s">
        <v>115</v>
      </c>
      <c r="B1152">
        <v>423</v>
      </c>
      <c r="C1152" t="s">
        <v>49</v>
      </c>
      <c r="D1152" t="str">
        <f>VLOOKUP(C1152,vendor_table!$B$2:$C$31,2,)</f>
        <v>410 Terry Ave N. Seattle, WA, 98109</v>
      </c>
      <c r="E1152" t="s">
        <v>253</v>
      </c>
      <c r="F1152" t="str">
        <f t="shared" si="17"/>
        <v>Tuesday</v>
      </c>
    </row>
    <row r="1153" spans="1:6" x14ac:dyDescent="0.45">
      <c r="A1153" s="129" t="s">
        <v>115</v>
      </c>
      <c r="B1153">
        <v>354.99</v>
      </c>
      <c r="C1153" t="s">
        <v>211</v>
      </c>
      <c r="D1153" t="str">
        <f>VLOOKUP(C1153,vendor_table!$B$2:$C$31,2,)</f>
        <v>1917 S Avenue B. Yuma, AZ, 85364</v>
      </c>
      <c r="E1153" t="s">
        <v>253</v>
      </c>
      <c r="F1153" t="str">
        <f t="shared" si="17"/>
        <v>Tuesday</v>
      </c>
    </row>
    <row r="1154" spans="1:6" x14ac:dyDescent="0.45">
      <c r="A1154" s="129" t="s">
        <v>115</v>
      </c>
      <c r="B1154">
        <v>445.81</v>
      </c>
      <c r="C1154" t="s">
        <v>56</v>
      </c>
      <c r="D1154" t="str">
        <f>VLOOKUP(C1154,vendor_table!$B$2:$C$31,2,)</f>
        <v>2025 Hamilton Avenue. San Jose, California, 95125</v>
      </c>
      <c r="E1154" t="s">
        <v>253</v>
      </c>
      <c r="F1154" t="str">
        <f t="shared" ref="F1154:F1217" si="18">TEXT(E1154,"dddd")</f>
        <v>Tuesday</v>
      </c>
    </row>
    <row r="1155" spans="1:6" x14ac:dyDescent="0.45">
      <c r="A1155" s="129" t="s">
        <v>115</v>
      </c>
      <c r="B1155">
        <v>449</v>
      </c>
      <c r="C1155" t="s">
        <v>63</v>
      </c>
      <c r="D1155" t="str">
        <f>VLOOKUP(C1155,vendor_table!$B$2:$C$31,2,)</f>
        <v>4777 Menard Drive. Eau Claire, Wisconsin, 54703</v>
      </c>
      <c r="E1155" t="s">
        <v>253</v>
      </c>
      <c r="F1155" t="str">
        <f t="shared" si="18"/>
        <v>Tuesday</v>
      </c>
    </row>
    <row r="1156" spans="1:6" x14ac:dyDescent="0.45">
      <c r="A1156" s="129" t="s">
        <v>117</v>
      </c>
      <c r="B1156">
        <v>156</v>
      </c>
      <c r="C1156" t="s">
        <v>58</v>
      </c>
      <c r="D1156" t="str">
        <f>VLOOKUP(C1156,vendor_table!$B$2:$C$31,2,)</f>
        <v>2455 Paces Ferry Rd SE. Atlanta, GA, 30339</v>
      </c>
      <c r="E1156" t="s">
        <v>253</v>
      </c>
      <c r="F1156" t="str">
        <f t="shared" si="18"/>
        <v>Tuesday</v>
      </c>
    </row>
    <row r="1157" spans="1:6" x14ac:dyDescent="0.45">
      <c r="A1157" s="129" t="s">
        <v>117</v>
      </c>
      <c r="B1157">
        <v>154.99</v>
      </c>
      <c r="C1157" t="s">
        <v>49</v>
      </c>
      <c r="D1157" t="str">
        <f>VLOOKUP(C1157,vendor_table!$B$2:$C$31,2,)</f>
        <v>410 Terry Ave N. Seattle, WA, 98109</v>
      </c>
      <c r="E1157" t="s">
        <v>253</v>
      </c>
      <c r="F1157" t="str">
        <f t="shared" si="18"/>
        <v>Tuesday</v>
      </c>
    </row>
    <row r="1158" spans="1:6" x14ac:dyDescent="0.45">
      <c r="A1158" s="129" t="s">
        <v>117</v>
      </c>
      <c r="B1158">
        <v>165</v>
      </c>
      <c r="C1158" t="s">
        <v>72</v>
      </c>
      <c r="D1158" t="str">
        <f>VLOOKUP(C1158,vendor_table!$B$2:$C$31,2,)</f>
        <v>1431 7th St Ste 204. Santa Monica, California, 90401</v>
      </c>
      <c r="E1158" t="s">
        <v>253</v>
      </c>
      <c r="F1158" t="str">
        <f t="shared" si="18"/>
        <v>Tuesday</v>
      </c>
    </row>
    <row r="1159" spans="1:6" x14ac:dyDescent="0.45">
      <c r="A1159" s="129" t="s">
        <v>88</v>
      </c>
      <c r="B1159">
        <v>7.22</v>
      </c>
      <c r="C1159" t="s">
        <v>58</v>
      </c>
      <c r="D1159" t="str">
        <f>VLOOKUP(C1159,vendor_table!$B$2:$C$31,2,)</f>
        <v>2455 Paces Ferry Rd SE. Atlanta, GA, 30339</v>
      </c>
      <c r="E1159" t="s">
        <v>254</v>
      </c>
      <c r="F1159" t="str">
        <f t="shared" si="18"/>
        <v>Wednesday</v>
      </c>
    </row>
    <row r="1160" spans="1:6" x14ac:dyDescent="0.45">
      <c r="A1160" s="129" t="s">
        <v>88</v>
      </c>
      <c r="B1160">
        <v>5.99</v>
      </c>
      <c r="C1160" t="s">
        <v>61</v>
      </c>
      <c r="D1160" t="str">
        <f>VLOOKUP(C1160,vendor_table!$B$2:$C$31,2,)</f>
        <v>1000 Lowe's Blvd. Mooresville, NC, 28117</v>
      </c>
      <c r="E1160" t="s">
        <v>254</v>
      </c>
      <c r="F1160" t="str">
        <f t="shared" si="18"/>
        <v>Wednesday</v>
      </c>
    </row>
    <row r="1161" spans="1:6" x14ac:dyDescent="0.45">
      <c r="A1161" s="129" t="s">
        <v>88</v>
      </c>
      <c r="B1161">
        <v>4.49</v>
      </c>
      <c r="C1161" t="s">
        <v>57</v>
      </c>
      <c r="D1161" t="str">
        <f>VLOOKUP(C1161,vendor_table!$B$2:$C$31,2,)</f>
        <v>1290 N Hobbie Ave. Kankakee, Illinois, 60901</v>
      </c>
      <c r="E1161" t="s">
        <v>254</v>
      </c>
      <c r="F1161" t="str">
        <f t="shared" si="18"/>
        <v>Wednesday</v>
      </c>
    </row>
    <row r="1162" spans="1:6" x14ac:dyDescent="0.45">
      <c r="A1162" s="129" t="s">
        <v>88</v>
      </c>
      <c r="B1162">
        <v>5.88</v>
      </c>
      <c r="C1162" t="s">
        <v>69</v>
      </c>
      <c r="D1162" t="str">
        <f>VLOOKUP(C1162,vendor_table!$B$2:$C$31,2,)</f>
        <v>6260 Abbott Dr. Omaha, Nebraska, 68110</v>
      </c>
      <c r="E1162" t="s">
        <v>254</v>
      </c>
      <c r="F1162" t="str">
        <f t="shared" si="18"/>
        <v>Wednesday</v>
      </c>
    </row>
    <row r="1163" spans="1:6" x14ac:dyDescent="0.45">
      <c r="A1163" s="129" t="s">
        <v>88</v>
      </c>
      <c r="B1163">
        <v>5.88</v>
      </c>
      <c r="C1163" t="s">
        <v>55</v>
      </c>
      <c r="D1163" t="str">
        <f>VLOOKUP(C1163,vendor_table!$B$2:$C$31,2,)</f>
        <v>4601 Bulls Bay Hwy #100. Jacksonville, FL, 32219</v>
      </c>
      <c r="E1163" t="s">
        <v>254</v>
      </c>
      <c r="F1163" t="str">
        <f t="shared" si="18"/>
        <v>Wednesday</v>
      </c>
    </row>
    <row r="1164" spans="1:6" x14ac:dyDescent="0.45">
      <c r="A1164" s="129" t="s">
        <v>88</v>
      </c>
      <c r="B1164">
        <v>7.24</v>
      </c>
      <c r="C1164" t="s">
        <v>63</v>
      </c>
      <c r="D1164" t="str">
        <f>VLOOKUP(C1164,vendor_table!$B$2:$C$31,2,)</f>
        <v>4777 Menard Drive. Eau Claire, Wisconsin, 54703</v>
      </c>
      <c r="E1164" t="s">
        <v>254</v>
      </c>
      <c r="F1164" t="str">
        <f t="shared" si="18"/>
        <v>Wednesday</v>
      </c>
    </row>
    <row r="1165" spans="1:6" x14ac:dyDescent="0.45">
      <c r="A1165" s="129" t="s">
        <v>90</v>
      </c>
      <c r="B1165">
        <v>11.91</v>
      </c>
      <c r="C1165" t="s">
        <v>58</v>
      </c>
      <c r="D1165" t="str">
        <f>VLOOKUP(C1165,vendor_table!$B$2:$C$31,2,)</f>
        <v>2455 Paces Ferry Rd SE. Atlanta, GA, 30339</v>
      </c>
      <c r="E1165" t="s">
        <v>254</v>
      </c>
      <c r="F1165" t="str">
        <f t="shared" si="18"/>
        <v>Wednesday</v>
      </c>
    </row>
    <row r="1166" spans="1:6" x14ac:dyDescent="0.45">
      <c r="A1166" s="129" t="s">
        <v>90</v>
      </c>
      <c r="B1166">
        <v>10.47</v>
      </c>
      <c r="C1166" t="s">
        <v>55</v>
      </c>
      <c r="D1166" t="str">
        <f>VLOOKUP(C1166,vendor_table!$B$2:$C$31,2,)</f>
        <v>4601 Bulls Bay Hwy #100. Jacksonville, FL, 32219</v>
      </c>
      <c r="E1166" t="s">
        <v>254</v>
      </c>
      <c r="F1166" t="str">
        <f t="shared" si="18"/>
        <v>Wednesday</v>
      </c>
    </row>
    <row r="1167" spans="1:6" x14ac:dyDescent="0.45">
      <c r="A1167" s="129" t="s">
        <v>73</v>
      </c>
      <c r="B1167">
        <v>20.62</v>
      </c>
      <c r="C1167" t="s">
        <v>58</v>
      </c>
      <c r="D1167" t="str">
        <f>VLOOKUP(C1167,vendor_table!$B$2:$C$31,2,)</f>
        <v>2455 Paces Ferry Rd SE. Atlanta, GA, 30339</v>
      </c>
      <c r="E1167" t="s">
        <v>254</v>
      </c>
      <c r="F1167" t="str">
        <f t="shared" si="18"/>
        <v>Wednesday</v>
      </c>
    </row>
    <row r="1168" spans="1:6" x14ac:dyDescent="0.45">
      <c r="A1168" s="129" t="s">
        <v>73</v>
      </c>
      <c r="B1168">
        <v>17.55</v>
      </c>
      <c r="C1168" t="s">
        <v>71</v>
      </c>
      <c r="D1168" t="str">
        <f>VLOOKUP(C1168,vendor_table!$B$2:$C$31,2,)</f>
        <v>28 Biopolis Road. Singapore, 138568</v>
      </c>
      <c r="E1168" t="s">
        <v>254</v>
      </c>
      <c r="F1168" t="str">
        <f t="shared" si="18"/>
        <v>Wednesday</v>
      </c>
    </row>
    <row r="1169" spans="1:6" x14ac:dyDescent="0.45">
      <c r="A1169" s="129" t="s">
        <v>73</v>
      </c>
      <c r="B1169">
        <v>33.340000000000003</v>
      </c>
      <c r="C1169" t="s">
        <v>54</v>
      </c>
      <c r="D1169" t="str">
        <f>VLOOKUP(C1169,vendor_table!$B$2:$C$31,2,)</f>
        <v>1835 E Hallandale Bch 264 Hallandale. Beach, FL, 33009</v>
      </c>
      <c r="E1169" t="s">
        <v>254</v>
      </c>
      <c r="F1169" t="str">
        <f t="shared" si="18"/>
        <v>Wednesday</v>
      </c>
    </row>
    <row r="1170" spans="1:6" x14ac:dyDescent="0.45">
      <c r="A1170" s="129" t="s">
        <v>95</v>
      </c>
      <c r="B1170">
        <v>2.98</v>
      </c>
      <c r="C1170" t="s">
        <v>58</v>
      </c>
      <c r="D1170" t="str">
        <f>VLOOKUP(C1170,vendor_table!$B$2:$C$31,2,)</f>
        <v>2455 Paces Ferry Rd SE. Atlanta, GA, 30339</v>
      </c>
      <c r="E1170" t="s">
        <v>254</v>
      </c>
      <c r="F1170" t="str">
        <f t="shared" si="18"/>
        <v>Wednesday</v>
      </c>
    </row>
    <row r="1171" spans="1:6" x14ac:dyDescent="0.45">
      <c r="A1171" s="129" t="s">
        <v>95</v>
      </c>
      <c r="B1171">
        <v>5.99</v>
      </c>
      <c r="C1171" t="s">
        <v>61</v>
      </c>
      <c r="D1171" t="str">
        <f>VLOOKUP(C1171,vendor_table!$B$2:$C$31,2,)</f>
        <v>1000 Lowe's Blvd. Mooresville, NC, 28117</v>
      </c>
      <c r="E1171" t="s">
        <v>254</v>
      </c>
      <c r="F1171" t="str">
        <f t="shared" si="18"/>
        <v>Wednesday</v>
      </c>
    </row>
    <row r="1172" spans="1:6" x14ac:dyDescent="0.45">
      <c r="A1172" s="129" t="s">
        <v>95</v>
      </c>
      <c r="B1172">
        <v>2.98</v>
      </c>
      <c r="C1172" t="s">
        <v>64</v>
      </c>
      <c r="D1172" t="str">
        <f>VLOOKUP(C1172,vendor_table!$B$2:$C$31,2,)</f>
        <v>651 Brannan St. San Francisco, CA, 94107</v>
      </c>
      <c r="E1172" t="s">
        <v>254</v>
      </c>
      <c r="F1172" t="str">
        <f t="shared" si="18"/>
        <v>Wednesday</v>
      </c>
    </row>
    <row r="1173" spans="1:6" x14ac:dyDescent="0.45">
      <c r="A1173" s="129" t="s">
        <v>97</v>
      </c>
      <c r="B1173">
        <v>1.1499999999999999</v>
      </c>
      <c r="C1173" t="s">
        <v>58</v>
      </c>
      <c r="D1173" t="str">
        <f>VLOOKUP(C1173,vendor_table!$B$2:$C$31,2,)</f>
        <v>2455 Paces Ferry Rd SE. Atlanta, GA, 30339</v>
      </c>
      <c r="E1173" t="s">
        <v>254</v>
      </c>
      <c r="F1173" t="str">
        <f t="shared" si="18"/>
        <v>Wednesday</v>
      </c>
    </row>
    <row r="1174" spans="1:6" x14ac:dyDescent="0.45">
      <c r="A1174" s="129" t="s">
        <v>101</v>
      </c>
      <c r="B1174">
        <v>4.5999999999999996</v>
      </c>
      <c r="C1174" t="s">
        <v>58</v>
      </c>
      <c r="D1174" t="str">
        <f>VLOOKUP(C1174,vendor_table!$B$2:$C$31,2,)</f>
        <v>2455 Paces Ferry Rd SE. Atlanta, GA, 30339</v>
      </c>
      <c r="E1174" t="s">
        <v>254</v>
      </c>
      <c r="F1174" t="str">
        <f t="shared" si="18"/>
        <v>Wednesday</v>
      </c>
    </row>
    <row r="1175" spans="1:6" x14ac:dyDescent="0.45">
      <c r="A1175" s="129" t="s">
        <v>101</v>
      </c>
      <c r="B1175">
        <v>5.99</v>
      </c>
      <c r="C1175" t="s">
        <v>61</v>
      </c>
      <c r="D1175" t="str">
        <f>VLOOKUP(C1175,vendor_table!$B$2:$C$31,2,)</f>
        <v>1000 Lowe's Blvd. Mooresville, NC, 28117</v>
      </c>
      <c r="E1175" t="s">
        <v>254</v>
      </c>
      <c r="F1175" t="str">
        <f t="shared" si="18"/>
        <v>Wednesday</v>
      </c>
    </row>
    <row r="1176" spans="1:6" x14ac:dyDescent="0.45">
      <c r="A1176" s="129" t="s">
        <v>101</v>
      </c>
      <c r="B1176">
        <v>20</v>
      </c>
      <c r="C1176" t="s">
        <v>49</v>
      </c>
      <c r="D1176" t="str">
        <f>VLOOKUP(C1176,vendor_table!$B$2:$C$31,2,)</f>
        <v>410 Terry Ave N. Seattle, WA, 98109</v>
      </c>
      <c r="E1176" t="s">
        <v>254</v>
      </c>
      <c r="F1176" t="str">
        <f t="shared" si="18"/>
        <v>Wednesday</v>
      </c>
    </row>
    <row r="1177" spans="1:6" x14ac:dyDescent="0.45">
      <c r="A1177" s="129" t="s">
        <v>103</v>
      </c>
      <c r="B1177">
        <v>1.6</v>
      </c>
      <c r="C1177" t="s">
        <v>58</v>
      </c>
      <c r="D1177" t="str">
        <f>VLOOKUP(C1177,vendor_table!$B$2:$C$31,2,)</f>
        <v>2455 Paces Ferry Rd SE. Atlanta, GA, 30339</v>
      </c>
      <c r="E1177" t="s">
        <v>254</v>
      </c>
      <c r="F1177" t="str">
        <f t="shared" si="18"/>
        <v>Wednesday</v>
      </c>
    </row>
    <row r="1178" spans="1:6" x14ac:dyDescent="0.45">
      <c r="A1178" s="129" t="s">
        <v>105</v>
      </c>
      <c r="B1178">
        <v>116.91</v>
      </c>
      <c r="C1178" t="s">
        <v>49</v>
      </c>
      <c r="D1178" t="str">
        <f>VLOOKUP(C1178,vendor_table!$B$2:$C$31,2,)</f>
        <v>410 Terry Ave N. Seattle, WA, 98109</v>
      </c>
      <c r="E1178" t="s">
        <v>254</v>
      </c>
      <c r="F1178" t="str">
        <f t="shared" si="18"/>
        <v>Wednesday</v>
      </c>
    </row>
    <row r="1179" spans="1:6" x14ac:dyDescent="0.45">
      <c r="A1179" s="129" t="s">
        <v>105</v>
      </c>
      <c r="B1179">
        <v>118</v>
      </c>
      <c r="C1179" t="s">
        <v>61</v>
      </c>
      <c r="D1179" t="str">
        <f>VLOOKUP(C1179,vendor_table!$B$2:$C$31,2,)</f>
        <v>1000 Lowe's Blvd. Mooresville, NC, 28117</v>
      </c>
      <c r="E1179" t="s">
        <v>254</v>
      </c>
      <c r="F1179" t="str">
        <f t="shared" si="18"/>
        <v>Wednesday</v>
      </c>
    </row>
    <row r="1180" spans="1:6" x14ac:dyDescent="0.45">
      <c r="A1180" s="129" t="s">
        <v>105</v>
      </c>
      <c r="B1180">
        <v>111.07</v>
      </c>
      <c r="C1180" t="s">
        <v>56</v>
      </c>
      <c r="D1180" t="str">
        <f>VLOOKUP(C1180,vendor_table!$B$2:$C$31,2,)</f>
        <v>2025 Hamilton Avenue. San Jose, California, 95125</v>
      </c>
      <c r="E1180" t="s">
        <v>254</v>
      </c>
      <c r="F1180" t="str">
        <f t="shared" si="18"/>
        <v>Wednesday</v>
      </c>
    </row>
    <row r="1181" spans="1:6" x14ac:dyDescent="0.45">
      <c r="A1181" s="129" t="s">
        <v>105</v>
      </c>
      <c r="B1181">
        <v>124</v>
      </c>
      <c r="C1181" t="s">
        <v>67</v>
      </c>
      <c r="D1181" t="str">
        <f>VLOOKUP(C1181,vendor_table!$B$2:$C$31,2,)</f>
        <v>5512 West Pico Blvd. Los Angeles, CA, 90019</v>
      </c>
      <c r="E1181" t="s">
        <v>254</v>
      </c>
      <c r="F1181" t="str">
        <f t="shared" si="18"/>
        <v>Wednesday</v>
      </c>
    </row>
    <row r="1182" spans="1:6" x14ac:dyDescent="0.45">
      <c r="A1182" s="129" t="s">
        <v>105</v>
      </c>
      <c r="B1182">
        <v>90</v>
      </c>
      <c r="C1182" t="s">
        <v>139</v>
      </c>
      <c r="D1182" t="str">
        <f>VLOOKUP(C1182,vendor_table!$B$2:$C$31,2,)</f>
        <v>online</v>
      </c>
      <c r="E1182" t="s">
        <v>254</v>
      </c>
      <c r="F1182" t="str">
        <f t="shared" si="18"/>
        <v>Wednesday</v>
      </c>
    </row>
    <row r="1183" spans="1:6" x14ac:dyDescent="0.45">
      <c r="A1183" s="129" t="s">
        <v>105</v>
      </c>
      <c r="B1183">
        <v>110</v>
      </c>
      <c r="C1183" t="s">
        <v>241</v>
      </c>
      <c r="D1183" t="str">
        <f>VLOOKUP(C1183,vendor_table!$B$2:$C$31,2,)</f>
        <v>1220 Village Way #A. Santa Ana, CA, 92705</v>
      </c>
      <c r="E1183" t="s">
        <v>254</v>
      </c>
      <c r="F1183" t="str">
        <f t="shared" si="18"/>
        <v>Wednesday</v>
      </c>
    </row>
    <row r="1184" spans="1:6" x14ac:dyDescent="0.45">
      <c r="A1184" s="129" t="s">
        <v>107</v>
      </c>
      <c r="B1184">
        <v>167.24</v>
      </c>
      <c r="C1184" t="s">
        <v>58</v>
      </c>
      <c r="D1184" t="str">
        <f>VLOOKUP(C1184,vendor_table!$B$2:$C$31,2,)</f>
        <v>2455 Paces Ferry Rd SE. Atlanta, GA, 30339</v>
      </c>
      <c r="E1184" t="s">
        <v>254</v>
      </c>
      <c r="F1184" t="str">
        <f t="shared" si="18"/>
        <v>Wednesday</v>
      </c>
    </row>
    <row r="1185" spans="1:6" x14ac:dyDescent="0.45">
      <c r="A1185" s="129" t="s">
        <v>107</v>
      </c>
      <c r="B1185">
        <v>158</v>
      </c>
      <c r="C1185" t="s">
        <v>61</v>
      </c>
      <c r="D1185" t="str">
        <f>VLOOKUP(C1185,vendor_table!$B$2:$C$31,2,)</f>
        <v>1000 Lowe's Blvd. Mooresville, NC, 28117</v>
      </c>
      <c r="E1185" t="s">
        <v>254</v>
      </c>
      <c r="F1185" t="str">
        <f t="shared" si="18"/>
        <v>Wednesday</v>
      </c>
    </row>
    <row r="1186" spans="1:6" x14ac:dyDescent="0.45">
      <c r="A1186" s="129" t="s">
        <v>107</v>
      </c>
      <c r="B1186">
        <v>135</v>
      </c>
      <c r="C1186" t="s">
        <v>241</v>
      </c>
      <c r="D1186" t="str">
        <f>VLOOKUP(C1186,vendor_table!$B$2:$C$31,2,)</f>
        <v>1220 Village Way #A. Santa Ana, CA, 92705</v>
      </c>
      <c r="E1186" t="s">
        <v>254</v>
      </c>
      <c r="F1186" t="str">
        <f t="shared" si="18"/>
        <v>Wednesday</v>
      </c>
    </row>
    <row r="1187" spans="1:6" x14ac:dyDescent="0.45">
      <c r="A1187" s="129" t="s">
        <v>109</v>
      </c>
      <c r="B1187">
        <v>149</v>
      </c>
      <c r="C1187" t="s">
        <v>58</v>
      </c>
      <c r="D1187" t="str">
        <f>VLOOKUP(C1187,vendor_table!$B$2:$C$31,2,)</f>
        <v>2455 Paces Ferry Rd SE. Atlanta, GA, 30339</v>
      </c>
      <c r="E1187" t="s">
        <v>254</v>
      </c>
      <c r="F1187" t="str">
        <f t="shared" si="18"/>
        <v>Wednesday</v>
      </c>
    </row>
    <row r="1188" spans="1:6" x14ac:dyDescent="0.45">
      <c r="A1188" s="129" t="s">
        <v>109</v>
      </c>
      <c r="B1188">
        <v>149</v>
      </c>
      <c r="C1188" t="s">
        <v>61</v>
      </c>
      <c r="D1188" t="str">
        <f>VLOOKUP(C1188,vendor_table!$B$2:$C$31,2,)</f>
        <v>1000 Lowe's Blvd. Mooresville, NC, 28117</v>
      </c>
      <c r="E1188" t="s">
        <v>254</v>
      </c>
      <c r="F1188" t="str">
        <f t="shared" si="18"/>
        <v>Wednesday</v>
      </c>
    </row>
    <row r="1189" spans="1:6" x14ac:dyDescent="0.45">
      <c r="A1189" s="129" t="s">
        <v>111</v>
      </c>
      <c r="B1189">
        <v>279</v>
      </c>
      <c r="C1189" t="s">
        <v>58</v>
      </c>
      <c r="D1189" t="str">
        <f>VLOOKUP(C1189,vendor_table!$B$2:$C$31,2,)</f>
        <v>2455 Paces Ferry Rd SE. Atlanta, GA, 30339</v>
      </c>
      <c r="E1189" t="s">
        <v>254</v>
      </c>
      <c r="F1189" t="str">
        <f t="shared" si="18"/>
        <v>Wednesday</v>
      </c>
    </row>
    <row r="1190" spans="1:6" x14ac:dyDescent="0.45">
      <c r="A1190" s="129" t="s">
        <v>111</v>
      </c>
      <c r="B1190">
        <v>289</v>
      </c>
      <c r="C1190" t="s">
        <v>61</v>
      </c>
      <c r="D1190" t="str">
        <f>VLOOKUP(C1190,vendor_table!$B$2:$C$31,2,)</f>
        <v>1000 Lowe's Blvd. Mooresville, NC, 28117</v>
      </c>
      <c r="E1190" t="s">
        <v>254</v>
      </c>
      <c r="F1190" t="str">
        <f t="shared" si="18"/>
        <v>Wednesday</v>
      </c>
    </row>
    <row r="1191" spans="1:6" x14ac:dyDescent="0.45">
      <c r="A1191" s="129" t="s">
        <v>111</v>
      </c>
      <c r="B1191">
        <v>315.01</v>
      </c>
      <c r="C1191" t="s">
        <v>56</v>
      </c>
      <c r="D1191" t="str">
        <f>VLOOKUP(C1191,vendor_table!$B$2:$C$31,2,)</f>
        <v>2025 Hamilton Avenue. San Jose, California, 95125</v>
      </c>
      <c r="E1191" t="s">
        <v>254</v>
      </c>
      <c r="F1191" t="str">
        <f t="shared" si="18"/>
        <v>Wednesday</v>
      </c>
    </row>
    <row r="1192" spans="1:6" x14ac:dyDescent="0.45">
      <c r="A1192" s="129" t="s">
        <v>111</v>
      </c>
      <c r="B1192">
        <v>352.78</v>
      </c>
      <c r="C1192" t="s">
        <v>54</v>
      </c>
      <c r="D1192" t="str">
        <f>VLOOKUP(C1192,vendor_table!$B$2:$C$31,2,)</f>
        <v>1835 E Hallandale Bch 264 Hallandale. Beach, FL, 33009</v>
      </c>
      <c r="E1192" t="s">
        <v>254</v>
      </c>
      <c r="F1192" t="str">
        <f t="shared" si="18"/>
        <v>Wednesday</v>
      </c>
    </row>
    <row r="1193" spans="1:6" x14ac:dyDescent="0.45">
      <c r="A1193" s="129" t="s">
        <v>113</v>
      </c>
      <c r="B1193">
        <v>765</v>
      </c>
      <c r="C1193" t="s">
        <v>58</v>
      </c>
      <c r="D1193" t="str">
        <f>VLOOKUP(C1193,vendor_table!$B$2:$C$31,2,)</f>
        <v>2455 Paces Ferry Rd SE. Atlanta, GA, 30339</v>
      </c>
      <c r="E1193" t="s">
        <v>254</v>
      </c>
      <c r="F1193" t="str">
        <f t="shared" si="18"/>
        <v>Wednesday</v>
      </c>
    </row>
    <row r="1194" spans="1:6" x14ac:dyDescent="0.45">
      <c r="A1194" s="129" t="s">
        <v>113</v>
      </c>
      <c r="B1194">
        <v>634.6</v>
      </c>
      <c r="C1194" t="s">
        <v>49</v>
      </c>
      <c r="D1194" t="str">
        <f>VLOOKUP(C1194,vendor_table!$B$2:$C$31,2,)</f>
        <v>410 Terry Ave N. Seattle, WA, 98109</v>
      </c>
      <c r="E1194" t="s">
        <v>254</v>
      </c>
      <c r="F1194" t="str">
        <f t="shared" si="18"/>
        <v>Wednesday</v>
      </c>
    </row>
    <row r="1195" spans="1:6" x14ac:dyDescent="0.45">
      <c r="A1195" s="129" t="s">
        <v>113</v>
      </c>
      <c r="B1195">
        <v>634.75</v>
      </c>
      <c r="C1195" t="s">
        <v>56</v>
      </c>
      <c r="D1195" t="str">
        <f>VLOOKUP(C1195,vendor_table!$B$2:$C$31,2,)</f>
        <v>2025 Hamilton Avenue. San Jose, California, 95125</v>
      </c>
      <c r="E1195" t="s">
        <v>254</v>
      </c>
      <c r="F1195" t="str">
        <f t="shared" si="18"/>
        <v>Wednesday</v>
      </c>
    </row>
    <row r="1196" spans="1:6" x14ac:dyDescent="0.45">
      <c r="A1196" s="129" t="s">
        <v>115</v>
      </c>
      <c r="B1196">
        <v>395</v>
      </c>
      <c r="C1196" t="s">
        <v>58</v>
      </c>
      <c r="D1196" t="str">
        <f>VLOOKUP(C1196,vendor_table!$B$2:$C$31,2,)</f>
        <v>2455 Paces Ferry Rd SE. Atlanta, GA, 30339</v>
      </c>
      <c r="E1196" t="s">
        <v>254</v>
      </c>
      <c r="F1196" t="str">
        <f t="shared" si="18"/>
        <v>Wednesday</v>
      </c>
    </row>
    <row r="1197" spans="1:6" x14ac:dyDescent="0.45">
      <c r="A1197" s="129" t="s">
        <v>115</v>
      </c>
      <c r="B1197">
        <v>423</v>
      </c>
      <c r="C1197" t="s">
        <v>49</v>
      </c>
      <c r="D1197" t="str">
        <f>VLOOKUP(C1197,vendor_table!$B$2:$C$31,2,)</f>
        <v>410 Terry Ave N. Seattle, WA, 98109</v>
      </c>
      <c r="E1197" t="s">
        <v>254</v>
      </c>
      <c r="F1197" t="str">
        <f t="shared" si="18"/>
        <v>Wednesday</v>
      </c>
    </row>
    <row r="1198" spans="1:6" x14ac:dyDescent="0.45">
      <c r="A1198" s="129" t="s">
        <v>115</v>
      </c>
      <c r="B1198">
        <v>445.81</v>
      </c>
      <c r="C1198" t="s">
        <v>56</v>
      </c>
      <c r="D1198" t="str">
        <f>VLOOKUP(C1198,vendor_table!$B$2:$C$31,2,)</f>
        <v>2025 Hamilton Avenue. San Jose, California, 95125</v>
      </c>
      <c r="E1198" t="s">
        <v>254</v>
      </c>
      <c r="F1198" t="str">
        <f t="shared" si="18"/>
        <v>Wednesday</v>
      </c>
    </row>
    <row r="1199" spans="1:6" x14ac:dyDescent="0.45">
      <c r="A1199" s="129" t="s">
        <v>115</v>
      </c>
      <c r="B1199">
        <v>449</v>
      </c>
      <c r="C1199" t="s">
        <v>63</v>
      </c>
      <c r="D1199" t="str">
        <f>VLOOKUP(C1199,vendor_table!$B$2:$C$31,2,)</f>
        <v>4777 Menard Drive. Eau Claire, Wisconsin, 54703</v>
      </c>
      <c r="E1199" t="s">
        <v>254</v>
      </c>
      <c r="F1199" t="str">
        <f t="shared" si="18"/>
        <v>Wednesday</v>
      </c>
    </row>
    <row r="1200" spans="1:6" x14ac:dyDescent="0.45">
      <c r="A1200" s="129" t="s">
        <v>117</v>
      </c>
      <c r="B1200">
        <v>149</v>
      </c>
      <c r="C1200" t="s">
        <v>58</v>
      </c>
      <c r="D1200" t="str">
        <f>VLOOKUP(C1200,vendor_table!$B$2:$C$31,2,)</f>
        <v>2455 Paces Ferry Rd SE. Atlanta, GA, 30339</v>
      </c>
      <c r="E1200" t="s">
        <v>254</v>
      </c>
      <c r="F1200" t="str">
        <f t="shared" si="18"/>
        <v>Wednesday</v>
      </c>
    </row>
    <row r="1201" spans="1:6" x14ac:dyDescent="0.45">
      <c r="A1201" s="129" t="s">
        <v>117</v>
      </c>
      <c r="B1201">
        <v>154.99</v>
      </c>
      <c r="C1201" t="s">
        <v>49</v>
      </c>
      <c r="D1201" t="str">
        <f>VLOOKUP(C1201,vendor_table!$B$2:$C$31,2,)</f>
        <v>410 Terry Ave N. Seattle, WA, 98109</v>
      </c>
      <c r="E1201" t="s">
        <v>254</v>
      </c>
      <c r="F1201" t="str">
        <f t="shared" si="18"/>
        <v>Wednesday</v>
      </c>
    </row>
    <row r="1202" spans="1:6" x14ac:dyDescent="0.45">
      <c r="A1202" s="129" t="s">
        <v>117</v>
      </c>
      <c r="B1202">
        <v>165</v>
      </c>
      <c r="C1202" t="s">
        <v>72</v>
      </c>
      <c r="D1202" t="str">
        <f>VLOOKUP(C1202,vendor_table!$B$2:$C$31,2,)</f>
        <v>1431 7th St Ste 204. Santa Monica, California, 90401</v>
      </c>
      <c r="E1202" t="s">
        <v>254</v>
      </c>
      <c r="F1202" t="str">
        <f t="shared" si="18"/>
        <v>Wednesday</v>
      </c>
    </row>
    <row r="1203" spans="1:6" x14ac:dyDescent="0.45">
      <c r="A1203" s="129" t="s">
        <v>88</v>
      </c>
      <c r="B1203">
        <v>7.22</v>
      </c>
      <c r="C1203" t="s">
        <v>58</v>
      </c>
      <c r="D1203" t="str">
        <f>VLOOKUP(C1203,vendor_table!$B$2:$C$31,2,)</f>
        <v>2455 Paces Ferry Rd SE. Atlanta, GA, 30339</v>
      </c>
      <c r="E1203" t="s">
        <v>255</v>
      </c>
      <c r="F1203" t="str">
        <f t="shared" si="18"/>
        <v>Thursday</v>
      </c>
    </row>
    <row r="1204" spans="1:6" x14ac:dyDescent="0.45">
      <c r="A1204" s="129" t="s">
        <v>88</v>
      </c>
      <c r="B1204">
        <v>5.99</v>
      </c>
      <c r="C1204" t="s">
        <v>61</v>
      </c>
      <c r="D1204" t="str">
        <f>VLOOKUP(C1204,vendor_table!$B$2:$C$31,2,)</f>
        <v>1000 Lowe's Blvd. Mooresville, NC, 28117</v>
      </c>
      <c r="E1204" t="s">
        <v>255</v>
      </c>
      <c r="F1204" t="str">
        <f t="shared" si="18"/>
        <v>Thursday</v>
      </c>
    </row>
    <row r="1205" spans="1:6" x14ac:dyDescent="0.45">
      <c r="A1205" s="129" t="s">
        <v>88</v>
      </c>
      <c r="B1205">
        <v>4.49</v>
      </c>
      <c r="C1205" t="s">
        <v>57</v>
      </c>
      <c r="D1205" t="str">
        <f>VLOOKUP(C1205,vendor_table!$B$2:$C$31,2,)</f>
        <v>1290 N Hobbie Ave. Kankakee, Illinois, 60901</v>
      </c>
      <c r="E1205" t="s">
        <v>255</v>
      </c>
      <c r="F1205" t="str">
        <f t="shared" si="18"/>
        <v>Thursday</v>
      </c>
    </row>
    <row r="1206" spans="1:6" x14ac:dyDescent="0.45">
      <c r="A1206" s="129" t="s">
        <v>88</v>
      </c>
      <c r="B1206">
        <v>5.88</v>
      </c>
      <c r="C1206" t="s">
        <v>69</v>
      </c>
      <c r="D1206" t="str">
        <f>VLOOKUP(C1206,vendor_table!$B$2:$C$31,2,)</f>
        <v>6260 Abbott Dr. Omaha, Nebraska, 68110</v>
      </c>
      <c r="E1206" t="s">
        <v>255</v>
      </c>
      <c r="F1206" t="str">
        <f t="shared" si="18"/>
        <v>Thursday</v>
      </c>
    </row>
    <row r="1207" spans="1:6" x14ac:dyDescent="0.45">
      <c r="A1207" s="129" t="s">
        <v>88</v>
      </c>
      <c r="B1207">
        <v>7.24</v>
      </c>
      <c r="C1207" t="s">
        <v>63</v>
      </c>
      <c r="D1207" t="str">
        <f>VLOOKUP(C1207,vendor_table!$B$2:$C$31,2,)</f>
        <v>4777 Menard Drive. Eau Claire, Wisconsin, 54703</v>
      </c>
      <c r="E1207" t="s">
        <v>255</v>
      </c>
      <c r="F1207" t="str">
        <f t="shared" si="18"/>
        <v>Thursday</v>
      </c>
    </row>
    <row r="1208" spans="1:6" x14ac:dyDescent="0.45">
      <c r="A1208" s="129" t="s">
        <v>90</v>
      </c>
      <c r="B1208">
        <v>11.91</v>
      </c>
      <c r="C1208" t="s">
        <v>58</v>
      </c>
      <c r="D1208" t="str">
        <f>VLOOKUP(C1208,vendor_table!$B$2:$C$31,2,)</f>
        <v>2455 Paces Ferry Rd SE. Atlanta, GA, 30339</v>
      </c>
      <c r="E1208" t="s">
        <v>255</v>
      </c>
      <c r="F1208" t="str">
        <f t="shared" si="18"/>
        <v>Thursday</v>
      </c>
    </row>
    <row r="1209" spans="1:6" x14ac:dyDescent="0.45">
      <c r="A1209" s="129" t="s">
        <v>90</v>
      </c>
      <c r="B1209">
        <v>10.47</v>
      </c>
      <c r="C1209" t="s">
        <v>55</v>
      </c>
      <c r="D1209" t="str">
        <f>VLOOKUP(C1209,vendor_table!$B$2:$C$31,2,)</f>
        <v>4601 Bulls Bay Hwy #100. Jacksonville, FL, 32219</v>
      </c>
      <c r="E1209" t="s">
        <v>255</v>
      </c>
      <c r="F1209" t="str">
        <f t="shared" si="18"/>
        <v>Thursday</v>
      </c>
    </row>
    <row r="1210" spans="1:6" x14ac:dyDescent="0.45">
      <c r="A1210" s="129" t="s">
        <v>73</v>
      </c>
      <c r="B1210">
        <v>20.62</v>
      </c>
      <c r="C1210" t="s">
        <v>58</v>
      </c>
      <c r="D1210" t="str">
        <f>VLOOKUP(C1210,vendor_table!$B$2:$C$31,2,)</f>
        <v>2455 Paces Ferry Rd SE. Atlanta, GA, 30339</v>
      </c>
      <c r="E1210" t="s">
        <v>255</v>
      </c>
      <c r="F1210" t="str">
        <f t="shared" si="18"/>
        <v>Thursday</v>
      </c>
    </row>
    <row r="1211" spans="1:6" x14ac:dyDescent="0.45">
      <c r="A1211" s="129" t="s">
        <v>73</v>
      </c>
      <c r="B1211">
        <v>17.55</v>
      </c>
      <c r="C1211" t="s">
        <v>71</v>
      </c>
      <c r="D1211" t="str">
        <f>VLOOKUP(C1211,vendor_table!$B$2:$C$31,2,)</f>
        <v>28 Biopolis Road. Singapore, 138568</v>
      </c>
      <c r="E1211" t="s">
        <v>255</v>
      </c>
      <c r="F1211" t="str">
        <f t="shared" si="18"/>
        <v>Thursday</v>
      </c>
    </row>
    <row r="1212" spans="1:6" x14ac:dyDescent="0.45">
      <c r="A1212" s="129" t="s">
        <v>73</v>
      </c>
      <c r="B1212">
        <v>33.340000000000003</v>
      </c>
      <c r="C1212" t="s">
        <v>54</v>
      </c>
      <c r="D1212" t="str">
        <f>VLOOKUP(C1212,vendor_table!$B$2:$C$31,2,)</f>
        <v>1835 E Hallandale Bch 264 Hallandale. Beach, FL, 33009</v>
      </c>
      <c r="E1212" t="s">
        <v>255</v>
      </c>
      <c r="F1212" t="str">
        <f t="shared" si="18"/>
        <v>Thursday</v>
      </c>
    </row>
    <row r="1213" spans="1:6" x14ac:dyDescent="0.45">
      <c r="A1213" s="129" t="s">
        <v>93</v>
      </c>
      <c r="B1213">
        <v>3.98</v>
      </c>
      <c r="C1213" t="s">
        <v>58</v>
      </c>
      <c r="D1213" t="str">
        <f>VLOOKUP(C1213,vendor_table!$B$2:$C$31,2,)</f>
        <v>2455 Paces Ferry Rd SE. Atlanta, GA, 30339</v>
      </c>
      <c r="E1213" t="s">
        <v>255</v>
      </c>
      <c r="F1213" t="str">
        <f t="shared" si="18"/>
        <v>Thursday</v>
      </c>
    </row>
    <row r="1214" spans="1:6" x14ac:dyDescent="0.45">
      <c r="A1214" s="129" t="s">
        <v>93</v>
      </c>
      <c r="B1214">
        <v>5.99</v>
      </c>
      <c r="C1214" t="s">
        <v>49</v>
      </c>
      <c r="D1214" t="str">
        <f>VLOOKUP(C1214,vendor_table!$B$2:$C$31,2,)</f>
        <v>410 Terry Ave N. Seattle, WA, 98109</v>
      </c>
      <c r="E1214" t="s">
        <v>255</v>
      </c>
      <c r="F1214" t="str">
        <f t="shared" si="18"/>
        <v>Thursday</v>
      </c>
    </row>
    <row r="1215" spans="1:6" x14ac:dyDescent="0.45">
      <c r="A1215" s="129" t="s">
        <v>95</v>
      </c>
      <c r="B1215">
        <v>2.98</v>
      </c>
      <c r="C1215" t="s">
        <v>58</v>
      </c>
      <c r="D1215" t="str">
        <f>VLOOKUP(C1215,vendor_table!$B$2:$C$31,2,)</f>
        <v>2455 Paces Ferry Rd SE. Atlanta, GA, 30339</v>
      </c>
      <c r="E1215" t="s">
        <v>255</v>
      </c>
      <c r="F1215" t="str">
        <f t="shared" si="18"/>
        <v>Thursday</v>
      </c>
    </row>
    <row r="1216" spans="1:6" x14ac:dyDescent="0.45">
      <c r="A1216" s="129" t="s">
        <v>95</v>
      </c>
      <c r="B1216">
        <v>5.99</v>
      </c>
      <c r="C1216" t="s">
        <v>61</v>
      </c>
      <c r="D1216" t="str">
        <f>VLOOKUP(C1216,vendor_table!$B$2:$C$31,2,)</f>
        <v>1000 Lowe's Blvd. Mooresville, NC, 28117</v>
      </c>
      <c r="E1216" t="s">
        <v>255</v>
      </c>
      <c r="F1216" t="str">
        <f t="shared" si="18"/>
        <v>Thursday</v>
      </c>
    </row>
    <row r="1217" spans="1:6" x14ac:dyDescent="0.45">
      <c r="A1217" s="129" t="s">
        <v>97</v>
      </c>
      <c r="B1217">
        <v>1.1499999999999999</v>
      </c>
      <c r="C1217" t="s">
        <v>58</v>
      </c>
      <c r="D1217" t="str">
        <f>VLOOKUP(C1217,vendor_table!$B$2:$C$31,2,)</f>
        <v>2455 Paces Ferry Rd SE. Atlanta, GA, 30339</v>
      </c>
      <c r="E1217" t="s">
        <v>255</v>
      </c>
      <c r="F1217" t="str">
        <f t="shared" si="18"/>
        <v>Thursday</v>
      </c>
    </row>
    <row r="1218" spans="1:6" x14ac:dyDescent="0.45">
      <c r="A1218" s="129" t="s">
        <v>99</v>
      </c>
      <c r="B1218">
        <v>3.98</v>
      </c>
      <c r="C1218" t="s">
        <v>58</v>
      </c>
      <c r="D1218" t="str">
        <f>VLOOKUP(C1218,vendor_table!$B$2:$C$31,2,)</f>
        <v>2455 Paces Ferry Rd SE. Atlanta, GA, 30339</v>
      </c>
      <c r="E1218" t="s">
        <v>255</v>
      </c>
      <c r="F1218" t="str">
        <f t="shared" ref="F1218:F1281" si="19">TEXT(E1218,"dddd")</f>
        <v>Thursday</v>
      </c>
    </row>
    <row r="1219" spans="1:6" x14ac:dyDescent="0.45">
      <c r="A1219" s="129" t="s">
        <v>99</v>
      </c>
      <c r="B1219">
        <v>5.99</v>
      </c>
      <c r="C1219" t="s">
        <v>49</v>
      </c>
      <c r="D1219" t="str">
        <f>VLOOKUP(C1219,vendor_table!$B$2:$C$31,2,)</f>
        <v>410 Terry Ave N. Seattle, WA, 98109</v>
      </c>
      <c r="E1219" t="s">
        <v>255</v>
      </c>
      <c r="F1219" t="str">
        <f t="shared" si="19"/>
        <v>Thursday</v>
      </c>
    </row>
    <row r="1220" spans="1:6" x14ac:dyDescent="0.45">
      <c r="A1220" s="129" t="s">
        <v>99</v>
      </c>
      <c r="B1220">
        <v>5.99</v>
      </c>
      <c r="C1220" t="s">
        <v>61</v>
      </c>
      <c r="D1220" t="str">
        <f>VLOOKUP(C1220,vendor_table!$B$2:$C$31,2,)</f>
        <v>1000 Lowe's Blvd. Mooresville, NC, 28117</v>
      </c>
      <c r="E1220" t="s">
        <v>255</v>
      </c>
      <c r="F1220" t="str">
        <f t="shared" si="19"/>
        <v>Thursday</v>
      </c>
    </row>
    <row r="1221" spans="1:6" x14ac:dyDescent="0.45">
      <c r="A1221" s="129" t="s">
        <v>99</v>
      </c>
      <c r="B1221">
        <v>9.99</v>
      </c>
      <c r="C1221" t="s">
        <v>56</v>
      </c>
      <c r="D1221" t="str">
        <f>VLOOKUP(C1221,vendor_table!$B$2:$C$31,2,)</f>
        <v>2025 Hamilton Avenue. San Jose, California, 95125</v>
      </c>
      <c r="E1221" t="s">
        <v>255</v>
      </c>
      <c r="F1221" t="str">
        <f t="shared" si="19"/>
        <v>Thursday</v>
      </c>
    </row>
    <row r="1222" spans="1:6" x14ac:dyDescent="0.45">
      <c r="A1222" s="129" t="s">
        <v>101</v>
      </c>
      <c r="B1222">
        <v>4.5999999999999996</v>
      </c>
      <c r="C1222" t="s">
        <v>58</v>
      </c>
      <c r="D1222" t="str">
        <f>VLOOKUP(C1222,vendor_table!$B$2:$C$31,2,)</f>
        <v>2455 Paces Ferry Rd SE. Atlanta, GA, 30339</v>
      </c>
      <c r="E1222" t="s">
        <v>255</v>
      </c>
      <c r="F1222" t="str">
        <f t="shared" si="19"/>
        <v>Thursday</v>
      </c>
    </row>
    <row r="1223" spans="1:6" x14ac:dyDescent="0.45">
      <c r="A1223" s="129" t="s">
        <v>101</v>
      </c>
      <c r="B1223">
        <v>5.99</v>
      </c>
      <c r="C1223" t="s">
        <v>61</v>
      </c>
      <c r="D1223" t="str">
        <f>VLOOKUP(C1223,vendor_table!$B$2:$C$31,2,)</f>
        <v>1000 Lowe's Blvd. Mooresville, NC, 28117</v>
      </c>
      <c r="E1223" t="s">
        <v>255</v>
      </c>
      <c r="F1223" t="str">
        <f t="shared" si="19"/>
        <v>Thursday</v>
      </c>
    </row>
    <row r="1224" spans="1:6" x14ac:dyDescent="0.45">
      <c r="A1224" s="129" t="s">
        <v>101</v>
      </c>
      <c r="B1224">
        <v>20</v>
      </c>
      <c r="C1224" t="s">
        <v>49</v>
      </c>
      <c r="D1224" t="str">
        <f>VLOOKUP(C1224,vendor_table!$B$2:$C$31,2,)</f>
        <v>410 Terry Ave N. Seattle, WA, 98109</v>
      </c>
      <c r="E1224" t="s">
        <v>255</v>
      </c>
      <c r="F1224" t="str">
        <f t="shared" si="19"/>
        <v>Thursday</v>
      </c>
    </row>
    <row r="1225" spans="1:6" x14ac:dyDescent="0.45">
      <c r="A1225" s="129" t="s">
        <v>103</v>
      </c>
      <c r="B1225">
        <v>1.6</v>
      </c>
      <c r="C1225" t="s">
        <v>58</v>
      </c>
      <c r="D1225" t="str">
        <f>VLOOKUP(C1225,vendor_table!$B$2:$C$31,2,)</f>
        <v>2455 Paces Ferry Rd SE. Atlanta, GA, 30339</v>
      </c>
      <c r="E1225" t="s">
        <v>255</v>
      </c>
      <c r="F1225" t="str">
        <f t="shared" si="19"/>
        <v>Thursday</v>
      </c>
    </row>
    <row r="1226" spans="1:6" x14ac:dyDescent="0.45">
      <c r="A1226" s="129" t="s">
        <v>105</v>
      </c>
      <c r="B1226">
        <v>118</v>
      </c>
      <c r="C1226" t="s">
        <v>58</v>
      </c>
      <c r="D1226" t="str">
        <f>VLOOKUP(C1226,vendor_table!$B$2:$C$31,2,)</f>
        <v>2455 Paces Ferry Rd SE. Atlanta, GA, 30339</v>
      </c>
      <c r="E1226" t="s">
        <v>255</v>
      </c>
      <c r="F1226" t="str">
        <f t="shared" si="19"/>
        <v>Thursday</v>
      </c>
    </row>
    <row r="1227" spans="1:6" x14ac:dyDescent="0.45">
      <c r="A1227" s="129" t="s">
        <v>105</v>
      </c>
      <c r="B1227">
        <v>116.94</v>
      </c>
      <c r="C1227" t="s">
        <v>49</v>
      </c>
      <c r="D1227" t="str">
        <f>VLOOKUP(C1227,vendor_table!$B$2:$C$31,2,)</f>
        <v>410 Terry Ave N. Seattle, WA, 98109</v>
      </c>
      <c r="E1227" t="s">
        <v>255</v>
      </c>
      <c r="F1227" t="str">
        <f t="shared" si="19"/>
        <v>Thursday</v>
      </c>
    </row>
    <row r="1228" spans="1:6" x14ac:dyDescent="0.45">
      <c r="A1228" s="129" t="s">
        <v>105</v>
      </c>
      <c r="B1228">
        <v>118</v>
      </c>
      <c r="C1228" t="s">
        <v>61</v>
      </c>
      <c r="D1228" t="str">
        <f>VLOOKUP(C1228,vendor_table!$B$2:$C$31,2,)</f>
        <v>1000 Lowe's Blvd. Mooresville, NC, 28117</v>
      </c>
      <c r="E1228" t="s">
        <v>255</v>
      </c>
      <c r="F1228" t="str">
        <f t="shared" si="19"/>
        <v>Thursday</v>
      </c>
    </row>
    <row r="1229" spans="1:6" x14ac:dyDescent="0.45">
      <c r="A1229" s="129" t="s">
        <v>105</v>
      </c>
      <c r="B1229">
        <v>111.07</v>
      </c>
      <c r="C1229" t="s">
        <v>56</v>
      </c>
      <c r="D1229" t="str">
        <f>VLOOKUP(C1229,vendor_table!$B$2:$C$31,2,)</f>
        <v>2025 Hamilton Avenue. San Jose, California, 95125</v>
      </c>
      <c r="E1229" t="s">
        <v>255</v>
      </c>
      <c r="F1229" t="str">
        <f t="shared" si="19"/>
        <v>Thursday</v>
      </c>
    </row>
    <row r="1230" spans="1:6" x14ac:dyDescent="0.45">
      <c r="A1230" s="129" t="s">
        <v>105</v>
      </c>
      <c r="B1230">
        <v>124</v>
      </c>
      <c r="C1230" t="s">
        <v>67</v>
      </c>
      <c r="D1230" t="str">
        <f>VLOOKUP(C1230,vendor_table!$B$2:$C$31,2,)</f>
        <v>5512 West Pico Blvd. Los Angeles, CA, 90019</v>
      </c>
      <c r="E1230" t="s">
        <v>255</v>
      </c>
      <c r="F1230" t="str">
        <f t="shared" si="19"/>
        <v>Thursday</v>
      </c>
    </row>
    <row r="1231" spans="1:6" x14ac:dyDescent="0.45">
      <c r="A1231" s="129" t="s">
        <v>105</v>
      </c>
      <c r="B1231">
        <v>90</v>
      </c>
      <c r="C1231" t="s">
        <v>139</v>
      </c>
      <c r="D1231" t="str">
        <f>VLOOKUP(C1231,vendor_table!$B$2:$C$31,2,)</f>
        <v>online</v>
      </c>
      <c r="E1231" t="s">
        <v>255</v>
      </c>
      <c r="F1231" t="str">
        <f t="shared" si="19"/>
        <v>Thursday</v>
      </c>
    </row>
    <row r="1232" spans="1:6" x14ac:dyDescent="0.45">
      <c r="A1232" s="129" t="s">
        <v>105</v>
      </c>
      <c r="B1232">
        <v>110</v>
      </c>
      <c r="C1232" t="s">
        <v>241</v>
      </c>
      <c r="D1232" t="str">
        <f>VLOOKUP(C1232,vendor_table!$B$2:$C$31,2,)</f>
        <v>1220 Village Way #A. Santa Ana, CA, 92705</v>
      </c>
      <c r="E1232" t="s">
        <v>255</v>
      </c>
      <c r="F1232" t="str">
        <f t="shared" si="19"/>
        <v>Thursday</v>
      </c>
    </row>
    <row r="1233" spans="1:6" x14ac:dyDescent="0.45">
      <c r="A1233" s="129" t="s">
        <v>107</v>
      </c>
      <c r="B1233">
        <v>167.24</v>
      </c>
      <c r="C1233" t="s">
        <v>58</v>
      </c>
      <c r="D1233" t="str">
        <f>VLOOKUP(C1233,vendor_table!$B$2:$C$31,2,)</f>
        <v>2455 Paces Ferry Rd SE. Atlanta, GA, 30339</v>
      </c>
      <c r="E1233" t="s">
        <v>255</v>
      </c>
      <c r="F1233" t="str">
        <f t="shared" si="19"/>
        <v>Thursday</v>
      </c>
    </row>
    <row r="1234" spans="1:6" x14ac:dyDescent="0.45">
      <c r="A1234" s="129" t="s">
        <v>107</v>
      </c>
      <c r="B1234">
        <v>159</v>
      </c>
      <c r="C1234" t="s">
        <v>61</v>
      </c>
      <c r="D1234" t="str">
        <f>VLOOKUP(C1234,vendor_table!$B$2:$C$31,2,)</f>
        <v>1000 Lowe's Blvd. Mooresville, NC, 28117</v>
      </c>
      <c r="E1234" t="s">
        <v>255</v>
      </c>
      <c r="F1234" t="str">
        <f t="shared" si="19"/>
        <v>Thursday</v>
      </c>
    </row>
    <row r="1235" spans="1:6" x14ac:dyDescent="0.45">
      <c r="A1235" s="129" t="s">
        <v>109</v>
      </c>
      <c r="B1235">
        <v>149</v>
      </c>
      <c r="C1235" t="s">
        <v>58</v>
      </c>
      <c r="D1235" t="str">
        <f>VLOOKUP(C1235,vendor_table!$B$2:$C$31,2,)</f>
        <v>2455 Paces Ferry Rd SE. Atlanta, GA, 30339</v>
      </c>
      <c r="E1235" t="s">
        <v>255</v>
      </c>
      <c r="F1235" t="str">
        <f t="shared" si="19"/>
        <v>Thursday</v>
      </c>
    </row>
    <row r="1236" spans="1:6" x14ac:dyDescent="0.45">
      <c r="A1236" s="129" t="s">
        <v>109</v>
      </c>
      <c r="B1236">
        <v>149</v>
      </c>
      <c r="C1236" t="s">
        <v>61</v>
      </c>
      <c r="D1236" t="str">
        <f>VLOOKUP(C1236,vendor_table!$B$2:$C$31,2,)</f>
        <v>1000 Lowe's Blvd. Mooresville, NC, 28117</v>
      </c>
      <c r="E1236" t="s">
        <v>255</v>
      </c>
      <c r="F1236" t="str">
        <f t="shared" si="19"/>
        <v>Thursday</v>
      </c>
    </row>
    <row r="1237" spans="1:6" x14ac:dyDescent="0.45">
      <c r="A1237" s="129" t="s">
        <v>111</v>
      </c>
      <c r="B1237">
        <v>279</v>
      </c>
      <c r="C1237" t="s">
        <v>58</v>
      </c>
      <c r="D1237" t="str">
        <f>VLOOKUP(C1237,vendor_table!$B$2:$C$31,2,)</f>
        <v>2455 Paces Ferry Rd SE. Atlanta, GA, 30339</v>
      </c>
      <c r="E1237" t="s">
        <v>255</v>
      </c>
      <c r="F1237" t="str">
        <f t="shared" si="19"/>
        <v>Thursday</v>
      </c>
    </row>
    <row r="1238" spans="1:6" x14ac:dyDescent="0.45">
      <c r="A1238" s="129" t="s">
        <v>111</v>
      </c>
      <c r="B1238">
        <v>289</v>
      </c>
      <c r="C1238" t="s">
        <v>61</v>
      </c>
      <c r="D1238" t="str">
        <f>VLOOKUP(C1238,vendor_table!$B$2:$C$31,2,)</f>
        <v>1000 Lowe's Blvd. Mooresville, NC, 28117</v>
      </c>
      <c r="E1238" t="s">
        <v>255</v>
      </c>
      <c r="F1238" t="str">
        <f t="shared" si="19"/>
        <v>Thursday</v>
      </c>
    </row>
    <row r="1239" spans="1:6" x14ac:dyDescent="0.45">
      <c r="A1239" s="129" t="s">
        <v>111</v>
      </c>
      <c r="B1239">
        <v>315.01</v>
      </c>
      <c r="C1239" t="s">
        <v>56</v>
      </c>
      <c r="D1239" t="str">
        <f>VLOOKUP(C1239,vendor_table!$B$2:$C$31,2,)</f>
        <v>2025 Hamilton Avenue. San Jose, California, 95125</v>
      </c>
      <c r="E1239" t="s">
        <v>255</v>
      </c>
      <c r="F1239" t="str">
        <f t="shared" si="19"/>
        <v>Thursday</v>
      </c>
    </row>
    <row r="1240" spans="1:6" x14ac:dyDescent="0.45">
      <c r="A1240" s="129" t="s">
        <v>111</v>
      </c>
      <c r="B1240">
        <v>352.78</v>
      </c>
      <c r="C1240" t="s">
        <v>54</v>
      </c>
      <c r="D1240" t="str">
        <f>VLOOKUP(C1240,vendor_table!$B$2:$C$31,2,)</f>
        <v>1835 E Hallandale Bch 264 Hallandale. Beach, FL, 33009</v>
      </c>
      <c r="E1240" t="s">
        <v>255</v>
      </c>
      <c r="F1240" t="str">
        <f t="shared" si="19"/>
        <v>Thursday</v>
      </c>
    </row>
    <row r="1241" spans="1:6" x14ac:dyDescent="0.45">
      <c r="A1241" s="129" t="s">
        <v>113</v>
      </c>
      <c r="B1241">
        <v>739</v>
      </c>
      <c r="C1241" t="s">
        <v>58</v>
      </c>
      <c r="D1241" t="str">
        <f>VLOOKUP(C1241,vendor_table!$B$2:$C$31,2,)</f>
        <v>2455 Paces Ferry Rd SE. Atlanta, GA, 30339</v>
      </c>
      <c r="E1241" t="s">
        <v>255</v>
      </c>
      <c r="F1241" t="str">
        <f t="shared" si="19"/>
        <v>Thursday</v>
      </c>
    </row>
    <row r="1242" spans="1:6" x14ac:dyDescent="0.45">
      <c r="A1242" s="129" t="s">
        <v>113</v>
      </c>
      <c r="B1242">
        <v>681.14</v>
      </c>
      <c r="C1242" t="s">
        <v>49</v>
      </c>
      <c r="D1242" t="str">
        <f>VLOOKUP(C1242,vendor_table!$B$2:$C$31,2,)</f>
        <v>410 Terry Ave N. Seattle, WA, 98109</v>
      </c>
      <c r="E1242" t="s">
        <v>255</v>
      </c>
      <c r="F1242" t="str">
        <f t="shared" si="19"/>
        <v>Thursday</v>
      </c>
    </row>
    <row r="1243" spans="1:6" x14ac:dyDescent="0.45">
      <c r="A1243" s="129" t="s">
        <v>113</v>
      </c>
      <c r="B1243">
        <v>634.75</v>
      </c>
      <c r="C1243" t="s">
        <v>56</v>
      </c>
      <c r="D1243" t="str">
        <f>VLOOKUP(C1243,vendor_table!$B$2:$C$31,2,)</f>
        <v>2025 Hamilton Avenue. San Jose, California, 95125</v>
      </c>
      <c r="E1243" t="s">
        <v>255</v>
      </c>
      <c r="F1243" t="str">
        <f t="shared" si="19"/>
        <v>Thursday</v>
      </c>
    </row>
    <row r="1244" spans="1:6" x14ac:dyDescent="0.45">
      <c r="A1244" s="129" t="s">
        <v>115</v>
      </c>
      <c r="B1244">
        <v>395</v>
      </c>
      <c r="C1244" t="s">
        <v>58</v>
      </c>
      <c r="D1244" t="str">
        <f>VLOOKUP(C1244,vendor_table!$B$2:$C$31,2,)</f>
        <v>2455 Paces Ferry Rd SE. Atlanta, GA, 30339</v>
      </c>
      <c r="E1244" t="s">
        <v>255</v>
      </c>
      <c r="F1244" t="str">
        <f t="shared" si="19"/>
        <v>Thursday</v>
      </c>
    </row>
    <row r="1245" spans="1:6" x14ac:dyDescent="0.45">
      <c r="A1245" s="129" t="s">
        <v>115</v>
      </c>
      <c r="B1245">
        <v>423</v>
      </c>
      <c r="C1245" t="s">
        <v>49</v>
      </c>
      <c r="D1245" t="str">
        <f>VLOOKUP(C1245,vendor_table!$B$2:$C$31,2,)</f>
        <v>410 Terry Ave N. Seattle, WA, 98109</v>
      </c>
      <c r="E1245" t="s">
        <v>255</v>
      </c>
      <c r="F1245" t="str">
        <f t="shared" si="19"/>
        <v>Thursday</v>
      </c>
    </row>
    <row r="1246" spans="1:6" x14ac:dyDescent="0.45">
      <c r="A1246" s="129" t="s">
        <v>115</v>
      </c>
      <c r="B1246">
        <v>354.99</v>
      </c>
      <c r="C1246" t="s">
        <v>211</v>
      </c>
      <c r="D1246" t="str">
        <f>VLOOKUP(C1246,vendor_table!$B$2:$C$31,2,)</f>
        <v>1917 S Avenue B. Yuma, AZ, 85364</v>
      </c>
      <c r="E1246" t="s">
        <v>255</v>
      </c>
      <c r="F1246" t="str">
        <f t="shared" si="19"/>
        <v>Thursday</v>
      </c>
    </row>
    <row r="1247" spans="1:6" x14ac:dyDescent="0.45">
      <c r="A1247" s="129" t="s">
        <v>115</v>
      </c>
      <c r="B1247">
        <v>445.81</v>
      </c>
      <c r="C1247" t="s">
        <v>56</v>
      </c>
      <c r="D1247" t="str">
        <f>VLOOKUP(C1247,vendor_table!$B$2:$C$31,2,)</f>
        <v>2025 Hamilton Avenue. San Jose, California, 95125</v>
      </c>
      <c r="E1247" t="s">
        <v>255</v>
      </c>
      <c r="F1247" t="str">
        <f t="shared" si="19"/>
        <v>Thursday</v>
      </c>
    </row>
    <row r="1248" spans="1:6" x14ac:dyDescent="0.45">
      <c r="A1248" s="129" t="s">
        <v>115</v>
      </c>
      <c r="B1248">
        <v>449</v>
      </c>
      <c r="C1248" t="s">
        <v>63</v>
      </c>
      <c r="D1248" t="str">
        <f>VLOOKUP(C1248,vendor_table!$B$2:$C$31,2,)</f>
        <v>4777 Menard Drive. Eau Claire, Wisconsin, 54703</v>
      </c>
      <c r="E1248" t="s">
        <v>255</v>
      </c>
      <c r="F1248" t="str">
        <f t="shared" si="19"/>
        <v>Thursday</v>
      </c>
    </row>
    <row r="1249" spans="1:6" x14ac:dyDescent="0.45">
      <c r="A1249" s="129" t="s">
        <v>117</v>
      </c>
      <c r="B1249">
        <v>149</v>
      </c>
      <c r="C1249" t="s">
        <v>58</v>
      </c>
      <c r="D1249" t="str">
        <f>VLOOKUP(C1249,vendor_table!$B$2:$C$31,2,)</f>
        <v>2455 Paces Ferry Rd SE. Atlanta, GA, 30339</v>
      </c>
      <c r="E1249" t="s">
        <v>255</v>
      </c>
      <c r="F1249" t="str">
        <f t="shared" si="19"/>
        <v>Thursday</v>
      </c>
    </row>
    <row r="1250" spans="1:6" x14ac:dyDescent="0.45">
      <c r="A1250" s="129" t="s">
        <v>117</v>
      </c>
      <c r="B1250">
        <v>159.99</v>
      </c>
      <c r="C1250" t="s">
        <v>49</v>
      </c>
      <c r="D1250" t="str">
        <f>VLOOKUP(C1250,vendor_table!$B$2:$C$31,2,)</f>
        <v>410 Terry Ave N. Seattle, WA, 98109</v>
      </c>
      <c r="E1250" t="s">
        <v>255</v>
      </c>
      <c r="F1250" t="str">
        <f t="shared" si="19"/>
        <v>Thursday</v>
      </c>
    </row>
    <row r="1251" spans="1:6" x14ac:dyDescent="0.45">
      <c r="A1251" s="129" t="s">
        <v>117</v>
      </c>
      <c r="B1251">
        <v>165</v>
      </c>
      <c r="C1251" t="s">
        <v>72</v>
      </c>
      <c r="D1251" t="str">
        <f>VLOOKUP(C1251,vendor_table!$B$2:$C$31,2,)</f>
        <v>1431 7th St Ste 204. Santa Monica, California, 90401</v>
      </c>
      <c r="E1251" t="s">
        <v>255</v>
      </c>
      <c r="F1251" t="str">
        <f t="shared" si="19"/>
        <v>Thursday</v>
      </c>
    </row>
    <row r="1252" spans="1:6" x14ac:dyDescent="0.45">
      <c r="A1252" t="s">
        <v>88</v>
      </c>
      <c r="B1252">
        <v>7.22</v>
      </c>
      <c r="C1252" t="s">
        <v>58</v>
      </c>
      <c r="D1252" t="str">
        <f>VLOOKUP(C1252,vendor_table!$B$2:$C$31,2,)</f>
        <v>2455 Paces Ferry Rd SE. Atlanta, GA, 30339</v>
      </c>
      <c r="E1252" s="122">
        <v>44883.335833333331</v>
      </c>
      <c r="F1252" t="str">
        <f t="shared" si="19"/>
        <v>Friday</v>
      </c>
    </row>
    <row r="1253" spans="1:6" x14ac:dyDescent="0.45">
      <c r="A1253" t="s">
        <v>88</v>
      </c>
      <c r="B1253">
        <v>5.99</v>
      </c>
      <c r="C1253" t="s">
        <v>61</v>
      </c>
      <c r="D1253" t="str">
        <f>VLOOKUP(C1253,vendor_table!$B$2:$C$31,2,)</f>
        <v>1000 Lowe's Blvd. Mooresville, NC, 28117</v>
      </c>
      <c r="E1253" s="122">
        <v>44883.335833333331</v>
      </c>
      <c r="F1253" t="str">
        <f t="shared" si="19"/>
        <v>Friday</v>
      </c>
    </row>
    <row r="1254" spans="1:6" x14ac:dyDescent="0.45">
      <c r="A1254" t="s">
        <v>88</v>
      </c>
      <c r="B1254">
        <v>4.49</v>
      </c>
      <c r="C1254" t="s">
        <v>57</v>
      </c>
      <c r="D1254" t="str">
        <f>VLOOKUP(C1254,vendor_table!$B$2:$C$31,2,)</f>
        <v>1290 N Hobbie Ave. Kankakee, Illinois, 60901</v>
      </c>
      <c r="E1254" s="122">
        <v>44883.335833333331</v>
      </c>
      <c r="F1254" t="str">
        <f t="shared" si="19"/>
        <v>Friday</v>
      </c>
    </row>
    <row r="1255" spans="1:6" x14ac:dyDescent="0.45">
      <c r="A1255" t="s">
        <v>88</v>
      </c>
      <c r="B1255">
        <v>5.88</v>
      </c>
      <c r="C1255" t="s">
        <v>69</v>
      </c>
      <c r="D1255" t="str">
        <f>VLOOKUP(C1255,vendor_table!$B$2:$C$31,2,)</f>
        <v>6260 Abbott Dr. Omaha, Nebraska, 68110</v>
      </c>
      <c r="E1255" s="122">
        <v>44883.335833333331</v>
      </c>
      <c r="F1255" t="str">
        <f t="shared" si="19"/>
        <v>Friday</v>
      </c>
    </row>
    <row r="1256" spans="1:6" x14ac:dyDescent="0.45">
      <c r="A1256" t="s">
        <v>88</v>
      </c>
      <c r="B1256">
        <v>7.24</v>
      </c>
      <c r="C1256" t="s">
        <v>63</v>
      </c>
      <c r="D1256" t="str">
        <f>VLOOKUP(C1256,vendor_table!$B$2:$C$31,2,)</f>
        <v>4777 Menard Drive. Eau Claire, Wisconsin, 54703</v>
      </c>
      <c r="E1256" s="122">
        <v>44883.335833333331</v>
      </c>
      <c r="F1256" t="str">
        <f t="shared" si="19"/>
        <v>Friday</v>
      </c>
    </row>
    <row r="1257" spans="1:6" x14ac:dyDescent="0.45">
      <c r="A1257" t="s">
        <v>90</v>
      </c>
      <c r="B1257">
        <v>11.91</v>
      </c>
      <c r="C1257" t="s">
        <v>58</v>
      </c>
      <c r="D1257" t="str">
        <f>VLOOKUP(C1257,vendor_table!$B$2:$C$31,2,)</f>
        <v>2455 Paces Ferry Rd SE. Atlanta, GA, 30339</v>
      </c>
      <c r="E1257" s="122">
        <v>44883.335833333331</v>
      </c>
      <c r="F1257" t="str">
        <f t="shared" si="19"/>
        <v>Friday</v>
      </c>
    </row>
    <row r="1258" spans="1:6" x14ac:dyDescent="0.45">
      <c r="A1258" t="s">
        <v>90</v>
      </c>
      <c r="B1258">
        <v>10.47</v>
      </c>
      <c r="C1258" t="s">
        <v>55</v>
      </c>
      <c r="D1258" t="str">
        <f>VLOOKUP(C1258,vendor_table!$B$2:$C$31,2,)</f>
        <v>4601 Bulls Bay Hwy #100. Jacksonville, FL, 32219</v>
      </c>
      <c r="E1258" s="122">
        <v>44883.335833333331</v>
      </c>
      <c r="F1258" t="str">
        <f t="shared" si="19"/>
        <v>Friday</v>
      </c>
    </row>
    <row r="1259" spans="1:6" x14ac:dyDescent="0.45">
      <c r="A1259" t="s">
        <v>90</v>
      </c>
      <c r="B1259">
        <v>18.88</v>
      </c>
      <c r="C1259" t="s">
        <v>49</v>
      </c>
      <c r="D1259" t="str">
        <f>VLOOKUP(C1259,vendor_table!$B$2:$C$31,2,)</f>
        <v>410 Terry Ave N. Seattle, WA, 98109</v>
      </c>
      <c r="E1259" s="122">
        <v>44883.335833333331</v>
      </c>
      <c r="F1259" t="str">
        <f t="shared" si="19"/>
        <v>Friday</v>
      </c>
    </row>
    <row r="1260" spans="1:6" x14ac:dyDescent="0.45">
      <c r="A1260" t="s">
        <v>73</v>
      </c>
      <c r="B1260">
        <v>20.62</v>
      </c>
      <c r="C1260" t="s">
        <v>58</v>
      </c>
      <c r="D1260" t="str">
        <f>VLOOKUP(C1260,vendor_table!$B$2:$C$31,2,)</f>
        <v>2455 Paces Ferry Rd SE. Atlanta, GA, 30339</v>
      </c>
      <c r="E1260" s="122">
        <v>44883.335833333331</v>
      </c>
      <c r="F1260" t="str">
        <f t="shared" si="19"/>
        <v>Friday</v>
      </c>
    </row>
    <row r="1261" spans="1:6" x14ac:dyDescent="0.45">
      <c r="A1261" t="s">
        <v>73</v>
      </c>
      <c r="B1261">
        <v>33.340000000000003</v>
      </c>
      <c r="C1261" t="s">
        <v>54</v>
      </c>
      <c r="D1261" t="str">
        <f>VLOOKUP(C1261,vendor_table!$B$2:$C$31,2,)</f>
        <v>1835 E Hallandale Bch 264 Hallandale. Beach, FL, 33009</v>
      </c>
      <c r="E1261" s="122">
        <v>44883.335833333331</v>
      </c>
      <c r="F1261" t="str">
        <f t="shared" si="19"/>
        <v>Friday</v>
      </c>
    </row>
    <row r="1262" spans="1:6" x14ac:dyDescent="0.45">
      <c r="A1262" t="s">
        <v>93</v>
      </c>
      <c r="B1262">
        <v>3.98</v>
      </c>
      <c r="C1262" t="s">
        <v>58</v>
      </c>
      <c r="D1262" t="str">
        <f>VLOOKUP(C1262,vendor_table!$B$2:$C$31,2,)</f>
        <v>2455 Paces Ferry Rd SE. Atlanta, GA, 30339</v>
      </c>
      <c r="E1262" s="122">
        <v>44883.335833333331</v>
      </c>
      <c r="F1262" t="str">
        <f t="shared" si="19"/>
        <v>Friday</v>
      </c>
    </row>
    <row r="1263" spans="1:6" x14ac:dyDescent="0.45">
      <c r="A1263" t="s">
        <v>93</v>
      </c>
      <c r="B1263">
        <v>5.99</v>
      </c>
      <c r="C1263" t="s">
        <v>49</v>
      </c>
      <c r="D1263" t="str">
        <f>VLOOKUP(C1263,vendor_table!$B$2:$C$31,2,)</f>
        <v>410 Terry Ave N. Seattle, WA, 98109</v>
      </c>
      <c r="E1263" s="122">
        <v>44883.335833333331</v>
      </c>
      <c r="F1263" t="str">
        <f t="shared" si="19"/>
        <v>Friday</v>
      </c>
    </row>
    <row r="1264" spans="1:6" x14ac:dyDescent="0.45">
      <c r="A1264" t="s">
        <v>93</v>
      </c>
      <c r="B1264">
        <v>2.29</v>
      </c>
      <c r="C1264" t="s">
        <v>71</v>
      </c>
      <c r="D1264" t="str">
        <f>VLOOKUP(C1264,vendor_table!$B$2:$C$31,2,)</f>
        <v>28 Biopolis Road. Singapore, 138568</v>
      </c>
      <c r="E1264" s="122">
        <v>44883.335833333331</v>
      </c>
      <c r="F1264" t="str">
        <f t="shared" si="19"/>
        <v>Friday</v>
      </c>
    </row>
    <row r="1265" spans="1:6" x14ac:dyDescent="0.45">
      <c r="A1265" t="s">
        <v>95</v>
      </c>
      <c r="B1265">
        <v>2.98</v>
      </c>
      <c r="C1265" t="s">
        <v>58</v>
      </c>
      <c r="D1265" t="str">
        <f>VLOOKUP(C1265,vendor_table!$B$2:$C$31,2,)</f>
        <v>2455 Paces Ferry Rd SE. Atlanta, GA, 30339</v>
      </c>
      <c r="E1265" s="122">
        <v>44883.335833333331</v>
      </c>
      <c r="F1265" t="str">
        <f t="shared" si="19"/>
        <v>Friday</v>
      </c>
    </row>
    <row r="1266" spans="1:6" x14ac:dyDescent="0.45">
      <c r="A1266" t="s">
        <v>95</v>
      </c>
      <c r="B1266">
        <v>5.99</v>
      </c>
      <c r="C1266" t="s">
        <v>61</v>
      </c>
      <c r="D1266" t="str">
        <f>VLOOKUP(C1266,vendor_table!$B$2:$C$31,2,)</f>
        <v>1000 Lowe's Blvd. Mooresville, NC, 28117</v>
      </c>
      <c r="E1266" s="122">
        <v>44883.335833333331</v>
      </c>
      <c r="F1266" t="str">
        <f t="shared" si="19"/>
        <v>Friday</v>
      </c>
    </row>
    <row r="1267" spans="1:6" x14ac:dyDescent="0.45">
      <c r="A1267" t="s">
        <v>97</v>
      </c>
      <c r="B1267">
        <v>1.1499999999999999</v>
      </c>
      <c r="C1267" t="s">
        <v>58</v>
      </c>
      <c r="D1267" t="str">
        <f>VLOOKUP(C1267,vendor_table!$B$2:$C$31,2,)</f>
        <v>2455 Paces Ferry Rd SE. Atlanta, GA, 30339</v>
      </c>
      <c r="E1267" s="122">
        <v>44883.335833333331</v>
      </c>
      <c r="F1267" t="str">
        <f t="shared" si="19"/>
        <v>Friday</v>
      </c>
    </row>
    <row r="1268" spans="1:6" x14ac:dyDescent="0.45">
      <c r="A1268" t="s">
        <v>99</v>
      </c>
      <c r="B1268">
        <v>3.98</v>
      </c>
      <c r="C1268" t="s">
        <v>58</v>
      </c>
      <c r="D1268" t="str">
        <f>VLOOKUP(C1268,vendor_table!$B$2:$C$31,2,)</f>
        <v>2455 Paces Ferry Rd SE. Atlanta, GA, 30339</v>
      </c>
      <c r="E1268" s="122">
        <v>44883.335833333331</v>
      </c>
      <c r="F1268" t="str">
        <f t="shared" si="19"/>
        <v>Friday</v>
      </c>
    </row>
    <row r="1269" spans="1:6" x14ac:dyDescent="0.45">
      <c r="A1269" t="s">
        <v>99</v>
      </c>
      <c r="B1269">
        <v>5.99</v>
      </c>
      <c r="C1269" t="s">
        <v>49</v>
      </c>
      <c r="D1269" t="str">
        <f>VLOOKUP(C1269,vendor_table!$B$2:$C$31,2,)</f>
        <v>410 Terry Ave N. Seattle, WA, 98109</v>
      </c>
      <c r="E1269" s="122">
        <v>44883.335833333331</v>
      </c>
      <c r="F1269" t="str">
        <f t="shared" si="19"/>
        <v>Friday</v>
      </c>
    </row>
    <row r="1270" spans="1:6" x14ac:dyDescent="0.45">
      <c r="A1270" t="s">
        <v>99</v>
      </c>
      <c r="B1270">
        <v>2.29</v>
      </c>
      <c r="C1270" t="s">
        <v>71</v>
      </c>
      <c r="D1270" t="str">
        <f>VLOOKUP(C1270,vendor_table!$B$2:$C$31,2,)</f>
        <v>28 Biopolis Road. Singapore, 138568</v>
      </c>
      <c r="E1270" s="122">
        <v>44883.335833333331</v>
      </c>
      <c r="F1270" t="str">
        <f t="shared" si="19"/>
        <v>Friday</v>
      </c>
    </row>
    <row r="1271" spans="1:6" x14ac:dyDescent="0.45">
      <c r="A1271" t="s">
        <v>99</v>
      </c>
      <c r="B1271">
        <v>5.99</v>
      </c>
      <c r="C1271" t="s">
        <v>61</v>
      </c>
      <c r="D1271" t="str">
        <f>VLOOKUP(C1271,vendor_table!$B$2:$C$31,2,)</f>
        <v>1000 Lowe's Blvd. Mooresville, NC, 28117</v>
      </c>
      <c r="E1271" s="122">
        <v>44883.335833333331</v>
      </c>
      <c r="F1271" t="str">
        <f t="shared" si="19"/>
        <v>Friday</v>
      </c>
    </row>
    <row r="1272" spans="1:6" x14ac:dyDescent="0.45">
      <c r="A1272" t="s">
        <v>101</v>
      </c>
      <c r="B1272">
        <v>4.5999999999999996</v>
      </c>
      <c r="C1272" t="s">
        <v>58</v>
      </c>
      <c r="D1272" t="str">
        <f>VLOOKUP(C1272,vendor_table!$B$2:$C$31,2,)</f>
        <v>2455 Paces Ferry Rd SE. Atlanta, GA, 30339</v>
      </c>
      <c r="E1272" s="122">
        <v>44883.335833333331</v>
      </c>
      <c r="F1272" t="str">
        <f t="shared" si="19"/>
        <v>Friday</v>
      </c>
    </row>
    <row r="1273" spans="1:6" x14ac:dyDescent="0.45">
      <c r="A1273" t="s">
        <v>101</v>
      </c>
      <c r="B1273">
        <v>5.99</v>
      </c>
      <c r="C1273" t="s">
        <v>61</v>
      </c>
      <c r="D1273" t="str">
        <f>VLOOKUP(C1273,vendor_table!$B$2:$C$31,2,)</f>
        <v>1000 Lowe's Blvd. Mooresville, NC, 28117</v>
      </c>
      <c r="E1273" s="122">
        <v>44883.335833333331</v>
      </c>
      <c r="F1273" t="str">
        <f t="shared" si="19"/>
        <v>Friday</v>
      </c>
    </row>
    <row r="1274" spans="1:6" x14ac:dyDescent="0.45">
      <c r="A1274" t="s">
        <v>101</v>
      </c>
      <c r="B1274">
        <v>150</v>
      </c>
      <c r="C1274" t="s">
        <v>69</v>
      </c>
      <c r="D1274" t="str">
        <f>VLOOKUP(C1274,vendor_table!$B$2:$C$31,2,)</f>
        <v>6260 Abbott Dr. Omaha, Nebraska, 68110</v>
      </c>
      <c r="E1274" s="122">
        <v>44883.335833333331</v>
      </c>
      <c r="F1274" t="str">
        <f t="shared" si="19"/>
        <v>Friday</v>
      </c>
    </row>
    <row r="1275" spans="1:6" x14ac:dyDescent="0.45">
      <c r="A1275" t="s">
        <v>101</v>
      </c>
      <c r="B1275">
        <v>20</v>
      </c>
      <c r="C1275" t="s">
        <v>49</v>
      </c>
      <c r="D1275" t="str">
        <f>VLOOKUP(C1275,vendor_table!$B$2:$C$31,2,)</f>
        <v>410 Terry Ave N. Seattle, WA, 98109</v>
      </c>
      <c r="E1275" s="122">
        <v>44883.335833333331</v>
      </c>
      <c r="F1275" t="str">
        <f t="shared" si="19"/>
        <v>Friday</v>
      </c>
    </row>
    <row r="1276" spans="1:6" x14ac:dyDescent="0.45">
      <c r="A1276" t="s">
        <v>103</v>
      </c>
      <c r="B1276">
        <v>1.6</v>
      </c>
      <c r="C1276" t="s">
        <v>58</v>
      </c>
      <c r="D1276" t="str">
        <f>VLOOKUP(C1276,vendor_table!$B$2:$C$31,2,)</f>
        <v>2455 Paces Ferry Rd SE. Atlanta, GA, 30339</v>
      </c>
      <c r="E1276" s="122">
        <v>44883.335833333331</v>
      </c>
      <c r="F1276" t="str">
        <f t="shared" si="19"/>
        <v>Friday</v>
      </c>
    </row>
    <row r="1277" spans="1:6" x14ac:dyDescent="0.45">
      <c r="A1277" t="s">
        <v>105</v>
      </c>
      <c r="B1277">
        <v>183.33</v>
      </c>
      <c r="C1277" t="s">
        <v>49</v>
      </c>
      <c r="D1277" t="str">
        <f>VLOOKUP(C1277,vendor_table!$B$2:$C$31,2,)</f>
        <v>410 Terry Ave N. Seattle, WA, 98109</v>
      </c>
      <c r="E1277" s="122">
        <v>44883.335833333331</v>
      </c>
      <c r="F1277" t="str">
        <f t="shared" si="19"/>
        <v>Friday</v>
      </c>
    </row>
    <row r="1278" spans="1:6" x14ac:dyDescent="0.45">
      <c r="A1278" t="s">
        <v>105</v>
      </c>
      <c r="B1278">
        <v>111.07</v>
      </c>
      <c r="C1278" t="s">
        <v>56</v>
      </c>
      <c r="D1278" t="str">
        <f>VLOOKUP(C1278,vendor_table!$B$2:$C$31,2,)</f>
        <v>2025 Hamilton Avenue. San Jose, California, 95125</v>
      </c>
      <c r="E1278" s="122">
        <v>44883.335833333331</v>
      </c>
      <c r="F1278" t="str">
        <f t="shared" si="19"/>
        <v>Friday</v>
      </c>
    </row>
    <row r="1279" spans="1:6" x14ac:dyDescent="0.45">
      <c r="A1279" t="s">
        <v>105</v>
      </c>
      <c r="B1279">
        <v>110</v>
      </c>
      <c r="C1279" t="s">
        <v>241</v>
      </c>
      <c r="D1279" t="str">
        <f>VLOOKUP(C1279,vendor_table!$B$2:$C$31,2,)</f>
        <v>1220 Village Way #A. Santa Ana, CA, 92705</v>
      </c>
      <c r="E1279" s="122">
        <v>44883.335833333331</v>
      </c>
      <c r="F1279" t="str">
        <f t="shared" si="19"/>
        <v>Friday</v>
      </c>
    </row>
    <row r="1280" spans="1:6" x14ac:dyDescent="0.45">
      <c r="A1280" t="s">
        <v>105</v>
      </c>
      <c r="B1280">
        <v>124</v>
      </c>
      <c r="C1280" t="s">
        <v>67</v>
      </c>
      <c r="D1280" t="str">
        <f>VLOOKUP(C1280,vendor_table!$B$2:$C$31,2,)</f>
        <v>5512 West Pico Blvd. Los Angeles, CA, 90019</v>
      </c>
      <c r="E1280" s="122">
        <v>44883.335833333331</v>
      </c>
      <c r="F1280" t="str">
        <f t="shared" si="19"/>
        <v>Friday</v>
      </c>
    </row>
    <row r="1281" spans="1:6" x14ac:dyDescent="0.45">
      <c r="A1281" t="s">
        <v>105</v>
      </c>
      <c r="B1281">
        <v>90</v>
      </c>
      <c r="C1281" t="s">
        <v>139</v>
      </c>
      <c r="D1281" t="str">
        <f>VLOOKUP(C1281,vendor_table!$B$2:$C$31,2,)</f>
        <v>online</v>
      </c>
      <c r="E1281" s="122">
        <v>44883.335833333331</v>
      </c>
      <c r="F1281" t="str">
        <f t="shared" si="19"/>
        <v>Friday</v>
      </c>
    </row>
    <row r="1282" spans="1:6" x14ac:dyDescent="0.45">
      <c r="A1282" t="s">
        <v>107</v>
      </c>
      <c r="B1282">
        <v>167.24</v>
      </c>
      <c r="C1282" t="s">
        <v>58</v>
      </c>
      <c r="D1282" t="str">
        <f>VLOOKUP(C1282,vendor_table!$B$2:$C$31,2,)</f>
        <v>2455 Paces Ferry Rd SE. Atlanta, GA, 30339</v>
      </c>
      <c r="E1282" s="122">
        <v>44883.335833333331</v>
      </c>
      <c r="F1282" t="str">
        <f t="shared" ref="F1282:F1298" si="20">TEXT(E1282,"dddd")</f>
        <v>Friday</v>
      </c>
    </row>
    <row r="1283" spans="1:6" x14ac:dyDescent="0.45">
      <c r="A1283" t="s">
        <v>107</v>
      </c>
      <c r="B1283">
        <v>158</v>
      </c>
      <c r="C1283" t="s">
        <v>61</v>
      </c>
      <c r="D1283" t="str">
        <f>VLOOKUP(C1283,vendor_table!$B$2:$C$31,2,)</f>
        <v>1000 Lowe's Blvd. Mooresville, NC, 28117</v>
      </c>
      <c r="E1283" s="122">
        <v>44883.335833333331</v>
      </c>
      <c r="F1283" t="str">
        <f t="shared" si="20"/>
        <v>Friday</v>
      </c>
    </row>
    <row r="1284" spans="1:6" x14ac:dyDescent="0.45">
      <c r="A1284" t="s">
        <v>107</v>
      </c>
      <c r="B1284">
        <v>135</v>
      </c>
      <c r="C1284" t="s">
        <v>241</v>
      </c>
      <c r="D1284" t="str">
        <f>VLOOKUP(C1284,vendor_table!$B$2:$C$31,2,)</f>
        <v>1220 Village Way #A. Santa Ana, CA, 92705</v>
      </c>
      <c r="E1284" s="122">
        <v>44883.335833333331</v>
      </c>
      <c r="F1284" t="str">
        <f t="shared" si="20"/>
        <v>Friday</v>
      </c>
    </row>
    <row r="1285" spans="1:6" x14ac:dyDescent="0.45">
      <c r="A1285" t="s">
        <v>109</v>
      </c>
      <c r="B1285">
        <v>149</v>
      </c>
      <c r="C1285" t="s">
        <v>58</v>
      </c>
      <c r="D1285" t="str">
        <f>VLOOKUP(C1285,vendor_table!$B$2:$C$31,2,)</f>
        <v>2455 Paces Ferry Rd SE. Atlanta, GA, 30339</v>
      </c>
      <c r="E1285" s="122">
        <v>44883.335833333331</v>
      </c>
      <c r="F1285" t="str">
        <f t="shared" si="20"/>
        <v>Friday</v>
      </c>
    </row>
    <row r="1286" spans="1:6" x14ac:dyDescent="0.45">
      <c r="A1286" t="s">
        <v>109</v>
      </c>
      <c r="B1286">
        <v>149</v>
      </c>
      <c r="C1286" t="s">
        <v>61</v>
      </c>
      <c r="D1286" t="str">
        <f>VLOOKUP(C1286,vendor_table!$B$2:$C$31,2,)</f>
        <v>1000 Lowe's Blvd. Mooresville, NC, 28117</v>
      </c>
      <c r="E1286" s="122">
        <v>44883.335833333331</v>
      </c>
      <c r="F1286" t="str">
        <f t="shared" si="20"/>
        <v>Friday</v>
      </c>
    </row>
    <row r="1287" spans="1:6" x14ac:dyDescent="0.45">
      <c r="A1287" t="s">
        <v>111</v>
      </c>
      <c r="B1287">
        <v>339.09</v>
      </c>
      <c r="C1287" t="s">
        <v>65</v>
      </c>
      <c r="D1287" t="str">
        <f>VLOOKUP(C1287,vendor_table!$B$2:$C$31,2,)</f>
        <v>574 Road 11. Schuyler, Nebraska, 68661</v>
      </c>
      <c r="E1287" s="122">
        <v>44883.335833333331</v>
      </c>
      <c r="F1287" t="str">
        <f t="shared" si="20"/>
        <v>Friday</v>
      </c>
    </row>
    <row r="1288" spans="1:6" x14ac:dyDescent="0.45">
      <c r="A1288" t="s">
        <v>113</v>
      </c>
      <c r="B1288">
        <v>739</v>
      </c>
      <c r="C1288" t="s">
        <v>58</v>
      </c>
      <c r="D1288" t="str">
        <f>VLOOKUP(C1288,vendor_table!$B$2:$C$31,2,)</f>
        <v>2455 Paces Ferry Rd SE. Atlanta, GA, 30339</v>
      </c>
      <c r="E1288" s="122">
        <v>44883.335833333331</v>
      </c>
      <c r="F1288" t="str">
        <f t="shared" si="20"/>
        <v>Friday</v>
      </c>
    </row>
    <row r="1289" spans="1:6" x14ac:dyDescent="0.45">
      <c r="A1289" t="s">
        <v>113</v>
      </c>
      <c r="B1289">
        <v>645.20000000000005</v>
      </c>
      <c r="C1289" t="s">
        <v>49</v>
      </c>
      <c r="D1289" t="str">
        <f>VLOOKUP(C1289,vendor_table!$B$2:$C$31,2,)</f>
        <v>410 Terry Ave N. Seattle, WA, 98109</v>
      </c>
      <c r="E1289" s="122">
        <v>44883.335833333331</v>
      </c>
      <c r="F1289" t="str">
        <f t="shared" si="20"/>
        <v>Friday</v>
      </c>
    </row>
    <row r="1290" spans="1:6" x14ac:dyDescent="0.45">
      <c r="A1290" t="s">
        <v>113</v>
      </c>
      <c r="B1290">
        <v>634.75</v>
      </c>
      <c r="C1290" t="s">
        <v>56</v>
      </c>
      <c r="D1290" t="str">
        <f>VLOOKUP(C1290,vendor_table!$B$2:$C$31,2,)</f>
        <v>2025 Hamilton Avenue. San Jose, California, 95125</v>
      </c>
      <c r="E1290" s="122">
        <v>44883.335833333331</v>
      </c>
      <c r="F1290" t="str">
        <f t="shared" si="20"/>
        <v>Friday</v>
      </c>
    </row>
    <row r="1291" spans="1:6" x14ac:dyDescent="0.45">
      <c r="A1291" t="s">
        <v>115</v>
      </c>
      <c r="B1291">
        <v>395</v>
      </c>
      <c r="C1291" t="s">
        <v>58</v>
      </c>
      <c r="D1291" t="str">
        <f>VLOOKUP(C1291,vendor_table!$B$2:$C$31,2,)</f>
        <v>2455 Paces Ferry Rd SE. Atlanta, GA, 30339</v>
      </c>
      <c r="E1291" s="122">
        <v>44883.335833333331</v>
      </c>
      <c r="F1291" t="str">
        <f t="shared" si="20"/>
        <v>Friday</v>
      </c>
    </row>
    <row r="1292" spans="1:6" x14ac:dyDescent="0.45">
      <c r="A1292" t="s">
        <v>115</v>
      </c>
      <c r="B1292">
        <v>423</v>
      </c>
      <c r="C1292" t="s">
        <v>49</v>
      </c>
      <c r="D1292" t="str">
        <f>VLOOKUP(C1292,vendor_table!$B$2:$C$31,2,)</f>
        <v>410 Terry Ave N. Seattle, WA, 98109</v>
      </c>
      <c r="E1292" s="122">
        <v>44883.335833333331</v>
      </c>
      <c r="F1292" t="str">
        <f t="shared" si="20"/>
        <v>Friday</v>
      </c>
    </row>
    <row r="1293" spans="1:6" x14ac:dyDescent="0.45">
      <c r="A1293" t="s">
        <v>115</v>
      </c>
      <c r="B1293">
        <v>354.99</v>
      </c>
      <c r="C1293" t="s">
        <v>211</v>
      </c>
      <c r="D1293" t="str">
        <f>VLOOKUP(C1293,vendor_table!$B$2:$C$31,2,)</f>
        <v>1917 S Avenue B. Yuma, AZ, 85364</v>
      </c>
      <c r="E1293" s="122">
        <v>44883.335833333331</v>
      </c>
      <c r="F1293" t="str">
        <f t="shared" si="20"/>
        <v>Friday</v>
      </c>
    </row>
    <row r="1294" spans="1:6" x14ac:dyDescent="0.45">
      <c r="A1294" t="s">
        <v>115</v>
      </c>
      <c r="B1294">
        <v>445.81</v>
      </c>
      <c r="C1294" t="s">
        <v>56</v>
      </c>
      <c r="D1294" t="str">
        <f>VLOOKUP(C1294,vendor_table!$B$2:$C$31,2,)</f>
        <v>2025 Hamilton Avenue. San Jose, California, 95125</v>
      </c>
      <c r="E1294" s="122">
        <v>44883.335833333331</v>
      </c>
      <c r="F1294" t="str">
        <f t="shared" si="20"/>
        <v>Friday</v>
      </c>
    </row>
    <row r="1295" spans="1:6" x14ac:dyDescent="0.45">
      <c r="A1295" t="s">
        <v>115</v>
      </c>
      <c r="B1295">
        <v>449</v>
      </c>
      <c r="C1295" t="s">
        <v>63</v>
      </c>
      <c r="D1295" t="str">
        <f>VLOOKUP(C1295,vendor_table!$B$2:$C$31,2,)</f>
        <v>4777 Menard Drive. Eau Claire, Wisconsin, 54703</v>
      </c>
      <c r="E1295" s="122">
        <v>44883.335833333331</v>
      </c>
      <c r="F1295" t="str">
        <f t="shared" si="20"/>
        <v>Friday</v>
      </c>
    </row>
    <row r="1296" spans="1:6" x14ac:dyDescent="0.45">
      <c r="A1296" t="s">
        <v>117</v>
      </c>
      <c r="B1296">
        <v>149</v>
      </c>
      <c r="C1296" t="s">
        <v>58</v>
      </c>
      <c r="D1296" t="str">
        <f>VLOOKUP(C1296,vendor_table!$B$2:$C$31,2,)</f>
        <v>2455 Paces Ferry Rd SE. Atlanta, GA, 30339</v>
      </c>
      <c r="E1296" s="122">
        <v>44883.335833333331</v>
      </c>
      <c r="F1296" t="str">
        <f t="shared" si="20"/>
        <v>Friday</v>
      </c>
    </row>
    <row r="1297" spans="1:6" x14ac:dyDescent="0.45">
      <c r="A1297" t="s">
        <v>117</v>
      </c>
      <c r="B1297">
        <v>159.99</v>
      </c>
      <c r="C1297" t="s">
        <v>49</v>
      </c>
      <c r="D1297" t="str">
        <f>VLOOKUP(C1297,vendor_table!$B$2:$C$31,2,)</f>
        <v>410 Terry Ave N. Seattle, WA, 98109</v>
      </c>
      <c r="E1297" s="122">
        <v>44883.335833333331</v>
      </c>
      <c r="F1297" t="str">
        <f t="shared" si="20"/>
        <v>Friday</v>
      </c>
    </row>
    <row r="1298" spans="1:6" x14ac:dyDescent="0.45">
      <c r="A1298" t="s">
        <v>117</v>
      </c>
      <c r="B1298">
        <v>165</v>
      </c>
      <c r="C1298" t="s">
        <v>72</v>
      </c>
      <c r="D1298" t="str">
        <f>VLOOKUP(C1298,vendor_table!$B$2:$C$31,2,)</f>
        <v>1431 7th St Ste 204. Santa Monica, California, 90401</v>
      </c>
      <c r="E1298" s="122">
        <v>44883.335833333331</v>
      </c>
      <c r="F1298" t="str">
        <f t="shared" si="20"/>
        <v>Friday</v>
      </c>
    </row>
  </sheetData>
  <autoFilter ref="A2:F603" xr:uid="{00000000-0009-0000-0000-000043000000}"/>
  <pageMargins left="0.7" right="0.7" top="0.75" bottom="0.75" header="0.3" footer="0.3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1"/>
  <sheetViews>
    <sheetView workbookViewId="0">
      <selection activeCell="C25" sqref="C25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273</v>
      </c>
      <c r="B1" s="113" t="s">
        <v>85</v>
      </c>
      <c r="C1" s="114" t="s">
        <v>256</v>
      </c>
    </row>
    <row r="2" spans="1:3" x14ac:dyDescent="0.45">
      <c r="A2">
        <v>0</v>
      </c>
      <c r="B2" t="s">
        <v>58</v>
      </c>
      <c r="C2" t="s">
        <v>274</v>
      </c>
    </row>
    <row r="3" spans="1:3" x14ac:dyDescent="0.45">
      <c r="A3">
        <v>1</v>
      </c>
      <c r="B3" t="s">
        <v>61</v>
      </c>
      <c r="C3" t="s">
        <v>275</v>
      </c>
    </row>
    <row r="4" spans="1:3" x14ac:dyDescent="0.45">
      <c r="A4">
        <v>2</v>
      </c>
      <c r="B4" t="s">
        <v>57</v>
      </c>
      <c r="C4" t="s">
        <v>276</v>
      </c>
    </row>
    <row r="5" spans="1:3" x14ac:dyDescent="0.45">
      <c r="A5">
        <v>3</v>
      </c>
      <c r="B5" t="s">
        <v>69</v>
      </c>
      <c r="C5" t="s">
        <v>277</v>
      </c>
    </row>
    <row r="6" spans="1:3" x14ac:dyDescent="0.45">
      <c r="A6">
        <v>4</v>
      </c>
      <c r="B6" t="s">
        <v>55</v>
      </c>
      <c r="C6" s="112" t="s">
        <v>278</v>
      </c>
    </row>
    <row r="7" spans="1:3" x14ac:dyDescent="0.45">
      <c r="A7">
        <v>5</v>
      </c>
      <c r="B7" t="s">
        <v>63</v>
      </c>
      <c r="C7" t="s">
        <v>279</v>
      </c>
    </row>
    <row r="8" spans="1:3" x14ac:dyDescent="0.45">
      <c r="A8">
        <v>6</v>
      </c>
      <c r="B8" t="s">
        <v>49</v>
      </c>
      <c r="C8" t="s">
        <v>280</v>
      </c>
    </row>
    <row r="9" spans="1:3" x14ac:dyDescent="0.45">
      <c r="A9">
        <v>7</v>
      </c>
      <c r="B9" t="s">
        <v>56</v>
      </c>
      <c r="C9" t="s">
        <v>281</v>
      </c>
    </row>
    <row r="10" spans="1:3" x14ac:dyDescent="0.45">
      <c r="A10">
        <v>8</v>
      </c>
      <c r="B10" t="s">
        <v>59</v>
      </c>
      <c r="C10" t="s">
        <v>282</v>
      </c>
    </row>
    <row r="11" spans="1:3" x14ac:dyDescent="0.45">
      <c r="A11">
        <v>9</v>
      </c>
      <c r="B11" t="s">
        <v>203</v>
      </c>
      <c r="C11" t="s">
        <v>283</v>
      </c>
    </row>
    <row r="12" spans="1:3" x14ac:dyDescent="0.45">
      <c r="A12">
        <v>10</v>
      </c>
      <c r="B12" t="s">
        <v>65</v>
      </c>
      <c r="C12" t="s">
        <v>284</v>
      </c>
    </row>
    <row r="13" spans="1:3" x14ac:dyDescent="0.45">
      <c r="A13">
        <v>11</v>
      </c>
      <c r="B13" t="s">
        <v>72</v>
      </c>
      <c r="C13" t="s">
        <v>285</v>
      </c>
    </row>
    <row r="14" spans="1:3" x14ac:dyDescent="0.45">
      <c r="A14">
        <v>12</v>
      </c>
      <c r="B14" t="s">
        <v>64</v>
      </c>
      <c r="C14" t="s">
        <v>286</v>
      </c>
    </row>
    <row r="15" spans="1:3" x14ac:dyDescent="0.45">
      <c r="A15">
        <v>13</v>
      </c>
      <c r="B15" t="s">
        <v>211</v>
      </c>
      <c r="C15" t="s">
        <v>287</v>
      </c>
    </row>
    <row r="16" spans="1:3" x14ac:dyDescent="0.45">
      <c r="A16">
        <v>14</v>
      </c>
      <c r="B16" t="s">
        <v>60</v>
      </c>
      <c r="C16" t="s">
        <v>288</v>
      </c>
    </row>
    <row r="17" spans="1:3" x14ac:dyDescent="0.45">
      <c r="A17">
        <v>15</v>
      </c>
      <c r="B17" t="s">
        <v>54</v>
      </c>
      <c r="C17" t="s">
        <v>289</v>
      </c>
    </row>
    <row r="18" spans="1:3" x14ac:dyDescent="0.45">
      <c r="A18">
        <v>16</v>
      </c>
      <c r="B18" t="s">
        <v>53</v>
      </c>
      <c r="C18" t="s">
        <v>290</v>
      </c>
    </row>
    <row r="19" spans="1:3" x14ac:dyDescent="0.45">
      <c r="A19">
        <v>17</v>
      </c>
      <c r="B19" t="s">
        <v>70</v>
      </c>
      <c r="C19" t="s">
        <v>291</v>
      </c>
    </row>
    <row r="20" spans="1:3" x14ac:dyDescent="0.45">
      <c r="A20">
        <v>18</v>
      </c>
      <c r="B20" t="s">
        <v>71</v>
      </c>
      <c r="C20" t="s">
        <v>292</v>
      </c>
    </row>
    <row r="21" spans="1:3" x14ac:dyDescent="0.45">
      <c r="A21">
        <v>19</v>
      </c>
      <c r="B21" t="s">
        <v>66</v>
      </c>
      <c r="C21" t="s">
        <v>293</v>
      </c>
    </row>
    <row r="22" spans="1:3" x14ac:dyDescent="0.45">
      <c r="A22">
        <v>20</v>
      </c>
      <c r="B22" t="s">
        <v>67</v>
      </c>
      <c r="C22" s="120" t="s">
        <v>294</v>
      </c>
    </row>
    <row r="23" spans="1:3" x14ac:dyDescent="0.45">
      <c r="A23">
        <v>21</v>
      </c>
      <c r="B23" s="84" t="s">
        <v>241</v>
      </c>
      <c r="C23" s="112" t="s">
        <v>295</v>
      </c>
    </row>
    <row r="24" spans="1:3" x14ac:dyDescent="0.45">
      <c r="A24">
        <v>22</v>
      </c>
      <c r="B24" s="84" t="s">
        <v>244</v>
      </c>
      <c r="C24" s="112" t="s">
        <v>296</v>
      </c>
    </row>
    <row r="25" spans="1:3" x14ac:dyDescent="0.45">
      <c r="A25">
        <v>23</v>
      </c>
      <c r="B25" t="s">
        <v>68</v>
      </c>
      <c r="C25" t="s">
        <v>297</v>
      </c>
    </row>
    <row r="26" spans="1:3" x14ac:dyDescent="0.45">
      <c r="A26">
        <v>24</v>
      </c>
      <c r="B26" t="s">
        <v>51</v>
      </c>
      <c r="C26" t="s">
        <v>297</v>
      </c>
    </row>
    <row r="27" spans="1:3" x14ac:dyDescent="0.45">
      <c r="A27">
        <v>25</v>
      </c>
      <c r="B27" t="s">
        <v>50</v>
      </c>
      <c r="C27" t="s">
        <v>297</v>
      </c>
    </row>
    <row r="28" spans="1:3" x14ac:dyDescent="0.45">
      <c r="A28">
        <v>26</v>
      </c>
      <c r="B28" t="s">
        <v>52</v>
      </c>
      <c r="C28" t="s">
        <v>297</v>
      </c>
    </row>
    <row r="29" spans="1:3" x14ac:dyDescent="0.45">
      <c r="A29">
        <v>27</v>
      </c>
      <c r="B29" t="s">
        <v>139</v>
      </c>
      <c r="C29" t="s">
        <v>297</v>
      </c>
    </row>
    <row r="30" spans="1:3" x14ac:dyDescent="0.45">
      <c r="A30">
        <v>28</v>
      </c>
      <c r="B30" t="s">
        <v>223</v>
      </c>
      <c r="C30" t="s">
        <v>297</v>
      </c>
    </row>
    <row r="31" spans="1:3" x14ac:dyDescent="0.45">
      <c r="A31">
        <v>29</v>
      </c>
      <c r="B31" t="s">
        <v>229</v>
      </c>
      <c r="C31" t="s">
        <v>297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target_table22</vt:lpstr>
      <vt:lpstr>all_table22</vt:lpstr>
      <vt:lpstr>target_table23</vt:lpstr>
      <vt:lpstr>all_table23</vt:lpstr>
      <vt:lpstr>target_table24</vt:lpstr>
      <vt:lpstr>all_table24</vt:lpstr>
      <vt:lpstr>target_table25</vt:lpstr>
      <vt:lpstr>all_table25</vt:lpstr>
      <vt:lpstr>target_table26</vt:lpstr>
      <vt:lpstr>all_table26</vt:lpstr>
      <vt:lpstr>target_table27</vt:lpstr>
      <vt:lpstr>all_table27</vt:lpstr>
      <vt:lpstr>target_table28</vt:lpstr>
      <vt:lpstr>all_table28</vt:lpstr>
      <vt:lpstr>target_table29</vt:lpstr>
      <vt:lpstr>all_table29</vt:lpstr>
      <vt:lpstr>target_consolidated_table</vt:lpstr>
      <vt:lpstr>all_consolidated_table</vt:lpstr>
      <vt:lpstr>vendor_table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2022-11-18T16:12:26Z</dcterms:modified>
</cp:coreProperties>
</file>